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  <sheet state="visible" name="Wiring" sheetId="2" r:id="rId5"/>
    <sheet state="visible" name="Door" sheetId="3" r:id="rId6"/>
    <sheet state="visible" name="Pending Works" sheetId="4" r:id="rId7"/>
    <sheet state="visible" name="JK" sheetId="5" r:id="rId8"/>
    <sheet state="visible" name="FD" sheetId="6" r:id="rId9"/>
    <sheet state="visible" name="Balance in hand" sheetId="7" r:id="rId10"/>
  </sheets>
  <definedNames/>
  <calcPr/>
</workbook>
</file>

<file path=xl/sharedStrings.xml><?xml version="1.0" encoding="utf-8"?>
<sst xmlns="http://schemas.openxmlformats.org/spreadsheetml/2006/main" count="746" uniqueCount="471">
  <si>
    <t>Date</t>
  </si>
  <si>
    <t>Amount paid (Rs)</t>
  </si>
  <si>
    <t>Advance</t>
  </si>
  <si>
    <t>Architect</t>
  </si>
  <si>
    <t>Corporation expense</t>
  </si>
  <si>
    <t>THADIPPANI ADVANCE (Josettan)</t>
  </si>
  <si>
    <t>19/1/19</t>
  </si>
  <si>
    <t>10000 advance received from Jain for demolishing</t>
  </si>
  <si>
    <t>28/1/19</t>
  </si>
  <si>
    <t>Compound Net</t>
  </si>
  <si>
    <t>Advance given to Martin,  Civil Contractor</t>
  </si>
  <si>
    <t>50000 balance received from Jain for demolishing</t>
  </si>
  <si>
    <t>0.5% to ARCHITECT</t>
  </si>
  <si>
    <t>15/3/19</t>
  </si>
  <si>
    <t>Cheque given to Martin</t>
  </si>
  <si>
    <t>paid to Josettan</t>
  </si>
  <si>
    <t>paid to Martin</t>
  </si>
  <si>
    <t>19/4/19</t>
  </si>
  <si>
    <t>paid to Josettan (reached  ഉരുപ്പടി of ground floor)</t>
  </si>
  <si>
    <t>21/6/19</t>
  </si>
  <si>
    <t>paid to Aneesh</t>
  </si>
  <si>
    <t>concrete wiring plumbing</t>
  </si>
  <si>
    <t>Concreting tip</t>
  </si>
  <si>
    <t>Concreting food</t>
  </si>
  <si>
    <t>paid to Martin (cheque)</t>
  </si>
  <si>
    <t>18/7/19</t>
  </si>
  <si>
    <t>22/7/19</t>
  </si>
  <si>
    <t>24/7/19</t>
  </si>
  <si>
    <t>paid to Martin in cash</t>
  </si>
  <si>
    <t>16/8/19</t>
  </si>
  <si>
    <t>17/8/19</t>
  </si>
  <si>
    <t>paid to Tom Pipes (wiring pipes)</t>
  </si>
  <si>
    <t>21/8/19</t>
  </si>
  <si>
    <t>wiring accessories (thanickal)</t>
  </si>
  <si>
    <t>25/8/19</t>
  </si>
  <si>
    <t>paid to interior designer</t>
  </si>
  <si>
    <t>27/9/19</t>
  </si>
  <si>
    <t>shop - roof concreting wiring materials</t>
  </si>
  <si>
    <t>concreting - tip</t>
  </si>
  <si>
    <t>28/9/19</t>
  </si>
  <si>
    <t>paid to Martin (cheque - shop)</t>
  </si>
  <si>
    <t>29/9/19</t>
  </si>
  <si>
    <t>well maintenance</t>
  </si>
  <si>
    <t>30/9/19</t>
  </si>
  <si>
    <t xml:space="preserve">Anchala </t>
  </si>
  <si>
    <t>interior</t>
  </si>
  <si>
    <t>Corporation permit fee remitted</t>
  </si>
  <si>
    <t xml:space="preserve">wiring accessories </t>
  </si>
  <si>
    <t>18/10/19</t>
  </si>
  <si>
    <t>19/10/19</t>
  </si>
  <si>
    <t>wiring materials (thanickal)</t>
  </si>
  <si>
    <t>26/10/19</t>
  </si>
  <si>
    <t>paid to Anish</t>
  </si>
  <si>
    <t>30/10/19</t>
  </si>
  <si>
    <t>31/10/19</t>
  </si>
  <si>
    <t>paid to Anish (Plumbing)</t>
  </si>
  <si>
    <t>Sanitory items</t>
  </si>
  <si>
    <t xml:space="preserve">electrical wiring accessories </t>
  </si>
  <si>
    <t>plumbing materials</t>
  </si>
  <si>
    <t>Closet</t>
  </si>
  <si>
    <t>paid to Toms Pipe (Plumbing materials)</t>
  </si>
  <si>
    <t>paid to Architect</t>
  </si>
  <si>
    <t>paid to Aneesh (Plumbing)</t>
  </si>
  <si>
    <t>plumbing accessories (local)</t>
  </si>
  <si>
    <t>Sanitary Items</t>
  </si>
  <si>
    <t>Welding - grill - Advance</t>
  </si>
  <si>
    <t>15/11/19</t>
  </si>
  <si>
    <t>paid to Anees (Plumbing)</t>
  </si>
  <si>
    <t>wiring/plumbing materials</t>
  </si>
  <si>
    <t>16/11/19</t>
  </si>
  <si>
    <t>paid to Aneesh (Electrical)</t>
  </si>
  <si>
    <t>21/11/19</t>
  </si>
  <si>
    <t>Advance for Kitchen Cabinet work</t>
  </si>
  <si>
    <t>23/11/19</t>
  </si>
  <si>
    <t>Grid welding balance</t>
  </si>
  <si>
    <t>Paid to Aneesh (Plumbing)</t>
  </si>
  <si>
    <t>28/11/19</t>
  </si>
  <si>
    <t>paid to Saimon for out Stair Metal works - Advance</t>
  </si>
  <si>
    <t>30/11/19</t>
  </si>
  <si>
    <t>electrical - concreting</t>
  </si>
  <si>
    <t>paid to Aneesh (wiring)</t>
  </si>
  <si>
    <t>Concreting Food</t>
  </si>
  <si>
    <t>paid to Martin by Cheque (2 Leaves)</t>
  </si>
  <si>
    <t>False Ceiling (Advance paid to Shibu)</t>
  </si>
  <si>
    <t>External stair -  paid to Saimon</t>
  </si>
  <si>
    <t>14/12/19</t>
  </si>
  <si>
    <t>paid to Aneesh (Electrical) PCC Concrete</t>
  </si>
  <si>
    <t>16/12/19</t>
  </si>
  <si>
    <t>paid to Sanoj for Interior</t>
  </si>
  <si>
    <t>21/12/19</t>
  </si>
  <si>
    <t>paid to Saimon (to his staff) hand rail - outside stair</t>
  </si>
  <si>
    <t>26/12/19</t>
  </si>
  <si>
    <t>Anjala (Concrete Janal)</t>
  </si>
  <si>
    <t>27/12/19</t>
  </si>
  <si>
    <t>tip to Annan</t>
  </si>
  <si>
    <t>30/12/19</t>
  </si>
  <si>
    <t>Advance paid to ABC Emlprium - Tile</t>
  </si>
  <si>
    <t>paid to Aneesh Aluminum Fabrn (Handrail internal)</t>
  </si>
  <si>
    <t>paid to Anish (Electrical)</t>
  </si>
  <si>
    <t>wiring materials ( 2 bills [570+3998])</t>
  </si>
  <si>
    <t>Saimon - welding</t>
  </si>
  <si>
    <t>Tip to Loading Union</t>
  </si>
  <si>
    <t>Balance payment to ABC Emporium +driver tip</t>
  </si>
  <si>
    <t>paid to Anees (Electrical)</t>
  </si>
  <si>
    <t>paid to Vinod (Look Lite) - wire</t>
  </si>
  <si>
    <t>wiring materials (Anees)</t>
  </si>
  <si>
    <t>Window grill auto charge</t>
  </si>
  <si>
    <t>paid to Saimon (Step grill work)</t>
  </si>
  <si>
    <t>14/1/20</t>
  </si>
  <si>
    <t>paid to Shibu for balance false ceiling</t>
  </si>
  <si>
    <t>15/1/20</t>
  </si>
  <si>
    <t>paid to Saimon (Stair hand rail)</t>
  </si>
  <si>
    <t>Plumbing Supports ( Hi-Tech)</t>
  </si>
  <si>
    <t>Tiles - Sarma Marbles</t>
  </si>
  <si>
    <t>Union - Tiles</t>
  </si>
  <si>
    <t>16/1/20</t>
  </si>
  <si>
    <t>18/1/20</t>
  </si>
  <si>
    <t>plumbing materials(Anees)</t>
  </si>
  <si>
    <t>20/1/20</t>
  </si>
  <si>
    <t>paid to ABC Emporium - Tile</t>
  </si>
  <si>
    <t xml:space="preserve">plumbing materials - Madathikudi,  Thrippunithura </t>
  </si>
  <si>
    <t>21/1/20</t>
  </si>
  <si>
    <t>Toms Pipes</t>
  </si>
  <si>
    <t>Kela Chandra</t>
  </si>
  <si>
    <t>paid to Anees,  (bill pending)</t>
  </si>
  <si>
    <t>22/1/20</t>
  </si>
  <si>
    <t>23/1/20</t>
  </si>
  <si>
    <t>Granites</t>
  </si>
  <si>
    <t>24/1/20</t>
  </si>
  <si>
    <t>25/1/20</t>
  </si>
  <si>
    <t>plumbing materials(Anish-4 bills)</t>
  </si>
  <si>
    <t>Anchala (balance paid)</t>
  </si>
  <si>
    <t>27/1/20</t>
  </si>
  <si>
    <t>paid to Saimon (Advance for handrail,  terrace)</t>
  </si>
  <si>
    <t>hitech supports</t>
  </si>
  <si>
    <t xml:space="preserve">plumbing - flush tank etc. </t>
  </si>
  <si>
    <t xml:space="preserve">plumbing items - thrippunithura </t>
  </si>
  <si>
    <t>One &amp; Only - Kitchen cabinet</t>
  </si>
  <si>
    <t>28/1/20</t>
  </si>
  <si>
    <t>29/1/20</t>
  </si>
  <si>
    <t>30/1/20</t>
  </si>
  <si>
    <t>plumbing pvc ball valves-4nos</t>
  </si>
  <si>
    <t>31/1/20</t>
  </si>
  <si>
    <t>paid to Anees (plumbing)</t>
  </si>
  <si>
    <t>paid to Simon - hand rail - balance</t>
  </si>
  <si>
    <t>paid to Aneesh (plumbing).</t>
  </si>
  <si>
    <t>plumbing materials by Anis (3 bills)</t>
  </si>
  <si>
    <t>Stove+Sink</t>
  </si>
  <si>
    <t xml:space="preserve">Plumbing materials - Thrippunithura </t>
  </si>
  <si>
    <t>Hand rail work - Anish.</t>
  </si>
  <si>
    <t>Advance paid - Dline(Door)</t>
  </si>
  <si>
    <t>13/2/20</t>
  </si>
  <si>
    <t>15/2/20</t>
  </si>
  <si>
    <t>paid to Saimon (Settled tank stand &amp; Terrace hand rail)</t>
  </si>
  <si>
    <t>plumbing materials ( two bills)</t>
  </si>
  <si>
    <t>16/2/20</t>
  </si>
  <si>
    <t>18/2/20</t>
  </si>
  <si>
    <t>plumbing (Toms Pipes)</t>
  </si>
  <si>
    <t>19/2/20</t>
  </si>
  <si>
    <t>21/2/20</t>
  </si>
  <si>
    <t>paid to Shibu (False ceiling)</t>
  </si>
  <si>
    <t>Ellis switch</t>
  </si>
  <si>
    <t>Bible verse</t>
  </si>
  <si>
    <t>plumbing pipe etc by Anees 2 bills</t>
  </si>
  <si>
    <t>paid to Saimon as Advance to next work (ladder to water tank)</t>
  </si>
  <si>
    <t>22/2/20</t>
  </si>
  <si>
    <t>led strip</t>
  </si>
  <si>
    <t>false ceiling</t>
  </si>
  <si>
    <t>25/2/20</t>
  </si>
  <si>
    <t>Key purchase - Divine Marketing</t>
  </si>
  <si>
    <t>26/2/20</t>
  </si>
  <si>
    <t>paid to Anees ( plumbing)</t>
  </si>
  <si>
    <t>plumbing materials by Anees</t>
  </si>
  <si>
    <t>27/2/20</t>
  </si>
  <si>
    <t>TV unit</t>
  </si>
  <si>
    <t>28/2/20</t>
  </si>
  <si>
    <t>paid to Anees (Plumber)</t>
  </si>
  <si>
    <t>paid to Saimon (balance for Solar stand &amp; water tank ladder)</t>
  </si>
  <si>
    <t>paid to Saimon(Advance for Gate)</t>
  </si>
  <si>
    <t>Concrete door hinges</t>
  </si>
  <si>
    <t>29/2/20</t>
  </si>
  <si>
    <t>Anees Plumbing</t>
  </si>
  <si>
    <t>Glass</t>
  </si>
  <si>
    <t>Anees 4 bills</t>
  </si>
  <si>
    <t>Tom pipes</t>
  </si>
  <si>
    <t>Anees 3 bills</t>
  </si>
  <si>
    <t>Tom Pipes</t>
  </si>
  <si>
    <t>Anees Electrical</t>
  </si>
  <si>
    <t>Divine door</t>
  </si>
  <si>
    <t>Lock</t>
  </si>
  <si>
    <t>Divine doors</t>
  </si>
  <si>
    <t>Look Lite</t>
  </si>
  <si>
    <t>14/3/20</t>
  </si>
  <si>
    <t>Tower bolt</t>
  </si>
  <si>
    <t>One &amp; only - balance paid in cash</t>
  </si>
  <si>
    <t>Anees - 5 bills</t>
  </si>
  <si>
    <t>Baby Latch</t>
  </si>
  <si>
    <t>Martin</t>
  </si>
  <si>
    <t>Toto - Le Platino</t>
  </si>
  <si>
    <t>Look lite</t>
  </si>
  <si>
    <t>Cochin Agencies</t>
  </si>
  <si>
    <t>15/3/20</t>
  </si>
  <si>
    <t>Josettan - Door frames</t>
  </si>
  <si>
    <t>16/3/20</t>
  </si>
  <si>
    <t>17/3/20</t>
  </si>
  <si>
    <t>L &amp; T Breakers</t>
  </si>
  <si>
    <t>18/3/20</t>
  </si>
  <si>
    <t>Rack bolt</t>
  </si>
  <si>
    <t>Bumatra - wash basin</t>
  </si>
  <si>
    <t>21/3/20</t>
  </si>
  <si>
    <t>ForHome</t>
  </si>
  <si>
    <t>23/3/20</t>
  </si>
  <si>
    <t>Toto - Le Platina</t>
  </si>
  <si>
    <t>29/3/20</t>
  </si>
  <si>
    <t>Top floor windows</t>
  </si>
  <si>
    <t>Anees one bill</t>
  </si>
  <si>
    <t>13/4/20</t>
  </si>
  <si>
    <t>14/4/20</t>
  </si>
  <si>
    <t>15/4/20</t>
  </si>
  <si>
    <t>Future - Electrical</t>
  </si>
  <si>
    <t>18/4/20</t>
  </si>
  <si>
    <t>19/4/20</t>
  </si>
  <si>
    <t>Tony Lights</t>
  </si>
  <si>
    <t>20/4/20</t>
  </si>
  <si>
    <t>Toto</t>
  </si>
  <si>
    <t>23/4/20</t>
  </si>
  <si>
    <t>Anees 5 bills</t>
  </si>
  <si>
    <t>24/4/20</t>
  </si>
  <si>
    <t>toto</t>
  </si>
  <si>
    <t>25/4/20</t>
  </si>
  <si>
    <t>Luker Exhaust fan</t>
  </si>
  <si>
    <t>27/4/20</t>
  </si>
  <si>
    <t>28/4/20</t>
  </si>
  <si>
    <t>2 bills</t>
  </si>
  <si>
    <t>30/4/20</t>
  </si>
  <si>
    <t>Baby latch</t>
  </si>
  <si>
    <t>Luker Bulb</t>
  </si>
  <si>
    <t>Advance paid to Nilambur Furniture</t>
  </si>
  <si>
    <t>Water Pump</t>
  </si>
  <si>
    <t>Tony Lites</t>
  </si>
  <si>
    <t>Kitchen Cabinet top floor Advance</t>
  </si>
  <si>
    <t>Mirror</t>
  </si>
  <si>
    <t>Nediyath Sanitory</t>
  </si>
  <si>
    <t>Door - Divine - final balance</t>
  </si>
  <si>
    <t>Light fittings - Luker</t>
  </si>
  <si>
    <t>Future - Anees bill</t>
  </si>
  <si>
    <t>Light fittings - Kottayam</t>
  </si>
  <si>
    <t>Look light Fan+LED bulb</t>
  </si>
  <si>
    <t>Fancy light + calling bell</t>
  </si>
  <si>
    <t>Anees - Electrical</t>
  </si>
  <si>
    <t>Welding - motor stand</t>
  </si>
  <si>
    <t>Compiund wall - grill work</t>
  </si>
  <si>
    <t>Simon - Car shed</t>
  </si>
  <si>
    <t>Tile for Dining wash basin - ground floor</t>
  </si>
  <si>
    <t>Tree cutting</t>
  </si>
  <si>
    <t>Fan - Canteen</t>
  </si>
  <si>
    <t>14/5/20</t>
  </si>
  <si>
    <t>UG cables</t>
  </si>
  <si>
    <t>Anees plumbing</t>
  </si>
  <si>
    <t>two bills by Anees</t>
  </si>
  <si>
    <t>15/5/20</t>
  </si>
  <si>
    <t>paid to Simon</t>
  </si>
  <si>
    <t>16/5/20</t>
  </si>
  <si>
    <t>Net meter purchase</t>
  </si>
  <si>
    <t>17/5/20</t>
  </si>
  <si>
    <t>Kitchen cabinet top floor</t>
  </si>
  <si>
    <t>27/5/20</t>
  </si>
  <si>
    <t>18/5/20</t>
  </si>
  <si>
    <t>Corporation staff</t>
  </si>
  <si>
    <t>Show wall bulb</t>
  </si>
  <si>
    <t>19/5/20</t>
  </si>
  <si>
    <t>Meter Testing fee</t>
  </si>
  <si>
    <t>Divya Sanitations,  Vyttila</t>
  </si>
  <si>
    <t>Wash basin + tap (top floor)</t>
  </si>
  <si>
    <t>Sink - ForHome</t>
  </si>
  <si>
    <t>Hinges+knobs</t>
  </si>
  <si>
    <t>20/5/20</t>
  </si>
  <si>
    <t xml:space="preserve"> paid to Edison - net advance</t>
  </si>
  <si>
    <t>21/5/20</t>
  </si>
  <si>
    <t>paid to Anson - curtain</t>
  </si>
  <si>
    <t xml:space="preserve">Sofa cleaning </t>
  </si>
  <si>
    <t>22/5/20</t>
  </si>
  <si>
    <t>Interlock Advance</t>
  </si>
  <si>
    <t>23/5/20</t>
  </si>
  <si>
    <t>Car shed balance</t>
  </si>
  <si>
    <t>Saimon Gate work</t>
  </si>
  <si>
    <t>Nilambur furniture</t>
  </si>
  <si>
    <t>3 bills by Anees</t>
  </si>
  <si>
    <t>paid to Raphel - Interlock balance</t>
  </si>
  <si>
    <t>Nilambur furniture - balance</t>
  </si>
  <si>
    <t>Three bills by Anees</t>
  </si>
  <si>
    <t>28/5/20</t>
  </si>
  <si>
    <t>House warming food</t>
  </si>
  <si>
    <t>Pastor</t>
  </si>
  <si>
    <t>Anish - Aluminium fabrication</t>
  </si>
  <si>
    <t>30/5/20</t>
  </si>
  <si>
    <t>Videon - water level controller</t>
  </si>
  <si>
    <t>31/5/20</t>
  </si>
  <si>
    <t>AC shifting &amp; installation</t>
  </si>
  <si>
    <t>Top floor shower + tap</t>
  </si>
  <si>
    <t>Saimon - Truss work - Advance</t>
  </si>
  <si>
    <t xml:space="preserve">Anees Electrical </t>
  </si>
  <si>
    <t>Anson - curtain - balance</t>
  </si>
  <si>
    <t>Kitchen Appliances - balance</t>
  </si>
  <si>
    <t>Mosquito Net - balance</t>
  </si>
  <si>
    <t>Anees (6 bills)</t>
  </si>
  <si>
    <t>Top floor toilet window glass</t>
  </si>
  <si>
    <t>1 bill</t>
  </si>
  <si>
    <t>Anees (Plumbing)</t>
  </si>
  <si>
    <t>Cctv advance</t>
  </si>
  <si>
    <t>cctv balance</t>
  </si>
  <si>
    <t>Carpet</t>
  </si>
  <si>
    <t>Anson - curtain</t>
  </si>
  <si>
    <t>13/6/20</t>
  </si>
  <si>
    <t>Curtain cloth</t>
  </si>
  <si>
    <t>14/6/20</t>
  </si>
  <si>
    <t>Tvm work</t>
  </si>
  <si>
    <t>16/6/20</t>
  </si>
  <si>
    <t>Nilambur Furniture Balance</t>
  </si>
  <si>
    <t>Saimon - Work area Advance</t>
  </si>
  <si>
    <t>17/6/20</t>
  </si>
  <si>
    <t>Anees (plumbing)</t>
  </si>
  <si>
    <t>20/6/20</t>
  </si>
  <si>
    <t>Simon - Welding</t>
  </si>
  <si>
    <t>24/6/20</t>
  </si>
  <si>
    <t>27/6/20</t>
  </si>
  <si>
    <t>Toilet fittings - kkp metals</t>
  </si>
  <si>
    <t>28/6/20</t>
  </si>
  <si>
    <t>Rent balance to Suresh,  Tvm</t>
  </si>
  <si>
    <t>CCTV Balance</t>
  </si>
  <si>
    <t>30/6/20</t>
  </si>
  <si>
    <t>Saimon</t>
  </si>
  <si>
    <t>Anson -curtain</t>
  </si>
  <si>
    <t>Babu,  Tvm</t>
  </si>
  <si>
    <t>Mosquito Net balance</t>
  </si>
  <si>
    <t>Balconu upvc work</t>
  </si>
  <si>
    <t>Wadrobe work Advance (paid Rs.  80000/- returned on10/8/20</t>
  </si>
  <si>
    <t>13/7/20</t>
  </si>
  <si>
    <t>17/7/20</t>
  </si>
  <si>
    <t>Anees (for purchase from Anitha) (1000+500)</t>
  </si>
  <si>
    <t>Water connection charge</t>
  </si>
  <si>
    <t>Anees (account not clear)</t>
  </si>
  <si>
    <t>18/7/20</t>
  </si>
  <si>
    <t>Simon</t>
  </si>
  <si>
    <t>Simon (through bank)</t>
  </si>
  <si>
    <t>given to Anees for purchase</t>
  </si>
  <si>
    <t>20/7/20</t>
  </si>
  <si>
    <t>kseb appln fee</t>
  </si>
  <si>
    <t>Saimon - Sheet purchase</t>
  </si>
  <si>
    <t>22/7/20</t>
  </si>
  <si>
    <t>25/7/20</t>
  </si>
  <si>
    <t>28/7/20</t>
  </si>
  <si>
    <t>Solar panel + Solar Heater</t>
  </si>
  <si>
    <t>Edison - Advance</t>
  </si>
  <si>
    <t>Solar kseb deposit</t>
  </si>
  <si>
    <t>Solar installation (in cash)</t>
  </si>
  <si>
    <t>Balcony work (Falcon)</t>
  </si>
  <si>
    <t>13/8/20</t>
  </si>
  <si>
    <t>14/8/20</t>
  </si>
  <si>
    <t>15/8/20</t>
  </si>
  <si>
    <t>Falcon</t>
  </si>
  <si>
    <t>22/8/20</t>
  </si>
  <si>
    <t>Saimon - tip</t>
  </si>
  <si>
    <t>Edison</t>
  </si>
  <si>
    <t>29/8/20</t>
  </si>
  <si>
    <t>Anees - purchase</t>
  </si>
  <si>
    <t>Anees</t>
  </si>
  <si>
    <t>Gas pipe line - Abhilash</t>
  </si>
  <si>
    <t>15/9/20</t>
  </si>
  <si>
    <t>Saimon through account</t>
  </si>
  <si>
    <t>16/9/20</t>
  </si>
  <si>
    <t>Babu - Tvm</t>
  </si>
  <si>
    <t>17/9/20</t>
  </si>
  <si>
    <t>18/9/20</t>
  </si>
  <si>
    <t>20/9/20</t>
  </si>
  <si>
    <t>21/9/20</t>
  </si>
  <si>
    <t>26/9/20</t>
  </si>
  <si>
    <t>Solar team - Libin</t>
  </si>
  <si>
    <t>Simon - balance (Gate+roof)</t>
  </si>
  <si>
    <t>27/9/20</t>
  </si>
  <si>
    <t xml:space="preserve">Stove </t>
  </si>
  <si>
    <t>29/9/20</t>
  </si>
  <si>
    <t>30/9/20</t>
  </si>
  <si>
    <t>Anees (3000 കടം)</t>
  </si>
  <si>
    <t>Simon (Fabricated stair roof)</t>
  </si>
  <si>
    <t>Simon (advance - sunshade support)</t>
  </si>
  <si>
    <t>29/10/20</t>
  </si>
  <si>
    <t>Anson - curtain work</t>
  </si>
  <si>
    <t>30/10/20</t>
  </si>
  <si>
    <t>Toilet door</t>
  </si>
  <si>
    <t>14/11/20</t>
  </si>
  <si>
    <t>Kitchen cabinet (250/- extra to be accounted later)</t>
  </si>
  <si>
    <t>Salar panel balance</t>
  </si>
  <si>
    <t>Edison balance</t>
  </si>
  <si>
    <t>15/11/20</t>
  </si>
  <si>
    <t>Total</t>
  </si>
  <si>
    <t>balance</t>
  </si>
  <si>
    <t>Martin Account.</t>
  </si>
  <si>
    <t>Josettan</t>
  </si>
  <si>
    <t>upto</t>
  </si>
  <si>
    <t>Archi</t>
  </si>
  <si>
    <t>adjustments</t>
  </si>
  <si>
    <t>Aneesh</t>
  </si>
  <si>
    <t>Total paid</t>
  </si>
  <si>
    <t>Interior</t>
  </si>
  <si>
    <t>Bill total</t>
  </si>
  <si>
    <t>Plumbing</t>
  </si>
  <si>
    <t xml:space="preserve">Balance </t>
  </si>
  <si>
    <t>Kichen Cabinet</t>
  </si>
  <si>
    <t xml:space="preserve">paid </t>
  </si>
  <si>
    <t>Grill welding</t>
  </si>
  <si>
    <t>Fabricated Stair</t>
  </si>
  <si>
    <t>Stair Hand Rail</t>
  </si>
  <si>
    <t>Anees labour</t>
  </si>
  <si>
    <t>False Ceiling</t>
  </si>
  <si>
    <t>Handrail internal</t>
  </si>
  <si>
    <t>Nilambur Furniture</t>
  </si>
  <si>
    <t>previous</t>
  </si>
  <si>
    <t>1+1</t>
  </si>
  <si>
    <t>Saimon (Truss work)</t>
  </si>
  <si>
    <t>Balcony work</t>
  </si>
  <si>
    <t>Saimon (Gate-2+roof)</t>
  </si>
  <si>
    <t>Nos</t>
  </si>
  <si>
    <t>Myrius (rate)</t>
  </si>
  <si>
    <t>Total Myrious)</t>
  </si>
  <si>
    <t>Arteor (graphite)</t>
  </si>
  <si>
    <t>with GST</t>
  </si>
  <si>
    <t>Ellis Esq (White)</t>
  </si>
  <si>
    <t>Ellis Esq (Grey)</t>
  </si>
  <si>
    <t>8 Module Plate</t>
  </si>
  <si>
    <t>6 Module Plate</t>
  </si>
  <si>
    <t>4 Module Plate</t>
  </si>
  <si>
    <t>3 Module Plate</t>
  </si>
  <si>
    <t>2 Module Plate</t>
  </si>
  <si>
    <t>6A/10A one way switch</t>
  </si>
  <si>
    <t>6A/10A two way switch</t>
  </si>
  <si>
    <t>6A/10A plug socket</t>
  </si>
  <si>
    <t>Step regulator</t>
  </si>
  <si>
    <t>16A one way switch</t>
  </si>
  <si>
    <t>16A plug socket</t>
  </si>
  <si>
    <t xml:space="preserve">Dummy </t>
  </si>
  <si>
    <t>Mega bell push</t>
  </si>
  <si>
    <t>Mega two way switch</t>
  </si>
  <si>
    <t>Hall,  Dining &amp; Office</t>
  </si>
  <si>
    <t>10A one way switch</t>
  </si>
  <si>
    <t>10A two way switch</t>
  </si>
  <si>
    <t>10A plug socket</t>
  </si>
  <si>
    <t>16A plu socket</t>
  </si>
  <si>
    <t>Bell push</t>
  </si>
  <si>
    <t>Insulation tape</t>
  </si>
  <si>
    <t>10A stip connector (bar)</t>
  </si>
  <si>
    <t>Wire tie No.  150 (packet)</t>
  </si>
  <si>
    <t>Wire tie No.  200 (packet)</t>
  </si>
  <si>
    <t>nos</t>
  </si>
  <si>
    <t>Toilet</t>
  </si>
  <si>
    <t>Other Doors</t>
  </si>
  <si>
    <t xml:space="preserve">Ground floor </t>
  </si>
  <si>
    <t>First floor</t>
  </si>
  <si>
    <t>Second floor</t>
  </si>
  <si>
    <t>1. false celing - 3 places</t>
  </si>
  <si>
    <t>2. Kitchen primar &amp; putty</t>
  </si>
  <si>
    <t>3. First floor - washing machine,  wash basin,  sink (plumbing)</t>
  </si>
  <si>
    <t>4. Tile dust in office room</t>
  </si>
  <si>
    <t>5. TV screen cladding stone</t>
  </si>
  <si>
    <t>6. Water grating - Garden - dining room</t>
  </si>
  <si>
    <t>7. small hooks</t>
  </si>
  <si>
    <t>Account (SBI)</t>
  </si>
  <si>
    <t>In hand</t>
  </si>
  <si>
    <t>Account (Co-op)</t>
  </si>
  <si>
    <t>SBI</t>
  </si>
  <si>
    <t>Co-op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</si>
</sst>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/dd/yy"/>
    <numFmt numFmtId="166" formatCode="m/d/yyyy"/>
  </numFmts>
  <fonts count="25">
    <font>
      <sz val="11.0"/>
      <color rgb="FF000000"/>
      <name val="Calibri"/>
    </font>
    <font>
      <b/>
      <color rgb="FF000000"/>
      <name val="Calibri"/>
    </font>
    <font>
      <color rgb="FF9900FF"/>
      <name val="Calibri"/>
    </font>
    <font>
      <color rgb="FF000000"/>
      <name val="Calibri"/>
    </font>
    <font>
      <color rgb="FF0000FF"/>
      <name val="Calibri"/>
    </font>
    <font>
      <color rgb="FFFF0000"/>
      <name val="Calibri"/>
    </font>
    <font>
      <color rgb="FF38761D"/>
      <name val="Calibri"/>
    </font>
    <font>
      <color rgb="FF00FFFF"/>
      <name val="Calibri"/>
    </font>
    <font>
      <color rgb="FFFF9900"/>
      <name val="Calibri"/>
    </font>
    <font>
      <color rgb="FFCC0000"/>
      <name val="Calibri"/>
    </font>
    <font/>
    <font>
      <color rgb="FF8E7CC3"/>
      <name val="Calibri"/>
    </font>
    <font>
      <color rgb="FFFF9900"/>
    </font>
    <font>
      <color rgb="FF8E7CC3"/>
    </font>
    <font>
      <color rgb="FF6AA84F"/>
    </font>
    <font>
      <color rgb="FFCC0000"/>
    </font>
    <font>
      <color rgb="FFFF0000"/>
    </font>
    <font>
      <color rgb="FFC27BA0"/>
    </font>
    <font>
      <b/>
      <sz val="18.0"/>
      <color rgb="FF000000"/>
      <name val="Calibri"/>
    </font>
    <font>
      <b/>
      <color rgb="FFFF0000"/>
      <name val="Calibri"/>
    </font>
    <font>
      <b/>
      <sz val="14.0"/>
      <color rgb="FFFF0000"/>
      <name val="Calibri"/>
    </font>
    <font>
      <sz val="14.0"/>
      <color rgb="FF0000FF"/>
      <name val="Calibri"/>
    </font>
    <font>
      <b/>
      <sz val="14.0"/>
      <color rgb="FF9900FF"/>
      <name val="Calibri"/>
    </font>
    <font>
      <b/>
      <sz val="14.0"/>
      <color rgb="FF38761D"/>
      <name val="Calibri"/>
    </font>
    <font>
      <b/>
      <color rgb="FFFF0000"/>
    </font>
  </fonts>
  <fills count="3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164" xfId="0" applyFont="1" applyNumberFormat="1"/>
    <xf borderId="0" fillId="0" fontId="3" numFmtId="10" xfId="0" applyFont="1" applyNumberForma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3" numFmtId="165" xfId="0" applyFont="1" applyNumberFormat="1"/>
    <xf borderId="0" fillId="0" fontId="8" numFmtId="0" xfId="0" applyFont="1"/>
    <xf borderId="0" fillId="0" fontId="9" numFmtId="0" xfId="0" applyFont="1"/>
    <xf borderId="0" fillId="2" fontId="3" numFmtId="0" xfId="0" applyFill="1" applyFont="1"/>
    <xf borderId="0" fillId="2" fontId="10" numFmtId="0" xfId="0" applyFont="1"/>
    <xf borderId="0" fillId="2" fontId="3" numFmtId="164" xfId="0" applyFont="1" applyNumberFormat="1"/>
    <xf borderId="0" fillId="0" fontId="11" numFmtId="0" xfId="0" applyFont="1"/>
    <xf borderId="0" fillId="0" fontId="10" numFmtId="0" xfId="0" applyFont="1"/>
    <xf borderId="0" fillId="0" fontId="12" numFmtId="0" xfId="0" applyFont="1"/>
    <xf borderId="0" fillId="0" fontId="13" numFmtId="0" xfId="0" applyFont="1"/>
    <xf borderId="0" fillId="0" fontId="10" numFmtId="164" xfId="0" applyFont="1" applyNumberFormat="1"/>
    <xf borderId="0" fillId="0" fontId="14" numFmtId="0" xfId="0" applyFont="1"/>
    <xf borderId="0" fillId="0" fontId="15" numFmtId="0" xfId="0" applyFont="1"/>
    <xf borderId="0" fillId="0" fontId="16" numFmtId="0" xfId="0" applyFont="1"/>
    <xf borderId="0" fillId="0" fontId="15" numFmtId="3" xfId="0" applyFont="1" applyNumberFormat="1"/>
    <xf borderId="0" fillId="2" fontId="10" numFmtId="164" xfId="0" applyFont="1" applyNumberFormat="1"/>
    <xf borderId="0" fillId="0" fontId="17" numFmtId="0" xfId="0" applyFont="1"/>
    <xf borderId="0" fillId="0" fontId="10" numFmtId="165" xfId="0" applyFont="1" applyNumberFormat="1"/>
    <xf borderId="0" fillId="0" fontId="10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8" numFmtId="0" xfId="0" applyFont="1"/>
    <xf borderId="0" fillId="0" fontId="3" numFmtId="3" xfId="0" applyFont="1" applyNumberFormat="1"/>
    <xf borderId="0" fillId="0" fontId="19" numFmtId="3" xfId="0" applyFont="1" applyNumberFormat="1"/>
    <xf borderId="0" fillId="0" fontId="20" numFmtId="0" xfId="0" applyFont="1"/>
    <xf borderId="0" fillId="0" fontId="21" numFmtId="0" xfId="0" applyFont="1"/>
    <xf borderId="0" fillId="0" fontId="22" numFmtId="0" xfId="0" applyFont="1"/>
    <xf borderId="0" fillId="0" fontId="23" numFmtId="0" xfId="0" applyFont="1"/>
    <xf borderId="0" fillId="0" fontId="24" numFmtId="0" xfId="0" applyAlignment="1" applyFont="1">
      <alignment readingOrder="0"/>
    </xf>
    <xf borderId="0" fillId="0" fontId="24" numFmtId="0" xfId="0" applyFont="1"/>
    <xf borderId="0" fillId="0" fontId="10" numFmtId="166" xfId="0" applyFont="1" applyNumberForma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14"/>
    <col customWidth="1" min="3" max="6" width="8.71"/>
    <col customWidth="1" min="7" max="7" width="12.29"/>
    <col customWidth="1" min="8" max="11" width="8.71"/>
  </cols>
  <sheetData>
    <row r="1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>
      <c r="B2" s="2">
        <v>15000.0</v>
      </c>
      <c r="C2" s="3" t="s">
        <v>2</v>
      </c>
      <c r="E2" s="3" t="s">
        <v>3</v>
      </c>
    </row>
    <row r="3">
      <c r="A3" s="4">
        <v>43262.0</v>
      </c>
      <c r="B3" s="2">
        <v>60500.0</v>
      </c>
      <c r="C3" s="5">
        <v>0.015</v>
      </c>
      <c r="E3" s="3" t="s">
        <v>3</v>
      </c>
    </row>
    <row r="4">
      <c r="A4" s="4">
        <v>43445.0</v>
      </c>
      <c r="B4" s="6"/>
      <c r="D4" s="3">
        <v>9500.0</v>
      </c>
      <c r="E4" s="3" t="s">
        <v>4</v>
      </c>
    </row>
    <row r="5">
      <c r="A5" s="4">
        <v>43497.0</v>
      </c>
      <c r="B5" s="6">
        <v>50000.0</v>
      </c>
      <c r="E5" s="3" t="s">
        <v>5</v>
      </c>
    </row>
    <row r="6">
      <c r="A6" s="3" t="s">
        <v>6</v>
      </c>
      <c r="E6" s="3" t="s">
        <v>7</v>
      </c>
    </row>
    <row r="7">
      <c r="A7" s="3" t="s">
        <v>8</v>
      </c>
      <c r="B7" s="3">
        <v>9200.0</v>
      </c>
      <c r="E7" s="3" t="s">
        <v>9</v>
      </c>
    </row>
    <row r="8">
      <c r="A8" s="3" t="s">
        <v>8</v>
      </c>
      <c r="B8" s="7">
        <v>200000.0</v>
      </c>
      <c r="E8" s="3" t="s">
        <v>10</v>
      </c>
    </row>
    <row r="9">
      <c r="A9" s="4">
        <v>43467.0</v>
      </c>
      <c r="E9" s="3" t="s">
        <v>11</v>
      </c>
    </row>
    <row r="10">
      <c r="A10" s="4">
        <v>43711.0</v>
      </c>
      <c r="B10" s="2">
        <v>20220.0</v>
      </c>
      <c r="E10" s="3" t="s">
        <v>12</v>
      </c>
    </row>
    <row r="11">
      <c r="A11" s="3" t="s">
        <v>13</v>
      </c>
      <c r="B11" s="7">
        <v>150000.0</v>
      </c>
      <c r="E11" s="3" t="s">
        <v>14</v>
      </c>
    </row>
    <row r="12">
      <c r="A12" s="3" t="s">
        <v>13</v>
      </c>
      <c r="B12" s="7">
        <v>200000.0</v>
      </c>
      <c r="E12" s="3" t="s">
        <v>14</v>
      </c>
    </row>
    <row r="13">
      <c r="A13" s="4">
        <v>43589.0</v>
      </c>
      <c r="B13" s="6">
        <v>70000.0</v>
      </c>
      <c r="E13" s="3" t="s">
        <v>15</v>
      </c>
    </row>
    <row r="14">
      <c r="A14" s="4">
        <v>43589.0</v>
      </c>
      <c r="B14" s="7">
        <v>300000.0</v>
      </c>
      <c r="E14" s="3" t="s">
        <v>16</v>
      </c>
    </row>
    <row r="15">
      <c r="A15" s="3" t="s">
        <v>17</v>
      </c>
      <c r="B15" s="6">
        <v>100000.0</v>
      </c>
      <c r="E15" s="3" t="s">
        <v>18</v>
      </c>
    </row>
    <row r="16">
      <c r="A16" s="4">
        <v>43529.0</v>
      </c>
      <c r="B16" s="7">
        <v>250000.0</v>
      </c>
      <c r="E16" s="3" t="s">
        <v>16</v>
      </c>
    </row>
    <row r="17">
      <c r="A17" s="4">
        <v>43652.0</v>
      </c>
      <c r="B17" s="7">
        <v>300000.0</v>
      </c>
      <c r="E17" s="3" t="s">
        <v>16</v>
      </c>
    </row>
    <row r="18">
      <c r="A18" s="3" t="s">
        <v>19</v>
      </c>
      <c r="B18" s="8">
        <v>5000.0</v>
      </c>
      <c r="E18" s="3" t="s">
        <v>20</v>
      </c>
    </row>
    <row r="19">
      <c r="A19" s="3" t="s">
        <v>19</v>
      </c>
      <c r="B19" s="3">
        <v>6200.0</v>
      </c>
      <c r="E19" s="3" t="s">
        <v>21</v>
      </c>
    </row>
    <row r="20">
      <c r="A20" s="3" t="s">
        <v>19</v>
      </c>
      <c r="B20" s="3">
        <v>1100.0</v>
      </c>
      <c r="E20" s="3" t="s">
        <v>22</v>
      </c>
    </row>
    <row r="21" ht="15.75" customHeight="1">
      <c r="A21" s="3" t="s">
        <v>19</v>
      </c>
      <c r="B21" s="3">
        <v>3600.0</v>
      </c>
      <c r="E21" s="3" t="s">
        <v>23</v>
      </c>
    </row>
    <row r="22" ht="15.75" customHeight="1">
      <c r="A22" s="4">
        <v>43684.0</v>
      </c>
      <c r="B22" s="7">
        <v>125000.0</v>
      </c>
      <c r="E22" s="3" t="s">
        <v>24</v>
      </c>
    </row>
    <row r="23" ht="15.75" customHeight="1">
      <c r="A23" s="3" t="s">
        <v>25</v>
      </c>
      <c r="B23" s="6">
        <v>100000.0</v>
      </c>
      <c r="E23" s="3" t="s">
        <v>15</v>
      </c>
    </row>
    <row r="24" ht="15.75" customHeight="1">
      <c r="A24" s="3" t="s">
        <v>26</v>
      </c>
      <c r="B24" s="6">
        <v>63500.0</v>
      </c>
      <c r="E24" s="3" t="s">
        <v>15</v>
      </c>
    </row>
    <row r="25" ht="15.75" customHeight="1">
      <c r="A25" s="3" t="s">
        <v>27</v>
      </c>
      <c r="B25" s="7">
        <v>300000.0</v>
      </c>
      <c r="E25" s="3" t="s">
        <v>28</v>
      </c>
    </row>
    <row r="26" ht="15.75" customHeight="1">
      <c r="A26" s="3" t="s">
        <v>29</v>
      </c>
      <c r="B26" s="8">
        <v>5000.0</v>
      </c>
      <c r="E26" s="3" t="s">
        <v>20</v>
      </c>
    </row>
    <row r="27" ht="15.75" customHeight="1">
      <c r="A27" s="3" t="s">
        <v>30</v>
      </c>
      <c r="B27" s="8">
        <v>6000.0</v>
      </c>
      <c r="E27" s="3" t="s">
        <v>20</v>
      </c>
    </row>
    <row r="28" ht="15.75" customHeight="1">
      <c r="A28" s="3" t="s">
        <v>29</v>
      </c>
      <c r="B28" s="3">
        <v>12499.0</v>
      </c>
      <c r="E28" s="3" t="s">
        <v>31</v>
      </c>
    </row>
    <row r="29" ht="15.75" customHeight="1">
      <c r="A29" s="3" t="s">
        <v>32</v>
      </c>
      <c r="B29" s="8">
        <v>7000.0</v>
      </c>
      <c r="E29" s="3" t="s">
        <v>20</v>
      </c>
    </row>
    <row r="30" ht="15.75" customHeight="1">
      <c r="A30" s="3" t="s">
        <v>32</v>
      </c>
      <c r="B30" s="3">
        <v>12141.0</v>
      </c>
      <c r="E30" s="3" t="s">
        <v>33</v>
      </c>
    </row>
    <row r="31" ht="15.75" customHeight="1">
      <c r="A31" s="3" t="s">
        <v>34</v>
      </c>
      <c r="B31" s="9">
        <v>5000.0</v>
      </c>
      <c r="E31" s="3" t="s">
        <v>35</v>
      </c>
    </row>
    <row r="32" ht="15.75" customHeight="1">
      <c r="A32" s="10">
        <v>43594.0</v>
      </c>
      <c r="B32" s="7">
        <v>400000.0</v>
      </c>
      <c r="E32" s="3" t="s">
        <v>16</v>
      </c>
    </row>
    <row r="33" ht="15.75" customHeight="1">
      <c r="A33" s="10">
        <v>43594.0</v>
      </c>
      <c r="B33" s="8">
        <v>5000.0</v>
      </c>
      <c r="E33" s="3" t="s">
        <v>20</v>
      </c>
    </row>
    <row r="34" ht="15.75" customHeight="1">
      <c r="A34" s="4">
        <v>43655.0</v>
      </c>
      <c r="B34" s="8">
        <v>5000.0</v>
      </c>
      <c r="E34" s="3" t="s">
        <v>20</v>
      </c>
    </row>
    <row r="35" ht="15.75" customHeight="1">
      <c r="A35" s="4">
        <v>43717.0</v>
      </c>
      <c r="B35" s="8">
        <v>7000.0</v>
      </c>
      <c r="E35" s="3" t="s">
        <v>20</v>
      </c>
    </row>
    <row r="36" ht="15.75" customHeight="1">
      <c r="A36" s="3" t="s">
        <v>36</v>
      </c>
      <c r="B36" s="8">
        <v>5000.0</v>
      </c>
      <c r="E36" s="3" t="s">
        <v>20</v>
      </c>
    </row>
    <row r="37" ht="15.75" customHeight="1">
      <c r="A37" s="3" t="s">
        <v>36</v>
      </c>
      <c r="B37" s="3">
        <v>4000.0</v>
      </c>
      <c r="E37" s="3" t="s">
        <v>37</v>
      </c>
    </row>
    <row r="38" ht="15.75" customHeight="1">
      <c r="A38" s="3" t="s">
        <v>36</v>
      </c>
      <c r="B38" s="3">
        <v>1300.0</v>
      </c>
      <c r="E38" s="3" t="s">
        <v>38</v>
      </c>
    </row>
    <row r="39" ht="15.75" customHeight="1">
      <c r="A39" s="3" t="s">
        <v>39</v>
      </c>
      <c r="B39" s="7">
        <v>178800.0</v>
      </c>
      <c r="E39" s="3" t="s">
        <v>40</v>
      </c>
    </row>
    <row r="40" ht="15.75" customHeight="1">
      <c r="A40" s="3" t="s">
        <v>41</v>
      </c>
      <c r="B40" s="3">
        <v>2000.0</v>
      </c>
      <c r="E40" s="3" t="s">
        <v>42</v>
      </c>
    </row>
    <row r="41" ht="15.75" customHeight="1">
      <c r="A41" s="3" t="s">
        <v>43</v>
      </c>
      <c r="B41" s="3">
        <v>6500.0</v>
      </c>
      <c r="E41" s="3" t="s">
        <v>42</v>
      </c>
    </row>
    <row r="42" ht="15.75" customHeight="1">
      <c r="A42" s="4">
        <v>43475.0</v>
      </c>
      <c r="B42" s="7">
        <v>200000.0</v>
      </c>
      <c r="E42" s="3" t="s">
        <v>16</v>
      </c>
    </row>
    <row r="43" ht="15.75" customHeight="1">
      <c r="A43" s="4">
        <v>43534.0</v>
      </c>
      <c r="B43" s="3">
        <v>15000.0</v>
      </c>
      <c r="E43" s="3" t="s">
        <v>44</v>
      </c>
    </row>
    <row r="44" ht="15.75" customHeight="1">
      <c r="A44" s="4">
        <v>43656.0</v>
      </c>
      <c r="B44" s="9">
        <v>10000.0</v>
      </c>
      <c r="E44" s="3" t="s">
        <v>45</v>
      </c>
    </row>
    <row r="45" ht="15.75" customHeight="1">
      <c r="A45" s="4">
        <v>43748.0</v>
      </c>
      <c r="B45" s="8">
        <v>2000.0</v>
      </c>
      <c r="E45" s="3" t="s">
        <v>20</v>
      </c>
    </row>
    <row r="46" ht="15.75" customHeight="1">
      <c r="A46" s="4">
        <v>43779.0</v>
      </c>
      <c r="B46" s="3">
        <v>1050.0</v>
      </c>
      <c r="E46" s="3" t="s">
        <v>46</v>
      </c>
    </row>
    <row r="47" ht="15.75" customHeight="1">
      <c r="A47" s="4">
        <v>43809.0</v>
      </c>
      <c r="B47" s="8">
        <v>8000.0</v>
      </c>
      <c r="E47" s="3" t="s">
        <v>20</v>
      </c>
    </row>
    <row r="48" ht="15.75" customHeight="1">
      <c r="A48" s="4">
        <v>43809.0</v>
      </c>
      <c r="B48" s="3">
        <v>900.0</v>
      </c>
      <c r="E48" s="3" t="s">
        <v>47</v>
      </c>
    </row>
    <row r="49" ht="15.75" customHeight="1">
      <c r="A49" s="3" t="s">
        <v>48</v>
      </c>
      <c r="B49" s="8">
        <v>3000.0</v>
      </c>
      <c r="E49" s="3" t="s">
        <v>20</v>
      </c>
    </row>
    <row r="50" ht="15.75" customHeight="1">
      <c r="A50" s="3" t="s">
        <v>49</v>
      </c>
      <c r="B50" s="8">
        <v>6000.0</v>
      </c>
      <c r="E50" s="3" t="s">
        <v>20</v>
      </c>
    </row>
    <row r="51" ht="15.75" customHeight="1">
      <c r="A51" s="3" t="s">
        <v>49</v>
      </c>
      <c r="B51" s="3">
        <v>9851.0</v>
      </c>
      <c r="E51" s="3" t="s">
        <v>50</v>
      </c>
    </row>
    <row r="52" ht="15.75" customHeight="1">
      <c r="A52" s="3" t="s">
        <v>51</v>
      </c>
      <c r="B52" s="7">
        <v>400000.0</v>
      </c>
      <c r="E52" s="3" t="s">
        <v>16</v>
      </c>
    </row>
    <row r="53" ht="15.75" customHeight="1">
      <c r="A53" s="3" t="s">
        <v>51</v>
      </c>
      <c r="B53" s="8">
        <v>11000.0</v>
      </c>
      <c r="E53" s="3" t="s">
        <v>52</v>
      </c>
    </row>
    <row r="54" ht="15.75" customHeight="1">
      <c r="A54" s="3" t="s">
        <v>53</v>
      </c>
      <c r="B54" s="8">
        <v>3000.0</v>
      </c>
      <c r="E54" s="3" t="s">
        <v>52</v>
      </c>
    </row>
    <row r="55" ht="15.75" customHeight="1">
      <c r="A55" s="3" t="s">
        <v>54</v>
      </c>
      <c r="B55" s="11">
        <v>3000.0</v>
      </c>
      <c r="E55" s="3" t="s">
        <v>55</v>
      </c>
    </row>
    <row r="56" ht="15.75" customHeight="1">
      <c r="A56" s="3" t="s">
        <v>54</v>
      </c>
      <c r="B56" s="3">
        <v>29593.0</v>
      </c>
      <c r="E56" s="3" t="s">
        <v>56</v>
      </c>
    </row>
    <row r="57" ht="15.75" customHeight="1">
      <c r="A57" s="4">
        <v>43476.0</v>
      </c>
      <c r="B57" s="3">
        <v>1300.0</v>
      </c>
      <c r="E57" s="3" t="s">
        <v>57</v>
      </c>
    </row>
    <row r="58" ht="15.75" customHeight="1">
      <c r="A58" s="4">
        <v>43507.0</v>
      </c>
      <c r="B58" s="11">
        <v>6000.0</v>
      </c>
      <c r="E58" s="3" t="s">
        <v>55</v>
      </c>
    </row>
    <row r="59" ht="15.75" customHeight="1">
      <c r="A59" s="4">
        <v>43507.0</v>
      </c>
      <c r="B59" s="8">
        <v>12000.0</v>
      </c>
      <c r="E59" s="3" t="s">
        <v>52</v>
      </c>
    </row>
    <row r="60" ht="15.75" customHeight="1">
      <c r="A60" s="4">
        <v>43507.0</v>
      </c>
      <c r="B60" s="3">
        <v>8690.0</v>
      </c>
      <c r="E60" s="3" t="s">
        <v>58</v>
      </c>
    </row>
    <row r="61" ht="15.75" customHeight="1">
      <c r="A61" s="4">
        <v>43507.0</v>
      </c>
      <c r="B61" s="3">
        <v>11200.0</v>
      </c>
      <c r="E61" s="3" t="s">
        <v>59</v>
      </c>
    </row>
    <row r="62" ht="15.75" customHeight="1">
      <c r="A62" s="4">
        <v>43566.0</v>
      </c>
      <c r="B62" s="3">
        <v>43443.0</v>
      </c>
      <c r="E62" s="3" t="s">
        <v>60</v>
      </c>
    </row>
    <row r="63" ht="15.75" customHeight="1">
      <c r="A63" s="4">
        <v>43627.0</v>
      </c>
      <c r="B63" s="2">
        <v>50550.0</v>
      </c>
      <c r="E63" s="3" t="s">
        <v>61</v>
      </c>
    </row>
    <row r="64" ht="15.75" customHeight="1">
      <c r="A64" s="4">
        <v>43719.0</v>
      </c>
      <c r="B64" s="8">
        <v>8000.0</v>
      </c>
      <c r="E64" s="3" t="s">
        <v>20</v>
      </c>
    </row>
    <row r="65" ht="15.75" customHeight="1">
      <c r="A65" s="4">
        <v>43657.0</v>
      </c>
      <c r="B65" s="11">
        <v>3000.0</v>
      </c>
      <c r="E65" s="3" t="s">
        <v>62</v>
      </c>
    </row>
    <row r="66" ht="15.75" customHeight="1">
      <c r="A66" s="4">
        <v>43657.0</v>
      </c>
      <c r="B66" s="3">
        <v>1140.0</v>
      </c>
      <c r="E66" s="3" t="s">
        <v>63</v>
      </c>
    </row>
    <row r="67" ht="15.75" customHeight="1">
      <c r="A67" s="4">
        <v>43688.0</v>
      </c>
      <c r="B67" s="11">
        <v>4000.0</v>
      </c>
      <c r="E67" s="3" t="s">
        <v>62</v>
      </c>
    </row>
    <row r="68" ht="15.75" customHeight="1">
      <c r="A68" s="4">
        <v>43719.0</v>
      </c>
      <c r="B68" s="11">
        <v>4000.0</v>
      </c>
      <c r="E68" s="3" t="s">
        <v>62</v>
      </c>
    </row>
    <row r="69" ht="15.75" customHeight="1">
      <c r="A69" s="4">
        <v>43719.0</v>
      </c>
      <c r="B69" s="3">
        <v>29593.0</v>
      </c>
      <c r="E69" s="3" t="s">
        <v>64</v>
      </c>
    </row>
    <row r="70" ht="15.75" customHeight="1">
      <c r="A70" s="4">
        <v>43719.0</v>
      </c>
      <c r="B70" s="3">
        <v>5000.0</v>
      </c>
      <c r="E70" s="3" t="s">
        <v>65</v>
      </c>
    </row>
    <row r="71" ht="15.75" customHeight="1">
      <c r="A71" s="3" t="s">
        <v>66</v>
      </c>
      <c r="B71" s="12">
        <v>200000.0</v>
      </c>
      <c r="E71" s="3" t="s">
        <v>16</v>
      </c>
    </row>
    <row r="72" ht="15.75" customHeight="1">
      <c r="A72" s="3" t="s">
        <v>66</v>
      </c>
      <c r="B72" s="11">
        <v>5000.0</v>
      </c>
      <c r="E72" s="3" t="s">
        <v>67</v>
      </c>
    </row>
    <row r="73" ht="15.75" customHeight="1">
      <c r="A73" s="3" t="s">
        <v>66</v>
      </c>
      <c r="B73" s="3">
        <v>1000.0</v>
      </c>
      <c r="E73" s="3" t="s">
        <v>68</v>
      </c>
    </row>
    <row r="74" ht="15.75" customHeight="1">
      <c r="A74" s="3" t="s">
        <v>69</v>
      </c>
      <c r="B74" s="8">
        <v>5000.0</v>
      </c>
      <c r="E74" s="3" t="s">
        <v>70</v>
      </c>
    </row>
    <row r="75" ht="15.75" customHeight="1">
      <c r="A75" s="3" t="s">
        <v>69</v>
      </c>
      <c r="B75" s="11">
        <v>8000.0</v>
      </c>
      <c r="E75" s="3" t="s">
        <v>67</v>
      </c>
    </row>
    <row r="76" ht="15.75" customHeight="1">
      <c r="A76" s="3" t="s">
        <v>71</v>
      </c>
      <c r="B76" s="3">
        <v>20000.0</v>
      </c>
      <c r="E76" s="3" t="s">
        <v>72</v>
      </c>
    </row>
    <row r="77" ht="15.75" customHeight="1">
      <c r="A77" s="3" t="s">
        <v>73</v>
      </c>
      <c r="B77" s="3">
        <v>6000.0</v>
      </c>
      <c r="E77" s="3" t="s">
        <v>74</v>
      </c>
    </row>
    <row r="78" ht="15.75" customHeight="1">
      <c r="A78" s="3" t="s">
        <v>73</v>
      </c>
      <c r="B78" s="11">
        <v>4000.0</v>
      </c>
      <c r="E78" s="3" t="s">
        <v>75</v>
      </c>
    </row>
    <row r="79" ht="15.75" customHeight="1">
      <c r="A79" s="3" t="s">
        <v>73</v>
      </c>
      <c r="B79" s="3">
        <v>390.0</v>
      </c>
      <c r="E79" s="3" t="s">
        <v>58</v>
      </c>
    </row>
    <row r="80" ht="15.75" customHeight="1">
      <c r="A80" s="3" t="s">
        <v>76</v>
      </c>
      <c r="B80" s="3">
        <v>12500.0</v>
      </c>
      <c r="E80" s="3" t="s">
        <v>77</v>
      </c>
    </row>
    <row r="81" ht="15.75" customHeight="1">
      <c r="A81" s="3" t="s">
        <v>78</v>
      </c>
      <c r="B81" s="11">
        <v>2000.0</v>
      </c>
      <c r="E81" s="3" t="s">
        <v>62</v>
      </c>
    </row>
    <row r="82" ht="15.75" customHeight="1">
      <c r="A82" s="4">
        <v>43567.0</v>
      </c>
      <c r="B82" s="3">
        <v>481.0</v>
      </c>
      <c r="E82" s="3" t="s">
        <v>79</v>
      </c>
    </row>
    <row r="83" ht="15.75" customHeight="1">
      <c r="A83" s="4">
        <v>43597.0</v>
      </c>
      <c r="B83" s="8">
        <v>3000.0</v>
      </c>
      <c r="E83" s="3" t="s">
        <v>80</v>
      </c>
    </row>
    <row r="84" ht="15.75" customHeight="1">
      <c r="A84" s="4">
        <v>43597.0</v>
      </c>
      <c r="B84" s="3">
        <v>1600.0</v>
      </c>
      <c r="E84" s="3" t="s">
        <v>22</v>
      </c>
    </row>
    <row r="85" ht="15.75" customHeight="1">
      <c r="A85" s="4">
        <v>43597.0</v>
      </c>
      <c r="B85" s="3">
        <v>1100.0</v>
      </c>
      <c r="E85" s="3" t="s">
        <v>81</v>
      </c>
    </row>
    <row r="86" ht="15.75" customHeight="1">
      <c r="A86" s="4">
        <v>40341.0</v>
      </c>
      <c r="B86" s="12">
        <v>300000.0</v>
      </c>
      <c r="E86" s="3" t="s">
        <v>28</v>
      </c>
    </row>
    <row r="87" ht="15.75" customHeight="1">
      <c r="A87" s="4">
        <v>43628.0</v>
      </c>
      <c r="B87" s="12">
        <v>200000.0</v>
      </c>
      <c r="E87" s="3" t="s">
        <v>82</v>
      </c>
    </row>
    <row r="88" ht="15.75" customHeight="1">
      <c r="A88" s="4">
        <v>43781.0</v>
      </c>
      <c r="B88" s="3">
        <v>13000.0</v>
      </c>
      <c r="E88" s="3" t="s">
        <v>83</v>
      </c>
    </row>
    <row r="89" ht="15.75" customHeight="1">
      <c r="A89" s="4">
        <v>43781.0</v>
      </c>
      <c r="B89" s="3">
        <v>30000.0</v>
      </c>
      <c r="E89" s="3" t="s">
        <v>84</v>
      </c>
    </row>
    <row r="90" ht="15.75" customHeight="1">
      <c r="A90" s="3" t="s">
        <v>85</v>
      </c>
      <c r="B90" s="8">
        <v>3000.0</v>
      </c>
      <c r="E90" s="3" t="s">
        <v>86</v>
      </c>
    </row>
    <row r="91" ht="15.75" customHeight="1">
      <c r="A91" s="3" t="s">
        <v>87</v>
      </c>
      <c r="B91" s="3">
        <v>110000.0</v>
      </c>
      <c r="E91" s="3" t="s">
        <v>88</v>
      </c>
    </row>
    <row r="92" ht="15.75" customHeight="1">
      <c r="A92" s="3" t="s">
        <v>89</v>
      </c>
      <c r="B92" s="3">
        <v>15000.0</v>
      </c>
      <c r="E92" s="3" t="s">
        <v>90</v>
      </c>
    </row>
    <row r="93" ht="15.75" customHeight="1">
      <c r="A93" s="3" t="s">
        <v>89</v>
      </c>
      <c r="B93" s="7">
        <v>200000.0</v>
      </c>
      <c r="E93" s="3" t="s">
        <v>16</v>
      </c>
    </row>
    <row r="94" ht="15.75" customHeight="1">
      <c r="A94" s="3" t="s">
        <v>91</v>
      </c>
      <c r="B94" s="3">
        <v>20000.0</v>
      </c>
      <c r="E94" s="3" t="s">
        <v>92</v>
      </c>
    </row>
    <row r="95" ht="15.75" customHeight="1">
      <c r="A95" s="3" t="s">
        <v>93</v>
      </c>
      <c r="B95" s="8">
        <v>5000.0</v>
      </c>
      <c r="E95" s="3" t="s">
        <v>70</v>
      </c>
    </row>
    <row r="96" ht="15.75" customHeight="1">
      <c r="A96" s="3" t="s">
        <v>93</v>
      </c>
      <c r="B96" s="3">
        <v>500.0</v>
      </c>
      <c r="E96" s="3" t="s">
        <v>94</v>
      </c>
    </row>
    <row r="97" ht="15.75" customHeight="1">
      <c r="A97" s="13" t="s">
        <v>95</v>
      </c>
      <c r="B97" s="13">
        <v>50000.0</v>
      </c>
      <c r="C97" s="14"/>
      <c r="D97" s="14"/>
      <c r="E97" s="13" t="s">
        <v>96</v>
      </c>
      <c r="F97" s="14"/>
      <c r="G97" s="14"/>
      <c r="H97" s="14"/>
      <c r="I97" s="14"/>
      <c r="J97" s="14"/>
      <c r="K97" s="14"/>
    </row>
    <row r="98" ht="15.75" customHeight="1">
      <c r="A98" s="4">
        <v>43862.0</v>
      </c>
      <c r="B98" s="8">
        <v>5000.0</v>
      </c>
      <c r="E98" s="3" t="s">
        <v>70</v>
      </c>
    </row>
    <row r="99" ht="15.75" customHeight="1">
      <c r="A99" s="4">
        <v>43862.0</v>
      </c>
      <c r="B99" s="3">
        <v>20000.0</v>
      </c>
      <c r="E99" s="3" t="s">
        <v>97</v>
      </c>
    </row>
    <row r="100" ht="15.75" customHeight="1">
      <c r="A100" s="4">
        <v>43922.0</v>
      </c>
      <c r="B100" s="8">
        <v>7000.0</v>
      </c>
      <c r="E100" s="3" t="s">
        <v>98</v>
      </c>
    </row>
    <row r="101" ht="15.75" customHeight="1">
      <c r="A101" s="4">
        <v>43922.0</v>
      </c>
      <c r="B101" s="3">
        <v>4600.0</v>
      </c>
      <c r="E101" s="3" t="s">
        <v>99</v>
      </c>
    </row>
    <row r="102" ht="15.75" customHeight="1">
      <c r="A102" s="4">
        <v>43922.0</v>
      </c>
      <c r="B102" s="3">
        <v>5000.0</v>
      </c>
      <c r="E102" s="3" t="s">
        <v>100</v>
      </c>
    </row>
    <row r="103" ht="15.75" customHeight="1">
      <c r="A103" s="4">
        <v>43983.0</v>
      </c>
      <c r="B103" s="3">
        <v>1350.0</v>
      </c>
      <c r="E103" s="3" t="s">
        <v>101</v>
      </c>
    </row>
    <row r="104" ht="15.75" customHeight="1">
      <c r="A104" s="15">
        <v>43983.0</v>
      </c>
      <c r="B104" s="13">
        <v>88400.0</v>
      </c>
      <c r="C104" s="14"/>
      <c r="D104" s="14"/>
      <c r="E104" s="13" t="s">
        <v>102</v>
      </c>
      <c r="F104" s="14"/>
      <c r="G104" s="14"/>
      <c r="H104" s="14"/>
      <c r="I104" s="14"/>
      <c r="J104" s="14"/>
      <c r="K104" s="14"/>
    </row>
    <row r="105" ht="15.75" customHeight="1">
      <c r="A105" s="4">
        <v>44075.0</v>
      </c>
      <c r="B105" s="8">
        <v>3000.0</v>
      </c>
      <c r="E105" s="3" t="s">
        <v>103</v>
      </c>
    </row>
    <row r="106" ht="15.75" customHeight="1">
      <c r="A106" s="4">
        <v>44075.0</v>
      </c>
      <c r="B106" s="3">
        <v>79124.0</v>
      </c>
      <c r="E106" s="3" t="s">
        <v>104</v>
      </c>
    </row>
    <row r="107" ht="15.75" customHeight="1">
      <c r="A107" s="4">
        <v>44136.0</v>
      </c>
      <c r="B107" s="8">
        <v>14000.0</v>
      </c>
      <c r="E107" s="3" t="s">
        <v>103</v>
      </c>
    </row>
    <row r="108" ht="15.75" customHeight="1">
      <c r="A108" s="4">
        <v>44136.0</v>
      </c>
      <c r="B108" s="3">
        <v>1180.0</v>
      </c>
      <c r="E108" s="3" t="s">
        <v>105</v>
      </c>
    </row>
    <row r="109" ht="15.75" customHeight="1">
      <c r="A109" s="4">
        <v>44136.0</v>
      </c>
      <c r="B109" s="3">
        <v>300.0</v>
      </c>
      <c r="E109" s="3" t="s">
        <v>106</v>
      </c>
    </row>
    <row r="110" ht="15.75" customHeight="1">
      <c r="A110" s="4">
        <v>44136.0</v>
      </c>
      <c r="B110" s="3">
        <v>13000.0</v>
      </c>
      <c r="E110" s="3" t="s">
        <v>107</v>
      </c>
    </row>
    <row r="111" ht="15.75" customHeight="1">
      <c r="A111" s="3" t="s">
        <v>108</v>
      </c>
      <c r="B111" s="3">
        <v>19000.0</v>
      </c>
      <c r="E111" s="3" t="s">
        <v>109</v>
      </c>
    </row>
    <row r="112" ht="15.75" customHeight="1">
      <c r="A112" s="3" t="s">
        <v>108</v>
      </c>
      <c r="B112" s="8">
        <v>5000.0</v>
      </c>
      <c r="E112" s="3" t="s">
        <v>70</v>
      </c>
    </row>
    <row r="113" ht="15.75" customHeight="1">
      <c r="A113" s="3" t="s">
        <v>110</v>
      </c>
      <c r="B113" s="3">
        <v>3500.0</v>
      </c>
      <c r="E113" s="3" t="s">
        <v>111</v>
      </c>
    </row>
    <row r="114" ht="15.75" customHeight="1">
      <c r="A114" s="3" t="s">
        <v>110</v>
      </c>
      <c r="B114" s="3">
        <v>12745.0</v>
      </c>
      <c r="E114" s="3" t="s">
        <v>112</v>
      </c>
    </row>
    <row r="115" ht="15.75" customHeight="1">
      <c r="A115" s="13" t="s">
        <v>110</v>
      </c>
      <c r="B115" s="13">
        <v>96500.0</v>
      </c>
      <c r="C115" s="14"/>
      <c r="D115" s="14"/>
      <c r="E115" s="13" t="s">
        <v>113</v>
      </c>
      <c r="F115" s="14"/>
      <c r="G115" s="14"/>
      <c r="H115" s="14"/>
      <c r="I115" s="14"/>
      <c r="J115" s="14"/>
      <c r="K115" s="14"/>
    </row>
    <row r="116" ht="15.75" customHeight="1">
      <c r="A116" s="3" t="s">
        <v>110</v>
      </c>
      <c r="B116" s="3">
        <v>2000.0</v>
      </c>
      <c r="E116" s="3" t="s">
        <v>114</v>
      </c>
    </row>
    <row r="117" ht="15.75" customHeight="1">
      <c r="A117" s="3" t="s">
        <v>115</v>
      </c>
      <c r="B117" s="8">
        <v>6000.0</v>
      </c>
      <c r="E117" s="3" t="s">
        <v>103</v>
      </c>
    </row>
    <row r="118" ht="15.75" customHeight="1">
      <c r="A118" s="3" t="s">
        <v>116</v>
      </c>
      <c r="B118" s="11">
        <v>13000.0</v>
      </c>
      <c r="E118" s="3" t="s">
        <v>67</v>
      </c>
    </row>
    <row r="119" ht="15.75" customHeight="1">
      <c r="A119" s="3" t="s">
        <v>116</v>
      </c>
      <c r="B119" s="3">
        <v>900.0</v>
      </c>
      <c r="E119" s="3" t="s">
        <v>117</v>
      </c>
    </row>
    <row r="120" ht="15.75" customHeight="1">
      <c r="A120" s="3" t="s">
        <v>118</v>
      </c>
      <c r="B120" s="7">
        <v>300000.0</v>
      </c>
      <c r="E120" s="3" t="s">
        <v>16</v>
      </c>
    </row>
    <row r="121" ht="15.75" customHeight="1">
      <c r="A121" s="13" t="s">
        <v>118</v>
      </c>
      <c r="B121" s="13">
        <v>850.0</v>
      </c>
      <c r="C121" s="14"/>
      <c r="D121" s="14"/>
      <c r="E121" s="13" t="s">
        <v>119</v>
      </c>
      <c r="F121" s="14"/>
      <c r="G121" s="14"/>
      <c r="H121" s="14"/>
      <c r="I121" s="14"/>
      <c r="J121" s="14"/>
      <c r="K121" s="14"/>
    </row>
    <row r="122" ht="15.75" customHeight="1">
      <c r="A122" s="3" t="s">
        <v>118</v>
      </c>
      <c r="B122" s="3">
        <v>32296.0</v>
      </c>
      <c r="E122" s="3" t="s">
        <v>120</v>
      </c>
    </row>
    <row r="123" ht="15.75" customHeight="1">
      <c r="A123" s="3" t="s">
        <v>121</v>
      </c>
      <c r="B123" s="3">
        <v>66318.0</v>
      </c>
      <c r="E123" s="3" t="s">
        <v>122</v>
      </c>
    </row>
    <row r="124" ht="15.75" customHeight="1">
      <c r="A124" s="3" t="s">
        <v>121</v>
      </c>
      <c r="B124" s="3">
        <v>4100.0</v>
      </c>
      <c r="E124" s="3" t="s">
        <v>123</v>
      </c>
    </row>
    <row r="125" ht="15.75" customHeight="1">
      <c r="A125" s="3" t="s">
        <v>121</v>
      </c>
      <c r="B125" s="3">
        <v>1000.0</v>
      </c>
      <c r="E125" s="3" t="s">
        <v>124</v>
      </c>
    </row>
    <row r="126" ht="15.75" customHeight="1">
      <c r="A126" s="3" t="s">
        <v>125</v>
      </c>
      <c r="B126" s="11">
        <v>3000.0</v>
      </c>
      <c r="E126" s="3" t="s">
        <v>67</v>
      </c>
    </row>
    <row r="127" ht="15.75" customHeight="1">
      <c r="A127" s="3" t="s">
        <v>126</v>
      </c>
      <c r="B127" s="3">
        <v>25000.0</v>
      </c>
      <c r="E127" s="3" t="s">
        <v>127</v>
      </c>
    </row>
    <row r="128" ht="15.75" customHeight="1">
      <c r="A128" s="3" t="s">
        <v>128</v>
      </c>
      <c r="B128" s="11">
        <v>5000.0</v>
      </c>
      <c r="E128" s="3" t="s">
        <v>62</v>
      </c>
    </row>
    <row r="129" ht="15.75" customHeight="1">
      <c r="A129" s="3" t="s">
        <v>129</v>
      </c>
      <c r="B129" s="11">
        <v>14000.0</v>
      </c>
      <c r="E129" s="3" t="s">
        <v>62</v>
      </c>
    </row>
    <row r="130" ht="15.75" customHeight="1">
      <c r="A130" s="3" t="s">
        <v>129</v>
      </c>
      <c r="B130" s="3">
        <v>600.0</v>
      </c>
      <c r="E130" s="3" t="s">
        <v>130</v>
      </c>
    </row>
    <row r="131" ht="15.75" customHeight="1">
      <c r="A131" s="3" t="s">
        <v>129</v>
      </c>
      <c r="B131" s="3">
        <v>9500.0</v>
      </c>
      <c r="E131" s="3" t="s">
        <v>131</v>
      </c>
    </row>
    <row r="132" ht="15.75" customHeight="1">
      <c r="A132" s="3" t="s">
        <v>132</v>
      </c>
      <c r="B132" s="3">
        <v>12000.0</v>
      </c>
      <c r="E132" s="3" t="s">
        <v>133</v>
      </c>
    </row>
    <row r="133" ht="15.75" customHeight="1">
      <c r="A133" s="3" t="s">
        <v>132</v>
      </c>
      <c r="B133" s="3">
        <v>2750.0</v>
      </c>
      <c r="E133" s="3" t="s">
        <v>134</v>
      </c>
    </row>
    <row r="134" ht="15.75" customHeight="1">
      <c r="A134" s="3" t="s">
        <v>132</v>
      </c>
      <c r="B134" s="3">
        <v>32000.0</v>
      </c>
      <c r="E134" s="3" t="s">
        <v>135</v>
      </c>
    </row>
    <row r="135" ht="15.75" customHeight="1">
      <c r="A135" s="3" t="s">
        <v>132</v>
      </c>
      <c r="B135" s="3">
        <v>275.0</v>
      </c>
      <c r="E135" s="3" t="s">
        <v>136</v>
      </c>
    </row>
    <row r="136" ht="15.75" customHeight="1">
      <c r="A136" s="3" t="s">
        <v>132</v>
      </c>
      <c r="B136" s="3">
        <v>85000.0</v>
      </c>
      <c r="E136" s="3" t="s">
        <v>137</v>
      </c>
    </row>
    <row r="137" ht="15.75" customHeight="1">
      <c r="A137" s="3" t="s">
        <v>138</v>
      </c>
      <c r="B137" s="11">
        <v>2000.0</v>
      </c>
      <c r="E137" s="3" t="s">
        <v>62</v>
      </c>
    </row>
    <row r="138" ht="15.75" customHeight="1">
      <c r="A138" s="3" t="s">
        <v>139</v>
      </c>
      <c r="B138" s="11">
        <v>5000.0</v>
      </c>
      <c r="E138" s="3" t="s">
        <v>62</v>
      </c>
    </row>
    <row r="139" ht="15.75" customHeight="1">
      <c r="A139" s="3" t="s">
        <v>140</v>
      </c>
      <c r="B139" s="3">
        <v>440.0</v>
      </c>
      <c r="E139" s="3" t="s">
        <v>141</v>
      </c>
    </row>
    <row r="140" ht="15.75" customHeight="1">
      <c r="A140" s="3" t="s">
        <v>142</v>
      </c>
      <c r="B140" s="11">
        <v>3000.0</v>
      </c>
      <c r="E140" s="3" t="s">
        <v>62</v>
      </c>
    </row>
    <row r="141" ht="15.75" customHeight="1">
      <c r="A141" s="3" t="s">
        <v>142</v>
      </c>
      <c r="B141" s="3">
        <v>3250.0</v>
      </c>
      <c r="E141" s="3" t="s">
        <v>136</v>
      </c>
    </row>
    <row r="142" ht="15.75" customHeight="1">
      <c r="A142" s="4">
        <v>43832.0</v>
      </c>
      <c r="B142" s="11">
        <v>15000.0</v>
      </c>
      <c r="E142" s="3" t="s">
        <v>143</v>
      </c>
    </row>
    <row r="143" ht="15.75" customHeight="1">
      <c r="A143" s="4">
        <v>43832.0</v>
      </c>
      <c r="B143" s="3">
        <v>10000.0</v>
      </c>
      <c r="E143" s="3" t="s">
        <v>144</v>
      </c>
    </row>
    <row r="144" ht="15.75" customHeight="1">
      <c r="A144" s="4">
        <v>43832.0</v>
      </c>
      <c r="B144" s="8">
        <v>4000.0</v>
      </c>
      <c r="E144" s="3" t="s">
        <v>103</v>
      </c>
    </row>
    <row r="145" ht="15.75" customHeight="1">
      <c r="A145" s="4">
        <v>43953.0</v>
      </c>
      <c r="B145" s="11">
        <v>10000.0</v>
      </c>
      <c r="E145" s="3" t="s">
        <v>143</v>
      </c>
    </row>
    <row r="146" ht="15.75" customHeight="1">
      <c r="A146" s="4">
        <v>44014.0</v>
      </c>
      <c r="B146" s="11">
        <v>13000.0</v>
      </c>
      <c r="E146" s="3" t="s">
        <v>145</v>
      </c>
    </row>
    <row r="147" ht="15.75" customHeight="1">
      <c r="A147" s="4">
        <v>44014.0</v>
      </c>
      <c r="B147" s="16">
        <v>1577.0</v>
      </c>
      <c r="E147" s="3" t="s">
        <v>146</v>
      </c>
    </row>
    <row r="148" ht="15.75" customHeight="1">
      <c r="A148" s="4">
        <v>44014.0</v>
      </c>
      <c r="B148" s="3">
        <v>30205.0</v>
      </c>
      <c r="E148" s="3" t="s">
        <v>147</v>
      </c>
    </row>
    <row r="149" ht="15.75" customHeight="1">
      <c r="A149" s="4">
        <v>44045.0</v>
      </c>
      <c r="B149" s="3">
        <v>2250.0</v>
      </c>
      <c r="E149" s="3" t="s">
        <v>148</v>
      </c>
    </row>
    <row r="150" ht="15.75" customHeight="1">
      <c r="A150" s="4">
        <v>44106.0</v>
      </c>
      <c r="B150" s="3">
        <v>15000.0</v>
      </c>
      <c r="E150" s="3" t="s">
        <v>149</v>
      </c>
    </row>
    <row r="151" ht="15.75" customHeight="1">
      <c r="A151" s="4">
        <v>44106.0</v>
      </c>
      <c r="B151" s="3">
        <v>15000.0</v>
      </c>
      <c r="E151" s="3" t="s">
        <v>97</v>
      </c>
    </row>
    <row r="152" ht="15.75" customHeight="1">
      <c r="A152" s="4">
        <v>44137.0</v>
      </c>
      <c r="B152" s="3">
        <v>20000.0</v>
      </c>
      <c r="E152" s="3" t="s">
        <v>150</v>
      </c>
    </row>
    <row r="153" ht="15.75" customHeight="1">
      <c r="A153" s="4">
        <v>44167.0</v>
      </c>
      <c r="B153" s="11">
        <v>3000.0</v>
      </c>
      <c r="E153" s="3" t="s">
        <v>67</v>
      </c>
    </row>
    <row r="154" ht="15.75" customHeight="1">
      <c r="A154" s="3" t="s">
        <v>151</v>
      </c>
      <c r="B154" s="11">
        <v>2000.0</v>
      </c>
      <c r="E154" s="3" t="s">
        <v>67</v>
      </c>
    </row>
    <row r="155" ht="15.75" customHeight="1">
      <c r="A155" s="3" t="s">
        <v>152</v>
      </c>
      <c r="B155" s="3">
        <v>11000.0</v>
      </c>
      <c r="E155" s="3" t="s">
        <v>153</v>
      </c>
    </row>
    <row r="156" ht="15.75" customHeight="1">
      <c r="A156" s="3" t="s">
        <v>152</v>
      </c>
      <c r="B156" s="11">
        <v>9000.0</v>
      </c>
      <c r="E156" s="3" t="s">
        <v>67</v>
      </c>
    </row>
    <row r="157" ht="15.75" customHeight="1">
      <c r="A157" s="3" t="s">
        <v>152</v>
      </c>
      <c r="B157" s="16">
        <v>917.0</v>
      </c>
      <c r="E157" s="3" t="s">
        <v>154</v>
      </c>
    </row>
    <row r="158" ht="15.75" customHeight="1">
      <c r="A158" s="3" t="s">
        <v>155</v>
      </c>
      <c r="B158" s="11">
        <v>2000.0</v>
      </c>
      <c r="E158" s="3" t="s">
        <v>67</v>
      </c>
    </row>
    <row r="159" ht="15.75" customHeight="1">
      <c r="A159" s="3" t="s">
        <v>156</v>
      </c>
      <c r="B159" s="3">
        <v>7499.0</v>
      </c>
      <c r="E159" s="3" t="s">
        <v>157</v>
      </c>
    </row>
    <row r="160" ht="15.75" customHeight="1">
      <c r="A160" s="3" t="s">
        <v>158</v>
      </c>
      <c r="B160" s="11">
        <v>5000.0</v>
      </c>
      <c r="E160" s="3" t="s">
        <v>67</v>
      </c>
    </row>
    <row r="161" ht="15.75" customHeight="1">
      <c r="A161" s="3" t="s">
        <v>159</v>
      </c>
      <c r="B161" s="3">
        <v>2000.0</v>
      </c>
      <c r="E161" s="3" t="s">
        <v>160</v>
      </c>
    </row>
    <row r="162" ht="15.75" customHeight="1">
      <c r="A162" s="3" t="s">
        <v>159</v>
      </c>
      <c r="B162" s="3">
        <v>29950.0</v>
      </c>
      <c r="E162" s="3" t="s">
        <v>161</v>
      </c>
    </row>
    <row r="163" ht="15.75" customHeight="1">
      <c r="A163" s="3" t="s">
        <v>159</v>
      </c>
      <c r="B163" s="3">
        <v>3000.0</v>
      </c>
      <c r="E163" s="3" t="s">
        <v>162</v>
      </c>
    </row>
    <row r="164" ht="15.75" customHeight="1">
      <c r="A164" s="3" t="s">
        <v>159</v>
      </c>
      <c r="B164" s="16">
        <v>1698.0</v>
      </c>
      <c r="E164" s="3" t="s">
        <v>163</v>
      </c>
    </row>
    <row r="165" ht="15.75" customHeight="1">
      <c r="A165" s="3" t="s">
        <v>159</v>
      </c>
      <c r="B165" s="3">
        <v>5000.0</v>
      </c>
      <c r="E165" s="3" t="s">
        <v>164</v>
      </c>
    </row>
    <row r="166" ht="15.75" customHeight="1">
      <c r="A166" s="3" t="s">
        <v>165</v>
      </c>
      <c r="B166" s="11">
        <v>12000.0</v>
      </c>
      <c r="E166" s="3" t="s">
        <v>67</v>
      </c>
    </row>
    <row r="167" ht="15.75" customHeight="1">
      <c r="A167" s="3" t="s">
        <v>165</v>
      </c>
      <c r="B167" s="8">
        <v>2000.0</v>
      </c>
      <c r="E167" s="3" t="s">
        <v>103</v>
      </c>
    </row>
    <row r="168" ht="15.75" customHeight="1">
      <c r="A168" s="3" t="s">
        <v>165</v>
      </c>
      <c r="B168" s="16">
        <v>330.0</v>
      </c>
      <c r="E168" s="3" t="s">
        <v>58</v>
      </c>
    </row>
    <row r="169" ht="15.75" customHeight="1">
      <c r="A169" s="3" t="s">
        <v>165</v>
      </c>
      <c r="B169" s="3">
        <v>841.0</v>
      </c>
      <c r="E169" s="3" t="s">
        <v>166</v>
      </c>
    </row>
    <row r="170" ht="15.75" customHeight="1">
      <c r="A170" s="3" t="s">
        <v>165</v>
      </c>
      <c r="B170" s="3">
        <v>500.0</v>
      </c>
      <c r="E170" s="3" t="s">
        <v>167</v>
      </c>
    </row>
    <row r="171" ht="15.75" customHeight="1">
      <c r="A171" s="3" t="s">
        <v>168</v>
      </c>
      <c r="B171" s="3">
        <v>11400.0</v>
      </c>
      <c r="E171" s="3" t="s">
        <v>169</v>
      </c>
    </row>
    <row r="172" ht="15.75" customHeight="1">
      <c r="A172" s="3" t="s">
        <v>168</v>
      </c>
      <c r="B172" s="12">
        <v>400000.0</v>
      </c>
      <c r="E172" s="3" t="s">
        <v>16</v>
      </c>
    </row>
    <row r="173" ht="15.75" customHeight="1">
      <c r="A173" s="3" t="s">
        <v>170</v>
      </c>
      <c r="B173" s="11">
        <v>6000.0</v>
      </c>
      <c r="E173" s="3" t="s">
        <v>171</v>
      </c>
    </row>
    <row r="174" ht="15.75" customHeight="1">
      <c r="A174" s="3" t="s">
        <v>170</v>
      </c>
      <c r="B174" s="3">
        <v>2000.0</v>
      </c>
      <c r="E174" s="3" t="s">
        <v>172</v>
      </c>
    </row>
    <row r="175" ht="15.75" customHeight="1">
      <c r="A175" s="3" t="s">
        <v>173</v>
      </c>
      <c r="B175" s="3">
        <v>15000.0</v>
      </c>
      <c r="E175" s="3" t="s">
        <v>174</v>
      </c>
    </row>
    <row r="176" ht="15.75" customHeight="1">
      <c r="A176" s="3" t="s">
        <v>175</v>
      </c>
      <c r="B176" s="11">
        <v>2000.0</v>
      </c>
      <c r="E176" s="3" t="s">
        <v>176</v>
      </c>
    </row>
    <row r="177" ht="15.75" customHeight="1">
      <c r="A177" s="3" t="s">
        <v>175</v>
      </c>
      <c r="B177" s="3">
        <v>6000.0</v>
      </c>
      <c r="E177" s="3" t="s">
        <v>177</v>
      </c>
    </row>
    <row r="178" ht="15.75" customHeight="1">
      <c r="A178" s="3" t="s">
        <v>175</v>
      </c>
      <c r="B178" s="3">
        <v>20000.0</v>
      </c>
      <c r="E178" s="3" t="s">
        <v>178</v>
      </c>
    </row>
    <row r="179" ht="15.75" customHeight="1">
      <c r="A179" s="3" t="s">
        <v>175</v>
      </c>
      <c r="B179" s="3">
        <v>500.0</v>
      </c>
      <c r="E179" s="3" t="s">
        <v>179</v>
      </c>
    </row>
    <row r="180" ht="15.75" customHeight="1">
      <c r="A180" s="17" t="s">
        <v>180</v>
      </c>
      <c r="B180" s="18">
        <v>15000.0</v>
      </c>
      <c r="E180" s="17" t="s">
        <v>181</v>
      </c>
    </row>
    <row r="181" ht="15.75" customHeight="1">
      <c r="A181" s="17" t="s">
        <v>180</v>
      </c>
      <c r="B181" s="17">
        <v>8478.0</v>
      </c>
      <c r="E181" s="17" t="s">
        <v>182</v>
      </c>
    </row>
    <row r="182" ht="15.75" customHeight="1">
      <c r="A182" s="17" t="s">
        <v>180</v>
      </c>
      <c r="B182" s="19">
        <v>2474.0</v>
      </c>
      <c r="E182" s="17" t="s">
        <v>183</v>
      </c>
    </row>
    <row r="183" ht="15.75" customHeight="1">
      <c r="A183" s="20">
        <v>43864.0</v>
      </c>
      <c r="B183" s="18">
        <v>1000.0</v>
      </c>
      <c r="E183" s="17" t="s">
        <v>181</v>
      </c>
    </row>
    <row r="184" ht="15.75" customHeight="1">
      <c r="A184" s="20">
        <v>43864.0</v>
      </c>
      <c r="B184" s="17">
        <v>4281.0</v>
      </c>
      <c r="E184" s="17" t="s">
        <v>184</v>
      </c>
    </row>
    <row r="185" ht="15.75" customHeight="1">
      <c r="A185" s="20">
        <v>43924.0</v>
      </c>
      <c r="B185" s="19">
        <v>2774.0</v>
      </c>
      <c r="E185" s="17" t="s">
        <v>185</v>
      </c>
    </row>
    <row r="186" ht="15.75" customHeight="1">
      <c r="A186" s="20">
        <v>43924.0</v>
      </c>
      <c r="B186" s="18">
        <v>4000.0</v>
      </c>
      <c r="E186" s="17" t="s">
        <v>181</v>
      </c>
    </row>
    <row r="187" ht="15.75" customHeight="1">
      <c r="A187" s="20">
        <v>43985.0</v>
      </c>
      <c r="B187" s="17">
        <v>5974.0</v>
      </c>
      <c r="E187" s="17" t="s">
        <v>186</v>
      </c>
    </row>
    <row r="188" ht="15.75" customHeight="1">
      <c r="A188" s="20">
        <v>44015.0</v>
      </c>
      <c r="B188" s="21">
        <v>3000.0</v>
      </c>
      <c r="E188" s="17" t="s">
        <v>187</v>
      </c>
    </row>
    <row r="189" ht="15.75" customHeight="1">
      <c r="A189" s="20">
        <v>44015.0</v>
      </c>
      <c r="B189" s="18">
        <v>12000.0</v>
      </c>
      <c r="E189" s="17" t="s">
        <v>181</v>
      </c>
    </row>
    <row r="190" ht="15.75" customHeight="1">
      <c r="A190" s="20">
        <v>44077.0</v>
      </c>
      <c r="B190" s="18">
        <v>1000.0</v>
      </c>
      <c r="E190" s="17" t="s">
        <v>181</v>
      </c>
    </row>
    <row r="191" ht="15.75" customHeight="1">
      <c r="A191" s="20">
        <v>44077.0</v>
      </c>
      <c r="B191" s="17">
        <v>25000.0</v>
      </c>
      <c r="E191" s="17" t="s">
        <v>188</v>
      </c>
    </row>
    <row r="192" ht="15.75" customHeight="1">
      <c r="A192" s="20">
        <v>44107.0</v>
      </c>
      <c r="B192" s="17">
        <v>1035.0</v>
      </c>
      <c r="E192" s="17" t="s">
        <v>189</v>
      </c>
    </row>
    <row r="193" ht="15.75" customHeight="1">
      <c r="A193" s="20">
        <v>44107.0</v>
      </c>
      <c r="B193" s="17">
        <v>15000.0</v>
      </c>
      <c r="E193" s="17" t="s">
        <v>190</v>
      </c>
    </row>
    <row r="194" ht="15.75" customHeight="1">
      <c r="A194" s="20">
        <v>44168.0</v>
      </c>
      <c r="B194" s="17">
        <v>21561.0</v>
      </c>
      <c r="E194" s="17" t="s">
        <v>191</v>
      </c>
    </row>
    <row r="195" ht="15.75" customHeight="1">
      <c r="A195" s="17" t="s">
        <v>192</v>
      </c>
      <c r="B195" s="17">
        <v>142.0</v>
      </c>
      <c r="E195" s="17" t="s">
        <v>193</v>
      </c>
    </row>
    <row r="196" ht="15.75" customHeight="1">
      <c r="A196" s="17" t="s">
        <v>192</v>
      </c>
      <c r="B196" s="17">
        <v>40000.0</v>
      </c>
      <c r="E196" s="17" t="s">
        <v>194</v>
      </c>
    </row>
    <row r="197" ht="15.75" customHeight="1">
      <c r="A197" s="17" t="s">
        <v>192</v>
      </c>
      <c r="B197" s="19">
        <v>2000.0</v>
      </c>
      <c r="E197" s="17" t="s">
        <v>195</v>
      </c>
    </row>
    <row r="198" ht="15.75" customHeight="1">
      <c r="A198" s="17" t="s">
        <v>192</v>
      </c>
      <c r="B198" s="17">
        <v>780.0</v>
      </c>
      <c r="E198" s="17" t="s">
        <v>196</v>
      </c>
    </row>
    <row r="199" ht="15.75" customHeight="1">
      <c r="A199" s="17" t="s">
        <v>192</v>
      </c>
      <c r="B199" s="21">
        <v>12000.0</v>
      </c>
      <c r="E199" s="17" t="s">
        <v>187</v>
      </c>
    </row>
    <row r="200" ht="15.75" customHeight="1">
      <c r="A200" s="17" t="s">
        <v>192</v>
      </c>
      <c r="B200" s="22">
        <v>100000.0</v>
      </c>
      <c r="E200" s="17" t="s">
        <v>197</v>
      </c>
    </row>
    <row r="201" ht="15.75" customHeight="1">
      <c r="A201" s="17" t="s">
        <v>192</v>
      </c>
      <c r="B201" s="17">
        <v>69751.0</v>
      </c>
      <c r="E201" s="17" t="s">
        <v>198</v>
      </c>
    </row>
    <row r="202" ht="15.75" customHeight="1">
      <c r="A202" s="17" t="s">
        <v>192</v>
      </c>
      <c r="B202" s="17">
        <v>92960.0</v>
      </c>
      <c r="E202" s="17" t="s">
        <v>198</v>
      </c>
    </row>
    <row r="203" ht="15.75" customHeight="1">
      <c r="A203" s="17" t="s">
        <v>192</v>
      </c>
      <c r="B203" s="17">
        <v>21187.0</v>
      </c>
      <c r="E203" s="17" t="s">
        <v>199</v>
      </c>
    </row>
    <row r="204" ht="15.75" customHeight="1">
      <c r="A204" s="17" t="s">
        <v>192</v>
      </c>
      <c r="B204" s="17">
        <v>7145.0</v>
      </c>
      <c r="E204" s="17" t="s">
        <v>200</v>
      </c>
    </row>
    <row r="205" ht="15.75" customHeight="1">
      <c r="A205" s="17" t="s">
        <v>201</v>
      </c>
      <c r="B205" s="17">
        <v>273055.0</v>
      </c>
      <c r="E205" s="17" t="s">
        <v>202</v>
      </c>
    </row>
    <row r="206" ht="15.75" customHeight="1">
      <c r="A206" s="17" t="s">
        <v>203</v>
      </c>
      <c r="B206" s="22">
        <v>200000.0</v>
      </c>
      <c r="E206" s="17" t="s">
        <v>197</v>
      </c>
    </row>
    <row r="207" ht="15.75" customHeight="1">
      <c r="A207" s="17" t="s">
        <v>204</v>
      </c>
      <c r="B207" s="17">
        <v>21375.0</v>
      </c>
      <c r="E207" s="17" t="s">
        <v>205</v>
      </c>
    </row>
    <row r="208" ht="15.75" customHeight="1">
      <c r="A208" s="17" t="s">
        <v>204</v>
      </c>
      <c r="B208" s="17">
        <v>390.0</v>
      </c>
      <c r="E208" s="17" t="s">
        <v>196</v>
      </c>
    </row>
    <row r="209" ht="15.75" customHeight="1">
      <c r="A209" s="17" t="s">
        <v>206</v>
      </c>
      <c r="B209" s="21">
        <v>3000.0</v>
      </c>
      <c r="E209" s="17" t="s">
        <v>187</v>
      </c>
    </row>
    <row r="210" ht="15.75" customHeight="1">
      <c r="A210" s="17" t="s">
        <v>206</v>
      </c>
      <c r="B210" s="17">
        <v>810.0</v>
      </c>
      <c r="E210" s="17" t="s">
        <v>207</v>
      </c>
    </row>
    <row r="211" ht="15.75" customHeight="1">
      <c r="A211" s="17" t="s">
        <v>206</v>
      </c>
      <c r="B211" s="17">
        <v>600.0</v>
      </c>
      <c r="E211" s="17" t="s">
        <v>208</v>
      </c>
    </row>
    <row r="212" ht="15.75" customHeight="1">
      <c r="A212" s="17" t="s">
        <v>209</v>
      </c>
      <c r="B212" s="21">
        <v>7000.0</v>
      </c>
      <c r="E212" s="17" t="s">
        <v>187</v>
      </c>
    </row>
    <row r="213" ht="15.75" customHeight="1">
      <c r="A213" s="17" t="s">
        <v>209</v>
      </c>
      <c r="B213" s="17">
        <v>18160.0</v>
      </c>
      <c r="E213" s="17" t="s">
        <v>210</v>
      </c>
    </row>
    <row r="214" ht="15.75" customHeight="1">
      <c r="A214" s="17" t="s">
        <v>211</v>
      </c>
      <c r="B214" s="17">
        <v>14610.0</v>
      </c>
      <c r="E214" s="17" t="s">
        <v>212</v>
      </c>
    </row>
    <row r="215" ht="15.75" customHeight="1">
      <c r="A215" s="17" t="s">
        <v>211</v>
      </c>
      <c r="B215" s="17">
        <v>3960.0</v>
      </c>
      <c r="E215" s="17" t="s">
        <v>212</v>
      </c>
    </row>
    <row r="216" ht="15.75" customHeight="1">
      <c r="A216" s="17" t="s">
        <v>211</v>
      </c>
      <c r="B216" s="17">
        <v>448.0</v>
      </c>
      <c r="E216" s="17" t="s">
        <v>200</v>
      </c>
    </row>
    <row r="217" ht="15.75" customHeight="1">
      <c r="A217" s="17" t="s">
        <v>213</v>
      </c>
      <c r="B217" s="17">
        <v>32500.0</v>
      </c>
      <c r="E217" s="17" t="s">
        <v>214</v>
      </c>
    </row>
    <row r="218" ht="15.75" customHeight="1">
      <c r="A218" s="20"/>
      <c r="B218" s="21"/>
      <c r="E218" s="17"/>
    </row>
    <row r="219" ht="15.75" customHeight="1">
      <c r="A219" s="20"/>
      <c r="B219" s="23">
        <v>156191.0</v>
      </c>
      <c r="E219" s="17"/>
    </row>
    <row r="220" ht="15.75" customHeight="1">
      <c r="A220" s="20"/>
      <c r="B220" s="21"/>
      <c r="E220" s="17"/>
    </row>
    <row r="221" ht="15.75" customHeight="1">
      <c r="A221" s="20"/>
      <c r="B221" s="21"/>
      <c r="E221" s="17"/>
    </row>
    <row r="222" ht="15.75" customHeight="1">
      <c r="A222" s="20">
        <v>44139.0</v>
      </c>
      <c r="B222" s="21">
        <v>2000.0</v>
      </c>
      <c r="E222" s="17" t="s">
        <v>187</v>
      </c>
    </row>
    <row r="223" ht="15.75" customHeight="1">
      <c r="A223" s="20">
        <v>44169.0</v>
      </c>
      <c r="B223" s="19">
        <v>869.0</v>
      </c>
      <c r="E223" s="17" t="s">
        <v>215</v>
      </c>
    </row>
    <row r="224" ht="15.75" customHeight="1">
      <c r="A224" s="17" t="s">
        <v>216</v>
      </c>
      <c r="B224" s="21">
        <v>2000.0</v>
      </c>
      <c r="E224" s="17" t="s">
        <v>187</v>
      </c>
    </row>
    <row r="225" ht="15.75" customHeight="1">
      <c r="A225" s="17" t="s">
        <v>217</v>
      </c>
      <c r="B225" s="21">
        <v>1000.0</v>
      </c>
      <c r="E225" s="17" t="s">
        <v>187</v>
      </c>
    </row>
    <row r="226" ht="15.75" customHeight="1">
      <c r="A226" s="17" t="s">
        <v>218</v>
      </c>
      <c r="B226" s="19">
        <v>7669.0</v>
      </c>
      <c r="E226" s="17" t="s">
        <v>219</v>
      </c>
    </row>
    <row r="227" ht="15.75" customHeight="1">
      <c r="A227" s="17" t="s">
        <v>220</v>
      </c>
      <c r="B227" s="18">
        <v>7000.0</v>
      </c>
      <c r="E227" s="17" t="s">
        <v>181</v>
      </c>
    </row>
    <row r="228" ht="15.75" customHeight="1">
      <c r="A228" s="17" t="s">
        <v>220</v>
      </c>
      <c r="B228" s="21">
        <v>7000.0</v>
      </c>
      <c r="E228" s="17" t="s">
        <v>187</v>
      </c>
    </row>
    <row r="229" ht="15.75" customHeight="1">
      <c r="A229" s="17" t="s">
        <v>221</v>
      </c>
      <c r="B229" s="17">
        <v>10360.0</v>
      </c>
      <c r="E229" s="17" t="s">
        <v>222</v>
      </c>
    </row>
    <row r="230" ht="15.75" customHeight="1">
      <c r="A230" s="17" t="s">
        <v>221</v>
      </c>
      <c r="B230" s="17">
        <v>1850.0</v>
      </c>
      <c r="E230" s="17" t="s">
        <v>222</v>
      </c>
    </row>
    <row r="231" ht="15.75" customHeight="1">
      <c r="A231" s="17" t="s">
        <v>223</v>
      </c>
      <c r="B231" s="17">
        <v>50000.0</v>
      </c>
      <c r="E231" s="17" t="s">
        <v>224</v>
      </c>
    </row>
    <row r="232" ht="15.75" customHeight="1">
      <c r="A232" s="17" t="s">
        <v>225</v>
      </c>
      <c r="B232" s="19">
        <v>5556.0</v>
      </c>
      <c r="E232" s="17" t="s">
        <v>226</v>
      </c>
    </row>
    <row r="233" ht="15.75" customHeight="1">
      <c r="A233" s="17" t="s">
        <v>227</v>
      </c>
      <c r="B233" s="17">
        <v>75000.0</v>
      </c>
      <c r="E233" s="17" t="s">
        <v>228</v>
      </c>
    </row>
    <row r="234" ht="15.75" customHeight="1">
      <c r="A234" s="17" t="s">
        <v>229</v>
      </c>
      <c r="B234" s="21">
        <v>6000.0</v>
      </c>
      <c r="E234" s="17" t="s">
        <v>187</v>
      </c>
    </row>
    <row r="235" ht="15.75" customHeight="1">
      <c r="A235" s="17" t="s">
        <v>229</v>
      </c>
      <c r="B235" s="18">
        <v>8000.0</v>
      </c>
      <c r="E235" s="17" t="s">
        <v>181</v>
      </c>
    </row>
    <row r="236" ht="15.75" customHeight="1">
      <c r="A236" s="17" t="s">
        <v>229</v>
      </c>
      <c r="B236" s="17">
        <v>11119.0</v>
      </c>
      <c r="E236" s="17" t="s">
        <v>230</v>
      </c>
    </row>
    <row r="237" ht="15.75" customHeight="1">
      <c r="A237" s="17" t="s">
        <v>231</v>
      </c>
      <c r="B237" s="17">
        <v>20000.0</v>
      </c>
      <c r="E237" s="17" t="s">
        <v>224</v>
      </c>
    </row>
    <row r="238" ht="15.75" customHeight="1">
      <c r="A238" s="17" t="s">
        <v>231</v>
      </c>
      <c r="B238" s="17">
        <v>5000.0</v>
      </c>
      <c r="E238" s="17" t="s">
        <v>224</v>
      </c>
    </row>
    <row r="239" ht="15.75" customHeight="1">
      <c r="A239" s="17" t="s">
        <v>232</v>
      </c>
      <c r="B239" s="17">
        <v>898.0</v>
      </c>
      <c r="E239" s="17" t="s">
        <v>233</v>
      </c>
    </row>
    <row r="240" ht="15.75" customHeight="1">
      <c r="A240" s="17" t="s">
        <v>234</v>
      </c>
      <c r="B240" s="17">
        <v>434.0</v>
      </c>
      <c r="E240" s="17" t="s">
        <v>235</v>
      </c>
    </row>
    <row r="241" ht="15.75" customHeight="1">
      <c r="A241" s="20"/>
      <c r="B241" s="24"/>
      <c r="E241" s="17"/>
    </row>
    <row r="242" ht="15.75" customHeight="1">
      <c r="A242" s="20"/>
      <c r="B242" s="22"/>
      <c r="E242" s="17"/>
    </row>
    <row r="243" ht="15.75" customHeight="1">
      <c r="A243" s="20">
        <v>43866.0</v>
      </c>
      <c r="B243" s="22">
        <v>200000.0</v>
      </c>
      <c r="E243" s="17" t="s">
        <v>197</v>
      </c>
    </row>
    <row r="244" ht="15.75" customHeight="1">
      <c r="A244" s="20">
        <v>43956.0</v>
      </c>
      <c r="B244" s="17">
        <v>1500.0</v>
      </c>
      <c r="E244" s="17" t="s">
        <v>236</v>
      </c>
    </row>
    <row r="245" ht="15.75" customHeight="1">
      <c r="A245" s="20">
        <v>43956.0</v>
      </c>
      <c r="B245" s="17">
        <v>50000.0</v>
      </c>
      <c r="E245" s="17" t="s">
        <v>237</v>
      </c>
    </row>
    <row r="246" ht="15.75" customHeight="1">
      <c r="A246" s="20">
        <v>43956.0</v>
      </c>
      <c r="B246" s="17">
        <v>6500.0</v>
      </c>
      <c r="E246" s="17" t="s">
        <v>238</v>
      </c>
    </row>
    <row r="247" ht="15.75" customHeight="1">
      <c r="A247" s="20">
        <v>43956.0</v>
      </c>
      <c r="B247" s="17">
        <v>4927.0</v>
      </c>
      <c r="E247" s="17" t="s">
        <v>239</v>
      </c>
    </row>
    <row r="248" ht="15.75" customHeight="1">
      <c r="A248" s="20">
        <v>43987.0</v>
      </c>
      <c r="B248" s="17">
        <v>100000.0</v>
      </c>
      <c r="E248" s="17" t="s">
        <v>240</v>
      </c>
    </row>
    <row r="249" ht="15.75" customHeight="1">
      <c r="A249" s="20">
        <v>43987.0</v>
      </c>
      <c r="B249" s="17">
        <v>25000.0</v>
      </c>
      <c r="E249" s="17" t="s">
        <v>190</v>
      </c>
    </row>
    <row r="250" ht="15.75" customHeight="1">
      <c r="A250" s="20">
        <v>44017.0</v>
      </c>
      <c r="B250" s="17">
        <v>6450.0</v>
      </c>
      <c r="E250" s="17" t="s">
        <v>241</v>
      </c>
    </row>
    <row r="251" ht="15.75" customHeight="1">
      <c r="A251" s="20">
        <v>44017.0</v>
      </c>
      <c r="B251" s="17">
        <v>480.0</v>
      </c>
      <c r="E251" s="17" t="s">
        <v>242</v>
      </c>
    </row>
    <row r="252" ht="15.75" customHeight="1">
      <c r="A252" s="20">
        <v>44017.0</v>
      </c>
      <c r="B252" s="17">
        <v>7695.0</v>
      </c>
      <c r="E252" s="17" t="s">
        <v>243</v>
      </c>
    </row>
    <row r="253" ht="15.75" customHeight="1">
      <c r="A253" s="20">
        <v>44017.0</v>
      </c>
      <c r="B253" s="17">
        <v>49050.0</v>
      </c>
      <c r="E253" s="17" t="s">
        <v>244</v>
      </c>
    </row>
    <row r="254" ht="15.75" customHeight="1">
      <c r="A254" s="20">
        <v>44017.0</v>
      </c>
      <c r="B254" s="17">
        <v>1499.0</v>
      </c>
      <c r="E254" s="17" t="s">
        <v>245</v>
      </c>
    </row>
    <row r="255" ht="15.75" customHeight="1">
      <c r="A255" s="20">
        <v>44048.0</v>
      </c>
      <c r="B255" s="17">
        <v>30300.0</v>
      </c>
      <c r="E255" s="17" t="s">
        <v>246</v>
      </c>
    </row>
    <row r="256" ht="15.75" customHeight="1">
      <c r="A256" s="20">
        <v>44079.0</v>
      </c>
      <c r="B256" s="17">
        <v>5816.0</v>
      </c>
      <c r="E256" s="17" t="s">
        <v>247</v>
      </c>
    </row>
    <row r="257" ht="15.75" customHeight="1">
      <c r="A257" s="20">
        <v>44079.0</v>
      </c>
      <c r="B257" s="17">
        <v>1684.0</v>
      </c>
      <c r="E257" s="17" t="s">
        <v>248</v>
      </c>
    </row>
    <row r="258" ht="15.75" customHeight="1">
      <c r="A258" s="20">
        <v>44079.0</v>
      </c>
      <c r="B258" s="21">
        <v>9000.0</v>
      </c>
      <c r="E258" s="17" t="s">
        <v>249</v>
      </c>
    </row>
    <row r="259" ht="15.75" customHeight="1">
      <c r="A259" s="20">
        <v>44079.0</v>
      </c>
      <c r="B259" s="17">
        <v>250.0</v>
      </c>
      <c r="E259" s="17" t="s">
        <v>250</v>
      </c>
    </row>
    <row r="260" ht="15.75" customHeight="1">
      <c r="A260" s="20">
        <v>44079.0</v>
      </c>
      <c r="B260" s="17">
        <v>6000.0</v>
      </c>
      <c r="E260" s="17" t="s">
        <v>251</v>
      </c>
    </row>
    <row r="261" ht="15.75" customHeight="1">
      <c r="A261" s="20">
        <v>44079.0</v>
      </c>
      <c r="B261" s="17">
        <v>6000.0</v>
      </c>
      <c r="E261" s="17" t="s">
        <v>252</v>
      </c>
    </row>
    <row r="262" ht="15.75" customHeight="1">
      <c r="A262" s="25">
        <v>44079.0</v>
      </c>
      <c r="B262" s="14">
        <v>1600.0</v>
      </c>
      <c r="C262" s="14"/>
      <c r="D262" s="14"/>
      <c r="E262" s="14" t="s">
        <v>253</v>
      </c>
      <c r="F262" s="14"/>
      <c r="G262" s="14"/>
      <c r="H262" s="14"/>
      <c r="I262" s="14"/>
      <c r="J262" s="14"/>
      <c r="K262" s="14"/>
    </row>
    <row r="263" ht="15.75" customHeight="1">
      <c r="A263" s="20">
        <v>44140.0</v>
      </c>
      <c r="B263" s="17">
        <v>1100.0</v>
      </c>
      <c r="E263" s="17" t="s">
        <v>254</v>
      </c>
    </row>
    <row r="264" ht="15.75" customHeight="1">
      <c r="A264" s="20">
        <v>44170.0</v>
      </c>
      <c r="B264" s="17">
        <v>3600.0</v>
      </c>
      <c r="E264" s="17" t="s">
        <v>255</v>
      </c>
    </row>
    <row r="265" ht="15.75" customHeight="1">
      <c r="A265" s="17" t="s">
        <v>256</v>
      </c>
      <c r="B265" s="17">
        <v>6500.0</v>
      </c>
      <c r="E265" s="17" t="s">
        <v>257</v>
      </c>
    </row>
    <row r="266" ht="15.75" customHeight="1">
      <c r="A266" s="17" t="s">
        <v>256</v>
      </c>
      <c r="B266" s="18">
        <v>3000.0</v>
      </c>
      <c r="E266" s="17" t="s">
        <v>258</v>
      </c>
    </row>
    <row r="267" ht="15.75" customHeight="1">
      <c r="A267" s="17" t="s">
        <v>256</v>
      </c>
      <c r="B267" s="19">
        <v>2300.0</v>
      </c>
      <c r="E267" s="17" t="s">
        <v>259</v>
      </c>
    </row>
    <row r="268" ht="15.75" customHeight="1">
      <c r="A268" s="17" t="s">
        <v>260</v>
      </c>
      <c r="B268" s="17">
        <v>35000.0</v>
      </c>
      <c r="E268" s="17" t="s">
        <v>261</v>
      </c>
    </row>
    <row r="269" ht="15.75" customHeight="1">
      <c r="A269" s="17" t="s">
        <v>260</v>
      </c>
      <c r="B269" s="22">
        <v>200000.0</v>
      </c>
      <c r="E269" s="17" t="s">
        <v>197</v>
      </c>
    </row>
    <row r="270" ht="15.75" customHeight="1">
      <c r="A270" s="17" t="s">
        <v>262</v>
      </c>
      <c r="B270" s="19">
        <v>1135.0</v>
      </c>
      <c r="E270" s="17" t="s">
        <v>172</v>
      </c>
    </row>
    <row r="271" ht="15.75" customHeight="1">
      <c r="A271" s="17" t="s">
        <v>262</v>
      </c>
      <c r="B271" s="21">
        <v>11000.0</v>
      </c>
      <c r="E271" s="17" t="s">
        <v>187</v>
      </c>
    </row>
    <row r="272" ht="15.75" customHeight="1">
      <c r="A272" s="17" t="s">
        <v>262</v>
      </c>
      <c r="B272" s="17">
        <v>7295.0</v>
      </c>
      <c r="E272" s="17" t="s">
        <v>263</v>
      </c>
    </row>
    <row r="273" ht="15.75" customHeight="1">
      <c r="A273" s="17" t="s">
        <v>264</v>
      </c>
      <c r="B273" s="17">
        <v>95000.0</v>
      </c>
      <c r="E273" s="17" t="s">
        <v>265</v>
      </c>
    </row>
    <row r="274" ht="15.75" customHeight="1">
      <c r="A274" s="17" t="s">
        <v>266</v>
      </c>
      <c r="B274" s="22">
        <v>100000.0</v>
      </c>
      <c r="E274" s="17" t="s">
        <v>197</v>
      </c>
    </row>
    <row r="275" ht="15.75" customHeight="1">
      <c r="A275" s="17" t="s">
        <v>267</v>
      </c>
      <c r="B275" s="17">
        <v>2500.0</v>
      </c>
      <c r="E275" s="17" t="s">
        <v>268</v>
      </c>
    </row>
    <row r="276" ht="15.75" customHeight="1">
      <c r="A276" s="17" t="s">
        <v>267</v>
      </c>
      <c r="B276" s="17">
        <v>2100.0</v>
      </c>
      <c r="E276" s="17" t="s">
        <v>269</v>
      </c>
    </row>
    <row r="277" ht="15.75" customHeight="1">
      <c r="A277" s="17" t="s">
        <v>270</v>
      </c>
      <c r="B277" s="17">
        <v>1120.0</v>
      </c>
      <c r="E277" s="17" t="s">
        <v>271</v>
      </c>
    </row>
    <row r="278" ht="15.75" customHeight="1">
      <c r="A278" s="17" t="s">
        <v>270</v>
      </c>
      <c r="B278" s="19">
        <v>3800.0</v>
      </c>
      <c r="E278" s="17" t="s">
        <v>272</v>
      </c>
    </row>
    <row r="279" ht="15.75" customHeight="1">
      <c r="A279" s="17" t="s">
        <v>270</v>
      </c>
      <c r="B279" s="17">
        <v>13425.0</v>
      </c>
      <c r="E279" s="17" t="s">
        <v>273</v>
      </c>
    </row>
    <row r="280" ht="15.75" customHeight="1">
      <c r="A280" s="17" t="s">
        <v>270</v>
      </c>
      <c r="B280" s="17">
        <v>7110.0</v>
      </c>
      <c r="E280" s="17" t="s">
        <v>274</v>
      </c>
    </row>
    <row r="281" ht="15.75" customHeight="1">
      <c r="A281" s="17" t="s">
        <v>270</v>
      </c>
      <c r="B281" s="17">
        <v>320.0</v>
      </c>
      <c r="E281" s="17" t="s">
        <v>275</v>
      </c>
    </row>
    <row r="282" ht="15.75" customHeight="1">
      <c r="A282" s="17" t="s">
        <v>276</v>
      </c>
      <c r="B282" s="18">
        <v>3000.0</v>
      </c>
      <c r="E282" s="17" t="s">
        <v>258</v>
      </c>
    </row>
    <row r="283" ht="15.75" customHeight="1">
      <c r="A283" s="17" t="s">
        <v>276</v>
      </c>
      <c r="B283" s="17">
        <v>35000.0</v>
      </c>
      <c r="E283" s="17" t="s">
        <v>277</v>
      </c>
    </row>
    <row r="284" ht="15.75" customHeight="1">
      <c r="A284" s="17" t="s">
        <v>278</v>
      </c>
      <c r="B284" s="17">
        <v>20000.0</v>
      </c>
      <c r="E284" s="17" t="s">
        <v>279</v>
      </c>
    </row>
    <row r="285" ht="15.75" customHeight="1">
      <c r="A285" s="17" t="s">
        <v>278</v>
      </c>
      <c r="B285" s="17">
        <v>2700.0</v>
      </c>
      <c r="E285" s="17" t="s">
        <v>280</v>
      </c>
    </row>
    <row r="286" ht="15.75" customHeight="1">
      <c r="A286" s="17" t="s">
        <v>281</v>
      </c>
      <c r="B286" s="17">
        <v>40000.0</v>
      </c>
      <c r="E286" s="17" t="s">
        <v>282</v>
      </c>
    </row>
    <row r="287" ht="15.75" customHeight="1">
      <c r="A287" s="17" t="s">
        <v>283</v>
      </c>
      <c r="B287" s="18">
        <v>11000.0</v>
      </c>
      <c r="E287" s="17" t="s">
        <v>258</v>
      </c>
    </row>
    <row r="288" ht="15.75" customHeight="1">
      <c r="A288" s="17" t="s">
        <v>283</v>
      </c>
      <c r="B288" s="17">
        <v>9000.0</v>
      </c>
      <c r="E288" s="17" t="s">
        <v>284</v>
      </c>
    </row>
    <row r="289" ht="15.75" customHeight="1">
      <c r="A289" s="17" t="s">
        <v>283</v>
      </c>
      <c r="B289" s="17">
        <v>5000.0</v>
      </c>
      <c r="E289" s="17" t="s">
        <v>285</v>
      </c>
    </row>
    <row r="290" ht="15.75" customHeight="1">
      <c r="A290" s="17" t="s">
        <v>283</v>
      </c>
      <c r="B290" s="17">
        <v>50000.0</v>
      </c>
      <c r="E290" s="17" t="s">
        <v>286</v>
      </c>
    </row>
    <row r="291" ht="15.75" customHeight="1">
      <c r="A291" s="17" t="s">
        <v>283</v>
      </c>
      <c r="B291" s="19">
        <v>2800.0</v>
      </c>
      <c r="E291" s="17" t="s">
        <v>287</v>
      </c>
    </row>
    <row r="292" ht="15.75" customHeight="1">
      <c r="A292" s="17" t="s">
        <v>283</v>
      </c>
      <c r="B292" s="17">
        <v>10000.0</v>
      </c>
      <c r="E292" s="17" t="s">
        <v>288</v>
      </c>
    </row>
    <row r="293" ht="15.75" customHeight="1">
      <c r="A293" s="17" t="s">
        <v>266</v>
      </c>
      <c r="B293" s="17">
        <v>32000.0</v>
      </c>
      <c r="E293" s="17" t="s">
        <v>289</v>
      </c>
    </row>
    <row r="294" ht="15.75" customHeight="1">
      <c r="A294" s="17" t="s">
        <v>266</v>
      </c>
      <c r="B294" s="19">
        <v>3100.0</v>
      </c>
      <c r="E294" s="17" t="s">
        <v>290</v>
      </c>
    </row>
    <row r="295" ht="15.75" customHeight="1">
      <c r="A295" s="17" t="s">
        <v>291</v>
      </c>
      <c r="B295" s="17">
        <v>32600.0</v>
      </c>
      <c r="E295" s="17" t="s">
        <v>292</v>
      </c>
    </row>
    <row r="296" ht="15.75" customHeight="1">
      <c r="A296" s="17" t="s">
        <v>291</v>
      </c>
      <c r="B296" s="17">
        <v>10000.0</v>
      </c>
      <c r="E296" s="17" t="s">
        <v>293</v>
      </c>
    </row>
    <row r="297" ht="15.75" customHeight="1">
      <c r="A297" s="17" t="s">
        <v>291</v>
      </c>
      <c r="B297" s="17">
        <v>65000.0</v>
      </c>
      <c r="E297" s="17" t="s">
        <v>294</v>
      </c>
    </row>
    <row r="298" ht="15.75" customHeight="1">
      <c r="A298" s="17" t="s">
        <v>295</v>
      </c>
      <c r="B298" s="17">
        <v>7500.0</v>
      </c>
      <c r="E298" s="17" t="s">
        <v>296</v>
      </c>
    </row>
    <row r="299" ht="15.75" customHeight="1">
      <c r="A299" s="17" t="s">
        <v>297</v>
      </c>
      <c r="B299" s="17">
        <v>3500.0</v>
      </c>
      <c r="E299" s="17" t="s">
        <v>298</v>
      </c>
    </row>
    <row r="300" ht="15.75" customHeight="1">
      <c r="A300" s="20">
        <v>43867.0</v>
      </c>
      <c r="B300" s="18">
        <v>4000.0</v>
      </c>
      <c r="E300" s="17" t="s">
        <v>181</v>
      </c>
    </row>
    <row r="301" ht="15.75" customHeight="1">
      <c r="A301" s="20">
        <v>43896.0</v>
      </c>
      <c r="B301" s="17">
        <v>19130.0</v>
      </c>
      <c r="E301" s="17" t="s">
        <v>299</v>
      </c>
    </row>
    <row r="302" ht="15.75" customHeight="1">
      <c r="A302" s="20">
        <v>43896.0</v>
      </c>
      <c r="B302" s="17">
        <v>12306.0</v>
      </c>
      <c r="E302" s="17" t="s">
        <v>210</v>
      </c>
    </row>
    <row r="303" ht="15.75" customHeight="1">
      <c r="A303" s="20">
        <v>43927.0</v>
      </c>
      <c r="B303" s="17">
        <v>100000.0</v>
      </c>
      <c r="E303" s="17" t="s">
        <v>300</v>
      </c>
    </row>
    <row r="304" ht="15.75" customHeight="1">
      <c r="A304" s="20">
        <v>43927.0</v>
      </c>
      <c r="B304" s="21">
        <v>3000.0</v>
      </c>
      <c r="E304" s="17" t="s">
        <v>301</v>
      </c>
    </row>
    <row r="305" ht="15.75" customHeight="1">
      <c r="A305" s="20">
        <v>43927.0</v>
      </c>
      <c r="B305" s="17">
        <v>16000.0</v>
      </c>
      <c r="E305" s="17" t="s">
        <v>302</v>
      </c>
    </row>
    <row r="306" ht="15.75" customHeight="1">
      <c r="A306" s="20">
        <v>43927.0</v>
      </c>
      <c r="B306" s="17">
        <v>1508.0</v>
      </c>
      <c r="E306" s="17" t="s">
        <v>210</v>
      </c>
    </row>
    <row r="307" ht="15.75" customHeight="1">
      <c r="A307" s="20">
        <v>43927.0</v>
      </c>
      <c r="B307" s="17">
        <v>2852.0</v>
      </c>
      <c r="E307" s="17" t="s">
        <v>210</v>
      </c>
    </row>
    <row r="308" ht="15.75" customHeight="1">
      <c r="A308" s="20">
        <v>43927.0</v>
      </c>
      <c r="B308" s="17">
        <v>10000.0</v>
      </c>
      <c r="E308" s="17" t="s">
        <v>303</v>
      </c>
    </row>
    <row r="309" ht="15.75" customHeight="1">
      <c r="A309" s="20">
        <v>43957.0</v>
      </c>
      <c r="B309" s="17">
        <v>25000.0</v>
      </c>
      <c r="E309" s="17" t="s">
        <v>304</v>
      </c>
    </row>
    <row r="310" ht="15.75" customHeight="1">
      <c r="A310" s="20">
        <v>43957.0</v>
      </c>
      <c r="B310" s="19">
        <v>3886.0</v>
      </c>
      <c r="E310" s="17" t="s">
        <v>305</v>
      </c>
    </row>
    <row r="311" ht="15.75" customHeight="1">
      <c r="A311" s="20">
        <v>43988.0</v>
      </c>
      <c r="B311" s="17">
        <v>500.0</v>
      </c>
      <c r="E311" s="17" t="s">
        <v>306</v>
      </c>
    </row>
    <row r="312" ht="15.75" customHeight="1">
      <c r="A312" s="20">
        <v>43988.0</v>
      </c>
      <c r="B312" s="17">
        <v>174.0</v>
      </c>
      <c r="E312" s="17" t="s">
        <v>307</v>
      </c>
    </row>
    <row r="313" ht="15.75" customHeight="1">
      <c r="A313" s="20">
        <v>43988.0</v>
      </c>
      <c r="B313" s="18">
        <v>8000.0</v>
      </c>
      <c r="E313" s="17" t="s">
        <v>308</v>
      </c>
    </row>
    <row r="314" ht="15.75" customHeight="1">
      <c r="A314" s="20">
        <v>44080.0</v>
      </c>
      <c r="B314" s="17">
        <v>25000.0</v>
      </c>
      <c r="E314" s="17" t="s">
        <v>309</v>
      </c>
    </row>
    <row r="315" ht="15.75" customHeight="1">
      <c r="A315" s="20">
        <v>44110.0</v>
      </c>
      <c r="B315" s="17">
        <v>17000.0</v>
      </c>
      <c r="E315" s="17" t="s">
        <v>310</v>
      </c>
    </row>
    <row r="316" ht="15.75" customHeight="1">
      <c r="A316" s="20">
        <v>44110.0</v>
      </c>
      <c r="B316" s="17">
        <v>280.0</v>
      </c>
      <c r="E316" s="17" t="s">
        <v>311</v>
      </c>
    </row>
    <row r="317" ht="15.75" customHeight="1">
      <c r="A317" s="20">
        <v>44171.0</v>
      </c>
      <c r="B317" s="17">
        <v>8700.0</v>
      </c>
      <c r="E317" s="17" t="s">
        <v>312</v>
      </c>
    </row>
    <row r="318" ht="15.75" customHeight="1">
      <c r="A318" s="17" t="s">
        <v>313</v>
      </c>
      <c r="B318" s="17">
        <v>2495.0</v>
      </c>
      <c r="E318" s="17" t="s">
        <v>314</v>
      </c>
    </row>
    <row r="319" ht="15.75" customHeight="1">
      <c r="A319" s="17" t="s">
        <v>315</v>
      </c>
      <c r="B319" s="17">
        <v>25000.0</v>
      </c>
      <c r="E319" s="17" t="s">
        <v>316</v>
      </c>
    </row>
    <row r="320" ht="15.75" customHeight="1">
      <c r="A320" s="17" t="s">
        <v>317</v>
      </c>
      <c r="B320" s="17">
        <v>8000.0</v>
      </c>
      <c r="E320" s="17" t="s">
        <v>318</v>
      </c>
    </row>
    <row r="321" ht="15.75" customHeight="1">
      <c r="A321" s="17" t="s">
        <v>317</v>
      </c>
      <c r="B321" s="17">
        <v>20000.0</v>
      </c>
      <c r="E321" s="17" t="s">
        <v>319</v>
      </c>
    </row>
    <row r="322" ht="15.75" customHeight="1">
      <c r="A322" s="17" t="s">
        <v>317</v>
      </c>
      <c r="B322" s="17">
        <v>6000.0</v>
      </c>
      <c r="E322" s="17" t="s">
        <v>172</v>
      </c>
    </row>
    <row r="323" ht="15.75" customHeight="1">
      <c r="A323" s="17" t="s">
        <v>320</v>
      </c>
      <c r="B323" s="17">
        <v>5000.0</v>
      </c>
      <c r="E323" s="17" t="s">
        <v>321</v>
      </c>
    </row>
    <row r="324" ht="15.75" customHeight="1">
      <c r="A324" s="17" t="s">
        <v>322</v>
      </c>
      <c r="B324" s="17">
        <v>14000.0</v>
      </c>
      <c r="E324" s="17" t="s">
        <v>323</v>
      </c>
    </row>
    <row r="325" ht="15.75" customHeight="1">
      <c r="A325" s="17" t="s">
        <v>324</v>
      </c>
      <c r="B325" s="22">
        <v>200000.0</v>
      </c>
      <c r="E325" s="17" t="s">
        <v>16</v>
      </c>
    </row>
    <row r="326" ht="15.75" customHeight="1">
      <c r="A326" s="17" t="s">
        <v>325</v>
      </c>
      <c r="B326" s="17">
        <v>4039.0</v>
      </c>
      <c r="E326" s="17" t="s">
        <v>326</v>
      </c>
    </row>
    <row r="327" ht="15.75" customHeight="1">
      <c r="A327" s="17" t="s">
        <v>327</v>
      </c>
      <c r="B327" s="17">
        <v>16000.0</v>
      </c>
      <c r="E327" s="17" t="s">
        <v>328</v>
      </c>
    </row>
    <row r="328" ht="15.75" customHeight="1">
      <c r="A328" s="17" t="s">
        <v>327</v>
      </c>
      <c r="B328" s="17">
        <v>7000.0</v>
      </c>
      <c r="E328" s="17" t="s">
        <v>329</v>
      </c>
    </row>
    <row r="329" ht="15.75" customHeight="1">
      <c r="A329" s="17" t="s">
        <v>330</v>
      </c>
      <c r="B329" s="17">
        <v>1000.0</v>
      </c>
      <c r="E329" s="17" t="s">
        <v>331</v>
      </c>
    </row>
    <row r="330" ht="15.75" customHeight="1">
      <c r="A330" s="17" t="s">
        <v>330</v>
      </c>
      <c r="B330" s="17">
        <v>2000.0</v>
      </c>
      <c r="E330" s="17" t="s">
        <v>332</v>
      </c>
    </row>
    <row r="331" ht="15.75" customHeight="1">
      <c r="A331" s="20">
        <v>43897.0</v>
      </c>
      <c r="B331" s="17">
        <v>25000.0</v>
      </c>
      <c r="E331" s="17" t="s">
        <v>333</v>
      </c>
    </row>
    <row r="332" ht="15.75" customHeight="1">
      <c r="A332" s="20">
        <v>43928.0</v>
      </c>
      <c r="B332" s="17">
        <v>10000.0</v>
      </c>
      <c r="E332" s="17" t="s">
        <v>331</v>
      </c>
    </row>
    <row r="333" ht="15.75" customHeight="1">
      <c r="A333" s="20">
        <v>43928.0</v>
      </c>
      <c r="B333" s="17">
        <v>23000.0</v>
      </c>
      <c r="E333" s="17" t="s">
        <v>333</v>
      </c>
    </row>
    <row r="334" ht="15.75" customHeight="1">
      <c r="A334" s="20">
        <v>43958.0</v>
      </c>
      <c r="B334" s="17">
        <v>25000.0</v>
      </c>
      <c r="E334" s="17" t="s">
        <v>333</v>
      </c>
    </row>
    <row r="335" ht="15.75" customHeight="1">
      <c r="A335" s="20">
        <v>43989.0</v>
      </c>
      <c r="B335" s="17">
        <v>4000.0</v>
      </c>
      <c r="E335" s="17" t="s">
        <v>333</v>
      </c>
    </row>
    <row r="336" ht="15.75" customHeight="1">
      <c r="A336" s="20">
        <v>44019.0</v>
      </c>
      <c r="B336" s="17">
        <v>3000.0</v>
      </c>
      <c r="E336" s="17" t="s">
        <v>334</v>
      </c>
    </row>
    <row r="337" ht="15.75" customHeight="1">
      <c r="A337" s="20">
        <v>44019.0</v>
      </c>
      <c r="B337" s="17">
        <v>100000.0</v>
      </c>
      <c r="E337" s="17" t="s">
        <v>335</v>
      </c>
    </row>
    <row r="338" ht="15.75" customHeight="1">
      <c r="A338" s="20">
        <v>44081.0</v>
      </c>
      <c r="B338" s="17">
        <v>0.0</v>
      </c>
      <c r="E338" s="17" t="s">
        <v>336</v>
      </c>
    </row>
    <row r="339" ht="15.75" customHeight="1">
      <c r="A339" s="17" t="s">
        <v>337</v>
      </c>
      <c r="B339" s="17">
        <v>2000.0</v>
      </c>
      <c r="E339" s="17" t="s">
        <v>321</v>
      </c>
    </row>
    <row r="340" ht="15.75" customHeight="1">
      <c r="A340" s="17" t="s">
        <v>338</v>
      </c>
      <c r="B340" s="26">
        <v>1500.0</v>
      </c>
      <c r="E340" s="17" t="s">
        <v>339</v>
      </c>
    </row>
    <row r="341" ht="15.75" customHeight="1">
      <c r="A341" s="17" t="s">
        <v>338</v>
      </c>
      <c r="B341" s="17">
        <v>2000.0</v>
      </c>
      <c r="E341" s="17" t="s">
        <v>340</v>
      </c>
    </row>
    <row r="342" ht="15.75" customHeight="1">
      <c r="A342" s="17" t="s">
        <v>338</v>
      </c>
      <c r="B342" s="26">
        <v>2000.0</v>
      </c>
      <c r="E342" s="17" t="s">
        <v>341</v>
      </c>
    </row>
    <row r="343" ht="15.75" customHeight="1">
      <c r="A343" s="17" t="s">
        <v>342</v>
      </c>
      <c r="B343" s="17">
        <v>30000.0</v>
      </c>
      <c r="E343" s="17" t="s">
        <v>343</v>
      </c>
    </row>
    <row r="344" ht="15.75" customHeight="1">
      <c r="A344" s="17" t="s">
        <v>342</v>
      </c>
      <c r="B344" s="17">
        <v>30000.0</v>
      </c>
      <c r="E344" s="17" t="s">
        <v>344</v>
      </c>
    </row>
    <row r="345" ht="15.75" customHeight="1">
      <c r="A345" s="17" t="s">
        <v>342</v>
      </c>
      <c r="B345" s="26">
        <v>13000.0</v>
      </c>
      <c r="E345" s="17" t="s">
        <v>345</v>
      </c>
    </row>
    <row r="346" ht="15.75" customHeight="1">
      <c r="A346" s="17" t="s">
        <v>342</v>
      </c>
      <c r="B346" s="17">
        <v>4000.0</v>
      </c>
      <c r="E346" s="17" t="s">
        <v>258</v>
      </c>
    </row>
    <row r="347" ht="15.75" customHeight="1">
      <c r="A347" s="17" t="s">
        <v>346</v>
      </c>
      <c r="B347" s="17">
        <v>7422.0</v>
      </c>
      <c r="E347" s="17" t="s">
        <v>347</v>
      </c>
    </row>
    <row r="348" ht="15.75" customHeight="1">
      <c r="A348" s="17" t="s">
        <v>346</v>
      </c>
      <c r="B348" s="17">
        <v>100000.0</v>
      </c>
      <c r="E348" s="17" t="s">
        <v>348</v>
      </c>
    </row>
    <row r="349" ht="15.75" customHeight="1">
      <c r="A349" s="17" t="s">
        <v>349</v>
      </c>
      <c r="B349" s="17">
        <v>5000.0</v>
      </c>
      <c r="E349" s="17" t="s">
        <v>308</v>
      </c>
    </row>
    <row r="350" ht="15.75" customHeight="1">
      <c r="A350" s="17" t="s">
        <v>350</v>
      </c>
      <c r="B350" s="17">
        <v>10000.0</v>
      </c>
      <c r="E350" s="17" t="s">
        <v>321</v>
      </c>
    </row>
    <row r="351" ht="15.75" customHeight="1">
      <c r="A351" s="17" t="s">
        <v>350</v>
      </c>
      <c r="B351" s="17">
        <v>10000.0</v>
      </c>
      <c r="E351" s="17" t="s">
        <v>331</v>
      </c>
    </row>
    <row r="352" ht="15.75" customHeight="1">
      <c r="A352" s="17" t="s">
        <v>350</v>
      </c>
      <c r="B352" s="17">
        <v>7000.0</v>
      </c>
      <c r="E352" s="17" t="s">
        <v>331</v>
      </c>
    </row>
    <row r="353" ht="15.75" customHeight="1">
      <c r="A353" s="17" t="s">
        <v>351</v>
      </c>
      <c r="B353" s="17">
        <v>115000.0</v>
      </c>
      <c r="E353" s="17" t="s">
        <v>352</v>
      </c>
    </row>
    <row r="354" ht="15.75" customHeight="1">
      <c r="A354" s="27">
        <v>43929.0</v>
      </c>
      <c r="B354" s="17">
        <v>23000.0</v>
      </c>
      <c r="E354" s="17" t="s">
        <v>343</v>
      </c>
    </row>
    <row r="355" ht="15.75" customHeight="1">
      <c r="A355" s="27">
        <v>43929.0</v>
      </c>
      <c r="B355" s="17">
        <v>10000.0</v>
      </c>
      <c r="E355" s="17" t="s">
        <v>353</v>
      </c>
    </row>
    <row r="356" ht="15.75" customHeight="1">
      <c r="A356" s="20">
        <v>44051.0</v>
      </c>
      <c r="B356" s="17">
        <v>20000.0</v>
      </c>
      <c r="E356" s="17" t="s">
        <v>331</v>
      </c>
    </row>
    <row r="357" ht="15.75" customHeight="1">
      <c r="A357" s="20">
        <v>44112.0</v>
      </c>
      <c r="B357" s="17">
        <v>6000.0</v>
      </c>
      <c r="E357" s="17" t="s">
        <v>354</v>
      </c>
    </row>
    <row r="358" ht="15.75" customHeight="1">
      <c r="A358" s="20">
        <v>44112.0</v>
      </c>
      <c r="B358" s="17">
        <v>100000.0</v>
      </c>
      <c r="E358" s="17" t="s">
        <v>355</v>
      </c>
    </row>
    <row r="359" ht="15.75" customHeight="1">
      <c r="A359" s="20">
        <v>44112.0</v>
      </c>
      <c r="B359" s="17">
        <v>15000.0</v>
      </c>
      <c r="E359" s="17" t="s">
        <v>356</v>
      </c>
    </row>
    <row r="360" ht="15.75" customHeight="1">
      <c r="A360" s="20">
        <v>44112.0</v>
      </c>
      <c r="B360" s="17">
        <v>8000.0</v>
      </c>
      <c r="E360" s="17" t="s">
        <v>331</v>
      </c>
    </row>
    <row r="361" ht="15.75" customHeight="1">
      <c r="A361" s="20">
        <v>44173.0</v>
      </c>
      <c r="B361" s="17">
        <v>10000.0</v>
      </c>
      <c r="E361" s="17" t="s">
        <v>331</v>
      </c>
    </row>
    <row r="362" ht="15.75" customHeight="1">
      <c r="A362" s="17" t="s">
        <v>357</v>
      </c>
      <c r="B362" s="17">
        <v>500.0</v>
      </c>
      <c r="E362" s="17" t="s">
        <v>331</v>
      </c>
    </row>
    <row r="363" ht="15.75" customHeight="1">
      <c r="A363" s="17" t="s">
        <v>358</v>
      </c>
      <c r="B363" s="17">
        <v>5500.0</v>
      </c>
      <c r="E363" s="17" t="s">
        <v>331</v>
      </c>
    </row>
    <row r="364" ht="15.75" customHeight="1">
      <c r="A364" s="17" t="s">
        <v>359</v>
      </c>
      <c r="B364" s="17">
        <v>90000.0</v>
      </c>
      <c r="E364" s="17" t="s">
        <v>360</v>
      </c>
    </row>
    <row r="365" ht="15.75" customHeight="1">
      <c r="A365" s="17" t="s">
        <v>359</v>
      </c>
      <c r="B365" s="17">
        <v>20000.0</v>
      </c>
      <c r="E365" s="17" t="s">
        <v>331</v>
      </c>
    </row>
    <row r="366" ht="15.75" customHeight="1">
      <c r="A366" s="17" t="s">
        <v>361</v>
      </c>
      <c r="B366" s="17">
        <v>55000.0</v>
      </c>
      <c r="E366" s="17" t="s">
        <v>331</v>
      </c>
    </row>
    <row r="367" ht="15.75" customHeight="1">
      <c r="A367" s="17" t="s">
        <v>361</v>
      </c>
      <c r="B367" s="17">
        <v>3000.0</v>
      </c>
      <c r="E367" s="17" t="s">
        <v>362</v>
      </c>
    </row>
    <row r="368" ht="15.75" customHeight="1">
      <c r="A368" s="17" t="s">
        <v>361</v>
      </c>
      <c r="B368" s="17">
        <v>20000.0</v>
      </c>
      <c r="E368" s="17" t="s">
        <v>363</v>
      </c>
    </row>
    <row r="369" ht="15.75" customHeight="1">
      <c r="A369" s="17" t="s">
        <v>364</v>
      </c>
      <c r="B369" s="17">
        <v>20000.0</v>
      </c>
      <c r="E369" s="17" t="s">
        <v>331</v>
      </c>
    </row>
    <row r="370" ht="15.75" customHeight="1">
      <c r="A370" s="17" t="s">
        <v>364</v>
      </c>
      <c r="B370" s="17">
        <v>5000.0</v>
      </c>
      <c r="E370" s="17" t="s">
        <v>365</v>
      </c>
    </row>
    <row r="371" ht="15.75" customHeight="1">
      <c r="A371" s="17" t="s">
        <v>364</v>
      </c>
      <c r="B371" s="17">
        <v>2000.0</v>
      </c>
      <c r="E371" s="17" t="s">
        <v>366</v>
      </c>
    </row>
    <row r="372" ht="15.75" customHeight="1">
      <c r="A372" s="20">
        <v>44052.0</v>
      </c>
      <c r="B372" s="17">
        <v>10000.0</v>
      </c>
      <c r="E372" s="17" t="s">
        <v>331</v>
      </c>
    </row>
    <row r="373" ht="15.75" customHeight="1">
      <c r="A373" s="20">
        <v>44113.0</v>
      </c>
      <c r="B373" s="17">
        <v>3500.0</v>
      </c>
      <c r="E373" s="17" t="s">
        <v>367</v>
      </c>
    </row>
    <row r="374" ht="15.75" customHeight="1">
      <c r="A374" s="20">
        <v>44113.0</v>
      </c>
      <c r="B374" s="17">
        <v>1500.0</v>
      </c>
      <c r="E374" s="17" t="s">
        <v>366</v>
      </c>
    </row>
    <row r="375" ht="15.75" customHeight="1">
      <c r="A375" s="20">
        <v>44174.0</v>
      </c>
      <c r="B375" s="17">
        <v>15000.0</v>
      </c>
      <c r="E375" s="17" t="s">
        <v>366</v>
      </c>
    </row>
    <row r="376" ht="15.75" customHeight="1">
      <c r="A376" s="17" t="s">
        <v>368</v>
      </c>
      <c r="B376" s="17">
        <v>20000.0</v>
      </c>
      <c r="E376" s="17" t="s">
        <v>369</v>
      </c>
    </row>
    <row r="377" ht="15.75" customHeight="1">
      <c r="A377" s="17" t="s">
        <v>370</v>
      </c>
      <c r="B377" s="17">
        <v>25000.0</v>
      </c>
      <c r="E377" s="17" t="s">
        <v>371</v>
      </c>
    </row>
    <row r="378" ht="15.75" customHeight="1">
      <c r="A378" s="17" t="s">
        <v>372</v>
      </c>
      <c r="B378" s="17">
        <v>6000.0</v>
      </c>
      <c r="E378" s="17" t="s">
        <v>371</v>
      </c>
    </row>
    <row r="379" ht="15.75" customHeight="1">
      <c r="A379" s="17" t="s">
        <v>373</v>
      </c>
      <c r="B379" s="17">
        <v>2000.0</v>
      </c>
      <c r="E379" s="17" t="s">
        <v>366</v>
      </c>
    </row>
    <row r="380" ht="15.75" customHeight="1">
      <c r="A380" s="17" t="s">
        <v>373</v>
      </c>
      <c r="B380" s="23">
        <v>100000.0</v>
      </c>
      <c r="E380" s="17" t="s">
        <v>197</v>
      </c>
    </row>
    <row r="381" ht="15.75" customHeight="1">
      <c r="A381" s="17" t="s">
        <v>374</v>
      </c>
      <c r="B381" s="17">
        <v>6000.0</v>
      </c>
      <c r="E381" s="17" t="s">
        <v>366</v>
      </c>
    </row>
    <row r="382" ht="15.75" customHeight="1">
      <c r="A382" s="17" t="s">
        <v>375</v>
      </c>
      <c r="B382" s="17">
        <v>25000.0</v>
      </c>
      <c r="E382" s="17" t="s">
        <v>331</v>
      </c>
    </row>
    <row r="383" ht="15.75" customHeight="1">
      <c r="A383" s="17" t="s">
        <v>376</v>
      </c>
      <c r="B383" s="17">
        <v>5000.0</v>
      </c>
      <c r="E383" s="17" t="s">
        <v>377</v>
      </c>
    </row>
    <row r="384" ht="15.75" customHeight="1">
      <c r="A384" s="17" t="s">
        <v>376</v>
      </c>
      <c r="B384" s="17">
        <v>24000.0</v>
      </c>
      <c r="E384" s="17" t="s">
        <v>378</v>
      </c>
    </row>
    <row r="385" ht="15.75" customHeight="1">
      <c r="A385" s="17" t="s">
        <v>379</v>
      </c>
      <c r="B385" s="17">
        <v>18500.0</v>
      </c>
      <c r="E385" s="17" t="s">
        <v>380</v>
      </c>
    </row>
    <row r="386" ht="15.75" customHeight="1">
      <c r="A386" s="17" t="s">
        <v>381</v>
      </c>
      <c r="B386" s="17">
        <v>5000.0</v>
      </c>
      <c r="E386" s="17" t="s">
        <v>366</v>
      </c>
    </row>
    <row r="387" ht="15.75" customHeight="1">
      <c r="A387" s="17" t="s">
        <v>382</v>
      </c>
      <c r="B387" s="17">
        <v>3000.0</v>
      </c>
      <c r="E387" s="17" t="s">
        <v>366</v>
      </c>
    </row>
    <row r="388" ht="15.75" customHeight="1">
      <c r="A388" s="17" t="s">
        <v>382</v>
      </c>
      <c r="B388" s="17">
        <v>1500.0</v>
      </c>
      <c r="E388" s="17" t="s">
        <v>366</v>
      </c>
    </row>
    <row r="389" ht="15.75" customHeight="1">
      <c r="A389" s="20">
        <v>43899.0</v>
      </c>
      <c r="B389" s="17">
        <v>8200.0</v>
      </c>
      <c r="E389" s="17" t="s">
        <v>383</v>
      </c>
    </row>
    <row r="390" ht="15.75" customHeight="1">
      <c r="A390" s="20">
        <v>44114.0</v>
      </c>
      <c r="B390" s="17">
        <v>22000.0</v>
      </c>
      <c r="E390" s="17" t="s">
        <v>384</v>
      </c>
    </row>
    <row r="391" ht="15.75" customHeight="1">
      <c r="A391" s="20">
        <v>44114.0</v>
      </c>
      <c r="B391" s="17">
        <v>5000.0</v>
      </c>
      <c r="E391" s="17" t="s">
        <v>385</v>
      </c>
    </row>
    <row r="392" ht="15.75" customHeight="1">
      <c r="A392" s="17" t="s">
        <v>386</v>
      </c>
      <c r="B392" s="17">
        <v>4300.0</v>
      </c>
      <c r="E392" s="17" t="s">
        <v>387</v>
      </c>
    </row>
    <row r="393" ht="15.75" customHeight="1">
      <c r="A393" s="17" t="s">
        <v>388</v>
      </c>
      <c r="B393" s="17">
        <v>2600.0</v>
      </c>
      <c r="E393" s="17" t="s">
        <v>389</v>
      </c>
    </row>
    <row r="394" ht="15.75" customHeight="1">
      <c r="A394" s="17" t="s">
        <v>390</v>
      </c>
      <c r="B394" s="17">
        <v>11500.0</v>
      </c>
      <c r="E394" s="17" t="s">
        <v>391</v>
      </c>
    </row>
    <row r="395" ht="15.75" customHeight="1">
      <c r="A395" s="17" t="s">
        <v>390</v>
      </c>
      <c r="B395" s="17">
        <v>35000.0</v>
      </c>
      <c r="E395" s="17" t="s">
        <v>392</v>
      </c>
    </row>
    <row r="396" ht="15.75" customHeight="1">
      <c r="A396" s="17" t="s">
        <v>390</v>
      </c>
      <c r="B396" s="17">
        <v>19810.0</v>
      </c>
      <c r="E396" s="17" t="s">
        <v>393</v>
      </c>
    </row>
    <row r="397" ht="15.75" customHeight="1">
      <c r="A397" s="28" t="s">
        <v>394</v>
      </c>
      <c r="B397" s="29">
        <v>300000.0</v>
      </c>
      <c r="E397" s="28" t="s">
        <v>197</v>
      </c>
    </row>
    <row r="398" ht="15.75" customHeight="1"/>
    <row r="399" ht="15.75" customHeight="1"/>
    <row r="400" ht="15.75" customHeight="1"/>
    <row r="401" ht="15.75" customHeight="1"/>
    <row r="402" ht="21.0" customHeight="1">
      <c r="A402" s="3" t="s">
        <v>395</v>
      </c>
      <c r="B402" s="30" t="str">
        <f>Sum(B2:B401)</f>
        <v>11766940</v>
      </c>
      <c r="F402" s="31">
        <v>1922034.0</v>
      </c>
    </row>
    <row r="403" ht="15.75" customHeight="1">
      <c r="E403" s="3" t="s">
        <v>396</v>
      </c>
      <c r="F403" s="32" t="str">
        <f>F402-(B402-10596608)</f>
        <v>751,702</v>
      </c>
    </row>
    <row r="404" ht="15.75" customHeight="1"/>
    <row r="405" ht="15.75" customHeight="1">
      <c r="A405" s="3" t="s">
        <v>197</v>
      </c>
      <c r="B405" s="33" t="str">
        <f>B8+B11+B12+B14+B16+B17+B22+B25+B32+B39+B42+B52+B71+B86+B87+B93+B120+B172+B200+B206+B243+B269+B274+B325+B380+B397</f>
        <v>6003800</v>
      </c>
      <c r="E405" s="28" t="s">
        <v>397</v>
      </c>
    </row>
    <row r="406" ht="15.75" customHeight="1">
      <c r="A406" s="3" t="s">
        <v>398</v>
      </c>
      <c r="B406" s="34" t="str">
        <f>B5+B13+B15+B23+B24</f>
        <v>383500</v>
      </c>
      <c r="E406" s="28" t="s">
        <v>399</v>
      </c>
      <c r="F406" s="28" t="s">
        <v>373</v>
      </c>
      <c r="G406" s="28">
        <v>5703800.0</v>
      </c>
    </row>
    <row r="407" ht="15.75" customHeight="1">
      <c r="A407" s="3" t="s">
        <v>400</v>
      </c>
      <c r="B407" s="35" t="str">
        <f>B2+B3+B10+B63</f>
        <v>146270</v>
      </c>
      <c r="E407" s="28" t="s">
        <v>401</v>
      </c>
      <c r="G407" s="28">
        <v>170000.0</v>
      </c>
    </row>
    <row r="408" ht="15.75" customHeight="1">
      <c r="A408" s="3" t="s">
        <v>402</v>
      </c>
      <c r="B408" s="36" t="str">
        <f>B18+B26+B27+B29+B33+B34+B35+B36+B45+B47+B49+B50+B53+B54+B59+B64+B83+B74+B90+B95+B98+B100+B105+B107+B112+B117+B144+B167+B188+B199+B209+B212+B222+B224+B225+B228+B234+B258+B271+B304</f>
        <v>226000</v>
      </c>
      <c r="E408" s="28" t="s">
        <v>403</v>
      </c>
      <c r="G408" t="str">
        <f>G406+G407</f>
        <v>5873800</v>
      </c>
    </row>
    <row r="409" ht="15.75" customHeight="1">
      <c r="A409" s="3" t="s">
        <v>404</v>
      </c>
      <c r="B409" s="9" t="str">
        <f>B31+B44</f>
        <v>15000</v>
      </c>
      <c r="E409" s="37" t="s">
        <v>405</v>
      </c>
      <c r="F409" s="38"/>
      <c r="G409" s="37">
        <v>6567340.0</v>
      </c>
    </row>
    <row r="410" ht="15.75" customHeight="1">
      <c r="A410" s="3" t="s">
        <v>406</v>
      </c>
      <c r="B410" s="11" t="str">
        <f>B55+B58+B65+B67+B68+B72+B75+B78+B81+B118+B126+B128+B129+B137+B138+B140+B142+B145+B146+B153+B154+B156+B158+B160+B166+B173+B176+B180+B183+B186+B189+B190+B227+B235+B266+B282+B287+B300+B313</f>
        <v>240000</v>
      </c>
      <c r="E410" s="28" t="s">
        <v>407</v>
      </c>
      <c r="G410" t="str">
        <f>G409-G408</f>
        <v>693540</v>
      </c>
    </row>
    <row r="411" ht="15.75" customHeight="1">
      <c r="A411" s="3" t="s">
        <v>408</v>
      </c>
      <c r="B411" s="3" t="str">
        <f>B91+B76</f>
        <v>130000</v>
      </c>
      <c r="E411" s="28" t="s">
        <v>409</v>
      </c>
      <c r="F411" s="28" t="s">
        <v>394</v>
      </c>
      <c r="G411" s="28">
        <v>300000.0</v>
      </c>
    </row>
    <row r="412" ht="15.75" customHeight="1">
      <c r="A412" s="3" t="s">
        <v>410</v>
      </c>
      <c r="B412" s="3">
        <v>11300.0</v>
      </c>
      <c r="E412" s="28" t="s">
        <v>396</v>
      </c>
      <c r="G412" s="38" t="str">
        <f>G410-G411</f>
        <v>393540</v>
      </c>
    </row>
    <row r="413" ht="15.75" customHeight="1">
      <c r="A413" s="3" t="s">
        <v>411</v>
      </c>
      <c r="B413" s="3">
        <v>33500.0</v>
      </c>
    </row>
    <row r="414" ht="15.75" customHeight="1">
      <c r="A414" s="3" t="s">
        <v>412</v>
      </c>
      <c r="B414" s="3">
        <v>45500.0</v>
      </c>
      <c r="F414" s="17" t="s">
        <v>413</v>
      </c>
    </row>
    <row r="415" ht="15.75" customHeight="1">
      <c r="A415" s="3" t="s">
        <v>414</v>
      </c>
      <c r="B415" s="3">
        <v>32000.0</v>
      </c>
    </row>
    <row r="416" ht="15.75" customHeight="1">
      <c r="A416" s="3" t="s">
        <v>415</v>
      </c>
      <c r="B416" s="3" t="str">
        <f>B99+B151</f>
        <v>35000</v>
      </c>
    </row>
    <row r="417" ht="15.75" customHeight="1">
      <c r="A417" s="17" t="s">
        <v>416</v>
      </c>
      <c r="B417" t="str">
        <f>B293+B290+B245</f>
        <v>132000</v>
      </c>
      <c r="F417" s="17" t="s">
        <v>417</v>
      </c>
      <c r="G417" s="17" t="s">
        <v>418</v>
      </c>
    </row>
    <row r="418" ht="15.75" customHeight="1">
      <c r="A418" s="17" t="s">
        <v>190</v>
      </c>
      <c r="B418" t="str">
        <f>B152+B171+B191+B193+B249+B252</f>
        <v>104095</v>
      </c>
      <c r="F418" s="17" t="s">
        <v>417</v>
      </c>
      <c r="G418" s="17">
        <v>2.0</v>
      </c>
    </row>
    <row r="419" ht="15.75" customHeight="1">
      <c r="A419" s="17" t="s">
        <v>419</v>
      </c>
      <c r="B419" t="str">
        <f>B303+B321+B324+B329+B332+B343+B344+B348+B351+B354+B356+B352+B360+B361+B362+B363+B365</f>
        <v>409000</v>
      </c>
      <c r="F419" s="20">
        <v>44113.0</v>
      </c>
      <c r="G419" s="17" t="s">
        <v>418</v>
      </c>
    </row>
    <row r="420" ht="15.75" customHeight="1">
      <c r="A420" s="17" t="s">
        <v>420</v>
      </c>
      <c r="B420" t="str">
        <f>B337+B359+B364</f>
        <v>205000</v>
      </c>
      <c r="F420" s="39">
        <v>44144.0</v>
      </c>
      <c r="G420" s="17" t="s">
        <v>418</v>
      </c>
    </row>
    <row r="421" ht="15.75" customHeight="1">
      <c r="B421" t="str">
        <f>Sum(B2:B254)</f>
        <v>8678583</v>
      </c>
      <c r="F421" s="20">
        <v>44174.0</v>
      </c>
      <c r="G421" s="17" t="s">
        <v>418</v>
      </c>
    </row>
    <row r="422" ht="15.75" customHeight="1">
      <c r="C422" t="str">
        <f>8678583-B421</f>
        <v>0</v>
      </c>
      <c r="F422" s="17" t="s">
        <v>370</v>
      </c>
      <c r="G422" s="17" t="s">
        <v>418</v>
      </c>
    </row>
    <row r="423" ht="15.75" customHeight="1">
      <c r="F423" s="17" t="s">
        <v>372</v>
      </c>
      <c r="G423" s="17" t="s">
        <v>418</v>
      </c>
    </row>
    <row r="424" ht="15.75" customHeight="1">
      <c r="F424" s="17" t="s">
        <v>373</v>
      </c>
      <c r="G424" s="17" t="s">
        <v>418</v>
      </c>
    </row>
    <row r="425" ht="15.75" customHeight="1"/>
    <row r="426" ht="15.75" customHeight="1">
      <c r="B426" s="17">
        <v>8678583.0</v>
      </c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>
      <c r="A432" s="17" t="s">
        <v>331</v>
      </c>
      <c r="B432" s="17">
        <v>465280.0</v>
      </c>
    </row>
    <row r="433" ht="15.75" customHeight="1">
      <c r="A433" s="17" t="s">
        <v>396</v>
      </c>
      <c r="B433" t="str">
        <f>B432-B419</f>
        <v>56280</v>
      </c>
    </row>
    <row r="434" ht="15.75" customHeight="1"/>
    <row r="435" ht="15.75" customHeight="1">
      <c r="A435" s="17" t="s">
        <v>421</v>
      </c>
      <c r="B435" t="str">
        <f>B384+B382+B376+B372+B369</f>
        <v>99000</v>
      </c>
    </row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6" width="14.43"/>
    <col customWidth="1" min="8" max="8" width="17.43"/>
  </cols>
  <sheetData>
    <row r="1">
      <c r="B1" s="40"/>
      <c r="C1" s="41"/>
    </row>
    <row r="2">
      <c r="B2" s="40" t="s">
        <v>422</v>
      </c>
      <c r="C2" s="40" t="s">
        <v>423</v>
      </c>
      <c r="D2" s="3" t="s">
        <v>424</v>
      </c>
      <c r="E2" s="3" t="s">
        <v>425</v>
      </c>
      <c r="F2" s="3" t="s">
        <v>426</v>
      </c>
      <c r="H2" s="3" t="s">
        <v>427</v>
      </c>
      <c r="J2" s="3" t="s">
        <v>428</v>
      </c>
    </row>
    <row r="3">
      <c r="A3" s="3" t="s">
        <v>429</v>
      </c>
      <c r="B3" s="40">
        <v>28.0</v>
      </c>
      <c r="C3" s="41">
        <v>117.6</v>
      </c>
      <c r="D3" s="3" t="str">
        <f t="shared" ref="D3:D16" si="1">B3*C3</f>
        <v>3292.8</v>
      </c>
      <c r="E3" s="41">
        <v>117.6</v>
      </c>
      <c r="F3" s="3" t="str">
        <f t="shared" ref="F3:F15" si="2">E3*1.18</f>
        <v>138.768</v>
      </c>
      <c r="G3" s="3" t="str">
        <f t="shared" ref="G3:G15" si="3">F3*B3</f>
        <v>3885.504</v>
      </c>
      <c r="H3" s="3">
        <v>95.87</v>
      </c>
      <c r="I3" s="3" t="str">
        <f t="shared" ref="I3:I15" si="4">H3*B3</f>
        <v>2684.36</v>
      </c>
      <c r="J3" s="3">
        <v>156.01</v>
      </c>
      <c r="K3" s="3" t="str">
        <f t="shared" ref="K3:K15" si="5">J3*B3</f>
        <v>4368.28</v>
      </c>
    </row>
    <row r="4">
      <c r="A4" s="3" t="s">
        <v>430</v>
      </c>
      <c r="B4" s="40">
        <v>25.0</v>
      </c>
      <c r="C4" s="41">
        <v>90.62</v>
      </c>
      <c r="D4" s="3" t="str">
        <f t="shared" si="1"/>
        <v>2265.5</v>
      </c>
      <c r="E4" s="41">
        <v>90.62</v>
      </c>
      <c r="F4" s="3" t="str">
        <f t="shared" si="2"/>
        <v>106.9316</v>
      </c>
      <c r="G4" s="3" t="str">
        <f t="shared" si="3"/>
        <v>2673.29</v>
      </c>
      <c r="H4" s="3">
        <v>79.15</v>
      </c>
      <c r="I4" s="3" t="str">
        <f t="shared" si="4"/>
        <v>1978.75</v>
      </c>
      <c r="J4" s="3">
        <v>123.46</v>
      </c>
      <c r="K4" s="3" t="str">
        <f t="shared" si="5"/>
        <v>3086.5</v>
      </c>
    </row>
    <row r="5">
      <c r="A5" s="3" t="s">
        <v>431</v>
      </c>
      <c r="B5" s="40">
        <v>12.0</v>
      </c>
      <c r="C5" s="41">
        <v>59.47</v>
      </c>
      <c r="D5" s="3" t="str">
        <f t="shared" si="1"/>
        <v>713.64</v>
      </c>
      <c r="E5" s="41">
        <v>59.47</v>
      </c>
      <c r="F5" s="3" t="str">
        <f t="shared" si="2"/>
        <v>70.1746</v>
      </c>
      <c r="G5" s="3" t="str">
        <f t="shared" si="3"/>
        <v>842.0952</v>
      </c>
      <c r="H5" s="3">
        <v>59.24</v>
      </c>
      <c r="I5" s="3" t="str">
        <f t="shared" si="4"/>
        <v>710.88</v>
      </c>
      <c r="J5" s="3">
        <v>92.7</v>
      </c>
      <c r="K5" s="3" t="str">
        <f t="shared" si="5"/>
        <v>1112.4</v>
      </c>
    </row>
    <row r="6">
      <c r="A6" s="3" t="s">
        <v>432</v>
      </c>
      <c r="B6" s="40">
        <v>22.0</v>
      </c>
      <c r="C6" s="41"/>
      <c r="D6" s="3" t="str">
        <f t="shared" si="1"/>
        <v>0</v>
      </c>
      <c r="E6" s="41"/>
      <c r="F6" s="3" t="str">
        <f t="shared" si="2"/>
        <v>0</v>
      </c>
      <c r="G6" s="3" t="str">
        <f t="shared" si="3"/>
        <v>0</v>
      </c>
      <c r="H6" s="3">
        <v>50.65</v>
      </c>
      <c r="I6" s="3" t="str">
        <f t="shared" si="4"/>
        <v>1114.3</v>
      </c>
      <c r="J6" s="3">
        <v>84.11</v>
      </c>
      <c r="K6" s="3" t="str">
        <f t="shared" si="5"/>
        <v>1850.42</v>
      </c>
    </row>
    <row r="7">
      <c r="A7" s="3" t="s">
        <v>433</v>
      </c>
      <c r="B7" s="40">
        <v>12.0</v>
      </c>
      <c r="C7" s="41"/>
      <c r="D7" s="3" t="str">
        <f t="shared" si="1"/>
        <v>0</v>
      </c>
      <c r="F7" s="3" t="str">
        <f t="shared" si="2"/>
        <v>0</v>
      </c>
      <c r="G7" s="3" t="str">
        <f t="shared" si="3"/>
        <v>0</v>
      </c>
      <c r="H7" s="3">
        <v>38.44</v>
      </c>
      <c r="I7" s="3" t="str">
        <f t="shared" si="4"/>
        <v>461.28</v>
      </c>
      <c r="J7" s="3">
        <v>63.31</v>
      </c>
      <c r="K7" s="3" t="str">
        <f t="shared" si="5"/>
        <v>759.72</v>
      </c>
    </row>
    <row r="8">
      <c r="A8" s="3" t="s">
        <v>434</v>
      </c>
      <c r="B8" s="40">
        <v>120.0</v>
      </c>
      <c r="C8" s="41">
        <v>54.71</v>
      </c>
      <c r="D8" s="3" t="str">
        <f t="shared" si="1"/>
        <v>6565.2</v>
      </c>
      <c r="E8" s="3">
        <v>76.8</v>
      </c>
      <c r="F8" s="3" t="str">
        <f t="shared" si="2"/>
        <v>90.624</v>
      </c>
      <c r="G8" s="3" t="str">
        <f t="shared" si="3"/>
        <v>10874.88</v>
      </c>
      <c r="H8" s="3">
        <v>22.49</v>
      </c>
      <c r="I8" s="3" t="str">
        <f t="shared" si="4"/>
        <v>2698.8</v>
      </c>
      <c r="J8" s="3">
        <v>32.13</v>
      </c>
      <c r="K8" s="3" t="str">
        <f t="shared" si="5"/>
        <v>3855.6</v>
      </c>
    </row>
    <row r="9">
      <c r="A9" s="3" t="s">
        <v>435</v>
      </c>
      <c r="B9" s="40">
        <v>35.0</v>
      </c>
      <c r="C9" s="41">
        <v>86.09</v>
      </c>
      <c r="D9" s="3" t="str">
        <f t="shared" si="1"/>
        <v>3013.15</v>
      </c>
      <c r="E9" s="3">
        <v>108.0</v>
      </c>
      <c r="F9" s="3" t="str">
        <f t="shared" si="2"/>
        <v>127.44</v>
      </c>
      <c r="G9" s="3" t="str">
        <f t="shared" si="3"/>
        <v>4460.4</v>
      </c>
      <c r="H9" s="3">
        <v>62.4</v>
      </c>
      <c r="I9" s="3" t="str">
        <f t="shared" si="4"/>
        <v>2184</v>
      </c>
      <c r="J9" s="3">
        <v>68.74</v>
      </c>
      <c r="K9" s="3" t="str">
        <f t="shared" si="5"/>
        <v>2405.9</v>
      </c>
    </row>
    <row r="10">
      <c r="A10" s="3" t="s">
        <v>436</v>
      </c>
      <c r="B10" s="40">
        <v>65.0</v>
      </c>
      <c r="C10" s="41">
        <v>166.8</v>
      </c>
      <c r="D10" s="3" t="str">
        <f t="shared" si="1"/>
        <v>10842</v>
      </c>
      <c r="E10" s="3">
        <v>185.6</v>
      </c>
      <c r="F10" s="3" t="str">
        <f t="shared" si="2"/>
        <v>219.008</v>
      </c>
      <c r="G10" s="3" t="str">
        <f t="shared" si="3"/>
        <v>14235.52</v>
      </c>
      <c r="H10" s="3">
        <v>74.61</v>
      </c>
      <c r="I10" s="3" t="str">
        <f t="shared" si="4"/>
        <v>4849.65</v>
      </c>
      <c r="J10" s="3">
        <v>82.29</v>
      </c>
      <c r="K10" s="3" t="str">
        <f t="shared" si="5"/>
        <v>5348.85</v>
      </c>
    </row>
    <row r="11">
      <c r="A11" s="3" t="s">
        <v>437</v>
      </c>
      <c r="B11" s="40">
        <v>8.0</v>
      </c>
      <c r="C11" s="41">
        <v>367.69</v>
      </c>
      <c r="D11" s="3" t="str">
        <f t="shared" si="1"/>
        <v>2941.52</v>
      </c>
      <c r="E11" s="3">
        <v>549.0</v>
      </c>
      <c r="F11" s="3" t="str">
        <f t="shared" si="2"/>
        <v>647.82</v>
      </c>
      <c r="G11" s="3" t="str">
        <f t="shared" si="3"/>
        <v>5182.56</v>
      </c>
      <c r="H11" s="3">
        <v>239.67</v>
      </c>
      <c r="I11" s="3" t="str">
        <f t="shared" si="4"/>
        <v>1917.36</v>
      </c>
      <c r="J11" s="3">
        <v>263.64</v>
      </c>
      <c r="K11" s="3" t="str">
        <f t="shared" si="5"/>
        <v>2109.12</v>
      </c>
    </row>
    <row r="12">
      <c r="A12" s="7" t="s">
        <v>438</v>
      </c>
      <c r="B12" s="40">
        <v>15.0</v>
      </c>
      <c r="C12" s="41">
        <v>136.3</v>
      </c>
      <c r="D12" s="3" t="str">
        <f t="shared" si="1"/>
        <v>2044.5</v>
      </c>
      <c r="E12" s="3">
        <v>146.4</v>
      </c>
      <c r="F12" s="3" t="str">
        <f t="shared" si="2"/>
        <v>172.752</v>
      </c>
      <c r="G12" s="3" t="str">
        <f t="shared" si="3"/>
        <v>2591.28</v>
      </c>
      <c r="I12" s="3" t="str">
        <f t="shared" si="4"/>
        <v>0</v>
      </c>
      <c r="K12" s="3" t="str">
        <f t="shared" si="5"/>
        <v>0</v>
      </c>
    </row>
    <row r="13">
      <c r="A13" s="7" t="s">
        <v>439</v>
      </c>
      <c r="B13" s="40">
        <v>9.0</v>
      </c>
      <c r="C13" s="41">
        <v>166.8</v>
      </c>
      <c r="D13" s="3" t="str">
        <f t="shared" si="1"/>
        <v>1501.2</v>
      </c>
      <c r="E13" s="3">
        <v>185.6</v>
      </c>
      <c r="F13" s="3" t="str">
        <f t="shared" si="2"/>
        <v>219.008</v>
      </c>
      <c r="G13" s="3" t="str">
        <f t="shared" si="3"/>
        <v>1971.072</v>
      </c>
      <c r="H13" s="3">
        <v>110.79</v>
      </c>
      <c r="I13" s="3" t="str">
        <f t="shared" si="4"/>
        <v>997.11</v>
      </c>
      <c r="J13" s="3">
        <v>122.09</v>
      </c>
      <c r="K13" s="3" t="str">
        <f t="shared" si="5"/>
        <v>1098.81</v>
      </c>
    </row>
    <row r="14">
      <c r="A14" s="3" t="s">
        <v>440</v>
      </c>
      <c r="B14" s="40">
        <v>18.0</v>
      </c>
      <c r="C14" s="41"/>
      <c r="D14" s="3" t="str">
        <f t="shared" si="1"/>
        <v>0</v>
      </c>
      <c r="F14" s="3" t="str">
        <f t="shared" si="2"/>
        <v>0</v>
      </c>
      <c r="G14" s="3" t="str">
        <f t="shared" si="3"/>
        <v>0</v>
      </c>
      <c r="I14" s="3" t="str">
        <f t="shared" si="4"/>
        <v>0</v>
      </c>
      <c r="K14" s="3" t="str">
        <f t="shared" si="5"/>
        <v>0</v>
      </c>
    </row>
    <row r="15">
      <c r="A15" s="7" t="s">
        <v>441</v>
      </c>
      <c r="B15" s="40">
        <v>1.0</v>
      </c>
      <c r="C15" s="41">
        <v>167.7</v>
      </c>
      <c r="D15" s="3" t="str">
        <f t="shared" si="1"/>
        <v>167.7</v>
      </c>
      <c r="E15" s="3">
        <v>213.6</v>
      </c>
      <c r="F15" s="3" t="str">
        <f t="shared" si="2"/>
        <v>252.048</v>
      </c>
      <c r="G15" s="3" t="str">
        <f t="shared" si="3"/>
        <v>252.048</v>
      </c>
      <c r="I15" s="3" t="str">
        <f t="shared" si="4"/>
        <v>0</v>
      </c>
      <c r="K15" s="3" t="str">
        <f t="shared" si="5"/>
        <v>0</v>
      </c>
    </row>
    <row r="16">
      <c r="A16" s="7" t="s">
        <v>442</v>
      </c>
      <c r="B16" s="40">
        <v>1.0</v>
      </c>
      <c r="C16" s="41"/>
      <c r="D16" s="3" t="str">
        <f t="shared" si="1"/>
        <v>0</v>
      </c>
    </row>
    <row r="17">
      <c r="B17" s="40"/>
      <c r="C17" s="41"/>
    </row>
    <row r="18">
      <c r="B18" s="40"/>
      <c r="C18" s="41"/>
      <c r="D18" s="7" t="str">
        <f>Sum(D3:D16)</f>
        <v>33347.21</v>
      </c>
      <c r="G18" s="7" t="str">
        <f>Sum(G3:G16)</f>
        <v>46968.6492</v>
      </c>
      <c r="H18" s="7"/>
      <c r="I18" s="7" t="str">
        <f>Sum(I3:I16)</f>
        <v>19596.49</v>
      </c>
      <c r="J18" s="7"/>
      <c r="K18" s="7" t="str">
        <f>Sum(K3:K16)</f>
        <v>25995.6</v>
      </c>
    </row>
    <row r="19">
      <c r="B19" s="40"/>
      <c r="C19" s="41"/>
    </row>
    <row r="20">
      <c r="B20" s="40"/>
      <c r="C20" s="41"/>
      <c r="D20" s="3" t="str">
        <f t="shared" ref="D20:D43" si="6">B20*C20</f>
        <v>0</v>
      </c>
    </row>
    <row r="21" ht="15.75" customHeight="1">
      <c r="A21" s="1" t="s">
        <v>443</v>
      </c>
      <c r="B21" s="40"/>
      <c r="C21" s="41"/>
      <c r="D21" s="3" t="str">
        <f t="shared" si="6"/>
        <v>0</v>
      </c>
    </row>
    <row r="22" ht="15.75" customHeight="1">
      <c r="A22" s="3" t="s">
        <v>429</v>
      </c>
      <c r="B22" s="40">
        <v>6.0</v>
      </c>
      <c r="C22" s="41">
        <v>117.6</v>
      </c>
      <c r="D22" s="3" t="str">
        <f t="shared" si="6"/>
        <v>705.6</v>
      </c>
      <c r="F22" s="3" t="str">
        <f t="shared" ref="F22:F34" si="7">E22*1.18</f>
        <v>0</v>
      </c>
      <c r="G22" s="3" t="str">
        <f t="shared" ref="G22:G34" si="8">F22*B22</f>
        <v>0</v>
      </c>
      <c r="H22" s="3">
        <v>95.87</v>
      </c>
      <c r="I22" s="3" t="str">
        <f t="shared" ref="I22:I34" si="9">H22*B22</f>
        <v>575.22</v>
      </c>
      <c r="J22" s="3">
        <v>156.01</v>
      </c>
      <c r="K22" s="3" t="str">
        <f t="shared" ref="K22:K34" si="10">J22*B22</f>
        <v>936.06</v>
      </c>
    </row>
    <row r="23" ht="15.75" customHeight="1">
      <c r="A23" s="3" t="s">
        <v>430</v>
      </c>
      <c r="B23" s="40">
        <v>11.0</v>
      </c>
      <c r="C23" s="41">
        <v>90.62</v>
      </c>
      <c r="D23" s="3" t="str">
        <f t="shared" si="6"/>
        <v>996.82</v>
      </c>
      <c r="F23" s="3" t="str">
        <f t="shared" si="7"/>
        <v>0</v>
      </c>
      <c r="G23" s="3" t="str">
        <f t="shared" si="8"/>
        <v>0</v>
      </c>
      <c r="H23" s="3">
        <v>79.15</v>
      </c>
      <c r="I23" s="3" t="str">
        <f t="shared" si="9"/>
        <v>870.65</v>
      </c>
      <c r="J23" s="3">
        <v>123.46</v>
      </c>
      <c r="K23" s="3" t="str">
        <f t="shared" si="10"/>
        <v>1358.06</v>
      </c>
    </row>
    <row r="24" ht="15.75" customHeight="1">
      <c r="A24" s="3" t="s">
        <v>431</v>
      </c>
      <c r="B24" s="40">
        <v>2.0</v>
      </c>
      <c r="C24" s="41">
        <v>59.47</v>
      </c>
      <c r="D24" s="3" t="str">
        <f t="shared" si="6"/>
        <v>118.94</v>
      </c>
      <c r="F24" s="3" t="str">
        <f t="shared" si="7"/>
        <v>0</v>
      </c>
      <c r="G24" s="3" t="str">
        <f t="shared" si="8"/>
        <v>0</v>
      </c>
      <c r="H24" s="3">
        <v>59.24</v>
      </c>
      <c r="I24" s="3" t="str">
        <f t="shared" si="9"/>
        <v>118.48</v>
      </c>
      <c r="J24" s="3">
        <v>92.7</v>
      </c>
      <c r="K24" s="3" t="str">
        <f t="shared" si="10"/>
        <v>185.4</v>
      </c>
    </row>
    <row r="25" ht="15.75" customHeight="1">
      <c r="A25" s="3" t="s">
        <v>432</v>
      </c>
      <c r="B25" s="40">
        <v>4.0</v>
      </c>
      <c r="C25" s="41"/>
      <c r="D25" s="3" t="str">
        <f t="shared" si="6"/>
        <v>0</v>
      </c>
      <c r="F25" s="3" t="str">
        <f t="shared" si="7"/>
        <v>0</v>
      </c>
      <c r="G25" s="3" t="str">
        <f t="shared" si="8"/>
        <v>0</v>
      </c>
      <c r="H25" s="3">
        <v>50.65</v>
      </c>
      <c r="I25" s="3" t="str">
        <f t="shared" si="9"/>
        <v>202.6</v>
      </c>
      <c r="J25" s="3">
        <v>84.11</v>
      </c>
      <c r="K25" s="3" t="str">
        <f t="shared" si="10"/>
        <v>336.44</v>
      </c>
    </row>
    <row r="26" ht="15.75" customHeight="1">
      <c r="A26" s="3" t="s">
        <v>433</v>
      </c>
      <c r="B26" s="40">
        <v>4.0</v>
      </c>
      <c r="C26" s="41"/>
      <c r="D26" s="3" t="str">
        <f t="shared" si="6"/>
        <v>0</v>
      </c>
      <c r="F26" s="3" t="str">
        <f t="shared" si="7"/>
        <v>0</v>
      </c>
      <c r="G26" s="3" t="str">
        <f t="shared" si="8"/>
        <v>0</v>
      </c>
      <c r="H26" s="3">
        <v>38.44</v>
      </c>
      <c r="I26" s="3" t="str">
        <f t="shared" si="9"/>
        <v>153.76</v>
      </c>
      <c r="J26" s="3">
        <v>63.31</v>
      </c>
      <c r="K26" s="3" t="str">
        <f t="shared" si="10"/>
        <v>253.24</v>
      </c>
    </row>
    <row r="27" ht="15.75" customHeight="1">
      <c r="A27" s="3" t="s">
        <v>444</v>
      </c>
      <c r="B27" s="40">
        <v>57.0</v>
      </c>
      <c r="C27" s="41">
        <v>54.71</v>
      </c>
      <c r="D27" s="3" t="str">
        <f t="shared" si="6"/>
        <v>3118.47</v>
      </c>
      <c r="E27" s="3">
        <v>76.8</v>
      </c>
      <c r="F27" s="3" t="str">
        <f t="shared" si="7"/>
        <v>90.624</v>
      </c>
      <c r="G27" s="3" t="str">
        <f t="shared" si="8"/>
        <v>5165.568</v>
      </c>
      <c r="H27" s="3">
        <v>22.49</v>
      </c>
      <c r="I27" s="3" t="str">
        <f t="shared" si="9"/>
        <v>1281.93</v>
      </c>
      <c r="J27" s="3">
        <v>32.13</v>
      </c>
      <c r="K27" s="3" t="str">
        <f t="shared" si="10"/>
        <v>1831.41</v>
      </c>
    </row>
    <row r="28" ht="15.75" customHeight="1">
      <c r="A28" s="3" t="s">
        <v>445</v>
      </c>
      <c r="B28" s="40">
        <v>12.0</v>
      </c>
      <c r="C28" s="41">
        <v>86.09</v>
      </c>
      <c r="D28" s="3" t="str">
        <f t="shared" si="6"/>
        <v>1033.08</v>
      </c>
      <c r="E28" s="3">
        <v>108.0</v>
      </c>
      <c r="F28" s="3" t="str">
        <f t="shared" si="7"/>
        <v>127.44</v>
      </c>
      <c r="G28" s="3" t="str">
        <f t="shared" si="8"/>
        <v>1529.28</v>
      </c>
      <c r="H28" s="3">
        <v>62.4</v>
      </c>
      <c r="I28" s="3" t="str">
        <f t="shared" si="9"/>
        <v>748.8</v>
      </c>
      <c r="J28" s="3">
        <v>68.74</v>
      </c>
      <c r="K28" s="3" t="str">
        <f t="shared" si="10"/>
        <v>824.88</v>
      </c>
    </row>
    <row r="29" ht="15.75" customHeight="1">
      <c r="A29" s="3" t="s">
        <v>446</v>
      </c>
      <c r="B29" s="40">
        <v>20.0</v>
      </c>
      <c r="C29" s="41">
        <v>166.8</v>
      </c>
      <c r="D29" s="3" t="str">
        <f t="shared" si="6"/>
        <v>3336</v>
      </c>
      <c r="E29" s="3">
        <v>185.6</v>
      </c>
      <c r="F29" s="3" t="str">
        <f t="shared" si="7"/>
        <v>219.008</v>
      </c>
      <c r="G29" s="3" t="str">
        <f t="shared" si="8"/>
        <v>4380.16</v>
      </c>
      <c r="H29" s="3">
        <v>74.61</v>
      </c>
      <c r="I29" s="3" t="str">
        <f t="shared" si="9"/>
        <v>1492.2</v>
      </c>
      <c r="J29" s="3">
        <v>82.29</v>
      </c>
      <c r="K29" s="3" t="str">
        <f t="shared" si="10"/>
        <v>1645.8</v>
      </c>
    </row>
    <row r="30" ht="15.75" customHeight="1">
      <c r="A30" s="3" t="s">
        <v>437</v>
      </c>
      <c r="B30" s="40">
        <v>3.0</v>
      </c>
      <c r="C30" s="41">
        <v>367.69</v>
      </c>
      <c r="D30" s="3" t="str">
        <f t="shared" si="6"/>
        <v>1103.07</v>
      </c>
      <c r="E30" s="3">
        <v>549.0</v>
      </c>
      <c r="F30" s="3" t="str">
        <f t="shared" si="7"/>
        <v>647.82</v>
      </c>
      <c r="G30" s="3" t="str">
        <f t="shared" si="8"/>
        <v>1943.46</v>
      </c>
      <c r="H30" s="3">
        <v>239.67</v>
      </c>
      <c r="I30" s="3" t="str">
        <f t="shared" si="9"/>
        <v>719.01</v>
      </c>
      <c r="J30" s="3">
        <v>263.64</v>
      </c>
      <c r="K30" s="3" t="str">
        <f t="shared" si="10"/>
        <v>790.92</v>
      </c>
    </row>
    <row r="31" ht="15.75" customHeight="1">
      <c r="A31" s="3" t="s">
        <v>438</v>
      </c>
      <c r="B31" s="40">
        <v>3.0</v>
      </c>
      <c r="C31" s="41">
        <v>136.3</v>
      </c>
      <c r="D31" s="3" t="str">
        <f t="shared" si="6"/>
        <v>408.9</v>
      </c>
      <c r="E31" s="3">
        <v>146.4</v>
      </c>
      <c r="F31" s="3" t="str">
        <f t="shared" si="7"/>
        <v>172.752</v>
      </c>
      <c r="G31" s="3" t="str">
        <f t="shared" si="8"/>
        <v>518.256</v>
      </c>
      <c r="I31" s="3" t="str">
        <f t="shared" si="9"/>
        <v>0</v>
      </c>
      <c r="K31" s="3" t="str">
        <f t="shared" si="10"/>
        <v>0</v>
      </c>
    </row>
    <row r="32" ht="15.75" customHeight="1">
      <c r="A32" s="3" t="s">
        <v>447</v>
      </c>
      <c r="B32" s="40">
        <v>2.0</v>
      </c>
      <c r="C32" s="41">
        <v>166.8</v>
      </c>
      <c r="D32" s="3" t="str">
        <f t="shared" si="6"/>
        <v>333.6</v>
      </c>
      <c r="E32" s="3">
        <v>185.6</v>
      </c>
      <c r="F32" s="3" t="str">
        <f t="shared" si="7"/>
        <v>219.008</v>
      </c>
      <c r="G32" s="3" t="str">
        <f t="shared" si="8"/>
        <v>438.016</v>
      </c>
      <c r="H32" s="3">
        <v>110.79</v>
      </c>
      <c r="I32" s="3" t="str">
        <f t="shared" si="9"/>
        <v>221.58</v>
      </c>
      <c r="J32" s="3">
        <v>122.09</v>
      </c>
      <c r="K32" s="3" t="str">
        <f t="shared" si="10"/>
        <v>244.18</v>
      </c>
    </row>
    <row r="33" ht="15.75" customHeight="1">
      <c r="A33" s="3" t="s">
        <v>440</v>
      </c>
      <c r="B33" s="40">
        <v>8.0</v>
      </c>
      <c r="C33" s="41"/>
      <c r="D33" s="3" t="str">
        <f t="shared" si="6"/>
        <v>0</v>
      </c>
      <c r="F33" s="3" t="str">
        <f t="shared" si="7"/>
        <v>0</v>
      </c>
      <c r="G33" s="3" t="str">
        <f t="shared" si="8"/>
        <v>0</v>
      </c>
      <c r="I33" s="3" t="str">
        <f t="shared" si="9"/>
        <v>0</v>
      </c>
      <c r="K33" s="3" t="str">
        <f t="shared" si="10"/>
        <v>0</v>
      </c>
    </row>
    <row r="34" ht="15.75" customHeight="1">
      <c r="A34" s="3" t="s">
        <v>448</v>
      </c>
      <c r="B34" s="40">
        <v>1.0</v>
      </c>
      <c r="C34" s="41">
        <v>167.7</v>
      </c>
      <c r="D34" s="3" t="str">
        <f t="shared" si="6"/>
        <v>167.7</v>
      </c>
      <c r="E34" s="3">
        <v>213.6</v>
      </c>
      <c r="F34" s="3" t="str">
        <f t="shared" si="7"/>
        <v>252.048</v>
      </c>
      <c r="G34" s="3" t="str">
        <f t="shared" si="8"/>
        <v>252.048</v>
      </c>
      <c r="I34" s="3" t="str">
        <f t="shared" si="9"/>
        <v>0</v>
      </c>
      <c r="K34" s="3" t="str">
        <f t="shared" si="10"/>
        <v>0</v>
      </c>
    </row>
    <row r="35" ht="15.75" customHeight="1">
      <c r="B35" s="40"/>
      <c r="C35" s="41"/>
      <c r="D35" s="3" t="str">
        <f t="shared" si="6"/>
        <v>0</v>
      </c>
    </row>
    <row r="36" ht="15.75" customHeight="1">
      <c r="B36" s="40"/>
      <c r="C36" s="41"/>
      <c r="D36" s="3" t="str">
        <f t="shared" si="6"/>
        <v>0</v>
      </c>
    </row>
    <row r="37" ht="15.75" customHeight="1">
      <c r="B37" s="40"/>
      <c r="C37" s="41"/>
      <c r="D37" s="3" t="str">
        <f t="shared" si="6"/>
        <v>0</v>
      </c>
    </row>
    <row r="38" ht="15.75" customHeight="1">
      <c r="A38" s="3" t="s">
        <v>449</v>
      </c>
      <c r="B38" s="40">
        <v>20.0</v>
      </c>
      <c r="C38" s="41"/>
      <c r="D38" s="3" t="str">
        <f t="shared" si="6"/>
        <v>0</v>
      </c>
    </row>
    <row r="39" ht="15.75" customHeight="1">
      <c r="A39" s="3" t="s">
        <v>450</v>
      </c>
      <c r="B39" s="40">
        <v>25.0</v>
      </c>
      <c r="C39" s="41"/>
      <c r="D39" s="3" t="str">
        <f t="shared" si="6"/>
        <v>0</v>
      </c>
    </row>
    <row r="40" ht="15.75" customHeight="1">
      <c r="A40" s="3" t="s">
        <v>451</v>
      </c>
      <c r="B40" s="40">
        <v>3.0</v>
      </c>
      <c r="C40" s="41"/>
      <c r="D40" s="3" t="str">
        <f t="shared" si="6"/>
        <v>0</v>
      </c>
    </row>
    <row r="41" ht="15.75" customHeight="1">
      <c r="A41" s="3" t="s">
        <v>452</v>
      </c>
      <c r="B41" s="40">
        <v>2.0</v>
      </c>
      <c r="C41" s="41"/>
      <c r="D41" s="3" t="str">
        <f t="shared" si="6"/>
        <v>0</v>
      </c>
    </row>
    <row r="42" ht="15.75" customHeight="1">
      <c r="B42" s="40"/>
      <c r="C42" s="41"/>
      <c r="D42" s="3" t="str">
        <f t="shared" si="6"/>
        <v>0</v>
      </c>
    </row>
    <row r="43" ht="15.75" customHeight="1">
      <c r="B43" s="40"/>
      <c r="C43" s="41"/>
      <c r="D43" s="3" t="str">
        <f t="shared" si="6"/>
        <v>0</v>
      </c>
    </row>
    <row r="44" ht="15.75" customHeight="1">
      <c r="B44" s="40"/>
      <c r="C44" s="41"/>
    </row>
    <row r="45" ht="15.75" customHeight="1">
      <c r="B45" s="40"/>
      <c r="C45" s="41"/>
      <c r="D45" s="7" t="str">
        <f>Sum(D22:D43)</f>
        <v>11322.18</v>
      </c>
      <c r="G45" s="7" t="str">
        <f>Sum(G22:G43)</f>
        <v>14226.788</v>
      </c>
      <c r="I45" s="7" t="str">
        <f>Sum(I22:I43)</f>
        <v>6384.23</v>
      </c>
      <c r="K45" s="7" t="str">
        <f>Sum(K22:K43)</f>
        <v>8406.39</v>
      </c>
    </row>
    <row r="46" ht="15.75" customHeight="1">
      <c r="B46" s="40"/>
      <c r="C46" s="41"/>
    </row>
    <row r="47" ht="15.75" customHeight="1">
      <c r="B47" s="40"/>
      <c r="C47" s="41"/>
    </row>
    <row r="48" ht="15.75" customHeight="1">
      <c r="B48" s="40"/>
      <c r="C48" s="41" t="s">
        <v>395</v>
      </c>
      <c r="D48" s="8" t="str">
        <f>D18+D45</f>
        <v>44669.39</v>
      </c>
      <c r="G48" s="8" t="str">
        <f>G18+G45</f>
        <v>61195.4372</v>
      </c>
      <c r="I48" s="8" t="str">
        <f>I18+I45</f>
        <v>25980.72</v>
      </c>
      <c r="K48" s="8" t="str">
        <f>K18+K45</f>
        <v>34401.99</v>
      </c>
    </row>
    <row r="49" ht="15.75" customHeight="1">
      <c r="B49" s="40"/>
      <c r="C49" s="41"/>
    </row>
    <row r="50" ht="15.75" customHeight="1">
      <c r="B50" s="40"/>
      <c r="C50" s="41"/>
    </row>
    <row r="51" ht="15.75" customHeight="1">
      <c r="B51" s="40"/>
      <c r="C51" s="41"/>
    </row>
    <row r="52" ht="15.75" customHeight="1">
      <c r="B52" s="40"/>
      <c r="C52" s="41"/>
    </row>
    <row r="53" ht="15.75" customHeight="1">
      <c r="B53" s="40"/>
      <c r="C53" s="41"/>
    </row>
    <row r="54" ht="15.75" customHeight="1">
      <c r="B54" s="40"/>
      <c r="C54" s="41"/>
    </row>
    <row r="55" ht="15.75" customHeight="1">
      <c r="B55" s="40"/>
      <c r="C55" s="41"/>
    </row>
    <row r="56" ht="15.75" customHeight="1">
      <c r="B56" s="40"/>
      <c r="C56" s="41"/>
    </row>
    <row r="57" ht="15.75" customHeight="1">
      <c r="B57" s="40"/>
      <c r="C57" s="41"/>
    </row>
    <row r="58" ht="15.75" customHeight="1">
      <c r="B58" s="40"/>
      <c r="C58" s="41"/>
    </row>
    <row r="59" ht="15.75" customHeight="1">
      <c r="B59" s="40"/>
      <c r="C59" s="41"/>
    </row>
    <row r="60" ht="15.75" customHeight="1">
      <c r="B60" s="40"/>
      <c r="C60" s="41"/>
    </row>
    <row r="61" ht="15.75" customHeight="1">
      <c r="B61" s="40"/>
      <c r="C61" s="41"/>
    </row>
    <row r="62" ht="15.75" customHeight="1">
      <c r="B62" s="40"/>
      <c r="C62" s="41"/>
    </row>
    <row r="63" ht="15.75" customHeight="1">
      <c r="B63" s="40"/>
      <c r="C63" s="41"/>
    </row>
    <row r="64" ht="15.75" customHeight="1">
      <c r="B64" s="40"/>
      <c r="C64" s="41"/>
    </row>
    <row r="65" ht="15.75" customHeight="1">
      <c r="B65" s="40"/>
      <c r="C65" s="41"/>
    </row>
    <row r="66" ht="15.75" customHeight="1">
      <c r="B66" s="40"/>
      <c r="C66" s="41"/>
    </row>
    <row r="67" ht="15.75" customHeight="1">
      <c r="B67" s="40"/>
      <c r="C67" s="41"/>
    </row>
    <row r="68" ht="15.75" customHeight="1">
      <c r="B68" s="40"/>
      <c r="C68" s="41"/>
    </row>
    <row r="69" ht="15.75" customHeight="1">
      <c r="B69" s="40"/>
      <c r="C69" s="41"/>
    </row>
    <row r="70" ht="15.75" customHeight="1">
      <c r="B70" s="40"/>
      <c r="C70" s="41"/>
    </row>
    <row r="71" ht="15.75" customHeight="1">
      <c r="B71" s="40"/>
      <c r="C71" s="41"/>
    </row>
    <row r="72" ht="15.75" customHeight="1">
      <c r="B72" s="40"/>
      <c r="C72" s="41"/>
    </row>
    <row r="73" ht="15.75" customHeight="1">
      <c r="B73" s="40"/>
      <c r="C73" s="41"/>
    </row>
    <row r="74" ht="15.75" customHeight="1">
      <c r="B74" s="40"/>
      <c r="C74" s="41"/>
    </row>
    <row r="75" ht="15.75" customHeight="1">
      <c r="B75" s="40"/>
      <c r="C75" s="41"/>
    </row>
    <row r="76" ht="15.75" customHeight="1">
      <c r="B76" s="40"/>
      <c r="C76" s="41"/>
    </row>
    <row r="77" ht="15.75" customHeight="1">
      <c r="B77" s="40"/>
      <c r="C77" s="41"/>
    </row>
    <row r="78" ht="15.75" customHeight="1">
      <c r="B78" s="40"/>
      <c r="C78" s="41"/>
    </row>
    <row r="79" ht="15.75" customHeight="1">
      <c r="B79" s="40"/>
      <c r="C79" s="41"/>
    </row>
    <row r="80" ht="15.75" customHeight="1">
      <c r="B80" s="40"/>
      <c r="C80" s="41"/>
    </row>
    <row r="81" ht="15.75" customHeight="1">
      <c r="B81" s="40"/>
      <c r="C81" s="41"/>
    </row>
    <row r="82" ht="15.75" customHeight="1">
      <c r="B82" s="40"/>
      <c r="C82" s="41"/>
    </row>
    <row r="83" ht="15.75" customHeight="1">
      <c r="B83" s="40"/>
      <c r="C83" s="41"/>
    </row>
    <row r="84" ht="15.75" customHeight="1">
      <c r="B84" s="40"/>
      <c r="C84" s="41"/>
    </row>
    <row r="85" ht="15.75" customHeight="1">
      <c r="B85" s="40"/>
      <c r="C85" s="41"/>
    </row>
    <row r="86" ht="15.75" customHeight="1">
      <c r="B86" s="40"/>
      <c r="C86" s="41"/>
    </row>
    <row r="87" ht="15.75" customHeight="1">
      <c r="B87" s="40"/>
      <c r="C87" s="41"/>
    </row>
    <row r="88" ht="15.75" customHeight="1">
      <c r="B88" s="40"/>
      <c r="C88" s="41"/>
    </row>
    <row r="89" ht="15.75" customHeight="1">
      <c r="B89" s="40"/>
      <c r="C89" s="41"/>
    </row>
    <row r="90" ht="15.75" customHeight="1">
      <c r="B90" s="40"/>
      <c r="C90" s="41"/>
    </row>
    <row r="91" ht="15.75" customHeight="1">
      <c r="B91" s="40"/>
      <c r="C91" s="41"/>
    </row>
    <row r="92" ht="15.75" customHeight="1">
      <c r="B92" s="40"/>
      <c r="C92" s="41"/>
    </row>
    <row r="93" ht="15.75" customHeight="1">
      <c r="B93" s="40"/>
      <c r="C93" s="41"/>
    </row>
    <row r="94" ht="15.75" customHeight="1">
      <c r="B94" s="40"/>
      <c r="C94" s="41"/>
    </row>
    <row r="95" ht="15.75" customHeight="1">
      <c r="B95" s="40"/>
      <c r="C95" s="41"/>
    </row>
    <row r="96" ht="15.75" customHeight="1">
      <c r="B96" s="40"/>
      <c r="C96" s="41"/>
    </row>
    <row r="97" ht="15.75" customHeight="1">
      <c r="B97" s="40"/>
      <c r="C97" s="41"/>
    </row>
    <row r="98" ht="15.75" customHeight="1">
      <c r="B98" s="40"/>
      <c r="C98" s="41"/>
    </row>
    <row r="99" ht="15.75" customHeight="1">
      <c r="B99" s="40"/>
      <c r="C99" s="41"/>
    </row>
    <row r="100" ht="15.75" customHeight="1">
      <c r="B100" s="40"/>
      <c r="C100" s="41"/>
    </row>
    <row r="101" ht="15.75" customHeight="1">
      <c r="B101" s="40"/>
      <c r="C101" s="41"/>
    </row>
    <row r="102" ht="15.75" customHeight="1">
      <c r="B102" s="40"/>
      <c r="C102" s="41"/>
    </row>
    <row r="103" ht="15.75" customHeight="1">
      <c r="B103" s="40"/>
      <c r="C103" s="41"/>
    </row>
    <row r="104" ht="15.75" customHeight="1">
      <c r="B104" s="40"/>
      <c r="C104" s="41"/>
    </row>
    <row r="105" ht="15.75" customHeight="1">
      <c r="B105" s="40"/>
      <c r="C105" s="41"/>
    </row>
    <row r="106" ht="15.75" customHeight="1">
      <c r="B106" s="40"/>
      <c r="C106" s="41"/>
    </row>
    <row r="107" ht="15.75" customHeight="1">
      <c r="B107" s="40"/>
      <c r="C107" s="41"/>
    </row>
    <row r="108" ht="15.75" customHeight="1">
      <c r="B108" s="40"/>
      <c r="C108" s="41"/>
    </row>
    <row r="109" ht="15.75" customHeight="1">
      <c r="B109" s="40"/>
      <c r="C109" s="41"/>
    </row>
    <row r="110" ht="15.75" customHeight="1">
      <c r="B110" s="40"/>
      <c r="C110" s="41"/>
    </row>
    <row r="111" ht="15.75" customHeight="1">
      <c r="B111" s="40"/>
      <c r="C111" s="41"/>
    </row>
    <row r="112" ht="15.75" customHeight="1">
      <c r="B112" s="40"/>
      <c r="C112" s="41"/>
    </row>
    <row r="113" ht="15.75" customHeight="1">
      <c r="B113" s="40"/>
      <c r="C113" s="41"/>
    </row>
    <row r="114" ht="15.75" customHeight="1">
      <c r="B114" s="40"/>
      <c r="C114" s="41"/>
    </row>
    <row r="115" ht="15.75" customHeight="1">
      <c r="B115" s="40"/>
      <c r="C115" s="41"/>
    </row>
    <row r="116" ht="15.75" customHeight="1">
      <c r="B116" s="40"/>
      <c r="C116" s="41"/>
    </row>
    <row r="117" ht="15.75" customHeight="1">
      <c r="B117" s="40"/>
      <c r="C117" s="41"/>
    </row>
    <row r="118" ht="15.75" customHeight="1">
      <c r="B118" s="40"/>
      <c r="C118" s="41"/>
    </row>
    <row r="119" ht="15.75" customHeight="1">
      <c r="B119" s="40"/>
      <c r="C119" s="41"/>
    </row>
    <row r="120" ht="15.75" customHeight="1">
      <c r="B120" s="40"/>
      <c r="C120" s="41"/>
    </row>
    <row r="121" ht="15.75" customHeight="1">
      <c r="B121" s="40"/>
      <c r="C121" s="41"/>
    </row>
    <row r="122" ht="15.75" customHeight="1">
      <c r="B122" s="40"/>
      <c r="C122" s="41"/>
    </row>
    <row r="123" ht="15.75" customHeight="1">
      <c r="B123" s="40"/>
      <c r="C123" s="41"/>
    </row>
    <row r="124" ht="15.75" customHeight="1">
      <c r="B124" s="40"/>
      <c r="C124" s="41"/>
    </row>
    <row r="125" ht="15.75" customHeight="1">
      <c r="B125" s="40"/>
      <c r="C125" s="41"/>
    </row>
    <row r="126" ht="15.75" customHeight="1">
      <c r="B126" s="40"/>
      <c r="C126" s="41"/>
    </row>
    <row r="127" ht="15.75" customHeight="1">
      <c r="B127" s="40"/>
      <c r="C127" s="41"/>
    </row>
    <row r="128" ht="15.75" customHeight="1">
      <c r="B128" s="40"/>
      <c r="C128" s="41"/>
    </row>
    <row r="129" ht="15.75" customHeight="1">
      <c r="B129" s="40"/>
      <c r="C129" s="41"/>
    </row>
    <row r="130" ht="15.75" customHeight="1">
      <c r="B130" s="40"/>
      <c r="C130" s="41"/>
    </row>
    <row r="131" ht="15.75" customHeight="1">
      <c r="B131" s="40"/>
      <c r="C131" s="41"/>
    </row>
    <row r="132" ht="15.75" customHeight="1">
      <c r="B132" s="40"/>
      <c r="C132" s="41"/>
    </row>
    <row r="133" ht="15.75" customHeight="1">
      <c r="B133" s="40"/>
      <c r="C133" s="41"/>
    </row>
    <row r="134" ht="15.75" customHeight="1">
      <c r="B134" s="40"/>
      <c r="C134" s="41"/>
    </row>
    <row r="135" ht="15.75" customHeight="1">
      <c r="B135" s="40"/>
      <c r="C135" s="41"/>
    </row>
    <row r="136" ht="15.75" customHeight="1">
      <c r="B136" s="40"/>
      <c r="C136" s="41"/>
    </row>
    <row r="137" ht="15.75" customHeight="1">
      <c r="B137" s="40"/>
      <c r="C137" s="41"/>
    </row>
    <row r="138" ht="15.75" customHeight="1">
      <c r="B138" s="40"/>
      <c r="C138" s="41"/>
    </row>
    <row r="139" ht="15.75" customHeight="1">
      <c r="B139" s="40"/>
      <c r="C139" s="41"/>
    </row>
    <row r="140" ht="15.75" customHeight="1">
      <c r="B140" s="40"/>
      <c r="C140" s="41"/>
    </row>
    <row r="141" ht="15.75" customHeight="1">
      <c r="B141" s="40"/>
      <c r="C141" s="41"/>
    </row>
    <row r="142" ht="15.75" customHeight="1">
      <c r="B142" s="40"/>
      <c r="C142" s="41"/>
    </row>
    <row r="143" ht="15.75" customHeight="1">
      <c r="B143" s="40"/>
      <c r="C143" s="41"/>
    </row>
    <row r="144" ht="15.75" customHeight="1">
      <c r="B144" s="40"/>
      <c r="C144" s="41"/>
    </row>
    <row r="145" ht="15.75" customHeight="1">
      <c r="B145" s="40"/>
      <c r="C145" s="41"/>
    </row>
    <row r="146" ht="15.75" customHeight="1">
      <c r="B146" s="40"/>
      <c r="C146" s="41"/>
    </row>
    <row r="147" ht="15.75" customHeight="1">
      <c r="B147" s="40"/>
      <c r="C147" s="41"/>
    </row>
    <row r="148" ht="15.75" customHeight="1">
      <c r="B148" s="40"/>
      <c r="C148" s="41"/>
    </row>
    <row r="149" ht="15.75" customHeight="1">
      <c r="B149" s="40"/>
      <c r="C149" s="41"/>
    </row>
    <row r="150" ht="15.75" customHeight="1">
      <c r="B150" s="40"/>
      <c r="C150" s="41"/>
    </row>
    <row r="151" ht="15.75" customHeight="1">
      <c r="B151" s="40"/>
      <c r="C151" s="41"/>
    </row>
    <row r="152" ht="15.75" customHeight="1">
      <c r="B152" s="40"/>
      <c r="C152" s="41"/>
    </row>
    <row r="153" ht="15.75" customHeight="1">
      <c r="B153" s="40"/>
      <c r="C153" s="41"/>
    </row>
    <row r="154" ht="15.75" customHeight="1">
      <c r="B154" s="40"/>
      <c r="C154" s="41"/>
    </row>
    <row r="155" ht="15.75" customHeight="1">
      <c r="B155" s="40"/>
      <c r="C155" s="41"/>
    </row>
    <row r="156" ht="15.75" customHeight="1">
      <c r="B156" s="40"/>
      <c r="C156" s="41"/>
    </row>
    <row r="157" ht="15.75" customHeight="1">
      <c r="B157" s="40"/>
      <c r="C157" s="41"/>
    </row>
    <row r="158" ht="15.75" customHeight="1">
      <c r="B158" s="40"/>
      <c r="C158" s="41"/>
    </row>
    <row r="159" ht="15.75" customHeight="1">
      <c r="B159" s="40"/>
      <c r="C159" s="41"/>
    </row>
    <row r="160" ht="15.75" customHeight="1">
      <c r="B160" s="40"/>
      <c r="C160" s="41"/>
    </row>
    <row r="161" ht="15.75" customHeight="1">
      <c r="B161" s="40"/>
      <c r="C161" s="41"/>
    </row>
    <row r="162" ht="15.75" customHeight="1">
      <c r="B162" s="40"/>
      <c r="C162" s="41"/>
    </row>
    <row r="163" ht="15.75" customHeight="1">
      <c r="B163" s="40"/>
      <c r="C163" s="41"/>
    </row>
    <row r="164" ht="15.75" customHeight="1">
      <c r="B164" s="40"/>
      <c r="C164" s="41"/>
    </row>
    <row r="165" ht="15.75" customHeight="1">
      <c r="B165" s="40"/>
      <c r="C165" s="41"/>
    </row>
    <row r="166" ht="15.75" customHeight="1">
      <c r="B166" s="40"/>
      <c r="C166" s="41"/>
    </row>
    <row r="167" ht="15.75" customHeight="1">
      <c r="B167" s="40"/>
      <c r="C167" s="41"/>
    </row>
    <row r="168" ht="15.75" customHeight="1">
      <c r="B168" s="40"/>
      <c r="C168" s="41"/>
    </row>
    <row r="169" ht="15.75" customHeight="1">
      <c r="B169" s="40"/>
      <c r="C169" s="41"/>
    </row>
    <row r="170" ht="15.75" customHeight="1">
      <c r="B170" s="40"/>
      <c r="C170" s="41"/>
    </row>
    <row r="171" ht="15.75" customHeight="1">
      <c r="B171" s="40"/>
      <c r="C171" s="41"/>
    </row>
    <row r="172" ht="15.75" customHeight="1">
      <c r="B172" s="40"/>
      <c r="C172" s="41"/>
    </row>
    <row r="173" ht="15.75" customHeight="1">
      <c r="B173" s="40"/>
      <c r="C173" s="41"/>
    </row>
    <row r="174" ht="15.75" customHeight="1">
      <c r="B174" s="40"/>
      <c r="C174" s="41"/>
    </row>
    <row r="175" ht="15.75" customHeight="1">
      <c r="B175" s="40"/>
      <c r="C175" s="41"/>
    </row>
    <row r="176" ht="15.75" customHeight="1">
      <c r="B176" s="40"/>
      <c r="C176" s="41"/>
    </row>
    <row r="177" ht="15.75" customHeight="1">
      <c r="B177" s="40"/>
      <c r="C177" s="41"/>
    </row>
    <row r="178" ht="15.75" customHeight="1">
      <c r="B178" s="40"/>
      <c r="C178" s="41"/>
    </row>
    <row r="179" ht="15.75" customHeight="1">
      <c r="B179" s="40"/>
      <c r="C179" s="41"/>
    </row>
    <row r="180" ht="15.75" customHeight="1">
      <c r="B180" s="40"/>
      <c r="C180" s="41"/>
    </row>
    <row r="181" ht="15.75" customHeight="1">
      <c r="B181" s="40"/>
      <c r="C181" s="41"/>
    </row>
    <row r="182" ht="15.75" customHeight="1">
      <c r="B182" s="40"/>
      <c r="C182" s="41"/>
    </row>
    <row r="183" ht="15.75" customHeight="1">
      <c r="B183" s="40"/>
      <c r="C183" s="41"/>
    </row>
    <row r="184" ht="15.75" customHeight="1">
      <c r="B184" s="40"/>
      <c r="C184" s="41"/>
    </row>
    <row r="185" ht="15.75" customHeight="1">
      <c r="B185" s="40"/>
      <c r="C185" s="41"/>
    </row>
    <row r="186" ht="15.75" customHeight="1">
      <c r="B186" s="40"/>
      <c r="C186" s="41"/>
    </row>
    <row r="187" ht="15.75" customHeight="1">
      <c r="B187" s="40"/>
      <c r="C187" s="41"/>
    </row>
    <row r="188" ht="15.75" customHeight="1">
      <c r="B188" s="40"/>
      <c r="C188" s="41"/>
    </row>
    <row r="189" ht="15.75" customHeight="1">
      <c r="B189" s="40"/>
      <c r="C189" s="41"/>
    </row>
    <row r="190" ht="15.75" customHeight="1">
      <c r="B190" s="40"/>
      <c r="C190" s="41"/>
    </row>
    <row r="191" ht="15.75" customHeight="1">
      <c r="B191" s="40"/>
      <c r="C191" s="41"/>
    </row>
    <row r="192" ht="15.75" customHeight="1">
      <c r="B192" s="40"/>
      <c r="C192" s="41"/>
    </row>
    <row r="193" ht="15.75" customHeight="1">
      <c r="B193" s="40"/>
      <c r="C193" s="41"/>
    </row>
    <row r="194" ht="15.75" customHeight="1">
      <c r="B194" s="40"/>
      <c r="C194" s="41"/>
    </row>
    <row r="195" ht="15.75" customHeight="1">
      <c r="B195" s="40"/>
      <c r="C195" s="41"/>
    </row>
    <row r="196" ht="15.75" customHeight="1">
      <c r="B196" s="40"/>
      <c r="C196" s="41"/>
    </row>
    <row r="197" ht="15.75" customHeight="1">
      <c r="B197" s="40"/>
      <c r="C197" s="41"/>
    </row>
    <row r="198" ht="15.75" customHeight="1">
      <c r="B198" s="40"/>
      <c r="C198" s="41"/>
    </row>
    <row r="199" ht="15.75" customHeight="1">
      <c r="B199" s="40"/>
      <c r="C199" s="41"/>
    </row>
    <row r="200" ht="15.75" customHeight="1">
      <c r="B200" s="40"/>
      <c r="C200" s="41"/>
    </row>
    <row r="201" ht="15.75" customHeight="1">
      <c r="B201" s="40"/>
      <c r="C201" s="41"/>
    </row>
    <row r="202" ht="15.75" customHeight="1">
      <c r="B202" s="40"/>
      <c r="C202" s="41"/>
    </row>
    <row r="203" ht="15.75" customHeight="1">
      <c r="B203" s="40"/>
      <c r="C203" s="41"/>
    </row>
    <row r="204" ht="15.75" customHeight="1">
      <c r="B204" s="40"/>
      <c r="C204" s="41"/>
    </row>
    <row r="205" ht="15.75" customHeight="1">
      <c r="B205" s="40"/>
      <c r="C205" s="41"/>
    </row>
    <row r="206" ht="15.75" customHeight="1">
      <c r="B206" s="40"/>
      <c r="C206" s="41"/>
    </row>
    <row r="207" ht="15.75" customHeight="1">
      <c r="B207" s="40"/>
      <c r="C207" s="41"/>
    </row>
    <row r="208" ht="15.75" customHeight="1">
      <c r="B208" s="40"/>
      <c r="C208" s="41"/>
    </row>
    <row r="209" ht="15.75" customHeight="1">
      <c r="B209" s="40"/>
      <c r="C209" s="41"/>
    </row>
    <row r="210" ht="15.75" customHeight="1">
      <c r="B210" s="40"/>
      <c r="C210" s="41"/>
    </row>
    <row r="211" ht="15.75" customHeight="1">
      <c r="B211" s="40"/>
      <c r="C211" s="41"/>
    </row>
    <row r="212" ht="15.75" customHeight="1">
      <c r="B212" s="40"/>
      <c r="C212" s="41"/>
    </row>
    <row r="213" ht="15.75" customHeight="1">
      <c r="B213" s="40"/>
      <c r="C213" s="41"/>
    </row>
    <row r="214" ht="15.75" customHeight="1">
      <c r="B214" s="40"/>
      <c r="C214" s="41"/>
    </row>
    <row r="215" ht="15.75" customHeight="1">
      <c r="B215" s="40"/>
      <c r="C215" s="41"/>
    </row>
    <row r="216" ht="15.75" customHeight="1">
      <c r="B216" s="40"/>
      <c r="C216" s="41"/>
    </row>
    <row r="217" ht="15.75" customHeight="1">
      <c r="B217" s="40"/>
      <c r="C217" s="41"/>
    </row>
    <row r="218" ht="15.75" customHeight="1">
      <c r="B218" s="40"/>
      <c r="C218" s="41"/>
    </row>
    <row r="219" ht="15.75" customHeight="1">
      <c r="B219" s="40"/>
      <c r="C219" s="41"/>
    </row>
    <row r="220" ht="15.75" customHeight="1">
      <c r="B220" s="40"/>
      <c r="C220" s="41"/>
    </row>
    <row r="221" ht="15.75" customHeight="1">
      <c r="B221" s="40"/>
      <c r="C221" s="41"/>
    </row>
    <row r="222" ht="15.75" customHeight="1">
      <c r="B222" s="40"/>
      <c r="C222" s="41"/>
    </row>
    <row r="223" ht="15.75" customHeight="1">
      <c r="B223" s="40"/>
      <c r="C223" s="41"/>
    </row>
    <row r="224" ht="15.75" customHeight="1">
      <c r="B224" s="40"/>
      <c r="C224" s="41"/>
    </row>
    <row r="225" ht="15.75" customHeight="1">
      <c r="B225" s="40"/>
      <c r="C225" s="41"/>
    </row>
    <row r="226" ht="15.75" customHeight="1">
      <c r="B226" s="40"/>
      <c r="C226" s="41"/>
    </row>
    <row r="227" ht="15.75" customHeight="1">
      <c r="B227" s="40"/>
      <c r="C227" s="41"/>
    </row>
    <row r="228" ht="15.75" customHeight="1">
      <c r="B228" s="40"/>
      <c r="C228" s="41"/>
    </row>
    <row r="229" ht="15.75" customHeight="1">
      <c r="B229" s="40"/>
      <c r="C229" s="41"/>
    </row>
    <row r="230" ht="15.75" customHeight="1">
      <c r="B230" s="40"/>
      <c r="C230" s="41"/>
    </row>
    <row r="231" ht="15.75" customHeight="1">
      <c r="B231" s="40"/>
      <c r="C231" s="41"/>
    </row>
    <row r="232" ht="15.75" customHeight="1">
      <c r="B232" s="40"/>
      <c r="C232" s="41"/>
    </row>
    <row r="233" ht="15.75" customHeight="1">
      <c r="B233" s="40"/>
      <c r="C233" s="41"/>
    </row>
    <row r="234" ht="15.75" customHeight="1">
      <c r="B234" s="40"/>
      <c r="C234" s="41"/>
    </row>
    <row r="235" ht="15.75" customHeight="1">
      <c r="B235" s="40"/>
      <c r="C235" s="41"/>
    </row>
    <row r="236" ht="15.75" customHeight="1">
      <c r="B236" s="40"/>
      <c r="C236" s="41"/>
    </row>
    <row r="237" ht="15.75" customHeight="1">
      <c r="B237" s="40"/>
      <c r="C237" s="41"/>
    </row>
    <row r="238" ht="15.75" customHeight="1">
      <c r="B238" s="40"/>
      <c r="C238" s="41"/>
    </row>
    <row r="239" ht="15.75" customHeight="1">
      <c r="B239" s="40"/>
      <c r="C239" s="41"/>
    </row>
    <row r="240" ht="15.75" customHeight="1">
      <c r="B240" s="40"/>
      <c r="C240" s="41"/>
    </row>
    <row r="241" ht="15.75" customHeight="1">
      <c r="B241" s="40"/>
      <c r="C241" s="41"/>
    </row>
    <row r="242" ht="15.75" customHeight="1">
      <c r="B242" s="40"/>
      <c r="C242" s="41"/>
    </row>
    <row r="243" ht="15.75" customHeight="1">
      <c r="B243" s="40"/>
      <c r="C243" s="41"/>
    </row>
    <row r="244" ht="15.75" customHeight="1">
      <c r="B244" s="40"/>
      <c r="C244" s="41"/>
    </row>
    <row r="245" ht="15.75" customHeight="1">
      <c r="B245" s="40"/>
      <c r="C245" s="41"/>
    </row>
    <row r="246" ht="15.75" customHeight="1">
      <c r="B246" s="40"/>
      <c r="C246" s="41"/>
    </row>
    <row r="247" ht="15.75" customHeight="1">
      <c r="B247" s="40"/>
      <c r="C247" s="41"/>
    </row>
    <row r="248" ht="15.75" customHeight="1">
      <c r="B248" s="40"/>
      <c r="C248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C1" s="3" t="s">
        <v>453</v>
      </c>
    </row>
    <row r="2">
      <c r="A2" s="3" t="s">
        <v>454</v>
      </c>
      <c r="B2" s="3">
        <v>7000.0</v>
      </c>
      <c r="C2" s="3">
        <v>9.0</v>
      </c>
      <c r="D2" s="3" t="str">
        <f>B2*C2</f>
        <v>63000</v>
      </c>
    </row>
    <row r="3">
      <c r="A3" s="3" t="s">
        <v>455</v>
      </c>
    </row>
    <row r="4">
      <c r="A4" s="3" t="s">
        <v>456</v>
      </c>
      <c r="B4" s="3">
        <v>3500.0</v>
      </c>
      <c r="C4" s="3">
        <v>3.0</v>
      </c>
      <c r="D4" s="3" t="str">
        <f t="shared" ref="D4:D7" si="1">B4*C4</f>
        <v>10500</v>
      </c>
    </row>
    <row r="5">
      <c r="A5" s="3" t="s">
        <v>457</v>
      </c>
      <c r="B5" s="3">
        <v>3500.0</v>
      </c>
      <c r="C5" s="3">
        <v>2.0</v>
      </c>
      <c r="D5" s="3" t="str">
        <f t="shared" si="1"/>
        <v>7000</v>
      </c>
    </row>
    <row r="6">
      <c r="B6" s="3">
        <v>5000.0</v>
      </c>
      <c r="C6" s="3">
        <v>1.0</v>
      </c>
      <c r="D6" s="3" t="str">
        <f t="shared" si="1"/>
        <v>5000</v>
      </c>
    </row>
    <row r="7">
      <c r="A7" s="3" t="s">
        <v>458</v>
      </c>
      <c r="B7" s="3">
        <v>3500.0</v>
      </c>
      <c r="C7" s="3">
        <v>3.0</v>
      </c>
      <c r="D7" s="3" t="str">
        <f t="shared" si="1"/>
        <v>10500</v>
      </c>
    </row>
    <row r="12">
      <c r="D12" s="3" t="str">
        <f>Sum(D2:D10)</f>
        <v>96000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" t="s">
        <v>459</v>
      </c>
    </row>
    <row r="2">
      <c r="A2" s="3" t="s">
        <v>460</v>
      </c>
    </row>
    <row r="3">
      <c r="A3" s="3" t="s">
        <v>461</v>
      </c>
    </row>
    <row r="4">
      <c r="A4" s="3" t="s">
        <v>462</v>
      </c>
    </row>
    <row r="5">
      <c r="A5" s="3" t="s">
        <v>463</v>
      </c>
    </row>
    <row r="6">
      <c r="A6" s="3" t="s">
        <v>464</v>
      </c>
    </row>
    <row r="7">
      <c r="A7" s="3" t="s">
        <v>465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" t="s">
        <v>466</v>
      </c>
      <c r="B1" s="3">
        <v>250000.0</v>
      </c>
    </row>
    <row r="2">
      <c r="A2" s="3" t="s">
        <v>467</v>
      </c>
      <c r="B2" s="3">
        <v>600000.0</v>
      </c>
    </row>
    <row r="3">
      <c r="A3" s="3" t="s">
        <v>468</v>
      </c>
      <c r="B3" s="3">
        <v>233551.0</v>
      </c>
    </row>
    <row r="4">
      <c r="A4" s="3" t="s">
        <v>468</v>
      </c>
      <c r="B4" s="3">
        <v>127027.0</v>
      </c>
    </row>
    <row r="5">
      <c r="A5" s="3" t="s">
        <v>468</v>
      </c>
      <c r="B5" s="3">
        <v>273834.0</v>
      </c>
    </row>
    <row r="11">
      <c r="B11" s="3" t="str">
        <f>Sum(B1:B5)</f>
        <v>1484412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" t="s">
        <v>469</v>
      </c>
      <c r="B1" s="3">
        <v>522167.0</v>
      </c>
      <c r="C1" s="3">
        <v>4.0</v>
      </c>
    </row>
    <row r="2">
      <c r="A2" s="3" t="s">
        <v>469</v>
      </c>
      <c r="B2" s="3">
        <v>519179.0</v>
      </c>
      <c r="C2" s="3">
        <v>1.0</v>
      </c>
    </row>
    <row r="3">
      <c r="A3" s="3" t="s">
        <v>469</v>
      </c>
      <c r="B3" s="3">
        <v>503623.0</v>
      </c>
      <c r="C3" s="3">
        <v>3.0</v>
      </c>
    </row>
    <row r="4">
      <c r="A4" s="3" t="s">
        <v>469</v>
      </c>
      <c r="B4" s="3">
        <v>503623.0</v>
      </c>
      <c r="C4" s="3">
        <v>2.0</v>
      </c>
    </row>
    <row r="5">
      <c r="A5" s="3" t="s">
        <v>470</v>
      </c>
      <c r="B5" s="3">
        <v>250000.0</v>
      </c>
      <c r="C5" s="3">
        <v>1.0</v>
      </c>
    </row>
    <row r="6">
      <c r="A6" s="3" t="s">
        <v>470</v>
      </c>
      <c r="B6" s="3">
        <v>175000.0</v>
      </c>
      <c r="C6" s="3">
        <v>1.0</v>
      </c>
    </row>
    <row r="7">
      <c r="A7" s="3" t="s">
        <v>470</v>
      </c>
      <c r="B7" s="3">
        <v>175000.0</v>
      </c>
      <c r="C7" s="3">
        <v>1.0</v>
      </c>
    </row>
    <row r="10">
      <c r="C10" s="3" t="str">
        <f>B1*C1+B2*C2+B3*C3+B4*C4+B5+B6+B7</f>
        <v>5725962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0">
      <c r="B10" s="3" t="str">
        <f>1484412+5725962</f>
        <v>7210374</v>
      </c>
    </row>
    <row r="12">
      <c r="B12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drawing r:id="rId1"/>
</worksheet>
</file>