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Jenkins\EAGLE\ESP32 Surveillance\CRB-CAM_SARA-R410\CRB-CAM-SARA-R422_GPS\v8\"/>
    </mc:Choice>
  </mc:AlternateContent>
  <xr:revisionPtr revIDLastSave="0" documentId="13_ncr:1_{78196F3E-F8C4-4A36-8CDB-D015671DAF88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RB-CAM_SARA-R422_GPS_v6_ISL91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D4" i="1"/>
  <c r="E4" i="1" s="1"/>
  <c r="D5" i="1"/>
  <c r="D6" i="1"/>
  <c r="D7" i="1"/>
  <c r="D8" i="1"/>
  <c r="E8" i="1" s="1"/>
  <c r="D9" i="1"/>
  <c r="D10" i="1"/>
  <c r="D11" i="1"/>
  <c r="E11" i="1" s="1"/>
  <c r="D12" i="1"/>
  <c r="E12" i="1" s="1"/>
  <c r="D13" i="1"/>
  <c r="D14" i="1"/>
  <c r="D15" i="1"/>
  <c r="D16" i="1"/>
  <c r="E16" i="1" s="1"/>
  <c r="D17" i="1"/>
  <c r="D18" i="1"/>
  <c r="D19" i="1"/>
  <c r="E19" i="1" s="1"/>
  <c r="D20" i="1"/>
  <c r="E20" i="1" s="1"/>
  <c r="D21" i="1"/>
  <c r="D22" i="1"/>
  <c r="D23" i="1"/>
  <c r="D24" i="1"/>
  <c r="E24" i="1" s="1"/>
  <c r="D25" i="1"/>
  <c r="D26" i="1"/>
  <c r="E26" i="1" s="1"/>
  <c r="D27" i="1"/>
  <c r="E27" i="1" s="1"/>
  <c r="D28" i="1"/>
  <c r="E28" i="1" s="1"/>
  <c r="D29" i="1"/>
  <c r="D30" i="1"/>
  <c r="D31" i="1"/>
  <c r="D32" i="1"/>
  <c r="E32" i="1" s="1"/>
  <c r="D33" i="1"/>
  <c r="D34" i="1"/>
  <c r="E34" i="1" s="1"/>
  <c r="D35" i="1"/>
  <c r="E35" i="1" s="1"/>
  <c r="D36" i="1"/>
  <c r="E36" i="1" s="1"/>
  <c r="D37" i="1"/>
  <c r="D38" i="1"/>
  <c r="D39" i="1"/>
  <c r="D40" i="1"/>
  <c r="D41" i="1"/>
  <c r="D42" i="1"/>
  <c r="E42" i="1" s="1"/>
  <c r="D43" i="1"/>
  <c r="E43" i="1" s="1"/>
  <c r="D44" i="1"/>
  <c r="E44" i="1" s="1"/>
  <c r="D45" i="1"/>
  <c r="D46" i="1"/>
  <c r="D3" i="1"/>
  <c r="E33" i="1"/>
  <c r="E25" i="1"/>
  <c r="E9" i="1"/>
  <c r="E46" i="1"/>
  <c r="E5" i="1"/>
  <c r="E6" i="1"/>
  <c r="E7" i="1"/>
  <c r="E10" i="1"/>
  <c r="E13" i="1"/>
  <c r="E15" i="1"/>
  <c r="E17" i="1"/>
  <c r="E18" i="1"/>
  <c r="E21" i="1"/>
  <c r="E22" i="1"/>
  <c r="E23" i="1"/>
  <c r="E29" i="1"/>
  <c r="E30" i="1"/>
  <c r="E31" i="1"/>
  <c r="E37" i="1"/>
  <c r="E38" i="1"/>
  <c r="E39" i="1"/>
  <c r="E40" i="1"/>
  <c r="E41" i="1"/>
  <c r="E45" i="1"/>
  <c r="E3" i="1"/>
</calcChain>
</file>

<file path=xl/sharedStrings.xml><?xml version="1.0" encoding="utf-8"?>
<sst xmlns="http://schemas.openxmlformats.org/spreadsheetml/2006/main" count="454" uniqueCount="373">
  <si>
    <t>Value</t>
  </si>
  <si>
    <t>Package</t>
  </si>
  <si>
    <t>Description</t>
  </si>
  <si>
    <t>ANT1</t>
  </si>
  <si>
    <t>SGGP.18.4.A</t>
  </si>
  <si>
    <t>TAOGLAS_SGGP.18.4.A.08</t>
  </si>
  <si>
    <t>1uF</t>
  </si>
  <si>
    <t>C0805</t>
  </si>
  <si>
    <t>22uF</t>
  </si>
  <si>
    <t>C1206</t>
  </si>
  <si>
    <t>0.1uF</t>
  </si>
  <si>
    <t>4.7uF</t>
  </si>
  <si>
    <t>10uF</t>
  </si>
  <si>
    <t>15pF</t>
  </si>
  <si>
    <t>10nF</t>
  </si>
  <si>
    <t>C27</t>
  </si>
  <si>
    <t>C28</t>
  </si>
  <si>
    <t>68pF</t>
  </si>
  <si>
    <t>C29</t>
  </si>
  <si>
    <t>100u</t>
  </si>
  <si>
    <t>CT3528</t>
  </si>
  <si>
    <t>C30</t>
  </si>
  <si>
    <t>D1</t>
  </si>
  <si>
    <t>CPDT6-5V4-HF</t>
  </si>
  <si>
    <t>SOT23-6L</t>
  </si>
  <si>
    <t>CMS04</t>
  </si>
  <si>
    <t>BLM18KG221BH1D</t>
  </si>
  <si>
    <t>ISL91107IRTNZ-T7A</t>
  </si>
  <si>
    <t>20-WFQFN</t>
  </si>
  <si>
    <t>J2</t>
  </si>
  <si>
    <t>JST-2-SMD</t>
  </si>
  <si>
    <t>J3</t>
  </si>
  <si>
    <t>Wurth 687124183633</t>
  </si>
  <si>
    <t>WURTH_687124183622</t>
  </si>
  <si>
    <t>J4</t>
  </si>
  <si>
    <t>J5</t>
  </si>
  <si>
    <t>ST11S008V4HR2000</t>
  </si>
  <si>
    <t>JAE_ST11S008V4HR2000</t>
  </si>
  <si>
    <t>670-2695-2-ND</t>
  </si>
  <si>
    <t>JAE Electronics</t>
  </si>
  <si>
    <t>J6</t>
  </si>
  <si>
    <t>USB-MICRO-B</t>
  </si>
  <si>
    <t>USB_MICRO_B_WURTH_629105136821</t>
  </si>
  <si>
    <t>NANO_SIM</t>
  </si>
  <si>
    <t>NANO_SIM_WURTH_693043020611</t>
  </si>
  <si>
    <t>U.FL</t>
  </si>
  <si>
    <t>L2</t>
  </si>
  <si>
    <t>39nH</t>
  </si>
  <si>
    <t>1uH_DFE201610P-1R0M</t>
  </si>
  <si>
    <t>L2012C</t>
  </si>
  <si>
    <t>CHIPLED_0603</t>
  </si>
  <si>
    <t>LM281B</t>
  </si>
  <si>
    <t>SAMSUNG_LM281B+_WH_LED</t>
  </si>
  <si>
    <t>LED3</t>
  </si>
  <si>
    <t>red</t>
  </si>
  <si>
    <t>LED4</t>
  </si>
  <si>
    <t>blue</t>
  </si>
  <si>
    <t>SOT-23-3</t>
  </si>
  <si>
    <t>DMP2160</t>
  </si>
  <si>
    <t>SOT23-3</t>
  </si>
  <si>
    <t>Q7</t>
  </si>
  <si>
    <t>10k</t>
  </si>
  <si>
    <t>R0603</t>
  </si>
  <si>
    <t>100k</t>
  </si>
  <si>
    <t>3.3k</t>
  </si>
  <si>
    <t>R0805</t>
  </si>
  <si>
    <t>1k</t>
  </si>
  <si>
    <t>22k</t>
  </si>
  <si>
    <t>BOOT</t>
  </si>
  <si>
    <t>TACTILE_SWITCH_SMD_5.2MM</t>
  </si>
  <si>
    <t>SD12LCC</t>
  </si>
  <si>
    <t>SOD-323</t>
  </si>
  <si>
    <t>U1</t>
  </si>
  <si>
    <t>BQ24210DQCR</t>
  </si>
  <si>
    <t>296-BQ24210DQCRTR-ND</t>
  </si>
  <si>
    <t>Texas Instruments</t>
  </si>
  <si>
    <t>U2</t>
  </si>
  <si>
    <t>ESP32-S3-WROOM-1U</t>
  </si>
  <si>
    <t>XCVR_ESP32-S3-WROOM-1U</t>
  </si>
  <si>
    <t>Espressif Systems</t>
  </si>
  <si>
    <t>U4</t>
  </si>
  <si>
    <t>MIC5370</t>
  </si>
  <si>
    <t>TMLF-6_MT_MCH-M</t>
  </si>
  <si>
    <t>MIC5370-M4YMT-TR</t>
  </si>
  <si>
    <t>U5</t>
  </si>
  <si>
    <t>TXB0104</t>
  </si>
  <si>
    <t>TSSOP-14</t>
  </si>
  <si>
    <t>U6</t>
  </si>
  <si>
    <t>ICS-43432</t>
  </si>
  <si>
    <t>MIC_ICS-43432</t>
  </si>
  <si>
    <t>TDK InvenSense</t>
  </si>
  <si>
    <t>U7</t>
  </si>
  <si>
    <t>SARA-R422 Version</t>
  </si>
  <si>
    <t>J1</t>
  </si>
  <si>
    <t>L1</t>
  </si>
  <si>
    <t>TVS4</t>
  </si>
  <si>
    <t>U3</t>
  </si>
  <si>
    <t>Ref</t>
  </si>
  <si>
    <t>Item</t>
  </si>
  <si>
    <t>Quantity</t>
  </si>
  <si>
    <t>w overage</t>
  </si>
  <si>
    <t>Designator</t>
  </si>
  <si>
    <t>Manufacturer</t>
  </si>
  <si>
    <t>Mfctr. Part Number</t>
  </si>
  <si>
    <t>Distributor</t>
  </si>
  <si>
    <t>Dstbr. Part #</t>
  </si>
  <si>
    <t>Cost Each</t>
  </si>
  <si>
    <t>Total parts cost</t>
  </si>
  <si>
    <t>Incl. In Kit</t>
  </si>
  <si>
    <t>Need for Build</t>
  </si>
  <si>
    <t>Qty. To Return</t>
  </si>
  <si>
    <t>Comments</t>
  </si>
  <si>
    <t>22pF</t>
  </si>
  <si>
    <t>C0603</t>
  </si>
  <si>
    <t>https://www.digikey.com/en/products/detail/w%C3%BCrth-elektronik/629105136821/2627271</t>
  </si>
  <si>
    <t>https://www.digikey.com/en/products/detail/jst-sales-america-inc/S2B-PH-SM4-TB-LF-SN/926655</t>
  </si>
  <si>
    <t>https://www.digikey.com/en/products/detail/linx-technologies-inc/CONUFL001-SMD-T/7427732</t>
  </si>
  <si>
    <t>https://www.digikey.com/en/products/detail/c-k/RS-187R05A2-DS-MT-RT/2747186</t>
  </si>
  <si>
    <t>https://www.digikey.com/en/products/detail/w%C3%BCrth-elektronik/693043020611/5047817</t>
  </si>
  <si>
    <t>https://www.digikey.com/en/products/detail/yageo/AC0603JR-071KL/5896388</t>
  </si>
  <si>
    <t>https://www.digikey.com/en/products/detail/everlight-electronics-co-ltd/19-213SUBC-S400-A5-S208-2-TR8/8535275</t>
  </si>
  <si>
    <t>https://www.digikey.com/en/products/detail/walsin-technology-corporation/0603B104J160CT/9354886</t>
  </si>
  <si>
    <t>https://www.digikey.com/en/products/detail/sunled/XZMDK53W-3/4745951</t>
  </si>
  <si>
    <t>https://www.digikey.com/en/products/detail/walsin-technology-corporation/0603N680J500CT/9355039</t>
  </si>
  <si>
    <t>https://www.digikey.com/en/products/detail/stackpole-electronics-inc/RMCF0603FT10K0/1761235</t>
  </si>
  <si>
    <t>https://www.digikey.com/en/products/detail/diodes-incorporated/DMN2005K-7/1778818</t>
  </si>
  <si>
    <t>DMN2005K-7</t>
  </si>
  <si>
    <t>https://www.digikey.com/en/products/detail/taoglas-limited/SGGP-18-4-A-08/9555550</t>
  </si>
  <si>
    <t>https://www.digikey.com/en/products/detail/murata-electronics/DFE201610P-1R0M-P2/5247218</t>
  </si>
  <si>
    <t>https://www.digikey.com/en/products/detail/texas-instruments/TXB0104QPWRQ1/2232941</t>
  </si>
  <si>
    <t>https://www.digikey.com/en/products/detail/renesas-electronics-america-inc/ISL91107IRTNZ-T7A/6097373</t>
  </si>
  <si>
    <t>https://www.digikey.com/en/products/detail/toshiba-semiconductor-and-storage/CMS04-TE12L-Q-M/871534</t>
  </si>
  <si>
    <t>https://www.digikey.com/en/products/detail/tdk-invensense/ICS-43432/5252320</t>
  </si>
  <si>
    <t>https://www.digikey.com/en/products/detail/microchip-technology/MIC5370-M4YMT-TR/1974122</t>
  </si>
  <si>
    <t>https://www.digikey.com/en/products/detail/texas-instruments/BQ24210DQCR/2695894</t>
  </si>
  <si>
    <t>https://www.digikey.com/en/products/detail/comchip-technology/CPDT6-5V4-HF/1121118</t>
  </si>
  <si>
    <t>https://www.digikey.com/en/products/detail/kemet/C0603C220J1GAC7867/2200183</t>
  </si>
  <si>
    <t>https://www.digikey.com/en/products/detail/w%C3%BCrth-elektronik/687124183622/7087317</t>
  </si>
  <si>
    <t>https://www.digikey.com/en/products/detail/espressif-systems/ESP32-S3-WROOM-1U-N16R8/16162641</t>
  </si>
  <si>
    <t>https://www.digikey.com/en/products/detail/smc-diode-solutions/SD12LCC/13534813</t>
  </si>
  <si>
    <t>https://www.digikey.com/en/products/detail/jae-electronics/ST11S008V4HR2000/4175732</t>
  </si>
  <si>
    <t>https://www.digikey.com/en/products/detail/kemet/T520B107M006ATE015/1842096</t>
  </si>
  <si>
    <t>https://www.digikey.com/en/products/detail/samsung-electro-mechanics/CL21B105KOF4PNE/3888587</t>
  </si>
  <si>
    <t>https://www.digikey.com/en/products/detail/yageo/CC1206MKX5R6BB226/5195401</t>
  </si>
  <si>
    <t>https://www.digikey.com/en/products/detail/samsung-electro-mechanics/CL21A475KPFNNNG/3894442</t>
  </si>
  <si>
    <t>https://www.digikey.com/en/products/detail/samsung-electro-mechanics/CL21A106KOQNNNE/3886754</t>
  </si>
  <si>
    <t>https://www.digikey.com/en/products/detail/murata-electronics/GRM1885C1H103JA01D/4421555</t>
  </si>
  <si>
    <t>https://www.digikey.com/en/products/detail/samsung-semiconductor-inc/SPMWH1228FD5WAVMS3/5959092#product-details-substitutes</t>
  </si>
  <si>
    <t>https://www.digikey.com/en/products/detail/samsung-electro-mechanics/CL10C150JB8NNNC/3886954</t>
  </si>
  <si>
    <t>https://www.digikey.com/en/products/detail/murata-electronics/BLM18KG221SN1D/1982763</t>
  </si>
  <si>
    <t>https://www.digikey.com/en/products/detail/murata-electronics/LQG18HN39NJ00D/2594261</t>
  </si>
  <si>
    <t>https://www.digikey.com/en/products/detail/diodes-incorporated/DMP2160U-7/2052776</t>
  </si>
  <si>
    <t>https://www.digikey.com/en/products/detail/alpha-omega-semiconductor-inc/AOSS32338C/11567445</t>
  </si>
  <si>
    <t>https://www.digikey.com/en/products/detail/panasonic-electronic-components/ERJ-3EKF1003V/196075</t>
  </si>
  <si>
    <t>https://www.digikey.com/en/products/detail/stackpole-electronics-inc/RMCF0603FT22K0/1760761</t>
  </si>
  <si>
    <t>https://www.digikey.com/en/products/detail/yageo/AC0603FR-073K3L/5896085</t>
  </si>
  <si>
    <t>https://www.digikey.com/en/products/detail/stackpole-electronics-inc/RMCF0603FT820R/1714260</t>
  </si>
  <si>
    <t>https://www.digikey.com/en/products/detail/stackpole-electronics-inc/RNCP0805FTD10R0/2240197</t>
  </si>
  <si>
    <t>C1-C6</t>
  </si>
  <si>
    <t>C7-C12</t>
  </si>
  <si>
    <t>C13-C16</t>
  </si>
  <si>
    <t>C17-C20</t>
  </si>
  <si>
    <t>C21-C24</t>
  </si>
  <si>
    <t>C25-C26</t>
  </si>
  <si>
    <t>LED1, LED2</t>
  </si>
  <si>
    <t>Q1-Q4</t>
  </si>
  <si>
    <t>AOSS32338C</t>
  </si>
  <si>
    <t>S1-S2</t>
  </si>
  <si>
    <t>TVS1-TVS3</t>
  </si>
  <si>
    <t>SGGP.18.4.A.08</t>
  </si>
  <si>
    <t>Taoglas Limited</t>
  </si>
  <si>
    <t>Digikey</t>
  </si>
  <si>
    <t>931-1528-2-ND</t>
  </si>
  <si>
    <t>1276-2929-2-ND</t>
  </si>
  <si>
    <t>CL21B105KOF4PNE</t>
  </si>
  <si>
    <t>Samsung Electro-Mechanics</t>
  </si>
  <si>
    <t>Walsin Technology Corporation</t>
  </si>
  <si>
    <t>0603B104J160CT</t>
  </si>
  <si>
    <t>1292-1389-2-ND</t>
  </si>
  <si>
    <t>RF ANT 1.575/1.602GHZ CER PATCH</t>
  </si>
  <si>
    <t>CAP CER 1UF 16V X7R 0805</t>
  </si>
  <si>
    <t>CAP CER 0.1UF 16V X7R 0603</t>
  </si>
  <si>
    <t>311-1995-2-ND</t>
  </si>
  <si>
    <t>CC1206MKX5R6BB226</t>
  </si>
  <si>
    <t>YAGEO</t>
  </si>
  <si>
    <t>CAP CER 22UF 10V X5R 1206</t>
  </si>
  <si>
    <t>1276-6464-2-ND</t>
  </si>
  <si>
    <t>CL21A475KPFNNNG</t>
  </si>
  <si>
    <t>CAP CER 4.7UF 10V X5R 0805</t>
  </si>
  <si>
    <t>CAP CER 22PF 100V C0G/NP0 0603</t>
  </si>
  <si>
    <t>KEMET</t>
  </si>
  <si>
    <t>C0603C220J1GAC7867</t>
  </si>
  <si>
    <t>399-C0603C220J1GAC7867TR-ND</t>
  </si>
  <si>
    <t>1276-1296-2-ND</t>
  </si>
  <si>
    <t>CAP CER 15PF 50V C0G/NP0 0603</t>
  </si>
  <si>
    <t>CL10C150JB8NNNC</t>
  </si>
  <si>
    <t>T520B107M006ATE015</t>
  </si>
  <si>
    <t>399-5306-2-ND</t>
  </si>
  <si>
    <t>1276-1096-2-ND</t>
  </si>
  <si>
    <t>CL21A106KOQNNNE</t>
  </si>
  <si>
    <t>CAP CER 10UF 16V X5R 0805</t>
  </si>
  <si>
    <t>1292-1542-2-ND</t>
  </si>
  <si>
    <t>0603N680J500CT</t>
  </si>
  <si>
    <t>CAP CER 68PF 50V C0G/NP0 0603</t>
  </si>
  <si>
    <t>SOD-128</t>
  </si>
  <si>
    <t>DIODE SCHOTTKY 30V 5A MFLAT</t>
  </si>
  <si>
    <t>Toshiba Semiconductor and Storage</t>
  </si>
  <si>
    <t>CMS04(TE12LQM)TR-ND</t>
  </si>
  <si>
    <t>CMS04(TE12L,Q,M)</t>
  </si>
  <si>
    <t>Murata Electronics</t>
  </si>
  <si>
    <t>BLM18KG221SN1D</t>
  </si>
  <si>
    <t>490-5255-2-ND</t>
  </si>
  <si>
    <t>0603 (1608 Metric)</t>
  </si>
  <si>
    <t>FERRITE BEAD 220 OHM 0603 1LN</t>
  </si>
  <si>
    <t>455-1749-2-ND</t>
  </si>
  <si>
    <t>S2B-PH-SM4-TB(LF)(SN)</t>
  </si>
  <si>
    <t>JST Sales America Inc.</t>
  </si>
  <si>
    <t>CONN HEADER SMD R/A 2POS 2MM</t>
  </si>
  <si>
    <t>Würth Elektronik</t>
  </si>
  <si>
    <t>732-3155-2-ND</t>
  </si>
  <si>
    <t>629105136821</t>
  </si>
  <si>
    <t>CONN RCPT USB2.0 MICRO B SMD R/A</t>
  </si>
  <si>
    <t>687124183622</t>
  </si>
  <si>
    <t>732-11343-2-ND</t>
  </si>
  <si>
    <t>CONN FFC TOP 24POS 0.5MM SMD R/A</t>
  </si>
  <si>
    <t>Linx Technologies Inc.</t>
  </si>
  <si>
    <t>CONUFL001-SMD-T</t>
  </si>
  <si>
    <t>CONUFL001-SMD-TTR-ND</t>
  </si>
  <si>
    <t>U.FL (UMCC) Connector Jack, Male Pin 50Ohm</t>
  </si>
  <si>
    <t>ST11S008V4HR200</t>
  </si>
  <si>
    <t>CONN MICRO SD CARD PUSH-PUSH R/A</t>
  </si>
  <si>
    <t>693043020611</t>
  </si>
  <si>
    <t>CONN SMART CARD PUSH-PULL</t>
  </si>
  <si>
    <t>732-5954-2-ND</t>
  </si>
  <si>
    <t>DFE201610P-1R0M=P2</t>
  </si>
  <si>
    <t>490-10607-2-ND</t>
  </si>
  <si>
    <t>FIXED IND 1UH 3.1A 70 MOHM SMD</t>
  </si>
  <si>
    <t>490-6581-2-ND</t>
  </si>
  <si>
    <t>LQG18HN39NJ00D</t>
  </si>
  <si>
    <t>FIXED IND 39NH 300MA 650MOHM SMD</t>
  </si>
  <si>
    <t>1497-1168-2-ND</t>
  </si>
  <si>
    <t>SunLED</t>
  </si>
  <si>
    <t>XZMDK53W-3</t>
  </si>
  <si>
    <t>LED RED CLEAR CHIP SMD</t>
  </si>
  <si>
    <t>Everlight Electronics Co Ltd</t>
  </si>
  <si>
    <t>1080-1581-2-ND</t>
  </si>
  <si>
    <t>LED BLUE CLEAR 2SMD</t>
  </si>
  <si>
    <t>19-213SUBC/S400-A5/S208-2/TR8</t>
  </si>
  <si>
    <t>1510-1437-2-ND</t>
  </si>
  <si>
    <t>SPMWH1228FD5WAVMS3</t>
  </si>
  <si>
    <t>LED LM281B WARM WHT 3000K 2SMD</t>
  </si>
  <si>
    <t>DMN2005K-7DITR-ND</t>
  </si>
  <si>
    <t>Diodes Incorporated</t>
  </si>
  <si>
    <t>MOSFET N-CH 20V 300MA SOT23-3</t>
  </si>
  <si>
    <t>DMP2160UDITR-ND</t>
  </si>
  <si>
    <t>DMP2160U-7</t>
  </si>
  <si>
    <t>MOSFET P-CH 20V 3.2A SOT23-3</t>
  </si>
  <si>
    <t>785-AOSS32338CTR-ND</t>
  </si>
  <si>
    <t>Alpha &amp; Omega Semiconductor Inc.</t>
  </si>
  <si>
    <t>MOSFET N-CH 30V 4A SOT23-3</t>
  </si>
  <si>
    <t>C&amp;K</t>
  </si>
  <si>
    <t>CKN10361TR-ND</t>
  </si>
  <si>
    <t>RS-187R05A2-DS MT RT</t>
  </si>
  <si>
    <t>SWITCH TACTILE SPST-NO 0.05A 12V</t>
  </si>
  <si>
    <t>TVS DIODE 5VWM 15VC SOT23-6</t>
  </si>
  <si>
    <t>641-1086-2-ND</t>
  </si>
  <si>
    <t>Comchip Technology</t>
  </si>
  <si>
    <t>1655-SD12LCCTR-ND</t>
  </si>
  <si>
    <t>SMC Diode Solutions</t>
  </si>
  <si>
    <t>TVS DIODE 12VWM 28.6VC SOD323</t>
  </si>
  <si>
    <t>IC BATT CHG LI-ION 1CELL 10WSON</t>
  </si>
  <si>
    <t>10WSON</t>
  </si>
  <si>
    <t>1965-ESP32-S3-WROOM-1U-N16R8TR-ND</t>
  </si>
  <si>
    <t>ESP32-S3-WROOM-1U-N16R8</t>
  </si>
  <si>
    <t>SMD MODULE, ESP32-S3R8 WITH 8 MB</t>
  </si>
  <si>
    <t>Renesas Electronics America Inc</t>
  </si>
  <si>
    <t>ISL91107IRTNZ-T7ATR-ND</t>
  </si>
  <si>
    <t>IC REG BCK BST 3.3V 2A 20TQFN</t>
  </si>
  <si>
    <t>Microchip Technology</t>
  </si>
  <si>
    <t>576-3330-2-ND</t>
  </si>
  <si>
    <t>IC REG LINEAR 1.2V/2.8V 6TMLF</t>
  </si>
  <si>
    <t>TXB0104QPWRQ1</t>
  </si>
  <si>
    <t>296-27760-2-ND</t>
  </si>
  <si>
    <t>IC TRNSLTR BIDIRECTIONAL 14TSSOP</t>
  </si>
  <si>
    <t>1428-1053-2-ND</t>
  </si>
  <si>
    <t>MICROPHONE MEMS DIGITAL I2S OMNI</t>
  </si>
  <si>
    <t>U-Blox</t>
  </si>
  <si>
    <t>RF TXRX CELL 4G LTE CATM1/NB-IOT</t>
  </si>
  <si>
    <t>FB1-FB3</t>
  </si>
  <si>
    <t>https://www.mouser.com/ProductDetail/u-blox/SARA-R422M8S-00B?qs=CiayqK2gdcJiPbbBXW%252BFeA%3D%3D</t>
  </si>
  <si>
    <t>377-SARA-R422M8S-00B</t>
  </si>
  <si>
    <t>SARA-R422M8S-00B</t>
  </si>
  <si>
    <t>Mouser</t>
  </si>
  <si>
    <t>CAP CER 10000PF 50V C0G/NP0 0603</t>
  </si>
  <si>
    <t>GRM1885C1H103JA01D</t>
  </si>
  <si>
    <t>490-9666-2-ND</t>
  </si>
  <si>
    <t>CAP TANT POLY 100UF 6.3V 1411</t>
  </si>
  <si>
    <t>Q5-Q6</t>
  </si>
  <si>
    <t>RES 10K OHM 1% 1/10W 0603</t>
  </si>
  <si>
    <t>RES SMD 100K OHM 1% 1/10W 0603</t>
  </si>
  <si>
    <t>RES SMD 1K OHM 5% 1/10W 0603</t>
  </si>
  <si>
    <t>RES 22K OHM 1% 1/10W 0603</t>
  </si>
  <si>
    <t>RES SMD 3.3K OHM 1% 1/10W 0603</t>
  </si>
  <si>
    <t>RES 820 OHM 1% 1/10W 0603</t>
  </si>
  <si>
    <t>RES 10 OHM 1% 1/4W 0805</t>
  </si>
  <si>
    <t>Stackpole Electronics Inc</t>
  </si>
  <si>
    <t>RMCF0603FT10K0</t>
  </si>
  <si>
    <t>RMCF0603FT10K0TR-ND</t>
  </si>
  <si>
    <t>Panasonic Electronic Components</t>
  </si>
  <si>
    <t>ERJ-3EKF1003V</t>
  </si>
  <si>
    <t>P100KHTR-ND</t>
  </si>
  <si>
    <t>AC0603JR-071KL</t>
  </si>
  <si>
    <t>YAG3646TR-ND</t>
  </si>
  <si>
    <t>RMCF0603FT22K0</t>
  </si>
  <si>
    <t>RMCF0603FT22K0TR-ND</t>
  </si>
  <si>
    <t>AC0603FR-073K3L</t>
  </si>
  <si>
    <t>YAG3605TR-ND</t>
  </si>
  <si>
    <t>RMCF0603FT820R</t>
  </si>
  <si>
    <t>RMCF0603FT820RTR-ND</t>
  </si>
  <si>
    <t>RNCP0805FTD10R0</t>
  </si>
  <si>
    <t>RNCP0805FTD10R0TR-ND</t>
  </si>
  <si>
    <t>for 250</t>
  </si>
  <si>
    <t>CRB-CAM1</t>
  </si>
  <si>
    <t>CRB-CAM2</t>
  </si>
  <si>
    <t>CRB-CAM3</t>
  </si>
  <si>
    <t>CRB-CAM4</t>
  </si>
  <si>
    <t>CRB-CAM5</t>
  </si>
  <si>
    <t>CRB-CAM6</t>
  </si>
  <si>
    <t>CRB-CAM7</t>
  </si>
  <si>
    <t>CRB-CAM8</t>
  </si>
  <si>
    <t>CRB-CAM9</t>
  </si>
  <si>
    <t>CRB-CAM10</t>
  </si>
  <si>
    <t>CRB-CAM11</t>
  </si>
  <si>
    <t>CRB-CAM12</t>
  </si>
  <si>
    <t>CRB-CAM13</t>
  </si>
  <si>
    <t>CRB-CAM14</t>
  </si>
  <si>
    <t>CRB-CAM15</t>
  </si>
  <si>
    <t>CRB-CAM16</t>
  </si>
  <si>
    <t>CRB-CAM17</t>
  </si>
  <si>
    <t>CRB-CAM18</t>
  </si>
  <si>
    <t>CRB-CAM19</t>
  </si>
  <si>
    <t>CRB-CAM20</t>
  </si>
  <si>
    <t>CRB-CAM21</t>
  </si>
  <si>
    <t>CRB-CAM22</t>
  </si>
  <si>
    <t>CRB-CAM23</t>
  </si>
  <si>
    <t>CRB-CAM24</t>
  </si>
  <si>
    <t>CRB-CAM25</t>
  </si>
  <si>
    <t>CRB-CAM26</t>
  </si>
  <si>
    <t>CRB-CAM27</t>
  </si>
  <si>
    <t>CRB-CAM28</t>
  </si>
  <si>
    <t>CRB-CAM29</t>
  </si>
  <si>
    <t>CRB-CAM30</t>
  </si>
  <si>
    <t>CRB-CAM31</t>
  </si>
  <si>
    <t>CRB-CAM32</t>
  </si>
  <si>
    <t>CRB-CAM33</t>
  </si>
  <si>
    <t>CRB-CAM34</t>
  </si>
  <si>
    <t>CRB-CAM35</t>
  </si>
  <si>
    <t>CRB-CAM36</t>
  </si>
  <si>
    <t>CRB-CAM37</t>
  </si>
  <si>
    <t>CRB-CAM38</t>
  </si>
  <si>
    <t>CRB-CAM39</t>
  </si>
  <si>
    <t>CRB-CAM40</t>
  </si>
  <si>
    <t>CRB-CAM41</t>
  </si>
  <si>
    <t>CRB-CAM42</t>
  </si>
  <si>
    <t>CRB-CAM43</t>
  </si>
  <si>
    <t>CRB-CAM44</t>
  </si>
  <si>
    <t>R1-R21</t>
  </si>
  <si>
    <t>R22,R23</t>
  </si>
  <si>
    <t>R24,R25</t>
  </si>
  <si>
    <t>R26</t>
  </si>
  <si>
    <t>R27</t>
  </si>
  <si>
    <t>R28</t>
  </si>
  <si>
    <t>R29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</si>
</sst>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8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3">
    <xf numFmtId="0" fontId="0" fillId="0" borderId="0" xfId="0"/>
    <xf numFmtId="0" fontId="19" fillId="0" borderId="0" xfId="0" applyFont="1"/>
    <xf numFmtId="0" fontId="19" fillId="0" borderId="10" xfId="0" applyFont="1" applyBorder="1"/>
    <xf numFmtId="164" fontId="19" fillId="0" borderId="10" xfId="0" applyNumberFormat="1" applyFont="1" applyBorder="1"/>
    <xf numFmtId="0" fontId="20" fillId="0" borderId="0" xfId="0" applyFont="1"/>
    <xf numFmtId="0" fontId="21" fillId="0" borderId="0" xfId="42"/>
    <xf numFmtId="0" fontId="22" fillId="0" borderId="0" xfId="0" applyFont="1"/>
    <xf numFmtId="49" fontId="0" fillId="0" borderId="0" xfId="0" applyNumberFormat="1"/>
    <xf numFmtId="49" fontId="22" fillId="0" borderId="0" xfId="0" applyNumberFormat="1" applyFont="1"/>
    <xf numFmtId="0" fontId="23" fillId="0" borderId="0" xfId="0" applyFont="1"/>
    <xf numFmtId="0" fontId="21" fillId="33" borderId="0" xfId="42" applyFill="1" applyAlignment="1">
      <alignment horizontal="left" vertical="center" wrapText="1"/>
    </xf>
    <xf numFmtId="49" fontId="23" fillId="0" borderId="0" xfId="0" applyNumberFormat="1" applyFont="1"/>
    <xf numFmtId="49" fontId="19" fillId="0" borderId="10" xfId="0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diodes-incorporated/DMN2005K-7/1778818" TargetMode="External"/><Relationship Id="rId18" Type="http://schemas.openxmlformats.org/officeDocument/2006/relationships/hyperlink" Target="https://www.digikey.com/en/products/detail/toshiba-semiconductor-and-storage/CMS04-TE12L-Q-M/871534" TargetMode="External"/><Relationship Id="rId26" Type="http://schemas.openxmlformats.org/officeDocument/2006/relationships/hyperlink" Target="https://www.digikey.com/en/products/detail/smc-diode-solutions/SD12LCC/13534813" TargetMode="External"/><Relationship Id="rId39" Type="http://schemas.openxmlformats.org/officeDocument/2006/relationships/hyperlink" Target="https://www.digikey.com/en/products/detail/panasonic-electronic-components/ERJ-3EKF1003V/196075" TargetMode="External"/><Relationship Id="rId21" Type="http://schemas.openxmlformats.org/officeDocument/2006/relationships/hyperlink" Target="https://www.digikey.com/en/products/detail/texas-instruments/BQ24210DQCR/2695894" TargetMode="External"/><Relationship Id="rId34" Type="http://schemas.openxmlformats.org/officeDocument/2006/relationships/hyperlink" Target="https://www.digikey.com/en/products/detail/samsung-semiconductor-inc/SPMWH1228FD5WAVMS3/5959092" TargetMode="External"/><Relationship Id="rId42" Type="http://schemas.openxmlformats.org/officeDocument/2006/relationships/hyperlink" Target="https://www.digikey.com/en/products/detail/stackpole-electronics-inc/RMCF0603FT820R/1714260" TargetMode="External"/><Relationship Id="rId47" Type="http://schemas.openxmlformats.org/officeDocument/2006/relationships/hyperlink" Target="https://www.digikey.com/en/supplier-centers/yageo" TargetMode="External"/><Relationship Id="rId50" Type="http://schemas.openxmlformats.org/officeDocument/2006/relationships/hyperlink" Target="https://www.digikey.com/en/supplier-centers/samsung-electro-mechanics-america" TargetMode="External"/><Relationship Id="rId55" Type="http://schemas.openxmlformats.org/officeDocument/2006/relationships/hyperlink" Target="https://www.digikey.com/en/supplier-centers/murata-electronics" TargetMode="External"/><Relationship Id="rId63" Type="http://schemas.openxmlformats.org/officeDocument/2006/relationships/hyperlink" Target="https://www.digikey.com/en/supplier-centers/murata-electronics" TargetMode="External"/><Relationship Id="rId68" Type="http://schemas.openxmlformats.org/officeDocument/2006/relationships/hyperlink" Target="https://www.digikey.com/en/supplier-centers/diodes" TargetMode="External"/><Relationship Id="rId76" Type="http://schemas.openxmlformats.org/officeDocument/2006/relationships/hyperlink" Target="https://www.digikey.com/en/supplier-centers/microchip-technology" TargetMode="External"/><Relationship Id="rId84" Type="http://schemas.openxmlformats.org/officeDocument/2006/relationships/hyperlink" Target="https://www.digikey.com/en/supplier-centers/stackpole-electronics" TargetMode="External"/><Relationship Id="rId7" Type="http://schemas.openxmlformats.org/officeDocument/2006/relationships/hyperlink" Target="https://www.digikey.com/en/products/detail/yageo/AC0603JR-071KL/5896388" TargetMode="External"/><Relationship Id="rId71" Type="http://schemas.openxmlformats.org/officeDocument/2006/relationships/hyperlink" Target="https://www.digikey.com/en/supplier-centers/comchip-technology" TargetMode="External"/><Relationship Id="rId2" Type="http://schemas.openxmlformats.org/officeDocument/2006/relationships/hyperlink" Target="https://www.digikey.com/en/products/detail/jst-sales-america-inc/S2B-PH-SM4-TB-LF-SN/926655" TargetMode="External"/><Relationship Id="rId16" Type="http://schemas.openxmlformats.org/officeDocument/2006/relationships/hyperlink" Target="https://www.digikey.com/en/products/detail/texas-instruments/TXB0104QPWRQ1/2232941" TargetMode="External"/><Relationship Id="rId29" Type="http://schemas.openxmlformats.org/officeDocument/2006/relationships/hyperlink" Target="https://www.digikey.com/en/products/detail/samsung-electro-mechanics/CL21B105KOF4PNE/3888587" TargetMode="External"/><Relationship Id="rId11" Type="http://schemas.openxmlformats.org/officeDocument/2006/relationships/hyperlink" Target="https://www.digikey.com/en/products/detail/sunled/XZMDK53W-3/4745951" TargetMode="External"/><Relationship Id="rId24" Type="http://schemas.openxmlformats.org/officeDocument/2006/relationships/hyperlink" Target="https://www.digikey.com/en/products/detail/w%C3%BCrth-elektronik/687124183622/7087317" TargetMode="External"/><Relationship Id="rId32" Type="http://schemas.openxmlformats.org/officeDocument/2006/relationships/hyperlink" Target="https://www.digikey.com/en/products/detail/samsung-electro-mechanics/CL21A106KOQNNNE/3886754" TargetMode="External"/><Relationship Id="rId37" Type="http://schemas.openxmlformats.org/officeDocument/2006/relationships/hyperlink" Target="https://www.digikey.com/en/products/detail/stackpole-electronics-inc/RMCF0603FT10K0/1761235" TargetMode="External"/><Relationship Id="rId40" Type="http://schemas.openxmlformats.org/officeDocument/2006/relationships/hyperlink" Target="https://www.digikey.com/en/products/detail/stackpole-electronics-inc/RMCF0603FT22K0/1760761" TargetMode="External"/><Relationship Id="rId45" Type="http://schemas.openxmlformats.org/officeDocument/2006/relationships/hyperlink" Target="https://www.digikey.com/en/supplier-centers/samsung-electro-mechanics-america" TargetMode="External"/><Relationship Id="rId53" Type="http://schemas.openxmlformats.org/officeDocument/2006/relationships/hyperlink" Target="https://www.digikey.com/en/supplier-centers/walsin-technology" TargetMode="External"/><Relationship Id="rId58" Type="http://schemas.openxmlformats.org/officeDocument/2006/relationships/hyperlink" Target="https://www.digikey.com/en/supplier-centers/wurth-electronics" TargetMode="External"/><Relationship Id="rId66" Type="http://schemas.openxmlformats.org/officeDocument/2006/relationships/hyperlink" Target="https://www.digikey.com/en/supplier-centers/samsung-electro-mechanics-america" TargetMode="External"/><Relationship Id="rId74" Type="http://schemas.openxmlformats.org/officeDocument/2006/relationships/hyperlink" Target="https://www.digikey.com/en/supplier-centers/espressif-systems" TargetMode="External"/><Relationship Id="rId79" Type="http://schemas.openxmlformats.org/officeDocument/2006/relationships/hyperlink" Target="https://www.digikey.com/en/supplier-centers/u-blox" TargetMode="External"/><Relationship Id="rId87" Type="http://schemas.openxmlformats.org/officeDocument/2006/relationships/hyperlink" Target="https://www.digikey.com/en/supplier-centers/stackpole-electronics" TargetMode="External"/><Relationship Id="rId5" Type="http://schemas.openxmlformats.org/officeDocument/2006/relationships/hyperlink" Target="https://www.digikey.com/en/products/detail/w%C3%BCrth-elektronik/693043020611/5047817" TargetMode="External"/><Relationship Id="rId61" Type="http://schemas.openxmlformats.org/officeDocument/2006/relationships/hyperlink" Target="https://www.digikey.com/en/supplier-centers/wurth-electronics" TargetMode="External"/><Relationship Id="rId82" Type="http://schemas.openxmlformats.org/officeDocument/2006/relationships/hyperlink" Target="https://www.digikey.com/en/supplier-centers/panasonic" TargetMode="External"/><Relationship Id="rId19" Type="http://schemas.openxmlformats.org/officeDocument/2006/relationships/hyperlink" Target="https://www.digikey.com/en/products/detail/tdk-invensense/ICS-43432/5252320" TargetMode="External"/><Relationship Id="rId4" Type="http://schemas.openxmlformats.org/officeDocument/2006/relationships/hyperlink" Target="https://www.digikey.com/en/products/detail/c-k/RS-187R05A2-DS-MT-RT/2747186" TargetMode="External"/><Relationship Id="rId9" Type="http://schemas.openxmlformats.org/officeDocument/2006/relationships/hyperlink" Target="https://www.digikey.com/en/products/detail/samsung-electro-mechanics/CL10C150JB8NNNC/3886954" TargetMode="External"/><Relationship Id="rId14" Type="http://schemas.openxmlformats.org/officeDocument/2006/relationships/hyperlink" Target="https://www.digikey.com/en/products/detail/taoglas-limited/SGGP-18-4-A-08/9555550" TargetMode="External"/><Relationship Id="rId22" Type="http://schemas.openxmlformats.org/officeDocument/2006/relationships/hyperlink" Target="https://www.digikey.com/en/products/detail/comchip-technology/CPDT6-5V4-HF/1121118" TargetMode="External"/><Relationship Id="rId27" Type="http://schemas.openxmlformats.org/officeDocument/2006/relationships/hyperlink" Target="https://www.digikey.com/en/products/detail/jae-electronics/ST11S008V4HR2000/4175732" TargetMode="External"/><Relationship Id="rId30" Type="http://schemas.openxmlformats.org/officeDocument/2006/relationships/hyperlink" Target="https://www.digikey.com/en/products/detail/yageo/CC1206MKX5R6BB226/5195401" TargetMode="External"/><Relationship Id="rId35" Type="http://schemas.openxmlformats.org/officeDocument/2006/relationships/hyperlink" Target="https://www.digikey.com/en/products/detail/murata-electronics/LQG18HN39NJ00D/2594261" TargetMode="External"/><Relationship Id="rId43" Type="http://schemas.openxmlformats.org/officeDocument/2006/relationships/hyperlink" Target="https://www.digikey.com/en/products/detail/stackpole-electronics-inc/RNCP0805FTD10R0/2240197" TargetMode="External"/><Relationship Id="rId48" Type="http://schemas.openxmlformats.org/officeDocument/2006/relationships/hyperlink" Target="https://www.digikey.com/en/supplier-centers/samsung-electro-mechanics-america" TargetMode="External"/><Relationship Id="rId56" Type="http://schemas.openxmlformats.org/officeDocument/2006/relationships/hyperlink" Target="https://www.digikey.com/en/supplier-centers/jst" TargetMode="External"/><Relationship Id="rId64" Type="http://schemas.openxmlformats.org/officeDocument/2006/relationships/hyperlink" Target="https://www.digikey.com/en/supplier-centers/sunled" TargetMode="External"/><Relationship Id="rId69" Type="http://schemas.openxmlformats.org/officeDocument/2006/relationships/hyperlink" Target="https://www.digikey.com/en/supplier-centers/alpha-and-omega-semiconductor" TargetMode="External"/><Relationship Id="rId77" Type="http://schemas.openxmlformats.org/officeDocument/2006/relationships/hyperlink" Target="https://www.digikey.com/en/supplier-centers/texas-instruments" TargetMode="External"/><Relationship Id="rId8" Type="http://schemas.openxmlformats.org/officeDocument/2006/relationships/hyperlink" Target="https://www.digikey.com/en/products/detail/everlight-electronics-co-ltd/19-213SUBC-S400-A5-S208-2-TR8/8535275" TargetMode="External"/><Relationship Id="rId51" Type="http://schemas.openxmlformats.org/officeDocument/2006/relationships/hyperlink" Target="https://www.digikey.com/en/supplier-centers/kemet" TargetMode="External"/><Relationship Id="rId72" Type="http://schemas.openxmlformats.org/officeDocument/2006/relationships/hyperlink" Target="https://www.digikey.com/en/supplier-centers/smc-diode-solutions" TargetMode="External"/><Relationship Id="rId80" Type="http://schemas.openxmlformats.org/officeDocument/2006/relationships/hyperlink" Target="https://www.digikey.com/en/supplier-centers/murata-electronics" TargetMode="External"/><Relationship Id="rId85" Type="http://schemas.openxmlformats.org/officeDocument/2006/relationships/hyperlink" Target="https://www.digikey.com/en/supplier-centers/yageo" TargetMode="External"/><Relationship Id="rId3" Type="http://schemas.openxmlformats.org/officeDocument/2006/relationships/hyperlink" Target="https://www.digikey.com/en/products/detail/linx-technologies-inc/CONUFL001-SMD-T/7427732" TargetMode="External"/><Relationship Id="rId12" Type="http://schemas.openxmlformats.org/officeDocument/2006/relationships/hyperlink" Target="https://www.digikey.com/en/products/detail/walsin-technology-corporation/0603N680J500CT/9355039" TargetMode="External"/><Relationship Id="rId17" Type="http://schemas.openxmlformats.org/officeDocument/2006/relationships/hyperlink" Target="https://www.digikey.com/en/products/detail/renesas-electronics-america-inc/ISL91107IRTNZ-T7A/6097373" TargetMode="External"/><Relationship Id="rId25" Type="http://schemas.openxmlformats.org/officeDocument/2006/relationships/hyperlink" Target="https://www.digikey.com/en/products/detail/espressif-systems/ESP32-S3-WROOM-1U-N16R8/16162641" TargetMode="External"/><Relationship Id="rId33" Type="http://schemas.openxmlformats.org/officeDocument/2006/relationships/hyperlink" Target="https://www.digikey.com/en/products/detail/murata-electronics/GRM1885C1H103JA01D/4421555" TargetMode="External"/><Relationship Id="rId38" Type="http://schemas.openxmlformats.org/officeDocument/2006/relationships/hyperlink" Target="https://www.digikey.com/en/products/detail/alpha-omega-semiconductor-inc/AOSS32338C/11567445" TargetMode="External"/><Relationship Id="rId46" Type="http://schemas.openxmlformats.org/officeDocument/2006/relationships/hyperlink" Target="https://www.digikey.com/en/supplier-centers/walsin-technology" TargetMode="External"/><Relationship Id="rId59" Type="http://schemas.openxmlformats.org/officeDocument/2006/relationships/hyperlink" Target="https://www.digikey.com/en/supplier-centers/linx-technologies" TargetMode="External"/><Relationship Id="rId67" Type="http://schemas.openxmlformats.org/officeDocument/2006/relationships/hyperlink" Target="https://www.digikey.com/en/supplier-centers/diodes" TargetMode="External"/><Relationship Id="rId20" Type="http://schemas.openxmlformats.org/officeDocument/2006/relationships/hyperlink" Target="https://www.digikey.com/en/products/detail/microchip-technology/MIC5370-M4YMT-TR/1974122" TargetMode="External"/><Relationship Id="rId41" Type="http://schemas.openxmlformats.org/officeDocument/2006/relationships/hyperlink" Target="https://www.digikey.com/en/products/detail/yageo/AC0603FR-073K3L/5896085" TargetMode="External"/><Relationship Id="rId54" Type="http://schemas.openxmlformats.org/officeDocument/2006/relationships/hyperlink" Target="https://www.digikey.com/en/supplier-centers/toshiba-semiconductor-and-storage" TargetMode="External"/><Relationship Id="rId62" Type="http://schemas.openxmlformats.org/officeDocument/2006/relationships/hyperlink" Target="https://www.digikey.com/en/supplier-centers/murata-electronics" TargetMode="External"/><Relationship Id="rId70" Type="http://schemas.openxmlformats.org/officeDocument/2006/relationships/hyperlink" Target="https://www.digikey.com/en/supplier-centers/ck-components" TargetMode="External"/><Relationship Id="rId75" Type="http://schemas.openxmlformats.org/officeDocument/2006/relationships/hyperlink" Target="https://www.digikey.com/en/supplier-centers/intersil" TargetMode="External"/><Relationship Id="rId83" Type="http://schemas.openxmlformats.org/officeDocument/2006/relationships/hyperlink" Target="https://www.digikey.com/en/supplier-centers/yageo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w%C3%BCrth-elektronik/629105136821/2627271" TargetMode="External"/><Relationship Id="rId6" Type="http://schemas.openxmlformats.org/officeDocument/2006/relationships/hyperlink" Target="https://www.digikey.com/en/products/detail/murata-electronics/BLM18KG221SN1D/1982763" TargetMode="External"/><Relationship Id="rId15" Type="http://schemas.openxmlformats.org/officeDocument/2006/relationships/hyperlink" Target="https://www.digikey.com/en/products/detail/murata-electronics/DFE201610P-1R0M-P2/5247218" TargetMode="External"/><Relationship Id="rId23" Type="http://schemas.openxmlformats.org/officeDocument/2006/relationships/hyperlink" Target="https://www.digikey.com/en/products/detail/kemet/C0603C220J1GAC7867/2200183" TargetMode="External"/><Relationship Id="rId28" Type="http://schemas.openxmlformats.org/officeDocument/2006/relationships/hyperlink" Target="https://www.digikey.com/en/products/detail/kemet/T520B107M006ATE015/1842096" TargetMode="External"/><Relationship Id="rId36" Type="http://schemas.openxmlformats.org/officeDocument/2006/relationships/hyperlink" Target="https://www.digikey.com/en/products/detail/diodes-incorporated/DMP2160U-7/2052776" TargetMode="External"/><Relationship Id="rId49" Type="http://schemas.openxmlformats.org/officeDocument/2006/relationships/hyperlink" Target="https://www.digikey.com/en/supplier-centers/kemet" TargetMode="External"/><Relationship Id="rId57" Type="http://schemas.openxmlformats.org/officeDocument/2006/relationships/hyperlink" Target="https://www.digikey.com/en/supplier-centers/wurth-electronics" TargetMode="External"/><Relationship Id="rId10" Type="http://schemas.openxmlformats.org/officeDocument/2006/relationships/hyperlink" Target="https://www.digikey.com/en/products/detail/walsin-technology-corporation/0603B104J160CT/9354886" TargetMode="External"/><Relationship Id="rId31" Type="http://schemas.openxmlformats.org/officeDocument/2006/relationships/hyperlink" Target="https://www.digikey.com/en/products/detail/samsung-electro-mechanics/CL21A475KPFNNNG/3894442" TargetMode="External"/><Relationship Id="rId44" Type="http://schemas.openxmlformats.org/officeDocument/2006/relationships/hyperlink" Target="https://www.digikey.com/en/supplier-centers/taoglas" TargetMode="External"/><Relationship Id="rId52" Type="http://schemas.openxmlformats.org/officeDocument/2006/relationships/hyperlink" Target="https://www.digikey.com/en/supplier-centers/samsung-electro-mechanics-america" TargetMode="External"/><Relationship Id="rId60" Type="http://schemas.openxmlformats.org/officeDocument/2006/relationships/hyperlink" Target="https://www.digikey.com/en/supplier-centers/jae-electronics" TargetMode="External"/><Relationship Id="rId65" Type="http://schemas.openxmlformats.org/officeDocument/2006/relationships/hyperlink" Target="https://www.digikey.com/en/supplier-centers/everlight-electronics" TargetMode="External"/><Relationship Id="rId73" Type="http://schemas.openxmlformats.org/officeDocument/2006/relationships/hyperlink" Target="https://www.digikey.com/en/supplier-centers/texas-instruments" TargetMode="External"/><Relationship Id="rId78" Type="http://schemas.openxmlformats.org/officeDocument/2006/relationships/hyperlink" Target="https://www.digikey.com/en/supplier-centers/invensense" TargetMode="External"/><Relationship Id="rId81" Type="http://schemas.openxmlformats.org/officeDocument/2006/relationships/hyperlink" Target="https://www.digikey.com/en/supplier-centers/stackpole-electronics" TargetMode="External"/><Relationship Id="rId86" Type="http://schemas.openxmlformats.org/officeDocument/2006/relationships/hyperlink" Target="https://www.digikey.com/en/supplier-centers/stackpole-electron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topLeftCell="A28" workbookViewId="0">
      <selection activeCell="B37" sqref="B37"/>
    </sheetView>
  </sheetViews>
  <sheetFormatPr defaultRowHeight="14.6" x14ac:dyDescent="0.4"/>
  <cols>
    <col min="1" max="1" width="13.15234375" customWidth="1"/>
    <col min="2" max="2" width="16.61328125" bestFit="1" customWidth="1"/>
    <col min="3" max="3" width="8.15234375" bestFit="1" customWidth="1"/>
    <col min="4" max="4" width="6.69140625" bestFit="1" customWidth="1"/>
    <col min="5" max="5" width="9.61328125" bestFit="1" customWidth="1"/>
    <col min="6" max="6" width="10.3046875" bestFit="1" customWidth="1"/>
    <col min="7" max="7" width="28.61328125" customWidth="1"/>
    <col min="8" max="8" width="15.4609375" customWidth="1"/>
    <col min="9" max="9" width="14" customWidth="1"/>
    <col min="10" max="10" width="31" customWidth="1"/>
    <col min="11" max="11" width="16.84375" style="7" bestFit="1" customWidth="1"/>
    <col min="12" max="12" width="10.15234375" bestFit="1" customWidth="1"/>
    <col min="13" max="13" width="15.07421875" customWidth="1"/>
    <col min="14" max="14" width="9.61328125" bestFit="1" customWidth="1"/>
    <col min="15" max="15" width="7.921875" customWidth="1"/>
  </cols>
  <sheetData>
    <row r="1" spans="1:19" x14ac:dyDescent="0.4">
      <c r="B1" t="s">
        <v>92</v>
      </c>
    </row>
    <row r="2" spans="1:19" x14ac:dyDescent="0.4">
      <c r="A2" s="1" t="s">
        <v>97</v>
      </c>
      <c r="B2" s="1" t="s">
        <v>98</v>
      </c>
      <c r="C2" s="2" t="s">
        <v>99</v>
      </c>
      <c r="D2" s="2" t="s">
        <v>321</v>
      </c>
      <c r="E2" s="2" t="s">
        <v>100</v>
      </c>
      <c r="F2" s="2" t="s">
        <v>101</v>
      </c>
      <c r="G2" s="2" t="s">
        <v>2</v>
      </c>
      <c r="H2" s="2" t="s">
        <v>0</v>
      </c>
      <c r="I2" s="2" t="s">
        <v>1</v>
      </c>
      <c r="J2" s="2" t="s">
        <v>102</v>
      </c>
      <c r="K2" s="12" t="s">
        <v>103</v>
      </c>
      <c r="L2" s="2" t="s">
        <v>104</v>
      </c>
      <c r="M2" s="2" t="s">
        <v>105</v>
      </c>
      <c r="N2" s="3" t="s">
        <v>106</v>
      </c>
      <c r="O2" s="3" t="s">
        <v>107</v>
      </c>
      <c r="P2" s="2" t="s">
        <v>108</v>
      </c>
      <c r="Q2" s="2" t="s">
        <v>109</v>
      </c>
      <c r="R2" s="2" t="s">
        <v>110</v>
      </c>
      <c r="S2" s="2" t="s">
        <v>111</v>
      </c>
    </row>
    <row r="3" spans="1:19" x14ac:dyDescent="0.4">
      <c r="A3" t="s">
        <v>322</v>
      </c>
      <c r="B3" t="s">
        <v>3</v>
      </c>
      <c r="C3">
        <v>1</v>
      </c>
      <c r="D3">
        <f>250*C3</f>
        <v>250</v>
      </c>
      <c r="E3">
        <f>D3+10</f>
        <v>260</v>
      </c>
      <c r="G3" t="s">
        <v>179</v>
      </c>
      <c r="H3" s="7" t="s">
        <v>4</v>
      </c>
      <c r="I3" t="s">
        <v>5</v>
      </c>
      <c r="J3" s="5" t="s">
        <v>170</v>
      </c>
      <c r="K3" s="8" t="s">
        <v>169</v>
      </c>
      <c r="L3" s="9" t="s">
        <v>171</v>
      </c>
      <c r="M3" s="6" t="s">
        <v>172</v>
      </c>
      <c r="N3" s="9"/>
      <c r="O3" s="9"/>
      <c r="P3" s="9"/>
      <c r="Q3" s="9"/>
      <c r="R3" s="9"/>
      <c r="S3" s="5" t="s">
        <v>127</v>
      </c>
    </row>
    <row r="4" spans="1:19" x14ac:dyDescent="0.4">
      <c r="A4" t="s">
        <v>323</v>
      </c>
      <c r="B4" t="s">
        <v>158</v>
      </c>
      <c r="C4">
        <v>6</v>
      </c>
      <c r="D4">
        <f t="shared" ref="D4:D46" si="0">250*C4</f>
        <v>1500</v>
      </c>
      <c r="E4">
        <f>D4+100</f>
        <v>1600</v>
      </c>
      <c r="G4" t="s">
        <v>180</v>
      </c>
      <c r="H4" s="7" t="s">
        <v>6</v>
      </c>
      <c r="I4" t="s">
        <v>7</v>
      </c>
      <c r="J4" s="10" t="s">
        <v>175</v>
      </c>
      <c r="K4" s="11" t="s">
        <v>174</v>
      </c>
      <c r="L4" s="9" t="s">
        <v>171</v>
      </c>
      <c r="M4" s="9" t="s">
        <v>173</v>
      </c>
      <c r="N4" s="9"/>
      <c r="O4" s="9"/>
      <c r="P4" s="9"/>
      <c r="Q4" s="9"/>
      <c r="R4" s="9"/>
      <c r="S4" s="5" t="s">
        <v>142</v>
      </c>
    </row>
    <row r="5" spans="1:19" x14ac:dyDescent="0.4">
      <c r="A5" t="s">
        <v>324</v>
      </c>
      <c r="B5" s="4" t="s">
        <v>159</v>
      </c>
      <c r="C5">
        <v>6</v>
      </c>
      <c r="D5">
        <f t="shared" si="0"/>
        <v>1500</v>
      </c>
      <c r="E5">
        <f>D5+200</f>
        <v>1700</v>
      </c>
      <c r="G5" t="s">
        <v>181</v>
      </c>
      <c r="H5" s="7" t="s">
        <v>10</v>
      </c>
      <c r="I5" t="s">
        <v>113</v>
      </c>
      <c r="J5" s="10" t="s">
        <v>176</v>
      </c>
      <c r="K5" s="7" t="s">
        <v>177</v>
      </c>
      <c r="L5" s="9" t="s">
        <v>171</v>
      </c>
      <c r="M5" s="9" t="s">
        <v>178</v>
      </c>
      <c r="N5" s="9"/>
      <c r="O5" s="9"/>
      <c r="P5" s="9"/>
      <c r="Q5" s="9"/>
      <c r="R5" s="9"/>
      <c r="S5" s="5" t="s">
        <v>121</v>
      </c>
    </row>
    <row r="6" spans="1:19" x14ac:dyDescent="0.4">
      <c r="A6" t="s">
        <v>325</v>
      </c>
      <c r="B6" s="4" t="s">
        <v>160</v>
      </c>
      <c r="C6">
        <v>4</v>
      </c>
      <c r="D6">
        <f t="shared" si="0"/>
        <v>1000</v>
      </c>
      <c r="E6">
        <f>D6+100</f>
        <v>1100</v>
      </c>
      <c r="G6" t="s">
        <v>185</v>
      </c>
      <c r="H6" s="7" t="s">
        <v>8</v>
      </c>
      <c r="I6" t="s">
        <v>9</v>
      </c>
      <c r="J6" s="5" t="s">
        <v>184</v>
      </c>
      <c r="K6" s="11" t="s">
        <v>183</v>
      </c>
      <c r="L6" s="9" t="s">
        <v>171</v>
      </c>
      <c r="M6" s="9" t="s">
        <v>182</v>
      </c>
      <c r="N6" s="9"/>
      <c r="O6" s="9"/>
      <c r="P6" s="9"/>
      <c r="Q6" s="9"/>
      <c r="R6" s="9"/>
      <c r="S6" s="5" t="s">
        <v>143</v>
      </c>
    </row>
    <row r="7" spans="1:19" x14ac:dyDescent="0.4">
      <c r="A7" t="s">
        <v>326</v>
      </c>
      <c r="B7" s="4" t="s">
        <v>161</v>
      </c>
      <c r="C7">
        <v>4</v>
      </c>
      <c r="D7">
        <f t="shared" si="0"/>
        <v>1000</v>
      </c>
      <c r="E7">
        <f>D7+100</f>
        <v>1100</v>
      </c>
      <c r="G7" t="s">
        <v>188</v>
      </c>
      <c r="H7" s="7" t="s">
        <v>11</v>
      </c>
      <c r="I7" t="s">
        <v>7</v>
      </c>
      <c r="J7" s="10" t="s">
        <v>175</v>
      </c>
      <c r="K7" s="11" t="s">
        <v>187</v>
      </c>
      <c r="L7" s="9" t="s">
        <v>171</v>
      </c>
      <c r="M7" s="9" t="s">
        <v>186</v>
      </c>
      <c r="N7" s="9"/>
      <c r="O7" s="9"/>
      <c r="P7" s="9"/>
      <c r="Q7" s="9"/>
      <c r="R7" s="9"/>
      <c r="S7" s="5" t="s">
        <v>144</v>
      </c>
    </row>
    <row r="8" spans="1:19" x14ac:dyDescent="0.4">
      <c r="A8" t="s">
        <v>327</v>
      </c>
      <c r="B8" s="4" t="s">
        <v>162</v>
      </c>
      <c r="C8">
        <v>4</v>
      </c>
      <c r="D8">
        <f t="shared" si="0"/>
        <v>1000</v>
      </c>
      <c r="E8">
        <f>D8+200</f>
        <v>1200</v>
      </c>
      <c r="G8" t="s">
        <v>189</v>
      </c>
      <c r="H8" s="7" t="s">
        <v>112</v>
      </c>
      <c r="I8" t="s">
        <v>113</v>
      </c>
      <c r="J8" s="10" t="s">
        <v>190</v>
      </c>
      <c r="K8" s="11" t="s">
        <v>191</v>
      </c>
      <c r="L8" s="9" t="s">
        <v>171</v>
      </c>
      <c r="M8" s="9" t="s">
        <v>192</v>
      </c>
      <c r="N8" s="9"/>
      <c r="O8" s="9"/>
      <c r="P8" s="9"/>
      <c r="Q8" s="9"/>
      <c r="R8" s="9"/>
      <c r="S8" s="5" t="s">
        <v>136</v>
      </c>
    </row>
    <row r="9" spans="1:19" x14ac:dyDescent="0.4">
      <c r="A9" t="s">
        <v>328</v>
      </c>
      <c r="B9" s="4" t="s">
        <v>163</v>
      </c>
      <c r="C9">
        <v>2</v>
      </c>
      <c r="D9">
        <f t="shared" si="0"/>
        <v>500</v>
      </c>
      <c r="E9">
        <f>D9+200</f>
        <v>700</v>
      </c>
      <c r="G9" t="s">
        <v>194</v>
      </c>
      <c r="H9" s="7" t="s">
        <v>13</v>
      </c>
      <c r="I9" t="s">
        <v>113</v>
      </c>
      <c r="J9" s="10" t="s">
        <v>175</v>
      </c>
      <c r="K9" s="11" t="s">
        <v>195</v>
      </c>
      <c r="L9" s="9" t="s">
        <v>171</v>
      </c>
      <c r="M9" s="9" t="s">
        <v>193</v>
      </c>
      <c r="N9" s="9"/>
      <c r="O9" s="9"/>
      <c r="P9" s="9"/>
      <c r="Q9" s="9"/>
      <c r="R9" s="9"/>
      <c r="S9" s="5" t="s">
        <v>148</v>
      </c>
    </row>
    <row r="10" spans="1:19" x14ac:dyDescent="0.4">
      <c r="A10" t="s">
        <v>329</v>
      </c>
      <c r="B10" s="4" t="s">
        <v>15</v>
      </c>
      <c r="C10">
        <v>1</v>
      </c>
      <c r="D10">
        <f t="shared" si="0"/>
        <v>250</v>
      </c>
      <c r="E10">
        <f>D10+20</f>
        <v>270</v>
      </c>
      <c r="G10" t="s">
        <v>296</v>
      </c>
      <c r="H10" s="7" t="s">
        <v>19</v>
      </c>
      <c r="I10" t="s">
        <v>20</v>
      </c>
      <c r="J10" s="10" t="s">
        <v>190</v>
      </c>
      <c r="K10" s="11" t="s">
        <v>196</v>
      </c>
      <c r="L10" s="9" t="s">
        <v>171</v>
      </c>
      <c r="M10" s="9" t="s">
        <v>197</v>
      </c>
      <c r="N10" s="9"/>
      <c r="O10" s="9"/>
      <c r="P10" s="9"/>
      <c r="Q10" s="9"/>
      <c r="R10" s="9"/>
      <c r="S10" s="5" t="s">
        <v>141</v>
      </c>
    </row>
    <row r="11" spans="1:19" x14ac:dyDescent="0.4">
      <c r="A11" t="s">
        <v>330</v>
      </c>
      <c r="B11" s="4" t="s">
        <v>16</v>
      </c>
      <c r="C11">
        <v>1</v>
      </c>
      <c r="D11">
        <f t="shared" si="0"/>
        <v>250</v>
      </c>
      <c r="E11">
        <f>D11+100</f>
        <v>350</v>
      </c>
      <c r="G11" t="s">
        <v>200</v>
      </c>
      <c r="H11" s="7" t="s">
        <v>12</v>
      </c>
      <c r="I11" t="s">
        <v>7</v>
      </c>
      <c r="J11" s="10" t="s">
        <v>175</v>
      </c>
      <c r="K11" s="11" t="s">
        <v>199</v>
      </c>
      <c r="L11" s="9" t="s">
        <v>171</v>
      </c>
      <c r="M11" s="9" t="s">
        <v>198</v>
      </c>
      <c r="N11" s="9"/>
      <c r="O11" s="9"/>
      <c r="P11" s="9"/>
      <c r="Q11" s="9"/>
      <c r="R11" s="9"/>
      <c r="S11" s="5" t="s">
        <v>145</v>
      </c>
    </row>
    <row r="12" spans="1:19" x14ac:dyDescent="0.4">
      <c r="A12" t="s">
        <v>331</v>
      </c>
      <c r="B12" s="4" t="s">
        <v>18</v>
      </c>
      <c r="C12">
        <v>1</v>
      </c>
      <c r="D12">
        <f t="shared" si="0"/>
        <v>250</v>
      </c>
      <c r="E12">
        <f>D12+200</f>
        <v>450</v>
      </c>
      <c r="G12" t="s">
        <v>203</v>
      </c>
      <c r="H12" s="7" t="s">
        <v>17</v>
      </c>
      <c r="I12" t="s">
        <v>113</v>
      </c>
      <c r="J12" s="10" t="s">
        <v>176</v>
      </c>
      <c r="K12" s="11" t="s">
        <v>202</v>
      </c>
      <c r="L12" s="9" t="s">
        <v>171</v>
      </c>
      <c r="M12" s="9" t="s">
        <v>201</v>
      </c>
      <c r="N12" s="9"/>
      <c r="O12" s="9"/>
      <c r="P12" s="9"/>
      <c r="Q12" s="9"/>
      <c r="R12" s="9"/>
      <c r="S12" s="5" t="s">
        <v>123</v>
      </c>
    </row>
    <row r="13" spans="1:19" x14ac:dyDescent="0.4">
      <c r="A13" t="s">
        <v>332</v>
      </c>
      <c r="B13" s="4" t="s">
        <v>21</v>
      </c>
      <c r="C13">
        <v>1</v>
      </c>
      <c r="D13">
        <f t="shared" si="0"/>
        <v>250</v>
      </c>
      <c r="E13">
        <f>D13+200</f>
        <v>450</v>
      </c>
      <c r="G13" t="s">
        <v>293</v>
      </c>
      <c r="H13" s="7" t="s">
        <v>14</v>
      </c>
      <c r="I13" t="s">
        <v>113</v>
      </c>
      <c r="J13" s="5" t="s">
        <v>209</v>
      </c>
      <c r="K13" s="11" t="s">
        <v>294</v>
      </c>
      <c r="L13" s="9" t="s">
        <v>171</v>
      </c>
      <c r="M13" s="9" t="s">
        <v>295</v>
      </c>
      <c r="N13" s="9"/>
      <c r="O13" s="9"/>
      <c r="P13" s="9"/>
      <c r="Q13" s="9"/>
      <c r="R13" s="9"/>
      <c r="S13" s="5" t="s">
        <v>146</v>
      </c>
    </row>
    <row r="14" spans="1:19" x14ac:dyDescent="0.4">
      <c r="A14" t="s">
        <v>333</v>
      </c>
      <c r="B14" t="s">
        <v>22</v>
      </c>
      <c r="C14">
        <v>1</v>
      </c>
      <c r="D14">
        <f t="shared" si="0"/>
        <v>250</v>
      </c>
      <c r="E14">
        <f>D14+25</f>
        <v>275</v>
      </c>
      <c r="G14" t="s">
        <v>205</v>
      </c>
      <c r="H14" s="7" t="s">
        <v>25</v>
      </c>
      <c r="I14" t="s">
        <v>204</v>
      </c>
      <c r="J14" s="10" t="s">
        <v>206</v>
      </c>
      <c r="K14" s="11" t="s">
        <v>208</v>
      </c>
      <c r="L14" s="9" t="s">
        <v>171</v>
      </c>
      <c r="M14" s="9" t="s">
        <v>207</v>
      </c>
      <c r="N14" s="9"/>
      <c r="O14" s="9"/>
      <c r="P14" s="9"/>
      <c r="Q14" s="9"/>
      <c r="R14" s="9"/>
      <c r="S14" s="5" t="s">
        <v>131</v>
      </c>
    </row>
    <row r="15" spans="1:19" x14ac:dyDescent="0.4">
      <c r="A15" t="s">
        <v>334</v>
      </c>
      <c r="B15" t="s">
        <v>288</v>
      </c>
      <c r="C15">
        <v>3</v>
      </c>
      <c r="D15">
        <f t="shared" si="0"/>
        <v>750</v>
      </c>
      <c r="E15">
        <f>D15+200</f>
        <v>950</v>
      </c>
      <c r="G15" t="s">
        <v>213</v>
      </c>
      <c r="H15" s="7" t="s">
        <v>26</v>
      </c>
      <c r="I15" t="s">
        <v>212</v>
      </c>
      <c r="J15" s="5" t="s">
        <v>209</v>
      </c>
      <c r="K15" s="11" t="s">
        <v>210</v>
      </c>
      <c r="L15" s="9" t="s">
        <v>171</v>
      </c>
      <c r="M15" s="9" t="s">
        <v>211</v>
      </c>
      <c r="N15" s="9"/>
      <c r="O15" s="9"/>
      <c r="P15" s="9"/>
      <c r="Q15" s="9"/>
      <c r="R15" s="9"/>
      <c r="S15" s="5" t="s">
        <v>149</v>
      </c>
    </row>
    <row r="16" spans="1:19" x14ac:dyDescent="0.4">
      <c r="A16" t="s">
        <v>335</v>
      </c>
      <c r="B16" t="s">
        <v>93</v>
      </c>
      <c r="C16">
        <v>1</v>
      </c>
      <c r="D16">
        <f t="shared" si="0"/>
        <v>250</v>
      </c>
      <c r="E16">
        <f>D16+10</f>
        <v>260</v>
      </c>
      <c r="G16" t="s">
        <v>217</v>
      </c>
      <c r="H16" s="7"/>
      <c r="I16" t="s">
        <v>30</v>
      </c>
      <c r="J16" s="5" t="s">
        <v>216</v>
      </c>
      <c r="K16" s="11" t="s">
        <v>215</v>
      </c>
      <c r="L16" s="9" t="s">
        <v>171</v>
      </c>
      <c r="M16" s="9" t="s">
        <v>214</v>
      </c>
      <c r="N16" s="9"/>
      <c r="O16" s="9"/>
      <c r="P16" s="9"/>
      <c r="Q16" s="9"/>
      <c r="R16" s="9"/>
      <c r="S16" s="5" t="s">
        <v>115</v>
      </c>
    </row>
    <row r="17" spans="1:19" x14ac:dyDescent="0.4">
      <c r="A17" t="s">
        <v>336</v>
      </c>
      <c r="B17" t="s">
        <v>29</v>
      </c>
      <c r="C17">
        <v>1</v>
      </c>
      <c r="D17">
        <f t="shared" si="0"/>
        <v>250</v>
      </c>
      <c r="E17">
        <f t="shared" ref="E17:E21" si="1">D17+10</f>
        <v>260</v>
      </c>
      <c r="G17" t="s">
        <v>221</v>
      </c>
      <c r="H17" s="7" t="s">
        <v>41</v>
      </c>
      <c r="I17" t="s">
        <v>42</v>
      </c>
      <c r="J17" s="5" t="s">
        <v>218</v>
      </c>
      <c r="K17" s="11" t="s">
        <v>220</v>
      </c>
      <c r="L17" s="9" t="s">
        <v>171</v>
      </c>
      <c r="M17" s="9" t="s">
        <v>219</v>
      </c>
      <c r="N17" s="9"/>
      <c r="O17" s="9"/>
      <c r="P17" s="9"/>
      <c r="Q17" s="9"/>
      <c r="R17" s="9"/>
      <c r="S17" s="5" t="s">
        <v>114</v>
      </c>
    </row>
    <row r="18" spans="1:19" x14ac:dyDescent="0.4">
      <c r="A18" t="s">
        <v>337</v>
      </c>
      <c r="B18" t="s">
        <v>31</v>
      </c>
      <c r="C18">
        <v>1</v>
      </c>
      <c r="D18">
        <f t="shared" si="0"/>
        <v>250</v>
      </c>
      <c r="E18">
        <f t="shared" si="1"/>
        <v>260</v>
      </c>
      <c r="G18" t="s">
        <v>224</v>
      </c>
      <c r="H18" s="7" t="s">
        <v>32</v>
      </c>
      <c r="I18" t="s">
        <v>33</v>
      </c>
      <c r="J18" s="5" t="s">
        <v>218</v>
      </c>
      <c r="K18" s="11" t="s">
        <v>222</v>
      </c>
      <c r="L18" s="9" t="s">
        <v>171</v>
      </c>
      <c r="M18" t="s">
        <v>223</v>
      </c>
      <c r="N18" s="9"/>
      <c r="O18" s="9"/>
      <c r="P18" s="9"/>
      <c r="Q18" s="9"/>
      <c r="R18" s="9"/>
      <c r="S18" s="5" t="s">
        <v>137</v>
      </c>
    </row>
    <row r="19" spans="1:19" x14ac:dyDescent="0.4">
      <c r="A19" t="s">
        <v>338</v>
      </c>
      <c r="B19" t="s">
        <v>34</v>
      </c>
      <c r="C19">
        <v>1</v>
      </c>
      <c r="D19">
        <f t="shared" si="0"/>
        <v>250</v>
      </c>
      <c r="E19">
        <f t="shared" si="1"/>
        <v>260</v>
      </c>
      <c r="G19" t="s">
        <v>228</v>
      </c>
      <c r="H19" s="7" t="s">
        <v>45</v>
      </c>
      <c r="I19" t="s">
        <v>45</v>
      </c>
      <c r="J19" s="5" t="s">
        <v>225</v>
      </c>
      <c r="K19" s="11" t="s">
        <v>226</v>
      </c>
      <c r="L19" s="9" t="s">
        <v>171</v>
      </c>
      <c r="M19" s="9" t="s">
        <v>227</v>
      </c>
      <c r="N19" s="9"/>
      <c r="O19" s="9"/>
      <c r="P19" s="9"/>
      <c r="Q19" s="9"/>
      <c r="R19" s="9"/>
      <c r="S19" s="5" t="s">
        <v>116</v>
      </c>
    </row>
    <row r="20" spans="1:19" x14ac:dyDescent="0.4">
      <c r="A20" t="s">
        <v>339</v>
      </c>
      <c r="B20" t="s">
        <v>35</v>
      </c>
      <c r="C20">
        <v>1</v>
      </c>
      <c r="D20">
        <f t="shared" si="0"/>
        <v>250</v>
      </c>
      <c r="E20">
        <f t="shared" si="1"/>
        <v>260</v>
      </c>
      <c r="G20" t="s">
        <v>230</v>
      </c>
      <c r="H20" s="7" t="s">
        <v>36</v>
      </c>
      <c r="I20" t="s">
        <v>37</v>
      </c>
      <c r="J20" s="5" t="s">
        <v>39</v>
      </c>
      <c r="K20" s="11" t="s">
        <v>229</v>
      </c>
      <c r="L20" s="9" t="s">
        <v>171</v>
      </c>
      <c r="M20" s="9" t="s">
        <v>38</v>
      </c>
      <c r="N20" s="9"/>
      <c r="O20" s="9"/>
      <c r="P20" s="9"/>
      <c r="Q20" s="9"/>
      <c r="R20" s="9"/>
      <c r="S20" s="5" t="s">
        <v>140</v>
      </c>
    </row>
    <row r="21" spans="1:19" x14ac:dyDescent="0.4">
      <c r="A21" t="s">
        <v>340</v>
      </c>
      <c r="B21" t="s">
        <v>40</v>
      </c>
      <c r="C21">
        <v>1</v>
      </c>
      <c r="D21">
        <f t="shared" si="0"/>
        <v>250</v>
      </c>
      <c r="E21">
        <f t="shared" si="1"/>
        <v>260</v>
      </c>
      <c r="G21" t="s">
        <v>232</v>
      </c>
      <c r="H21" s="7" t="s">
        <v>43</v>
      </c>
      <c r="I21" t="s">
        <v>44</v>
      </c>
      <c r="J21" s="5" t="s">
        <v>218</v>
      </c>
      <c r="K21" s="11" t="s">
        <v>231</v>
      </c>
      <c r="L21" s="9" t="s">
        <v>171</v>
      </c>
      <c r="M21" s="9" t="s">
        <v>233</v>
      </c>
      <c r="N21" s="9"/>
      <c r="O21" s="9"/>
      <c r="P21" s="9"/>
      <c r="Q21" s="9"/>
      <c r="R21" s="9"/>
      <c r="S21" s="5" t="s">
        <v>118</v>
      </c>
    </row>
    <row r="22" spans="1:19" x14ac:dyDescent="0.4">
      <c r="A22" t="s">
        <v>341</v>
      </c>
      <c r="B22" t="s">
        <v>94</v>
      </c>
      <c r="C22">
        <v>1</v>
      </c>
      <c r="D22">
        <f t="shared" si="0"/>
        <v>250</v>
      </c>
      <c r="E22">
        <f>D22+100</f>
        <v>350</v>
      </c>
      <c r="G22" t="s">
        <v>236</v>
      </c>
      <c r="H22" s="7" t="s">
        <v>48</v>
      </c>
      <c r="I22" t="s">
        <v>49</v>
      </c>
      <c r="J22" s="5" t="s">
        <v>209</v>
      </c>
      <c r="K22" s="11" t="s">
        <v>234</v>
      </c>
      <c r="L22" s="9" t="s">
        <v>171</v>
      </c>
      <c r="M22" s="9" t="s">
        <v>235</v>
      </c>
      <c r="N22" s="9"/>
      <c r="O22" s="9"/>
      <c r="P22" s="9"/>
      <c r="Q22" s="9"/>
      <c r="R22" s="9"/>
      <c r="S22" s="5" t="s">
        <v>128</v>
      </c>
    </row>
    <row r="23" spans="1:19" x14ac:dyDescent="0.4">
      <c r="A23" t="s">
        <v>342</v>
      </c>
      <c r="B23" t="s">
        <v>46</v>
      </c>
      <c r="C23">
        <v>1</v>
      </c>
      <c r="D23">
        <f t="shared" si="0"/>
        <v>250</v>
      </c>
      <c r="E23">
        <f>D23+200</f>
        <v>450</v>
      </c>
      <c r="G23" t="s">
        <v>239</v>
      </c>
      <c r="H23" s="7" t="s">
        <v>47</v>
      </c>
      <c r="I23">
        <v>603</v>
      </c>
      <c r="J23" s="5" t="s">
        <v>209</v>
      </c>
      <c r="K23" s="11" t="s">
        <v>238</v>
      </c>
      <c r="L23" s="9" t="s">
        <v>171</v>
      </c>
      <c r="M23" t="s">
        <v>237</v>
      </c>
      <c r="N23" s="9"/>
      <c r="O23" s="9"/>
      <c r="P23" s="9"/>
      <c r="Q23" s="9"/>
      <c r="R23" s="9"/>
      <c r="S23" s="5" t="s">
        <v>150</v>
      </c>
    </row>
    <row r="24" spans="1:19" x14ac:dyDescent="0.4">
      <c r="A24" t="s">
        <v>343</v>
      </c>
      <c r="B24" t="s">
        <v>164</v>
      </c>
      <c r="C24">
        <v>2</v>
      </c>
      <c r="D24">
        <f t="shared" si="0"/>
        <v>500</v>
      </c>
      <c r="E24">
        <f>D24+200</f>
        <v>700</v>
      </c>
      <c r="G24" t="s">
        <v>243</v>
      </c>
      <c r="H24" s="7" t="s">
        <v>54</v>
      </c>
      <c r="I24" t="s">
        <v>50</v>
      </c>
      <c r="J24" s="10" t="s">
        <v>241</v>
      </c>
      <c r="K24" s="11" t="s">
        <v>242</v>
      </c>
      <c r="L24" s="9" t="s">
        <v>171</v>
      </c>
      <c r="M24" s="9" t="s">
        <v>240</v>
      </c>
      <c r="N24" s="9"/>
      <c r="O24" s="9"/>
      <c r="P24" s="9"/>
      <c r="Q24" s="9"/>
      <c r="R24" s="9"/>
      <c r="S24" s="5" t="s">
        <v>122</v>
      </c>
    </row>
    <row r="25" spans="1:19" x14ac:dyDescent="0.4">
      <c r="A25" t="s">
        <v>344</v>
      </c>
      <c r="B25" t="s">
        <v>53</v>
      </c>
      <c r="C25">
        <v>1</v>
      </c>
      <c r="D25">
        <f t="shared" si="0"/>
        <v>250</v>
      </c>
      <c r="E25">
        <f>D25+200</f>
        <v>450</v>
      </c>
      <c r="G25" t="s">
        <v>246</v>
      </c>
      <c r="H25" s="7" t="s">
        <v>56</v>
      </c>
      <c r="I25" t="s">
        <v>50</v>
      </c>
      <c r="J25" s="10" t="s">
        <v>244</v>
      </c>
      <c r="K25" s="11" t="s">
        <v>247</v>
      </c>
      <c r="L25" s="9" t="s">
        <v>171</v>
      </c>
      <c r="M25" s="9" t="s">
        <v>245</v>
      </c>
      <c r="N25" s="9"/>
      <c r="O25" s="9"/>
      <c r="P25" s="9"/>
      <c r="Q25" s="9"/>
      <c r="R25" s="9"/>
      <c r="S25" s="5" t="s">
        <v>120</v>
      </c>
    </row>
    <row r="26" spans="1:19" x14ac:dyDescent="0.4">
      <c r="A26" t="s">
        <v>345</v>
      </c>
      <c r="B26" t="s">
        <v>55</v>
      </c>
      <c r="C26">
        <v>1</v>
      </c>
      <c r="D26">
        <f t="shared" si="0"/>
        <v>250</v>
      </c>
      <c r="E26">
        <f>D26+25</f>
        <v>275</v>
      </c>
      <c r="G26" t="s">
        <v>250</v>
      </c>
      <c r="H26" s="7" t="s">
        <v>51</v>
      </c>
      <c r="I26" t="s">
        <v>52</v>
      </c>
      <c r="J26" s="10" t="s">
        <v>175</v>
      </c>
      <c r="K26" s="11" t="s">
        <v>249</v>
      </c>
      <c r="L26" s="9" t="s">
        <v>171</v>
      </c>
      <c r="M26" s="9" t="s">
        <v>248</v>
      </c>
      <c r="N26" s="9"/>
      <c r="O26" s="9"/>
      <c r="P26" s="9"/>
      <c r="Q26" s="9"/>
      <c r="R26" s="9"/>
      <c r="S26" s="5" t="s">
        <v>147</v>
      </c>
    </row>
    <row r="27" spans="1:19" x14ac:dyDescent="0.4">
      <c r="A27" t="s">
        <v>346</v>
      </c>
      <c r="B27" t="s">
        <v>165</v>
      </c>
      <c r="C27">
        <v>4</v>
      </c>
      <c r="D27">
        <f t="shared" si="0"/>
        <v>1000</v>
      </c>
      <c r="E27">
        <f>D27+20</f>
        <v>1020</v>
      </c>
      <c r="G27" t="s">
        <v>253</v>
      </c>
      <c r="H27" s="8" t="s">
        <v>126</v>
      </c>
      <c r="I27" t="s">
        <v>59</v>
      </c>
      <c r="J27" s="10" t="s">
        <v>252</v>
      </c>
      <c r="K27" s="11" t="s">
        <v>126</v>
      </c>
      <c r="L27" s="9" t="s">
        <v>171</v>
      </c>
      <c r="M27" s="9" t="s">
        <v>251</v>
      </c>
      <c r="N27" s="9"/>
      <c r="O27" s="9"/>
      <c r="P27" s="9"/>
      <c r="Q27" s="9"/>
      <c r="R27" s="9"/>
      <c r="S27" s="5" t="s">
        <v>125</v>
      </c>
    </row>
    <row r="28" spans="1:19" x14ac:dyDescent="0.4">
      <c r="A28" t="s">
        <v>347</v>
      </c>
      <c r="B28" t="s">
        <v>297</v>
      </c>
      <c r="C28">
        <v>2</v>
      </c>
      <c r="D28">
        <f t="shared" si="0"/>
        <v>500</v>
      </c>
      <c r="E28">
        <f t="shared" ref="E28:E29" si="2">D28+20</f>
        <v>520</v>
      </c>
      <c r="G28" t="s">
        <v>256</v>
      </c>
      <c r="H28" s="7" t="s">
        <v>58</v>
      </c>
      <c r="I28" t="s">
        <v>57</v>
      </c>
      <c r="J28" s="10" t="s">
        <v>252</v>
      </c>
      <c r="K28" s="11" t="s">
        <v>255</v>
      </c>
      <c r="L28" s="9" t="s">
        <v>171</v>
      </c>
      <c r="M28" s="9" t="s">
        <v>254</v>
      </c>
      <c r="N28" s="9"/>
      <c r="O28" s="9"/>
      <c r="P28" s="9"/>
      <c r="Q28" s="9"/>
      <c r="R28" s="9"/>
      <c r="S28" s="5" t="s">
        <v>151</v>
      </c>
    </row>
    <row r="29" spans="1:19" x14ac:dyDescent="0.4">
      <c r="A29" t="s">
        <v>348</v>
      </c>
      <c r="B29" t="s">
        <v>60</v>
      </c>
      <c r="C29">
        <v>1</v>
      </c>
      <c r="D29">
        <f t="shared" si="0"/>
        <v>250</v>
      </c>
      <c r="E29">
        <f t="shared" si="2"/>
        <v>270</v>
      </c>
      <c r="G29" t="s">
        <v>259</v>
      </c>
      <c r="H29" s="8" t="s">
        <v>166</v>
      </c>
      <c r="I29" t="s">
        <v>57</v>
      </c>
      <c r="J29" s="10" t="s">
        <v>258</v>
      </c>
      <c r="K29" s="11" t="s">
        <v>166</v>
      </c>
      <c r="L29" s="9" t="s">
        <v>171</v>
      </c>
      <c r="M29" s="9" t="s">
        <v>257</v>
      </c>
      <c r="N29" s="9"/>
      <c r="O29" s="9"/>
      <c r="P29" s="9"/>
      <c r="Q29" s="9"/>
      <c r="R29" s="9"/>
      <c r="S29" s="5" t="s">
        <v>152</v>
      </c>
    </row>
    <row r="30" spans="1:19" x14ac:dyDescent="0.4">
      <c r="A30" t="s">
        <v>349</v>
      </c>
      <c r="B30" t="s">
        <v>366</v>
      </c>
      <c r="C30">
        <v>21</v>
      </c>
      <c r="D30">
        <f t="shared" si="0"/>
        <v>5250</v>
      </c>
      <c r="E30">
        <f>D30+200</f>
        <v>5450</v>
      </c>
      <c r="G30" t="s">
        <v>298</v>
      </c>
      <c r="H30" s="7" t="s">
        <v>61</v>
      </c>
      <c r="I30" t="s">
        <v>62</v>
      </c>
      <c r="J30" s="10" t="s">
        <v>305</v>
      </c>
      <c r="K30" s="11" t="s">
        <v>306</v>
      </c>
      <c r="L30" s="9" t="s">
        <v>171</v>
      </c>
      <c r="M30" s="9" t="s">
        <v>307</v>
      </c>
      <c r="N30" s="9"/>
      <c r="O30" s="9"/>
      <c r="P30" s="9"/>
      <c r="Q30" s="9"/>
      <c r="R30" s="9"/>
      <c r="S30" s="5" t="s">
        <v>124</v>
      </c>
    </row>
    <row r="31" spans="1:19" x14ac:dyDescent="0.4">
      <c r="A31" t="s">
        <v>350</v>
      </c>
      <c r="B31" s="4" t="s">
        <v>367</v>
      </c>
      <c r="C31">
        <v>2</v>
      </c>
      <c r="D31">
        <f t="shared" si="0"/>
        <v>500</v>
      </c>
      <c r="E31">
        <f t="shared" ref="E31:E35" si="3">D31+200</f>
        <v>700</v>
      </c>
      <c r="G31" t="s">
        <v>299</v>
      </c>
      <c r="H31" s="7" t="s">
        <v>63</v>
      </c>
      <c r="I31" t="s">
        <v>62</v>
      </c>
      <c r="J31" s="5" t="s">
        <v>308</v>
      </c>
      <c r="K31" s="11" t="s">
        <v>309</v>
      </c>
      <c r="L31" s="9" t="s">
        <v>171</v>
      </c>
      <c r="M31" s="9" t="s">
        <v>310</v>
      </c>
      <c r="N31" s="9"/>
      <c r="O31" s="9"/>
      <c r="P31" s="9"/>
      <c r="Q31" s="9"/>
      <c r="R31" s="9"/>
      <c r="S31" s="5" t="s">
        <v>153</v>
      </c>
    </row>
    <row r="32" spans="1:19" x14ac:dyDescent="0.4">
      <c r="A32" t="s">
        <v>351</v>
      </c>
      <c r="B32" s="4" t="s">
        <v>368</v>
      </c>
      <c r="C32">
        <v>2</v>
      </c>
      <c r="D32">
        <f t="shared" si="0"/>
        <v>500</v>
      </c>
      <c r="E32">
        <f t="shared" si="3"/>
        <v>700</v>
      </c>
      <c r="G32" t="s">
        <v>300</v>
      </c>
      <c r="H32" s="7" t="s">
        <v>66</v>
      </c>
      <c r="I32" t="s">
        <v>62</v>
      </c>
      <c r="J32" s="5" t="s">
        <v>184</v>
      </c>
      <c r="K32" s="11" t="s">
        <v>311</v>
      </c>
      <c r="L32" s="9" t="s">
        <v>171</v>
      </c>
      <c r="M32" s="9" t="s">
        <v>312</v>
      </c>
      <c r="N32" s="9"/>
      <c r="O32" s="9"/>
      <c r="P32" s="9"/>
      <c r="Q32" s="9"/>
      <c r="R32" s="9"/>
      <c r="S32" s="5" t="s">
        <v>119</v>
      </c>
    </row>
    <row r="33" spans="1:19" x14ac:dyDescent="0.4">
      <c r="A33" t="s">
        <v>352</v>
      </c>
      <c r="B33" s="4" t="s">
        <v>369</v>
      </c>
      <c r="C33">
        <v>1</v>
      </c>
      <c r="D33">
        <f t="shared" si="0"/>
        <v>250</v>
      </c>
      <c r="E33">
        <f t="shared" si="3"/>
        <v>450</v>
      </c>
      <c r="G33" t="s">
        <v>301</v>
      </c>
      <c r="H33" s="7" t="s">
        <v>67</v>
      </c>
      <c r="I33" t="s">
        <v>62</v>
      </c>
      <c r="J33" s="5" t="s">
        <v>305</v>
      </c>
      <c r="K33" s="11" t="s">
        <v>313</v>
      </c>
      <c r="L33" s="9" t="s">
        <v>171</v>
      </c>
      <c r="M33" s="9" t="s">
        <v>314</v>
      </c>
      <c r="N33" s="9"/>
      <c r="O33" s="9"/>
      <c r="P33" s="9"/>
      <c r="Q33" s="9"/>
      <c r="R33" s="9"/>
      <c r="S33" s="5" t="s">
        <v>154</v>
      </c>
    </row>
    <row r="34" spans="1:19" x14ac:dyDescent="0.4">
      <c r="A34" t="s">
        <v>353</v>
      </c>
      <c r="B34" s="4" t="s">
        <v>370</v>
      </c>
      <c r="C34">
        <v>1</v>
      </c>
      <c r="D34">
        <f t="shared" si="0"/>
        <v>250</v>
      </c>
      <c r="E34">
        <f t="shared" si="3"/>
        <v>450</v>
      </c>
      <c r="G34" t="s">
        <v>302</v>
      </c>
      <c r="H34" s="7" t="s">
        <v>64</v>
      </c>
      <c r="I34" t="s">
        <v>62</v>
      </c>
      <c r="J34" s="5" t="s">
        <v>184</v>
      </c>
      <c r="K34" s="11" t="s">
        <v>315</v>
      </c>
      <c r="L34" s="9" t="s">
        <v>171</v>
      </c>
      <c r="M34" s="9" t="s">
        <v>316</v>
      </c>
      <c r="N34" s="9"/>
      <c r="O34" s="9"/>
      <c r="P34" s="9"/>
      <c r="Q34" s="9"/>
      <c r="R34" s="9"/>
      <c r="S34" s="5" t="s">
        <v>155</v>
      </c>
    </row>
    <row r="35" spans="1:19" x14ac:dyDescent="0.4">
      <c r="A35" t="s">
        <v>354</v>
      </c>
      <c r="B35" s="4" t="s">
        <v>371</v>
      </c>
      <c r="C35">
        <v>1</v>
      </c>
      <c r="D35">
        <f t="shared" si="0"/>
        <v>250</v>
      </c>
      <c r="E35">
        <f t="shared" si="3"/>
        <v>450</v>
      </c>
      <c r="G35" t="s">
        <v>303</v>
      </c>
      <c r="H35" s="7">
        <v>820</v>
      </c>
      <c r="I35" t="s">
        <v>62</v>
      </c>
      <c r="J35" s="5" t="s">
        <v>305</v>
      </c>
      <c r="K35" t="s">
        <v>317</v>
      </c>
      <c r="L35" s="9" t="s">
        <v>171</v>
      </c>
      <c r="M35" s="9" t="s">
        <v>318</v>
      </c>
      <c r="N35" s="9"/>
      <c r="O35" s="9"/>
      <c r="P35" s="9"/>
      <c r="Q35" s="9"/>
      <c r="R35" s="9"/>
      <c r="S35" s="5" t="s">
        <v>156</v>
      </c>
    </row>
    <row r="36" spans="1:19" x14ac:dyDescent="0.4">
      <c r="A36" t="s">
        <v>355</v>
      </c>
      <c r="B36" s="4" t="s">
        <v>372</v>
      </c>
      <c r="C36">
        <v>1</v>
      </c>
      <c r="D36">
        <f t="shared" si="0"/>
        <v>250</v>
      </c>
      <c r="E36">
        <f>D36+100</f>
        <v>350</v>
      </c>
      <c r="G36" t="s">
        <v>304</v>
      </c>
      <c r="H36" s="7">
        <v>10</v>
      </c>
      <c r="I36" t="s">
        <v>65</v>
      </c>
      <c r="J36" s="5" t="s">
        <v>305</v>
      </c>
      <c r="K36" s="11" t="s">
        <v>319</v>
      </c>
      <c r="L36" s="9" t="s">
        <v>171</v>
      </c>
      <c r="M36" s="9" t="s">
        <v>320</v>
      </c>
      <c r="N36" s="9"/>
      <c r="O36" s="9"/>
      <c r="P36" s="9"/>
      <c r="Q36" s="9"/>
      <c r="R36" s="9"/>
      <c r="S36" s="5" t="s">
        <v>157</v>
      </c>
    </row>
    <row r="37" spans="1:19" x14ac:dyDescent="0.4">
      <c r="A37" t="s">
        <v>356</v>
      </c>
      <c r="B37" t="s">
        <v>167</v>
      </c>
      <c r="C37">
        <v>2</v>
      </c>
      <c r="D37">
        <f t="shared" si="0"/>
        <v>500</v>
      </c>
      <c r="E37">
        <f>D37+10</f>
        <v>510</v>
      </c>
      <c r="G37" t="s">
        <v>263</v>
      </c>
      <c r="H37" s="7" t="s">
        <v>68</v>
      </c>
      <c r="I37" t="s">
        <v>69</v>
      </c>
      <c r="J37" s="5" t="s">
        <v>260</v>
      </c>
      <c r="K37" s="11" t="s">
        <v>262</v>
      </c>
      <c r="L37" s="9" t="s">
        <v>171</v>
      </c>
      <c r="M37" s="9" t="s">
        <v>261</v>
      </c>
      <c r="N37" s="9"/>
      <c r="O37" s="9"/>
      <c r="P37" s="9"/>
      <c r="Q37" s="9"/>
      <c r="R37" s="9"/>
      <c r="S37" s="5" t="s">
        <v>117</v>
      </c>
    </row>
    <row r="38" spans="1:19" x14ac:dyDescent="0.4">
      <c r="A38" t="s">
        <v>357</v>
      </c>
      <c r="B38" t="s">
        <v>168</v>
      </c>
      <c r="C38">
        <v>3</v>
      </c>
      <c r="D38">
        <f t="shared" si="0"/>
        <v>750</v>
      </c>
      <c r="E38">
        <f>D38+20</f>
        <v>770</v>
      </c>
      <c r="G38" t="s">
        <v>264</v>
      </c>
      <c r="H38" s="7" t="s">
        <v>23</v>
      </c>
      <c r="I38" t="s">
        <v>24</v>
      </c>
      <c r="J38" s="5" t="s">
        <v>266</v>
      </c>
      <c r="K38" s="11" t="s">
        <v>23</v>
      </c>
      <c r="L38" s="9" t="s">
        <v>171</v>
      </c>
      <c r="M38" s="9" t="s">
        <v>265</v>
      </c>
      <c r="N38" s="9"/>
      <c r="O38" s="9"/>
      <c r="P38" s="9"/>
      <c r="Q38" s="9"/>
      <c r="R38" s="9"/>
      <c r="S38" s="5" t="s">
        <v>135</v>
      </c>
    </row>
    <row r="39" spans="1:19" x14ac:dyDescent="0.4">
      <c r="A39" t="s">
        <v>358</v>
      </c>
      <c r="B39" t="s">
        <v>95</v>
      </c>
      <c r="C39">
        <v>1</v>
      </c>
      <c r="D39">
        <f t="shared" si="0"/>
        <v>250</v>
      </c>
      <c r="E39">
        <f>D39+100</f>
        <v>350</v>
      </c>
      <c r="G39" t="s">
        <v>269</v>
      </c>
      <c r="H39" s="7" t="s">
        <v>70</v>
      </c>
      <c r="I39" t="s">
        <v>71</v>
      </c>
      <c r="J39" s="5" t="s">
        <v>268</v>
      </c>
      <c r="K39" s="11" t="s">
        <v>70</v>
      </c>
      <c r="L39" s="9" t="s">
        <v>171</v>
      </c>
      <c r="M39" s="9" t="s">
        <v>267</v>
      </c>
      <c r="N39" s="9"/>
      <c r="O39" s="9"/>
      <c r="P39" s="9"/>
      <c r="Q39" s="9"/>
      <c r="R39" s="9"/>
      <c r="S39" s="5" t="s">
        <v>139</v>
      </c>
    </row>
    <row r="40" spans="1:19" x14ac:dyDescent="0.4">
      <c r="A40" t="s">
        <v>359</v>
      </c>
      <c r="B40" t="s">
        <v>72</v>
      </c>
      <c r="C40">
        <v>1</v>
      </c>
      <c r="D40">
        <f t="shared" si="0"/>
        <v>250</v>
      </c>
      <c r="E40">
        <f>D40+10</f>
        <v>260</v>
      </c>
      <c r="G40" t="s">
        <v>270</v>
      </c>
      <c r="H40" s="7" t="s">
        <v>73</v>
      </c>
      <c r="I40" t="s">
        <v>271</v>
      </c>
      <c r="J40" s="5" t="s">
        <v>75</v>
      </c>
      <c r="K40" s="11" t="s">
        <v>73</v>
      </c>
      <c r="L40" s="9" t="s">
        <v>171</v>
      </c>
      <c r="M40" s="9" t="s">
        <v>74</v>
      </c>
      <c r="N40" s="9"/>
      <c r="O40" s="9"/>
      <c r="P40" s="9"/>
      <c r="Q40" s="9"/>
      <c r="R40" s="9"/>
      <c r="S40" s="5" t="s">
        <v>134</v>
      </c>
    </row>
    <row r="41" spans="1:19" x14ac:dyDescent="0.4">
      <c r="A41" t="s">
        <v>360</v>
      </c>
      <c r="B41" t="s">
        <v>76</v>
      </c>
      <c r="C41">
        <v>1</v>
      </c>
      <c r="D41">
        <f t="shared" si="0"/>
        <v>250</v>
      </c>
      <c r="E41">
        <f t="shared" ref="E41:E46" si="4">D41+10</f>
        <v>260</v>
      </c>
      <c r="G41" t="s">
        <v>274</v>
      </c>
      <c r="H41" s="7" t="s">
        <v>77</v>
      </c>
      <c r="I41" t="s">
        <v>78</v>
      </c>
      <c r="J41" s="5" t="s">
        <v>79</v>
      </c>
      <c r="K41" s="11" t="s">
        <v>273</v>
      </c>
      <c r="L41" s="9" t="s">
        <v>171</v>
      </c>
      <c r="M41" s="9" t="s">
        <v>272</v>
      </c>
      <c r="N41" s="9"/>
      <c r="O41" s="9"/>
      <c r="P41" s="9"/>
      <c r="Q41" s="9"/>
      <c r="R41" s="9"/>
      <c r="S41" s="5" t="s">
        <v>138</v>
      </c>
    </row>
    <row r="42" spans="1:19" x14ac:dyDescent="0.4">
      <c r="A42" t="s">
        <v>361</v>
      </c>
      <c r="B42" t="s">
        <v>96</v>
      </c>
      <c r="C42">
        <v>1</v>
      </c>
      <c r="D42">
        <f t="shared" si="0"/>
        <v>250</v>
      </c>
      <c r="E42">
        <f t="shared" si="4"/>
        <v>260</v>
      </c>
      <c r="G42" t="s">
        <v>277</v>
      </c>
      <c r="H42" s="7" t="s">
        <v>27</v>
      </c>
      <c r="I42" t="s">
        <v>28</v>
      </c>
      <c r="J42" s="5" t="s">
        <v>275</v>
      </c>
      <c r="K42" s="11" t="s">
        <v>27</v>
      </c>
      <c r="L42" s="9" t="s">
        <v>171</v>
      </c>
      <c r="M42" s="9" t="s">
        <v>276</v>
      </c>
      <c r="N42" s="9"/>
      <c r="O42" s="9"/>
      <c r="P42" s="9"/>
      <c r="Q42" s="9"/>
      <c r="R42" s="9"/>
      <c r="S42" s="5" t="s">
        <v>130</v>
      </c>
    </row>
    <row r="43" spans="1:19" x14ac:dyDescent="0.4">
      <c r="A43" t="s">
        <v>362</v>
      </c>
      <c r="B43" t="s">
        <v>80</v>
      </c>
      <c r="C43">
        <v>1</v>
      </c>
      <c r="D43">
        <f t="shared" si="0"/>
        <v>250</v>
      </c>
      <c r="E43">
        <f t="shared" si="4"/>
        <v>260</v>
      </c>
      <c r="G43" t="s">
        <v>280</v>
      </c>
      <c r="H43" s="7" t="s">
        <v>81</v>
      </c>
      <c r="I43" t="s">
        <v>82</v>
      </c>
      <c r="J43" s="10" t="s">
        <v>278</v>
      </c>
      <c r="K43" s="7" t="s">
        <v>83</v>
      </c>
      <c r="L43" s="9" t="s">
        <v>171</v>
      </c>
      <c r="M43" s="9" t="s">
        <v>279</v>
      </c>
      <c r="N43" s="9"/>
      <c r="O43" s="9"/>
      <c r="P43" s="9"/>
      <c r="Q43" s="9"/>
      <c r="R43" s="9"/>
      <c r="S43" s="5" t="s">
        <v>133</v>
      </c>
    </row>
    <row r="44" spans="1:19" x14ac:dyDescent="0.4">
      <c r="A44" t="s">
        <v>363</v>
      </c>
      <c r="B44" t="s">
        <v>84</v>
      </c>
      <c r="C44">
        <v>1</v>
      </c>
      <c r="D44">
        <f t="shared" si="0"/>
        <v>250</v>
      </c>
      <c r="E44">
        <f t="shared" si="4"/>
        <v>260</v>
      </c>
      <c r="G44" t="s">
        <v>283</v>
      </c>
      <c r="H44" s="7" t="s">
        <v>85</v>
      </c>
      <c r="I44" t="s">
        <v>86</v>
      </c>
      <c r="J44" s="5" t="s">
        <v>75</v>
      </c>
      <c r="K44" s="11" t="s">
        <v>281</v>
      </c>
      <c r="L44" s="9" t="s">
        <v>171</v>
      </c>
      <c r="M44" s="9" t="s">
        <v>282</v>
      </c>
      <c r="N44" s="9"/>
      <c r="O44" s="9"/>
      <c r="P44" s="9"/>
      <c r="Q44" s="9"/>
      <c r="R44" s="9"/>
      <c r="S44" s="5" t="s">
        <v>129</v>
      </c>
    </row>
    <row r="45" spans="1:19" x14ac:dyDescent="0.4">
      <c r="A45" t="s">
        <v>364</v>
      </c>
      <c r="B45" t="s">
        <v>87</v>
      </c>
      <c r="C45">
        <v>1</v>
      </c>
      <c r="D45">
        <f t="shared" si="0"/>
        <v>250</v>
      </c>
      <c r="E45">
        <f t="shared" si="4"/>
        <v>260</v>
      </c>
      <c r="G45" t="s">
        <v>285</v>
      </c>
      <c r="H45" s="7" t="s">
        <v>88</v>
      </c>
      <c r="I45" t="s">
        <v>89</v>
      </c>
      <c r="J45" s="5" t="s">
        <v>90</v>
      </c>
      <c r="K45" s="11" t="s">
        <v>88</v>
      </c>
      <c r="L45" s="9" t="s">
        <v>171</v>
      </c>
      <c r="M45" s="9" t="s">
        <v>284</v>
      </c>
      <c r="N45" s="9"/>
      <c r="O45" s="9"/>
      <c r="P45" s="9"/>
      <c r="Q45" s="9"/>
      <c r="R45" s="9"/>
      <c r="S45" s="5" t="s">
        <v>132</v>
      </c>
    </row>
    <row r="46" spans="1:19" x14ac:dyDescent="0.4">
      <c r="A46" t="s">
        <v>365</v>
      </c>
      <c r="B46" t="s">
        <v>91</v>
      </c>
      <c r="C46">
        <v>1</v>
      </c>
      <c r="D46">
        <f t="shared" si="0"/>
        <v>250</v>
      </c>
      <c r="E46">
        <f t="shared" si="4"/>
        <v>260</v>
      </c>
      <c r="G46" t="s">
        <v>287</v>
      </c>
      <c r="J46" s="5" t="s">
        <v>286</v>
      </c>
      <c r="K46" s="11" t="s">
        <v>291</v>
      </c>
      <c r="L46" s="9" t="s">
        <v>292</v>
      </c>
      <c r="M46" t="s">
        <v>290</v>
      </c>
      <c r="N46" s="9"/>
      <c r="O46" s="9"/>
      <c r="P46" s="9"/>
      <c r="Q46" s="9"/>
      <c r="R46" s="9"/>
      <c r="S46" s="5" t="s">
        <v>289</v>
      </c>
    </row>
  </sheetData>
  <phoneticPr fontId="18" type="noConversion"/>
  <hyperlinks>
    <hyperlink ref="S17" r:id="rId1" xr:uid="{00000000-0004-0000-0000-000000000000}"/>
    <hyperlink ref="S16" r:id="rId2" xr:uid="{00000000-0004-0000-0000-000001000000}"/>
    <hyperlink ref="S19" r:id="rId3" xr:uid="{00000000-0004-0000-0000-000002000000}"/>
    <hyperlink ref="S37" r:id="rId4" xr:uid="{00000000-0004-0000-0000-000003000000}"/>
    <hyperlink ref="S21" r:id="rId5" xr:uid="{00000000-0004-0000-0000-000004000000}"/>
    <hyperlink ref="S15" r:id="rId6" xr:uid="{00000000-0004-0000-0000-000005000000}"/>
    <hyperlink ref="S32" r:id="rId7" xr:uid="{00000000-0004-0000-0000-000006000000}"/>
    <hyperlink ref="S25" r:id="rId8" xr:uid="{00000000-0004-0000-0000-000007000000}"/>
    <hyperlink ref="S9" r:id="rId9" xr:uid="{00000000-0004-0000-0000-000008000000}"/>
    <hyperlink ref="S5" r:id="rId10" xr:uid="{00000000-0004-0000-0000-000009000000}"/>
    <hyperlink ref="S24" r:id="rId11" xr:uid="{00000000-0004-0000-0000-00000A000000}"/>
    <hyperlink ref="S12" r:id="rId12" xr:uid="{00000000-0004-0000-0000-00000B000000}"/>
    <hyperlink ref="S27" r:id="rId13" xr:uid="{00000000-0004-0000-0000-00000C000000}"/>
    <hyperlink ref="S3" r:id="rId14" xr:uid="{00000000-0004-0000-0000-00000D000000}"/>
    <hyperlink ref="S22" r:id="rId15" xr:uid="{00000000-0004-0000-0000-00000E000000}"/>
    <hyperlink ref="S44" r:id="rId16" xr:uid="{00000000-0004-0000-0000-00000F000000}"/>
    <hyperlink ref="S42" r:id="rId17" xr:uid="{00000000-0004-0000-0000-000010000000}"/>
    <hyperlink ref="S14" r:id="rId18" xr:uid="{00000000-0004-0000-0000-000011000000}"/>
    <hyperlink ref="S45" r:id="rId19" xr:uid="{00000000-0004-0000-0000-000012000000}"/>
    <hyperlink ref="S43" r:id="rId20" xr:uid="{00000000-0004-0000-0000-000013000000}"/>
    <hyperlink ref="S40" r:id="rId21" xr:uid="{00000000-0004-0000-0000-000014000000}"/>
    <hyperlink ref="S38" r:id="rId22" xr:uid="{00000000-0004-0000-0000-000015000000}"/>
    <hyperlink ref="S8" r:id="rId23" xr:uid="{00000000-0004-0000-0000-000016000000}"/>
    <hyperlink ref="S18" r:id="rId24" xr:uid="{00000000-0004-0000-0000-000017000000}"/>
    <hyperlink ref="S41" r:id="rId25" xr:uid="{00000000-0004-0000-0000-000018000000}"/>
    <hyperlink ref="S39" r:id="rId26" xr:uid="{00000000-0004-0000-0000-000019000000}"/>
    <hyperlink ref="S20" r:id="rId27" xr:uid="{00000000-0004-0000-0000-00001A000000}"/>
    <hyperlink ref="S10" r:id="rId28" xr:uid="{00000000-0004-0000-0000-00001B000000}"/>
    <hyperlink ref="S4" r:id="rId29" xr:uid="{00000000-0004-0000-0000-00001C000000}"/>
    <hyperlink ref="S6" r:id="rId30" xr:uid="{00000000-0004-0000-0000-00001D000000}"/>
    <hyperlink ref="S7" r:id="rId31" xr:uid="{00000000-0004-0000-0000-00001E000000}"/>
    <hyperlink ref="S11" r:id="rId32" xr:uid="{00000000-0004-0000-0000-00001F000000}"/>
    <hyperlink ref="S13" r:id="rId33" xr:uid="{00000000-0004-0000-0000-000020000000}"/>
    <hyperlink ref="S26" r:id="rId34" location="product-details-substitutes" xr:uid="{00000000-0004-0000-0000-000021000000}"/>
    <hyperlink ref="S23" r:id="rId35" xr:uid="{00000000-0004-0000-0000-000022000000}"/>
    <hyperlink ref="S28" r:id="rId36" xr:uid="{00000000-0004-0000-0000-000023000000}"/>
    <hyperlink ref="S30" r:id="rId37" xr:uid="{00000000-0004-0000-0000-000024000000}"/>
    <hyperlink ref="S29" r:id="rId38" xr:uid="{00000000-0004-0000-0000-000025000000}"/>
    <hyperlink ref="S31" r:id="rId39" xr:uid="{00000000-0004-0000-0000-000026000000}"/>
    <hyperlink ref="S33" r:id="rId40" xr:uid="{00000000-0004-0000-0000-000027000000}"/>
    <hyperlink ref="S34" r:id="rId41" xr:uid="{00000000-0004-0000-0000-000028000000}"/>
    <hyperlink ref="S35" r:id="rId42" xr:uid="{00000000-0004-0000-0000-000029000000}"/>
    <hyperlink ref="S36" r:id="rId43" xr:uid="{00000000-0004-0000-0000-00002A000000}"/>
    <hyperlink ref="J3" r:id="rId44" display="https://www.digikey.com/en/supplier-centers/taoglas" xr:uid="{00000000-0004-0000-0000-00002B000000}"/>
    <hyperlink ref="J4" r:id="rId45" display="https://www.digikey.com/en/supplier-centers/samsung-electro-mechanics-america" xr:uid="{00000000-0004-0000-0000-00002C000000}"/>
    <hyperlink ref="J5" r:id="rId46" display="https://www.digikey.com/en/supplier-centers/walsin-technology" xr:uid="{00000000-0004-0000-0000-00002D000000}"/>
    <hyperlink ref="J6" r:id="rId47" display="https://www.digikey.com/en/supplier-centers/yageo" xr:uid="{00000000-0004-0000-0000-00002E000000}"/>
    <hyperlink ref="J7" r:id="rId48" display="https://www.digikey.com/en/supplier-centers/samsung-electro-mechanics-america" xr:uid="{00000000-0004-0000-0000-00002F000000}"/>
    <hyperlink ref="J8" r:id="rId49" display="https://www.digikey.com/en/supplier-centers/kemet" xr:uid="{00000000-0004-0000-0000-000030000000}"/>
    <hyperlink ref="J9" r:id="rId50" display="https://www.digikey.com/en/supplier-centers/samsung-electro-mechanics-america" xr:uid="{00000000-0004-0000-0000-000031000000}"/>
    <hyperlink ref="J10" r:id="rId51" display="https://www.digikey.com/en/supplier-centers/kemet" xr:uid="{00000000-0004-0000-0000-000032000000}"/>
    <hyperlink ref="J11" r:id="rId52" display="https://www.digikey.com/en/supplier-centers/samsung-electro-mechanics-america" xr:uid="{00000000-0004-0000-0000-000033000000}"/>
    <hyperlink ref="J12" r:id="rId53" display="https://www.digikey.com/en/supplier-centers/walsin-technology" xr:uid="{00000000-0004-0000-0000-000034000000}"/>
    <hyperlink ref="J14" r:id="rId54" display="https://www.digikey.com/en/supplier-centers/toshiba-semiconductor-and-storage" xr:uid="{00000000-0004-0000-0000-000035000000}"/>
    <hyperlink ref="J15" r:id="rId55" display="https://www.digikey.com/en/supplier-centers/murata-electronics" xr:uid="{00000000-0004-0000-0000-000036000000}"/>
    <hyperlink ref="J16" r:id="rId56" display="https://www.digikey.com/en/supplier-centers/jst" xr:uid="{00000000-0004-0000-0000-000037000000}"/>
    <hyperlink ref="J17" r:id="rId57" display="https://www.digikey.com/en/supplier-centers/wurth-electronics" xr:uid="{00000000-0004-0000-0000-000038000000}"/>
    <hyperlink ref="J18" r:id="rId58" display="https://www.digikey.com/en/supplier-centers/wurth-electronics" xr:uid="{00000000-0004-0000-0000-000039000000}"/>
    <hyperlink ref="J19" r:id="rId59" display="https://www.digikey.com/en/supplier-centers/linx-technologies" xr:uid="{00000000-0004-0000-0000-00003A000000}"/>
    <hyperlink ref="J20" r:id="rId60" display="https://www.digikey.com/en/supplier-centers/jae-electronics" xr:uid="{00000000-0004-0000-0000-00003B000000}"/>
    <hyperlink ref="J21" r:id="rId61" display="https://www.digikey.com/en/supplier-centers/wurth-electronics" xr:uid="{00000000-0004-0000-0000-00003C000000}"/>
    <hyperlink ref="J22" r:id="rId62" display="https://www.digikey.com/en/supplier-centers/murata-electronics" xr:uid="{00000000-0004-0000-0000-00003D000000}"/>
    <hyperlink ref="J23" r:id="rId63" display="https://www.digikey.com/en/supplier-centers/murata-electronics" xr:uid="{00000000-0004-0000-0000-00003E000000}"/>
    <hyperlink ref="J24" r:id="rId64" display="https://www.digikey.com/en/supplier-centers/sunled" xr:uid="{00000000-0004-0000-0000-00003F000000}"/>
    <hyperlink ref="J25" r:id="rId65" display="https://www.digikey.com/en/supplier-centers/everlight-electronics" xr:uid="{00000000-0004-0000-0000-000040000000}"/>
    <hyperlink ref="J26" r:id="rId66" display="https://www.digikey.com/en/supplier-centers/samsung-electro-mechanics-america" xr:uid="{00000000-0004-0000-0000-000041000000}"/>
    <hyperlink ref="J27" r:id="rId67" display="https://www.digikey.com/en/supplier-centers/diodes" xr:uid="{00000000-0004-0000-0000-000042000000}"/>
    <hyperlink ref="J28" r:id="rId68" display="https://www.digikey.com/en/supplier-centers/diodes" xr:uid="{00000000-0004-0000-0000-000043000000}"/>
    <hyperlink ref="J29" r:id="rId69" display="https://www.digikey.com/en/supplier-centers/alpha-and-omega-semiconductor" xr:uid="{00000000-0004-0000-0000-000044000000}"/>
    <hyperlink ref="J37" r:id="rId70" display="https://www.digikey.com/en/supplier-centers/ck-components" xr:uid="{00000000-0004-0000-0000-000045000000}"/>
    <hyperlink ref="J38" r:id="rId71" display="https://www.digikey.com/en/supplier-centers/comchip-technology" xr:uid="{00000000-0004-0000-0000-000046000000}"/>
    <hyperlink ref="J39" r:id="rId72" display="https://www.digikey.com/en/supplier-centers/smc-diode-solutions" xr:uid="{00000000-0004-0000-0000-000047000000}"/>
    <hyperlink ref="J40" r:id="rId73" display="https://www.digikey.com/en/supplier-centers/texas-instruments" xr:uid="{00000000-0004-0000-0000-000048000000}"/>
    <hyperlink ref="J41" r:id="rId74" display="https://www.digikey.com/en/supplier-centers/espressif-systems" xr:uid="{00000000-0004-0000-0000-000049000000}"/>
    <hyperlink ref="J42" r:id="rId75" display="https://www.digikey.com/en/supplier-centers/intersil" xr:uid="{00000000-0004-0000-0000-00004A000000}"/>
    <hyperlink ref="J43" r:id="rId76" display="https://www.digikey.com/en/supplier-centers/microchip-technology" xr:uid="{00000000-0004-0000-0000-00004B000000}"/>
    <hyperlink ref="J44" r:id="rId77" display="https://www.digikey.com/en/supplier-centers/texas-instruments" xr:uid="{00000000-0004-0000-0000-00004C000000}"/>
    <hyperlink ref="J45" r:id="rId78" display="https://www.digikey.com/en/supplier-centers/invensense" xr:uid="{00000000-0004-0000-0000-00004D000000}"/>
    <hyperlink ref="J46" r:id="rId79" display="https://www.digikey.com/en/supplier-centers/u-blox" xr:uid="{00000000-0004-0000-0000-00004E000000}"/>
    <hyperlink ref="J13" r:id="rId80" display="https://www.digikey.com/en/supplier-centers/murata-electronics" xr:uid="{00000000-0004-0000-0000-00004F000000}"/>
    <hyperlink ref="J30" r:id="rId81" display="https://www.digikey.com/en/supplier-centers/stackpole-electronics" xr:uid="{00000000-0004-0000-0000-000050000000}"/>
    <hyperlink ref="J31" r:id="rId82" display="https://www.digikey.com/en/supplier-centers/panasonic" xr:uid="{00000000-0004-0000-0000-000051000000}"/>
    <hyperlink ref="J32" r:id="rId83" display="https://www.digikey.com/en/supplier-centers/yageo" xr:uid="{00000000-0004-0000-0000-000052000000}"/>
    <hyperlink ref="J33" r:id="rId84" display="https://www.digikey.com/en/supplier-centers/stackpole-electronics" xr:uid="{00000000-0004-0000-0000-000053000000}"/>
    <hyperlink ref="J34" r:id="rId85" display="https://www.digikey.com/en/supplier-centers/yageo" xr:uid="{00000000-0004-0000-0000-000054000000}"/>
    <hyperlink ref="J35" r:id="rId86" display="https://www.digikey.com/en/supplier-centers/stackpole-electronics" xr:uid="{00000000-0004-0000-0000-000055000000}"/>
    <hyperlink ref="J36" r:id="rId87" display="https://www.digikey.com/en/supplier-centers/stackpole-electronics" xr:uid="{00000000-0004-0000-0000-000056000000}"/>
  </hyperlinks>
  <pageMargins left="0.7" right="0.7" top="0.75" bottom="0.75" header="0.3" footer="0.3"/>
  <pageSetup orientation="portrait" horizontalDpi="1200" verticalDpi="1200" r:id="rId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CRB-CAM_SARA-R422_GPS_v6_ISL911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Jenkins</dc:creator>
  <cp:lastModifiedBy>Daniel Jenkins</cp:lastModifiedBy>
  <dcterms:created xsi:type="dcterms:W3CDTF">2022-07-11T22:03:44Z</dcterms:created>
  <dcterms:modified xsi:type="dcterms:W3CDTF">2022-08-17T02:34:25Z</dcterms:modified>
</cp:coreProperties>
</file>