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choy/Desktop/"/>
    </mc:Choice>
  </mc:AlternateContent>
  <xr:revisionPtr revIDLastSave="0" documentId="8_{37C88CB6-4AA9-9543-9B71-7DD430BE5717}" xr6:coauthVersionLast="32" xr6:coauthVersionMax="32" xr10:uidLastSave="{00000000-0000-0000-0000-000000000000}"/>
  <bookViews>
    <workbookView xWindow="35240" yWindow="1440" windowWidth="28040" windowHeight="17440" xr2:uid="{9F9EA0D3-FA06-E540-ABA2-B8F27E3B15A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9" i="1" l="1"/>
  <c r="G69" i="1"/>
  <c r="F69" i="1"/>
  <c r="D66" i="1"/>
  <c r="N70" i="1"/>
  <c r="N57" i="1"/>
  <c r="H58" i="1"/>
  <c r="F58" i="1"/>
  <c r="G58" i="1"/>
  <c r="D57" i="1"/>
  <c r="H41" i="1"/>
  <c r="G41" i="1"/>
  <c r="F41" i="1"/>
  <c r="D38" i="1"/>
  <c r="N42" i="1"/>
  <c r="F30" i="1"/>
  <c r="N29" i="1"/>
  <c r="H30" i="1"/>
  <c r="G30" i="1"/>
  <c r="D29" i="1"/>
  <c r="H15" i="1"/>
  <c r="G15" i="1"/>
  <c r="F15" i="1"/>
  <c r="N16" i="1"/>
  <c r="N3" i="1"/>
  <c r="H4" i="1"/>
  <c r="G4" i="1"/>
  <c r="F4" i="1"/>
  <c r="D12" i="1"/>
  <c r="D3" i="1"/>
</calcChain>
</file>

<file path=xl/sharedStrings.xml><?xml version="1.0" encoding="utf-8"?>
<sst xmlns="http://schemas.openxmlformats.org/spreadsheetml/2006/main" count="207" uniqueCount="31">
  <si>
    <t>Number</t>
  </si>
  <si>
    <t>Word(NRC)</t>
  </si>
  <si>
    <t>excellent</t>
  </si>
  <si>
    <t>glad</t>
  </si>
  <si>
    <t>recommend</t>
  </si>
  <si>
    <t>top</t>
  </si>
  <si>
    <t>friendly</t>
  </si>
  <si>
    <t>Joy</t>
  </si>
  <si>
    <t>afinn score</t>
  </si>
  <si>
    <t>bing score</t>
  </si>
  <si>
    <t>negative</t>
  </si>
  <si>
    <t>positive</t>
  </si>
  <si>
    <t>sentiment</t>
  </si>
  <si>
    <t>bing word</t>
  </si>
  <si>
    <t>count</t>
  </si>
  <si>
    <t>amazing</t>
  </si>
  <si>
    <t>knowledgeable</t>
  </si>
  <si>
    <t>nice</t>
  </si>
  <si>
    <t>dangerous</t>
  </si>
  <si>
    <t>easy</t>
  </si>
  <si>
    <t>negative score</t>
  </si>
  <si>
    <t>anger</t>
  </si>
  <si>
    <t>fear</t>
  </si>
  <si>
    <t>joy</t>
  </si>
  <si>
    <t>trust</t>
  </si>
  <si>
    <t>sentence</t>
  </si>
  <si>
    <t>bing count</t>
  </si>
  <si>
    <t>safe</t>
  </si>
  <si>
    <t>enjoyed</t>
  </si>
  <si>
    <t>perfect</t>
  </si>
  <si>
    <t>fantastic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</si>
</sst>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6623F-A75F-2D45-954A-D5437B078681}">
  <dimension ref="A1:N78"/>
  <sheetViews>
    <sheetView tabSelected="1" topLeftCell="A27" workbookViewId="0">
      <selection activeCell="F41" sqref="F41"/>
    </sheetView>
  </sheetViews>
  <sheetFormatPr baseColWidth="10" defaultRowHeight="16" x14ac:dyDescent="0.2"/>
  <sheetData>
    <row r="1" spans="1:14" x14ac:dyDescent="0.2">
      <c r="A1" t="s">
        <v>7</v>
      </c>
      <c r="N1" t="s">
        <v>25</v>
      </c>
    </row>
    <row r="2" spans="1:14" x14ac:dyDescent="0.2">
      <c r="A2" t="s">
        <v>1</v>
      </c>
      <c r="B2" t="s">
        <v>0</v>
      </c>
      <c r="D2" t="s">
        <v>8</v>
      </c>
      <c r="F2" t="s">
        <v>9</v>
      </c>
      <c r="J2" t="s">
        <v>13</v>
      </c>
      <c r="K2" t="s">
        <v>14</v>
      </c>
      <c r="L2" t="s">
        <v>12</v>
      </c>
      <c r="N2" t="s">
        <v>20</v>
      </c>
    </row>
    <row r="3" spans="1:14" x14ac:dyDescent="0.2">
      <c r="D3">
        <f>177/70</f>
        <v>2.5285714285714285</v>
      </c>
      <c r="F3" t="s">
        <v>10</v>
      </c>
      <c r="G3" t="s">
        <v>11</v>
      </c>
      <c r="H3" t="s">
        <v>12</v>
      </c>
      <c r="J3" t="s">
        <v>15</v>
      </c>
      <c r="K3">
        <v>8</v>
      </c>
      <c r="L3" t="s">
        <v>11</v>
      </c>
      <c r="N3">
        <f>231/70</f>
        <v>3.3</v>
      </c>
    </row>
    <row r="4" spans="1:14" x14ac:dyDescent="0.2">
      <c r="A4" t="s">
        <v>21</v>
      </c>
      <c r="B4">
        <v>124</v>
      </c>
      <c r="F4">
        <f>67/70</f>
        <v>0.95714285714285718</v>
      </c>
      <c r="G4">
        <f>275/70</f>
        <v>3.9285714285714284</v>
      </c>
      <c r="H4">
        <f>208/70</f>
        <v>2.9714285714285715</v>
      </c>
      <c r="J4" t="s">
        <v>2</v>
      </c>
      <c r="K4">
        <v>6</v>
      </c>
      <c r="L4" t="s">
        <v>11</v>
      </c>
    </row>
    <row r="5" spans="1:14" x14ac:dyDescent="0.2">
      <c r="A5" t="s">
        <v>22</v>
      </c>
      <c r="B5">
        <v>147</v>
      </c>
      <c r="J5" t="s">
        <v>16</v>
      </c>
      <c r="K5">
        <v>6</v>
      </c>
      <c r="L5" t="s">
        <v>11</v>
      </c>
    </row>
    <row r="6" spans="1:14" x14ac:dyDescent="0.2">
      <c r="A6" t="s">
        <v>23</v>
      </c>
      <c r="B6">
        <v>689</v>
      </c>
      <c r="F6" t="s">
        <v>26</v>
      </c>
      <c r="J6" t="s">
        <v>3</v>
      </c>
      <c r="K6">
        <v>4</v>
      </c>
      <c r="L6" t="s">
        <v>11</v>
      </c>
    </row>
    <row r="7" spans="1:14" x14ac:dyDescent="0.2">
      <c r="A7" t="s">
        <v>10</v>
      </c>
      <c r="B7">
        <v>332</v>
      </c>
      <c r="F7" t="s">
        <v>10</v>
      </c>
      <c r="G7">
        <v>478</v>
      </c>
      <c r="J7" t="s">
        <v>17</v>
      </c>
      <c r="K7">
        <v>4</v>
      </c>
      <c r="L7" t="s">
        <v>11</v>
      </c>
    </row>
    <row r="8" spans="1:14" x14ac:dyDescent="0.2">
      <c r="A8" t="s">
        <v>11</v>
      </c>
      <c r="B8">
        <v>231</v>
      </c>
      <c r="F8" t="s">
        <v>11</v>
      </c>
      <c r="G8">
        <v>200</v>
      </c>
      <c r="J8" t="s">
        <v>4</v>
      </c>
      <c r="K8">
        <v>4</v>
      </c>
      <c r="L8" t="s">
        <v>11</v>
      </c>
    </row>
    <row r="9" spans="1:14" x14ac:dyDescent="0.2">
      <c r="A9" t="s">
        <v>24</v>
      </c>
      <c r="B9">
        <v>123</v>
      </c>
      <c r="J9" t="s">
        <v>5</v>
      </c>
      <c r="K9">
        <v>4</v>
      </c>
      <c r="L9" t="s">
        <v>11</v>
      </c>
    </row>
    <row r="10" spans="1:14" x14ac:dyDescent="0.2">
      <c r="J10" t="s">
        <v>18</v>
      </c>
      <c r="K10">
        <v>3</v>
      </c>
      <c r="L10" t="s">
        <v>10</v>
      </c>
    </row>
    <row r="11" spans="1:14" x14ac:dyDescent="0.2">
      <c r="J11" t="s">
        <v>19</v>
      </c>
      <c r="K11">
        <v>3</v>
      </c>
      <c r="L11" t="s">
        <v>11</v>
      </c>
    </row>
    <row r="12" spans="1:14" x14ac:dyDescent="0.2">
      <c r="D12">
        <f>511/159</f>
        <v>3.2138364779874213</v>
      </c>
      <c r="J12" t="s">
        <v>6</v>
      </c>
      <c r="K12">
        <v>3</v>
      </c>
      <c r="L12" t="s">
        <v>11</v>
      </c>
    </row>
    <row r="14" spans="1:14" x14ac:dyDescent="0.2">
      <c r="F14" t="s">
        <v>10</v>
      </c>
      <c r="G14" t="s">
        <v>11</v>
      </c>
      <c r="H14" t="s">
        <v>12</v>
      </c>
      <c r="J14" t="s">
        <v>13</v>
      </c>
      <c r="K14" t="s">
        <v>14</v>
      </c>
      <c r="L14" t="s">
        <v>12</v>
      </c>
      <c r="N14" t="s">
        <v>20</v>
      </c>
    </row>
    <row r="15" spans="1:14" x14ac:dyDescent="0.2">
      <c r="F15">
        <f>230/159</f>
        <v>1.4465408805031446</v>
      </c>
      <c r="G15">
        <f>855/159</f>
        <v>5.3773584905660377</v>
      </c>
      <c r="H15">
        <f>625/159</f>
        <v>3.9308176100628929</v>
      </c>
      <c r="J15" t="s">
        <v>15</v>
      </c>
      <c r="K15">
        <v>19</v>
      </c>
      <c r="L15" t="s">
        <v>11</v>
      </c>
    </row>
    <row r="16" spans="1:14" x14ac:dyDescent="0.2">
      <c r="J16" t="s">
        <v>27</v>
      </c>
      <c r="K16">
        <v>16</v>
      </c>
      <c r="L16" t="s">
        <v>11</v>
      </c>
      <c r="N16">
        <f>707/229</f>
        <v>3.0873362445414849</v>
      </c>
    </row>
    <row r="17" spans="1:14" x14ac:dyDescent="0.2">
      <c r="J17" t="s">
        <v>16</v>
      </c>
      <c r="K17">
        <v>14</v>
      </c>
      <c r="L17" t="s">
        <v>11</v>
      </c>
    </row>
    <row r="18" spans="1:14" x14ac:dyDescent="0.2">
      <c r="J18" t="s">
        <v>28</v>
      </c>
      <c r="K18">
        <v>13</v>
      </c>
      <c r="L18" t="s">
        <v>11</v>
      </c>
    </row>
    <row r="19" spans="1:14" x14ac:dyDescent="0.2">
      <c r="J19" t="s">
        <v>2</v>
      </c>
      <c r="K19">
        <v>12</v>
      </c>
      <c r="L19" t="s">
        <v>11</v>
      </c>
    </row>
    <row r="20" spans="1:14" x14ac:dyDescent="0.2">
      <c r="J20" t="s">
        <v>4</v>
      </c>
      <c r="K20">
        <v>12</v>
      </c>
      <c r="L20" t="s">
        <v>11</v>
      </c>
    </row>
    <row r="21" spans="1:14" x14ac:dyDescent="0.2">
      <c r="J21" t="s">
        <v>29</v>
      </c>
      <c r="K21">
        <v>10</v>
      </c>
      <c r="L21" t="s">
        <v>11</v>
      </c>
    </row>
    <row r="22" spans="1:14" x14ac:dyDescent="0.2">
      <c r="J22" t="s">
        <v>5</v>
      </c>
      <c r="K22">
        <v>10</v>
      </c>
      <c r="L22" t="s">
        <v>11</v>
      </c>
    </row>
    <row r="23" spans="1:14" x14ac:dyDescent="0.2">
      <c r="J23" t="s">
        <v>17</v>
      </c>
      <c r="K23">
        <v>9</v>
      </c>
      <c r="L23" t="s">
        <v>11</v>
      </c>
    </row>
    <row r="24" spans="1:14" x14ac:dyDescent="0.2">
      <c r="J24" t="s">
        <v>30</v>
      </c>
      <c r="K24">
        <v>8</v>
      </c>
      <c r="L24" t="s">
        <v>11</v>
      </c>
    </row>
    <row r="27" spans="1:14" x14ac:dyDescent="0.2">
      <c r="A27" t="s">
        <v>7</v>
      </c>
      <c r="N27" t="s">
        <v>25</v>
      </c>
    </row>
    <row r="28" spans="1:14" x14ac:dyDescent="0.2">
      <c r="A28" t="s">
        <v>1</v>
      </c>
      <c r="B28" t="s">
        <v>0</v>
      </c>
      <c r="D28" t="s">
        <v>8</v>
      </c>
      <c r="F28" t="s">
        <v>9</v>
      </c>
      <c r="J28" t="s">
        <v>13</v>
      </c>
      <c r="K28" t="s">
        <v>14</v>
      </c>
      <c r="L28" t="s">
        <v>12</v>
      </c>
      <c r="N28" t="s">
        <v>20</v>
      </c>
    </row>
    <row r="29" spans="1:14" x14ac:dyDescent="0.2">
      <c r="D29">
        <f>941/241</f>
        <v>3.904564315352697</v>
      </c>
      <c r="F29" t="s">
        <v>10</v>
      </c>
      <c r="G29" t="s">
        <v>11</v>
      </c>
      <c r="H29" t="s">
        <v>12</v>
      </c>
      <c r="J29" t="s">
        <v>15</v>
      </c>
      <c r="K29">
        <v>8</v>
      </c>
      <c r="L29" t="s">
        <v>11</v>
      </c>
      <c r="N29">
        <f>693/241</f>
        <v>2.8755186721991701</v>
      </c>
    </row>
    <row r="30" spans="1:14" x14ac:dyDescent="0.2">
      <c r="A30" t="s">
        <v>21</v>
      </c>
      <c r="B30">
        <v>124</v>
      </c>
      <c r="F30">
        <f>254/241</f>
        <v>1.053941908713693</v>
      </c>
      <c r="G30">
        <f>997/241</f>
        <v>4.1369294605809133</v>
      </c>
      <c r="H30">
        <f>743/241</f>
        <v>3.0829875518672201</v>
      </c>
      <c r="J30" t="s">
        <v>2</v>
      </c>
      <c r="K30">
        <v>6</v>
      </c>
      <c r="L30" t="s">
        <v>11</v>
      </c>
    </row>
    <row r="31" spans="1:14" x14ac:dyDescent="0.2">
      <c r="A31" t="s">
        <v>22</v>
      </c>
      <c r="B31">
        <v>147</v>
      </c>
      <c r="J31" t="s">
        <v>16</v>
      </c>
      <c r="K31">
        <v>6</v>
      </c>
      <c r="L31" t="s">
        <v>11</v>
      </c>
    </row>
    <row r="32" spans="1:14" x14ac:dyDescent="0.2">
      <c r="A32" t="s">
        <v>23</v>
      </c>
      <c r="B32">
        <v>689</v>
      </c>
      <c r="F32" t="s">
        <v>26</v>
      </c>
      <c r="J32" t="s">
        <v>3</v>
      </c>
      <c r="K32">
        <v>4</v>
      </c>
      <c r="L32" t="s">
        <v>11</v>
      </c>
    </row>
    <row r="33" spans="1:14" x14ac:dyDescent="0.2">
      <c r="A33" t="s">
        <v>10</v>
      </c>
      <c r="B33">
        <v>332</v>
      </c>
      <c r="F33" t="s">
        <v>10</v>
      </c>
      <c r="G33">
        <v>478</v>
      </c>
      <c r="J33" t="s">
        <v>17</v>
      </c>
      <c r="K33">
        <v>4</v>
      </c>
      <c r="L33" t="s">
        <v>11</v>
      </c>
    </row>
    <row r="34" spans="1:14" x14ac:dyDescent="0.2">
      <c r="A34" t="s">
        <v>11</v>
      </c>
      <c r="B34">
        <v>231</v>
      </c>
      <c r="F34" t="s">
        <v>11</v>
      </c>
      <c r="G34">
        <v>200</v>
      </c>
      <c r="J34" t="s">
        <v>4</v>
      </c>
      <c r="K34">
        <v>4</v>
      </c>
      <c r="L34" t="s">
        <v>11</v>
      </c>
    </row>
    <row r="35" spans="1:14" x14ac:dyDescent="0.2">
      <c r="A35" t="s">
        <v>24</v>
      </c>
      <c r="B35">
        <v>123</v>
      </c>
      <c r="J35" t="s">
        <v>5</v>
      </c>
      <c r="K35">
        <v>4</v>
      </c>
      <c r="L35" t="s">
        <v>11</v>
      </c>
    </row>
    <row r="36" spans="1:14" x14ac:dyDescent="0.2">
      <c r="J36" t="s">
        <v>18</v>
      </c>
      <c r="K36">
        <v>3</v>
      </c>
      <c r="L36" t="s">
        <v>10</v>
      </c>
    </row>
    <row r="37" spans="1:14" x14ac:dyDescent="0.2">
      <c r="J37" t="s">
        <v>19</v>
      </c>
      <c r="K37">
        <v>3</v>
      </c>
      <c r="L37" t="s">
        <v>11</v>
      </c>
    </row>
    <row r="38" spans="1:14" x14ac:dyDescent="0.2">
      <c r="D38">
        <f>34790/8851</f>
        <v>3.93062930742289</v>
      </c>
      <c r="J38" t="s">
        <v>6</v>
      </c>
      <c r="K38">
        <v>3</v>
      </c>
      <c r="L38" t="s">
        <v>11</v>
      </c>
    </row>
    <row r="40" spans="1:14" x14ac:dyDescent="0.2">
      <c r="F40" t="s">
        <v>10</v>
      </c>
      <c r="G40" t="s">
        <v>11</v>
      </c>
      <c r="H40" t="s">
        <v>12</v>
      </c>
      <c r="J40" t="s">
        <v>13</v>
      </c>
      <c r="K40" t="s">
        <v>14</v>
      </c>
      <c r="L40" t="s">
        <v>12</v>
      </c>
      <c r="N40" t="s">
        <v>20</v>
      </c>
    </row>
    <row r="41" spans="1:14" x14ac:dyDescent="0.2">
      <c r="F41">
        <f>10509/8851</f>
        <v>1.1873234662749972</v>
      </c>
      <c r="G41">
        <f>39272/8851</f>
        <v>4.4370127669189925</v>
      </c>
      <c r="H41">
        <f>28763/8851</f>
        <v>3.2496893006439951</v>
      </c>
      <c r="J41" t="s">
        <v>15</v>
      </c>
      <c r="K41">
        <v>19</v>
      </c>
      <c r="L41" t="s">
        <v>11</v>
      </c>
    </row>
    <row r="42" spans="1:14" x14ac:dyDescent="0.2">
      <c r="J42" t="s">
        <v>27</v>
      </c>
      <c r="K42">
        <v>16</v>
      </c>
      <c r="L42" t="s">
        <v>11</v>
      </c>
      <c r="N42">
        <f>28718/10192</f>
        <v>2.8177001569858713</v>
      </c>
    </row>
    <row r="43" spans="1:14" x14ac:dyDescent="0.2">
      <c r="J43" t="s">
        <v>16</v>
      </c>
      <c r="K43">
        <v>14</v>
      </c>
      <c r="L43" t="s">
        <v>11</v>
      </c>
    </row>
    <row r="44" spans="1:14" x14ac:dyDescent="0.2">
      <c r="J44" t="s">
        <v>28</v>
      </c>
      <c r="K44">
        <v>13</v>
      </c>
      <c r="L44" t="s">
        <v>11</v>
      </c>
    </row>
    <row r="45" spans="1:14" x14ac:dyDescent="0.2">
      <c r="J45" t="s">
        <v>2</v>
      </c>
      <c r="K45">
        <v>12</v>
      </c>
      <c r="L45" t="s">
        <v>11</v>
      </c>
    </row>
    <row r="46" spans="1:14" x14ac:dyDescent="0.2">
      <c r="J46" t="s">
        <v>4</v>
      </c>
      <c r="K46">
        <v>12</v>
      </c>
      <c r="L46" t="s">
        <v>11</v>
      </c>
    </row>
    <row r="47" spans="1:14" x14ac:dyDescent="0.2">
      <c r="J47" t="s">
        <v>29</v>
      </c>
      <c r="K47">
        <v>10</v>
      </c>
      <c r="L47" t="s">
        <v>11</v>
      </c>
    </row>
    <row r="48" spans="1:14" x14ac:dyDescent="0.2">
      <c r="J48" t="s">
        <v>5</v>
      </c>
      <c r="K48">
        <v>10</v>
      </c>
      <c r="L48" t="s">
        <v>11</v>
      </c>
    </row>
    <row r="49" spans="1:14" x14ac:dyDescent="0.2">
      <c r="J49" t="s">
        <v>17</v>
      </c>
      <c r="K49">
        <v>9</v>
      </c>
      <c r="L49" t="s">
        <v>11</v>
      </c>
    </row>
    <row r="50" spans="1:14" x14ac:dyDescent="0.2">
      <c r="J50" t="s">
        <v>30</v>
      </c>
      <c r="K50">
        <v>8</v>
      </c>
      <c r="L50" t="s">
        <v>11</v>
      </c>
    </row>
    <row r="55" spans="1:14" x14ac:dyDescent="0.2">
      <c r="A55" t="s">
        <v>7</v>
      </c>
      <c r="N55" t="s">
        <v>25</v>
      </c>
    </row>
    <row r="56" spans="1:14" x14ac:dyDescent="0.2">
      <c r="A56" t="s">
        <v>1</v>
      </c>
      <c r="B56" t="s">
        <v>0</v>
      </c>
      <c r="D56" t="s">
        <v>8</v>
      </c>
      <c r="F56" t="s">
        <v>9</v>
      </c>
      <c r="J56" t="s">
        <v>13</v>
      </c>
      <c r="K56" t="s">
        <v>14</v>
      </c>
      <c r="L56" t="s">
        <v>12</v>
      </c>
      <c r="N56" t="s">
        <v>20</v>
      </c>
    </row>
    <row r="57" spans="1:14" x14ac:dyDescent="0.2">
      <c r="D57">
        <f>434/190</f>
        <v>2.2842105263157895</v>
      </c>
      <c r="F57" t="s">
        <v>10</v>
      </c>
      <c r="G57" t="s">
        <v>11</v>
      </c>
      <c r="H57" t="s">
        <v>12</v>
      </c>
      <c r="J57" t="s">
        <v>15</v>
      </c>
      <c r="K57">
        <v>8</v>
      </c>
      <c r="L57" t="s">
        <v>11</v>
      </c>
      <c r="N57">
        <f>515/190</f>
        <v>2.7105263157894739</v>
      </c>
    </row>
    <row r="58" spans="1:14" x14ac:dyDescent="0.2">
      <c r="A58" t="s">
        <v>21</v>
      </c>
      <c r="B58">
        <v>124</v>
      </c>
      <c r="F58">
        <f>138/190</f>
        <v>0.72631578947368425</v>
      </c>
      <c r="G58">
        <f>616/190</f>
        <v>3.2421052631578946</v>
      </c>
      <c r="H58">
        <f>478/190</f>
        <v>2.5157894736842104</v>
      </c>
      <c r="J58" t="s">
        <v>2</v>
      </c>
      <c r="K58">
        <v>6</v>
      </c>
      <c r="L58" t="s">
        <v>11</v>
      </c>
    </row>
    <row r="59" spans="1:14" x14ac:dyDescent="0.2">
      <c r="A59" t="s">
        <v>22</v>
      </c>
      <c r="B59">
        <v>147</v>
      </c>
      <c r="J59" t="s">
        <v>16</v>
      </c>
      <c r="K59">
        <v>6</v>
      </c>
      <c r="L59" t="s">
        <v>11</v>
      </c>
    </row>
    <row r="60" spans="1:14" x14ac:dyDescent="0.2">
      <c r="A60" t="s">
        <v>23</v>
      </c>
      <c r="B60">
        <v>689</v>
      </c>
      <c r="F60" t="s">
        <v>26</v>
      </c>
      <c r="J60" t="s">
        <v>3</v>
      </c>
      <c r="K60">
        <v>4</v>
      </c>
      <c r="L60" t="s">
        <v>11</v>
      </c>
    </row>
    <row r="61" spans="1:14" x14ac:dyDescent="0.2">
      <c r="A61" t="s">
        <v>10</v>
      </c>
      <c r="B61">
        <v>332</v>
      </c>
      <c r="F61" t="s">
        <v>10</v>
      </c>
      <c r="G61">
        <v>478</v>
      </c>
      <c r="J61" t="s">
        <v>17</v>
      </c>
      <c r="K61">
        <v>4</v>
      </c>
      <c r="L61" t="s">
        <v>11</v>
      </c>
    </row>
    <row r="62" spans="1:14" x14ac:dyDescent="0.2">
      <c r="A62" t="s">
        <v>11</v>
      </c>
      <c r="B62">
        <v>231</v>
      </c>
      <c r="F62" t="s">
        <v>11</v>
      </c>
      <c r="G62">
        <v>200</v>
      </c>
      <c r="J62" t="s">
        <v>4</v>
      </c>
      <c r="K62">
        <v>4</v>
      </c>
      <c r="L62" t="s">
        <v>11</v>
      </c>
    </row>
    <row r="63" spans="1:14" x14ac:dyDescent="0.2">
      <c r="A63" t="s">
        <v>24</v>
      </c>
      <c r="B63">
        <v>123</v>
      </c>
      <c r="J63" t="s">
        <v>5</v>
      </c>
      <c r="K63">
        <v>4</v>
      </c>
      <c r="L63" t="s">
        <v>11</v>
      </c>
    </row>
    <row r="64" spans="1:14" x14ac:dyDescent="0.2">
      <c r="J64" t="s">
        <v>18</v>
      </c>
      <c r="K64">
        <v>3</v>
      </c>
      <c r="L64" t="s">
        <v>10</v>
      </c>
    </row>
    <row r="65" spans="4:14" x14ac:dyDescent="0.2">
      <c r="J65" t="s">
        <v>19</v>
      </c>
      <c r="K65">
        <v>3</v>
      </c>
      <c r="L65" t="s">
        <v>11</v>
      </c>
    </row>
    <row r="66" spans="4:14" x14ac:dyDescent="0.2">
      <c r="D66">
        <f>2003/651</f>
        <v>3.0768049155145931</v>
      </c>
      <c r="J66" t="s">
        <v>6</v>
      </c>
      <c r="K66">
        <v>3</v>
      </c>
      <c r="L66" t="s">
        <v>11</v>
      </c>
    </row>
    <row r="68" spans="4:14" x14ac:dyDescent="0.2">
      <c r="F68" t="s">
        <v>10</v>
      </c>
      <c r="G68" t="s">
        <v>11</v>
      </c>
      <c r="H68" t="s">
        <v>12</v>
      </c>
      <c r="J68" t="s">
        <v>13</v>
      </c>
      <c r="K68" t="s">
        <v>14</v>
      </c>
      <c r="L68" t="s">
        <v>12</v>
      </c>
      <c r="N68" t="s">
        <v>20</v>
      </c>
    </row>
    <row r="69" spans="4:14" x14ac:dyDescent="0.2">
      <c r="F69">
        <f>460/651</f>
        <v>0.70660522273425497</v>
      </c>
      <c r="G69">
        <f>2297/651</f>
        <v>3.5284178187403992</v>
      </c>
      <c r="H69">
        <f>1837/651</f>
        <v>2.8218125960061444</v>
      </c>
      <c r="J69" t="s">
        <v>15</v>
      </c>
      <c r="K69">
        <v>19</v>
      </c>
      <c r="L69" t="s">
        <v>11</v>
      </c>
    </row>
    <row r="70" spans="4:14" x14ac:dyDescent="0.2">
      <c r="J70" t="s">
        <v>27</v>
      </c>
      <c r="K70">
        <v>16</v>
      </c>
      <c r="L70" t="s">
        <v>11</v>
      </c>
      <c r="N70">
        <f>1802/684</f>
        <v>2.634502923976608</v>
      </c>
    </row>
    <row r="71" spans="4:14" x14ac:dyDescent="0.2">
      <c r="J71" t="s">
        <v>16</v>
      </c>
      <c r="K71">
        <v>14</v>
      </c>
      <c r="L71" t="s">
        <v>11</v>
      </c>
    </row>
    <row r="72" spans="4:14" x14ac:dyDescent="0.2">
      <c r="J72" t="s">
        <v>28</v>
      </c>
      <c r="K72">
        <v>13</v>
      </c>
      <c r="L72" t="s">
        <v>11</v>
      </c>
    </row>
    <row r="73" spans="4:14" x14ac:dyDescent="0.2">
      <c r="J73" t="s">
        <v>2</v>
      </c>
      <c r="K73">
        <v>12</v>
      </c>
      <c r="L73" t="s">
        <v>11</v>
      </c>
    </row>
    <row r="74" spans="4:14" x14ac:dyDescent="0.2">
      <c r="J74" t="s">
        <v>4</v>
      </c>
      <c r="K74">
        <v>12</v>
      </c>
      <c r="L74" t="s">
        <v>11</v>
      </c>
    </row>
    <row r="75" spans="4:14" x14ac:dyDescent="0.2">
      <c r="J75" t="s">
        <v>29</v>
      </c>
      <c r="K75">
        <v>10</v>
      </c>
      <c r="L75" t="s">
        <v>11</v>
      </c>
    </row>
    <row r="76" spans="4:14" x14ac:dyDescent="0.2">
      <c r="J76" t="s">
        <v>5</v>
      </c>
      <c r="K76">
        <v>10</v>
      </c>
      <c r="L76" t="s">
        <v>11</v>
      </c>
    </row>
    <row r="77" spans="4:14" x14ac:dyDescent="0.2">
      <c r="J77" t="s">
        <v>17</v>
      </c>
      <c r="K77">
        <v>9</v>
      </c>
      <c r="L77" t="s">
        <v>11</v>
      </c>
    </row>
    <row r="78" spans="4:14" x14ac:dyDescent="0.2">
      <c r="J78" t="s">
        <v>30</v>
      </c>
      <c r="K78">
        <v>8</v>
      </c>
      <c r="L7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2018-04-27T06:12:36Z</dcterms:created>
  <dcterms:modified xsi:type="dcterms:W3CDTF">2018-04-27T17:27:30Z</dcterms:modified>
</cp:coreProperties>
</file>