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DanielJ\Downloads\"/>
    </mc:Choice>
  </mc:AlternateContent>
  <xr:revisionPtr revIDLastSave="0" documentId="13_ncr:1_{FF068B7C-C6EE-4D49-BD07-8619733B0D5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íneas de producción" sheetId="1" r:id="rId1"/>
    <sheet name="P2" sheetId="2" r:id="rId2"/>
    <sheet name="Empresa_Servicios" sheetId="3" r:id="rId3"/>
    <sheet name="P3" sheetId="9" r:id="rId4"/>
    <sheet name="P4" sheetId="4" r:id="rId5"/>
    <sheet name="Mantenimiento" sheetId="5" r:id="rId6"/>
    <sheet name="P6" sheetId="6" r:id="rId7"/>
    <sheet name="Ventas_librería" sheetId="7" r:id="rId8"/>
    <sheet name="Producción_harinas" sheetId="8" r:id="rId9"/>
  </sheets>
  <definedNames>
    <definedName name="NativeTimeline_F.Atención">#N/A</definedName>
    <definedName name="SegmentaciónDeDatos_Planta">#N/A</definedName>
    <definedName name="SegmentaciónDeDatos_Resp.">#N/A</definedName>
    <definedName name="SegmentaciónDeDatos_Zona">#N/A</definedName>
  </definedNames>
  <calcPr calcId="181029"/>
  <pivotCaches>
    <pivotCache cacheId="7" r:id="rId10"/>
    <pivotCache cacheId="1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2" l="1"/>
  <c r="I5" i="2"/>
  <c r="B5" i="6"/>
  <c r="C5" i="6"/>
  <c r="D5" i="6"/>
  <c r="B7" i="6"/>
  <c r="C7" i="6"/>
  <c r="D7" i="6"/>
  <c r="A7" i="6"/>
  <c r="A5" i="6"/>
  <c r="K1513" i="3" l="1"/>
  <c r="M1513" i="3" s="1"/>
  <c r="N1513" i="3" s="1"/>
  <c r="G1513" i="3"/>
  <c r="N1512" i="3"/>
  <c r="K1512" i="3"/>
  <c r="M1512" i="3" s="1"/>
  <c r="G1512" i="3"/>
  <c r="K1511" i="3"/>
  <c r="M1511" i="3" s="1"/>
  <c r="N1511" i="3" s="1"/>
  <c r="G1511" i="3"/>
  <c r="K1510" i="3"/>
  <c r="M1510" i="3" s="1"/>
  <c r="N1510" i="3" s="1"/>
  <c r="G1510" i="3"/>
  <c r="K1509" i="3"/>
  <c r="M1509" i="3" s="1"/>
  <c r="N1509" i="3" s="1"/>
  <c r="G1509" i="3"/>
  <c r="N1508" i="3"/>
  <c r="K1508" i="3"/>
  <c r="M1508" i="3" s="1"/>
  <c r="G1508" i="3"/>
  <c r="N1507" i="3"/>
  <c r="K1507" i="3"/>
  <c r="M1507" i="3" s="1"/>
  <c r="G1507" i="3"/>
  <c r="N1506" i="3"/>
  <c r="K1506" i="3"/>
  <c r="M1506" i="3" s="1"/>
  <c r="G1506" i="3"/>
  <c r="K1505" i="3"/>
  <c r="M1505" i="3" s="1"/>
  <c r="N1505" i="3" s="1"/>
  <c r="G1505" i="3"/>
  <c r="N1504" i="3"/>
  <c r="K1504" i="3"/>
  <c r="M1504" i="3" s="1"/>
  <c r="G1504" i="3"/>
  <c r="K1503" i="3"/>
  <c r="M1503" i="3" s="1"/>
  <c r="N1503" i="3" s="1"/>
  <c r="G1503" i="3"/>
  <c r="K1502" i="3"/>
  <c r="M1502" i="3" s="1"/>
  <c r="N1502" i="3" s="1"/>
  <c r="G1502" i="3"/>
  <c r="K1501" i="3"/>
  <c r="M1501" i="3" s="1"/>
  <c r="N1501" i="3" s="1"/>
  <c r="G1501" i="3"/>
  <c r="N1500" i="3"/>
  <c r="K1500" i="3"/>
  <c r="M1500" i="3" s="1"/>
  <c r="G1500" i="3"/>
  <c r="K1499" i="3"/>
  <c r="M1499" i="3" s="1"/>
  <c r="N1499" i="3" s="1"/>
  <c r="G1499" i="3"/>
  <c r="K1498" i="3"/>
  <c r="M1498" i="3" s="1"/>
  <c r="N1498" i="3" s="1"/>
  <c r="G1498" i="3"/>
  <c r="K1497" i="3"/>
  <c r="M1497" i="3" s="1"/>
  <c r="N1497" i="3" s="1"/>
  <c r="G1497" i="3"/>
  <c r="K1496" i="3"/>
  <c r="M1496" i="3" s="1"/>
  <c r="N1496" i="3" s="1"/>
  <c r="G1496" i="3"/>
  <c r="K1495" i="3"/>
  <c r="M1495" i="3" s="1"/>
  <c r="N1495" i="3" s="1"/>
  <c r="G1495" i="3"/>
  <c r="K1494" i="3"/>
  <c r="M1494" i="3" s="1"/>
  <c r="N1494" i="3" s="1"/>
  <c r="G1494" i="3"/>
  <c r="K1493" i="3"/>
  <c r="M1493" i="3" s="1"/>
  <c r="N1493" i="3" s="1"/>
  <c r="G1493" i="3"/>
  <c r="K1492" i="3"/>
  <c r="M1492" i="3" s="1"/>
  <c r="N1492" i="3" s="1"/>
  <c r="G1492" i="3"/>
  <c r="K1491" i="3"/>
  <c r="M1491" i="3" s="1"/>
  <c r="N1491" i="3" s="1"/>
  <c r="G1491" i="3"/>
  <c r="K1490" i="3"/>
  <c r="M1490" i="3" s="1"/>
  <c r="N1490" i="3" s="1"/>
  <c r="G1490" i="3"/>
  <c r="K1489" i="3"/>
  <c r="M1489" i="3" s="1"/>
  <c r="N1489" i="3" s="1"/>
  <c r="G1489" i="3"/>
  <c r="K1488" i="3"/>
  <c r="M1488" i="3" s="1"/>
  <c r="N1488" i="3" s="1"/>
  <c r="G1488" i="3"/>
  <c r="K1487" i="3"/>
  <c r="M1487" i="3" s="1"/>
  <c r="N1487" i="3" s="1"/>
  <c r="G1487" i="3"/>
  <c r="K1486" i="3"/>
  <c r="M1486" i="3" s="1"/>
  <c r="N1486" i="3" s="1"/>
  <c r="G1486" i="3"/>
  <c r="K1485" i="3"/>
  <c r="M1485" i="3" s="1"/>
  <c r="N1485" i="3" s="1"/>
  <c r="G1485" i="3"/>
  <c r="N1484" i="3"/>
  <c r="K1484" i="3"/>
  <c r="M1484" i="3" s="1"/>
  <c r="G1484" i="3"/>
  <c r="K1483" i="3"/>
  <c r="M1483" i="3" s="1"/>
  <c r="N1483" i="3" s="1"/>
  <c r="G1483" i="3"/>
  <c r="K1482" i="3"/>
  <c r="M1482" i="3" s="1"/>
  <c r="N1482" i="3" s="1"/>
  <c r="G1482" i="3"/>
  <c r="K1481" i="3"/>
  <c r="M1481" i="3" s="1"/>
  <c r="N1481" i="3" s="1"/>
  <c r="G1481" i="3"/>
  <c r="N1480" i="3"/>
  <c r="K1480" i="3"/>
  <c r="M1480" i="3" s="1"/>
  <c r="G1480" i="3"/>
  <c r="K1479" i="3"/>
  <c r="M1479" i="3" s="1"/>
  <c r="N1479" i="3" s="1"/>
  <c r="G1479" i="3"/>
  <c r="K1478" i="3"/>
  <c r="M1478" i="3" s="1"/>
  <c r="N1478" i="3" s="1"/>
  <c r="G1478" i="3"/>
  <c r="K1477" i="3"/>
  <c r="M1477" i="3" s="1"/>
  <c r="N1477" i="3" s="1"/>
  <c r="G1477" i="3"/>
  <c r="N1476" i="3"/>
  <c r="K1476" i="3"/>
  <c r="M1476" i="3" s="1"/>
  <c r="G1476" i="3"/>
  <c r="K1475" i="3"/>
  <c r="M1475" i="3" s="1"/>
  <c r="N1475" i="3" s="1"/>
  <c r="G1475" i="3"/>
  <c r="K1474" i="3"/>
  <c r="M1474" i="3" s="1"/>
  <c r="N1474" i="3" s="1"/>
  <c r="G1474" i="3"/>
  <c r="K1473" i="3"/>
  <c r="M1473" i="3" s="1"/>
  <c r="N1473" i="3" s="1"/>
  <c r="G1473" i="3"/>
  <c r="K1472" i="3"/>
  <c r="M1472" i="3" s="1"/>
  <c r="N1472" i="3" s="1"/>
  <c r="G1472" i="3"/>
  <c r="K1471" i="3"/>
  <c r="M1471" i="3" s="1"/>
  <c r="N1471" i="3" s="1"/>
  <c r="G1471" i="3"/>
  <c r="K1470" i="3"/>
  <c r="M1470" i="3" s="1"/>
  <c r="N1470" i="3" s="1"/>
  <c r="G1470" i="3"/>
  <c r="K1469" i="3"/>
  <c r="M1469" i="3" s="1"/>
  <c r="N1469" i="3" s="1"/>
  <c r="G1469" i="3"/>
  <c r="K1468" i="3"/>
  <c r="M1468" i="3" s="1"/>
  <c r="N1468" i="3" s="1"/>
  <c r="G1468" i="3"/>
  <c r="K1467" i="3"/>
  <c r="M1467" i="3" s="1"/>
  <c r="N1467" i="3" s="1"/>
  <c r="G1467" i="3"/>
  <c r="K1466" i="3"/>
  <c r="M1466" i="3" s="1"/>
  <c r="N1466" i="3" s="1"/>
  <c r="G1466" i="3"/>
  <c r="K1465" i="3"/>
  <c r="M1465" i="3" s="1"/>
  <c r="N1465" i="3" s="1"/>
  <c r="G1465" i="3"/>
  <c r="N1464" i="3"/>
  <c r="K1464" i="3"/>
  <c r="M1464" i="3" s="1"/>
  <c r="G1464" i="3"/>
  <c r="K1463" i="3"/>
  <c r="M1463" i="3" s="1"/>
  <c r="N1463" i="3" s="1"/>
  <c r="G1463" i="3"/>
  <c r="K1462" i="3"/>
  <c r="M1462" i="3" s="1"/>
  <c r="N1462" i="3" s="1"/>
  <c r="G1462" i="3"/>
  <c r="K1461" i="3"/>
  <c r="M1461" i="3" s="1"/>
  <c r="N1461" i="3" s="1"/>
  <c r="G1461" i="3"/>
  <c r="K1460" i="3"/>
  <c r="M1460" i="3" s="1"/>
  <c r="N1460" i="3" s="1"/>
  <c r="G1460" i="3"/>
  <c r="K1459" i="3"/>
  <c r="M1459" i="3" s="1"/>
  <c r="N1459" i="3" s="1"/>
  <c r="G1459" i="3"/>
  <c r="K1458" i="3"/>
  <c r="M1458" i="3" s="1"/>
  <c r="N1458" i="3" s="1"/>
  <c r="G1458" i="3"/>
  <c r="K1457" i="3"/>
  <c r="M1457" i="3" s="1"/>
  <c r="N1457" i="3" s="1"/>
  <c r="G1457" i="3"/>
  <c r="N1456" i="3"/>
  <c r="K1456" i="3"/>
  <c r="M1456" i="3" s="1"/>
  <c r="G1456" i="3"/>
  <c r="K1455" i="3"/>
  <c r="M1455" i="3" s="1"/>
  <c r="N1455" i="3" s="1"/>
  <c r="G1455" i="3"/>
  <c r="K1454" i="3"/>
  <c r="M1454" i="3" s="1"/>
  <c r="N1454" i="3" s="1"/>
  <c r="G1454" i="3"/>
  <c r="K1453" i="3"/>
  <c r="M1453" i="3" s="1"/>
  <c r="N1453" i="3" s="1"/>
  <c r="G1453" i="3"/>
  <c r="N1452" i="3"/>
  <c r="K1452" i="3"/>
  <c r="M1452" i="3" s="1"/>
  <c r="G1452" i="3"/>
  <c r="K1451" i="3"/>
  <c r="M1451" i="3" s="1"/>
  <c r="N1451" i="3" s="1"/>
  <c r="G1451" i="3"/>
  <c r="K1450" i="3"/>
  <c r="M1450" i="3" s="1"/>
  <c r="N1450" i="3" s="1"/>
  <c r="G1450" i="3"/>
  <c r="K1449" i="3"/>
  <c r="M1449" i="3" s="1"/>
  <c r="N1449" i="3" s="1"/>
  <c r="G1449" i="3"/>
  <c r="K1448" i="3"/>
  <c r="M1448" i="3" s="1"/>
  <c r="N1448" i="3" s="1"/>
  <c r="G1448" i="3"/>
  <c r="K1447" i="3"/>
  <c r="M1447" i="3" s="1"/>
  <c r="N1447" i="3" s="1"/>
  <c r="G1447" i="3"/>
  <c r="K1446" i="3"/>
  <c r="M1446" i="3" s="1"/>
  <c r="N1446" i="3" s="1"/>
  <c r="G1446" i="3"/>
  <c r="K1445" i="3"/>
  <c r="M1445" i="3" s="1"/>
  <c r="N1445" i="3" s="1"/>
  <c r="G1445" i="3"/>
  <c r="K1444" i="3"/>
  <c r="M1444" i="3" s="1"/>
  <c r="N1444" i="3" s="1"/>
  <c r="G1444" i="3"/>
  <c r="K1443" i="3"/>
  <c r="M1443" i="3" s="1"/>
  <c r="N1443" i="3" s="1"/>
  <c r="G1443" i="3"/>
  <c r="K1442" i="3"/>
  <c r="M1442" i="3" s="1"/>
  <c r="N1442" i="3" s="1"/>
  <c r="G1442" i="3"/>
  <c r="K1441" i="3"/>
  <c r="M1441" i="3" s="1"/>
  <c r="N1441" i="3" s="1"/>
  <c r="G1441" i="3"/>
  <c r="K1440" i="3"/>
  <c r="M1440" i="3" s="1"/>
  <c r="N1440" i="3" s="1"/>
  <c r="G1440" i="3"/>
  <c r="K1439" i="3"/>
  <c r="M1439" i="3" s="1"/>
  <c r="N1439" i="3" s="1"/>
  <c r="G1439" i="3"/>
  <c r="K1438" i="3"/>
  <c r="M1438" i="3" s="1"/>
  <c r="N1438" i="3" s="1"/>
  <c r="G1438" i="3"/>
  <c r="K1437" i="3"/>
  <c r="M1437" i="3" s="1"/>
  <c r="N1437" i="3" s="1"/>
  <c r="G1437" i="3"/>
  <c r="N1436" i="3"/>
  <c r="K1436" i="3"/>
  <c r="M1436" i="3" s="1"/>
  <c r="G1436" i="3"/>
  <c r="K1435" i="3"/>
  <c r="M1435" i="3" s="1"/>
  <c r="N1435" i="3" s="1"/>
  <c r="G1435" i="3"/>
  <c r="K1434" i="3"/>
  <c r="M1434" i="3" s="1"/>
  <c r="N1434" i="3" s="1"/>
  <c r="G1434" i="3"/>
  <c r="K1433" i="3"/>
  <c r="M1433" i="3" s="1"/>
  <c r="N1433" i="3" s="1"/>
  <c r="G1433" i="3"/>
  <c r="N1432" i="3"/>
  <c r="K1432" i="3"/>
  <c r="M1432" i="3" s="1"/>
  <c r="G1432" i="3"/>
  <c r="K1431" i="3"/>
  <c r="M1431" i="3" s="1"/>
  <c r="N1431" i="3" s="1"/>
  <c r="G1431" i="3"/>
  <c r="K1430" i="3"/>
  <c r="M1430" i="3" s="1"/>
  <c r="N1430" i="3" s="1"/>
  <c r="G1430" i="3"/>
  <c r="K1429" i="3"/>
  <c r="M1429" i="3" s="1"/>
  <c r="N1429" i="3" s="1"/>
  <c r="G1429" i="3"/>
  <c r="K1428" i="3"/>
  <c r="M1428" i="3" s="1"/>
  <c r="N1428" i="3" s="1"/>
  <c r="G1428" i="3"/>
  <c r="K1427" i="3"/>
  <c r="M1427" i="3" s="1"/>
  <c r="N1427" i="3" s="1"/>
  <c r="G1427" i="3"/>
  <c r="K1426" i="3"/>
  <c r="M1426" i="3" s="1"/>
  <c r="N1426" i="3" s="1"/>
  <c r="G1426" i="3"/>
  <c r="K1425" i="3"/>
  <c r="M1425" i="3" s="1"/>
  <c r="N1425" i="3" s="1"/>
  <c r="G1425" i="3"/>
  <c r="K1424" i="3"/>
  <c r="M1424" i="3" s="1"/>
  <c r="N1424" i="3" s="1"/>
  <c r="G1424" i="3"/>
  <c r="K1423" i="3"/>
  <c r="M1423" i="3" s="1"/>
  <c r="N1423" i="3" s="1"/>
  <c r="G1423" i="3"/>
  <c r="K1422" i="3"/>
  <c r="M1422" i="3" s="1"/>
  <c r="N1422" i="3" s="1"/>
  <c r="G1422" i="3"/>
  <c r="K1421" i="3"/>
  <c r="M1421" i="3" s="1"/>
  <c r="N1421" i="3" s="1"/>
  <c r="G1421" i="3"/>
  <c r="K1420" i="3"/>
  <c r="M1420" i="3" s="1"/>
  <c r="N1420" i="3" s="1"/>
  <c r="G1420" i="3"/>
  <c r="K1419" i="3"/>
  <c r="M1419" i="3" s="1"/>
  <c r="N1419" i="3" s="1"/>
  <c r="G1419" i="3"/>
  <c r="N1418" i="3"/>
  <c r="K1418" i="3"/>
  <c r="M1418" i="3" s="1"/>
  <c r="G1418" i="3"/>
  <c r="K1417" i="3"/>
  <c r="M1417" i="3" s="1"/>
  <c r="N1417" i="3" s="1"/>
  <c r="G1417" i="3"/>
  <c r="K1416" i="3"/>
  <c r="M1416" i="3" s="1"/>
  <c r="N1416" i="3" s="1"/>
  <c r="G1416" i="3"/>
  <c r="K1415" i="3"/>
  <c r="M1415" i="3" s="1"/>
  <c r="N1415" i="3" s="1"/>
  <c r="G1415" i="3"/>
  <c r="K1414" i="3"/>
  <c r="M1414" i="3" s="1"/>
  <c r="N1414" i="3" s="1"/>
  <c r="G1414" i="3"/>
  <c r="K1413" i="3"/>
  <c r="M1413" i="3" s="1"/>
  <c r="N1413" i="3" s="1"/>
  <c r="G1413" i="3"/>
  <c r="K1412" i="3"/>
  <c r="M1412" i="3" s="1"/>
  <c r="N1412" i="3" s="1"/>
  <c r="G1412" i="3"/>
  <c r="K1411" i="3"/>
  <c r="M1411" i="3" s="1"/>
  <c r="N1411" i="3" s="1"/>
  <c r="G1411" i="3"/>
  <c r="N1410" i="3"/>
  <c r="K1410" i="3"/>
  <c r="M1410" i="3" s="1"/>
  <c r="G1410" i="3"/>
  <c r="K1409" i="3"/>
  <c r="M1409" i="3" s="1"/>
  <c r="N1409" i="3" s="1"/>
  <c r="G1409" i="3"/>
  <c r="K1408" i="3"/>
  <c r="M1408" i="3" s="1"/>
  <c r="N1408" i="3" s="1"/>
  <c r="G1408" i="3"/>
  <c r="K1407" i="3"/>
  <c r="M1407" i="3" s="1"/>
  <c r="N1407" i="3" s="1"/>
  <c r="G1407" i="3"/>
  <c r="K1406" i="3"/>
  <c r="M1406" i="3" s="1"/>
  <c r="N1406" i="3" s="1"/>
  <c r="G1406" i="3"/>
  <c r="K1405" i="3"/>
  <c r="M1405" i="3" s="1"/>
  <c r="N1405" i="3" s="1"/>
  <c r="G1405" i="3"/>
  <c r="K1404" i="3"/>
  <c r="M1404" i="3" s="1"/>
  <c r="N1404" i="3" s="1"/>
  <c r="G1404" i="3"/>
  <c r="N1403" i="3"/>
  <c r="K1403" i="3"/>
  <c r="M1403" i="3" s="1"/>
  <c r="G1403" i="3"/>
  <c r="K1402" i="3"/>
  <c r="M1402" i="3" s="1"/>
  <c r="N1402" i="3" s="1"/>
  <c r="G1402" i="3"/>
  <c r="K1401" i="3"/>
  <c r="M1401" i="3" s="1"/>
  <c r="N1401" i="3" s="1"/>
  <c r="G1401" i="3"/>
  <c r="K1400" i="3"/>
  <c r="M1400" i="3" s="1"/>
  <c r="N1400" i="3" s="1"/>
  <c r="G1400" i="3"/>
  <c r="K1399" i="3"/>
  <c r="M1399" i="3" s="1"/>
  <c r="N1399" i="3" s="1"/>
  <c r="G1399" i="3"/>
  <c r="K1398" i="3"/>
  <c r="M1398" i="3" s="1"/>
  <c r="N1398" i="3" s="1"/>
  <c r="G1398" i="3"/>
  <c r="K1397" i="3"/>
  <c r="M1397" i="3" s="1"/>
  <c r="N1397" i="3" s="1"/>
  <c r="G1397" i="3"/>
  <c r="K1396" i="3"/>
  <c r="M1396" i="3" s="1"/>
  <c r="N1396" i="3" s="1"/>
  <c r="G1396" i="3"/>
  <c r="N1395" i="3"/>
  <c r="K1395" i="3"/>
  <c r="M1395" i="3" s="1"/>
  <c r="G1395" i="3"/>
  <c r="K1394" i="3"/>
  <c r="M1394" i="3" s="1"/>
  <c r="N1394" i="3" s="1"/>
  <c r="G1394" i="3"/>
  <c r="K1393" i="3"/>
  <c r="M1393" i="3" s="1"/>
  <c r="N1393" i="3" s="1"/>
  <c r="G1393" i="3"/>
  <c r="K1392" i="3"/>
  <c r="M1392" i="3" s="1"/>
  <c r="N1392" i="3" s="1"/>
  <c r="G1392" i="3"/>
  <c r="K1391" i="3"/>
  <c r="M1391" i="3" s="1"/>
  <c r="N1391" i="3" s="1"/>
  <c r="G1391" i="3"/>
  <c r="N1390" i="3"/>
  <c r="K1390" i="3"/>
  <c r="M1390" i="3" s="1"/>
  <c r="G1390" i="3"/>
  <c r="K1389" i="3"/>
  <c r="M1389" i="3" s="1"/>
  <c r="N1389" i="3" s="1"/>
  <c r="G1389" i="3"/>
  <c r="K1388" i="3"/>
  <c r="M1388" i="3" s="1"/>
  <c r="N1388" i="3" s="1"/>
  <c r="G1388" i="3"/>
  <c r="K1387" i="3"/>
  <c r="M1387" i="3" s="1"/>
  <c r="N1387" i="3" s="1"/>
  <c r="G1387" i="3"/>
  <c r="K1386" i="3"/>
  <c r="M1386" i="3" s="1"/>
  <c r="N1386" i="3" s="1"/>
  <c r="G1386" i="3"/>
  <c r="K1385" i="3"/>
  <c r="M1385" i="3" s="1"/>
  <c r="N1385" i="3" s="1"/>
  <c r="G1385" i="3"/>
  <c r="K1384" i="3"/>
  <c r="M1384" i="3" s="1"/>
  <c r="N1384" i="3" s="1"/>
  <c r="G1384" i="3"/>
  <c r="K1383" i="3"/>
  <c r="M1383" i="3" s="1"/>
  <c r="N1383" i="3" s="1"/>
  <c r="G1383" i="3"/>
  <c r="K1382" i="3"/>
  <c r="M1382" i="3" s="1"/>
  <c r="N1382" i="3" s="1"/>
  <c r="G1382" i="3"/>
  <c r="K1381" i="3"/>
  <c r="M1381" i="3" s="1"/>
  <c r="N1381" i="3" s="1"/>
  <c r="G1381" i="3"/>
  <c r="K1380" i="3"/>
  <c r="M1380" i="3" s="1"/>
  <c r="N1380" i="3" s="1"/>
  <c r="G1380" i="3"/>
  <c r="K1379" i="3"/>
  <c r="M1379" i="3" s="1"/>
  <c r="N1379" i="3" s="1"/>
  <c r="G1379" i="3"/>
  <c r="K1378" i="3"/>
  <c r="M1378" i="3" s="1"/>
  <c r="N1378" i="3" s="1"/>
  <c r="G1378" i="3"/>
  <c r="K1377" i="3"/>
  <c r="M1377" i="3" s="1"/>
  <c r="N1377" i="3" s="1"/>
  <c r="G1377" i="3"/>
  <c r="K1376" i="3"/>
  <c r="M1376" i="3" s="1"/>
  <c r="N1376" i="3" s="1"/>
  <c r="G1376" i="3"/>
  <c r="K1375" i="3"/>
  <c r="M1375" i="3" s="1"/>
  <c r="N1375" i="3" s="1"/>
  <c r="G1375" i="3"/>
  <c r="K1374" i="3"/>
  <c r="M1374" i="3" s="1"/>
  <c r="N1374" i="3" s="1"/>
  <c r="G1374" i="3"/>
  <c r="K1373" i="3"/>
  <c r="M1373" i="3" s="1"/>
  <c r="N1373" i="3" s="1"/>
  <c r="G1373" i="3"/>
  <c r="K1372" i="3"/>
  <c r="M1372" i="3" s="1"/>
  <c r="N1372" i="3" s="1"/>
  <c r="G1372" i="3"/>
  <c r="K1371" i="3"/>
  <c r="M1371" i="3" s="1"/>
  <c r="N1371" i="3" s="1"/>
  <c r="G1371" i="3"/>
  <c r="K1370" i="3"/>
  <c r="M1370" i="3" s="1"/>
  <c r="N1370" i="3" s="1"/>
  <c r="G1370" i="3"/>
  <c r="K1369" i="3"/>
  <c r="M1369" i="3" s="1"/>
  <c r="N1369" i="3" s="1"/>
  <c r="G1369" i="3"/>
  <c r="K1368" i="3"/>
  <c r="M1368" i="3" s="1"/>
  <c r="N1368" i="3" s="1"/>
  <c r="G1368" i="3"/>
  <c r="N1367" i="3"/>
  <c r="K1367" i="3"/>
  <c r="M1367" i="3" s="1"/>
  <c r="G1367" i="3"/>
  <c r="K1366" i="3"/>
  <c r="M1366" i="3" s="1"/>
  <c r="N1366" i="3" s="1"/>
  <c r="G1366" i="3"/>
  <c r="K1365" i="3"/>
  <c r="M1365" i="3" s="1"/>
  <c r="N1365" i="3" s="1"/>
  <c r="G1365" i="3"/>
  <c r="K1364" i="3"/>
  <c r="M1364" i="3" s="1"/>
  <c r="N1364" i="3" s="1"/>
  <c r="G1364" i="3"/>
  <c r="K1363" i="3"/>
  <c r="M1363" i="3" s="1"/>
  <c r="N1363" i="3" s="1"/>
  <c r="G1363" i="3"/>
  <c r="M1362" i="3"/>
  <c r="N1362" i="3" s="1"/>
  <c r="K1362" i="3"/>
  <c r="G1362" i="3"/>
  <c r="K1361" i="3"/>
  <c r="M1361" i="3" s="1"/>
  <c r="N1361" i="3" s="1"/>
  <c r="G1361" i="3"/>
  <c r="M1360" i="3"/>
  <c r="N1360" i="3" s="1"/>
  <c r="K1360" i="3"/>
  <c r="G1360" i="3"/>
  <c r="K1359" i="3"/>
  <c r="M1359" i="3" s="1"/>
  <c r="N1359" i="3" s="1"/>
  <c r="G1359" i="3"/>
  <c r="M1358" i="3"/>
  <c r="N1358" i="3" s="1"/>
  <c r="K1358" i="3"/>
  <c r="G1358" i="3"/>
  <c r="K1357" i="3"/>
  <c r="M1357" i="3" s="1"/>
  <c r="N1357" i="3" s="1"/>
  <c r="G1357" i="3"/>
  <c r="K1356" i="3"/>
  <c r="M1356" i="3" s="1"/>
  <c r="N1356" i="3" s="1"/>
  <c r="G1356" i="3"/>
  <c r="K1355" i="3"/>
  <c r="M1355" i="3" s="1"/>
  <c r="N1355" i="3" s="1"/>
  <c r="G1355" i="3"/>
  <c r="M1354" i="3"/>
  <c r="N1354" i="3" s="1"/>
  <c r="K1354" i="3"/>
  <c r="G1354" i="3"/>
  <c r="M1353" i="3"/>
  <c r="N1353" i="3" s="1"/>
  <c r="K1353" i="3"/>
  <c r="G1353" i="3"/>
  <c r="K1352" i="3"/>
  <c r="M1352" i="3" s="1"/>
  <c r="N1352" i="3" s="1"/>
  <c r="G1352" i="3"/>
  <c r="K1351" i="3"/>
  <c r="M1351" i="3" s="1"/>
  <c r="N1351" i="3" s="1"/>
  <c r="G1351" i="3"/>
  <c r="K1350" i="3"/>
  <c r="M1350" i="3" s="1"/>
  <c r="N1350" i="3" s="1"/>
  <c r="G1350" i="3"/>
  <c r="K1349" i="3"/>
  <c r="M1349" i="3" s="1"/>
  <c r="N1349" i="3" s="1"/>
  <c r="G1349" i="3"/>
  <c r="K1348" i="3"/>
  <c r="M1348" i="3" s="1"/>
  <c r="N1348" i="3" s="1"/>
  <c r="G1348" i="3"/>
  <c r="K1347" i="3"/>
  <c r="M1347" i="3" s="1"/>
  <c r="N1347" i="3" s="1"/>
  <c r="G1347" i="3"/>
  <c r="M1346" i="3"/>
  <c r="N1346" i="3" s="1"/>
  <c r="K1346" i="3"/>
  <c r="G1346" i="3"/>
  <c r="K1345" i="3"/>
  <c r="M1345" i="3" s="1"/>
  <c r="N1345" i="3" s="1"/>
  <c r="G1345" i="3"/>
  <c r="K1344" i="3"/>
  <c r="M1344" i="3" s="1"/>
  <c r="N1344" i="3" s="1"/>
  <c r="G1344" i="3"/>
  <c r="K1343" i="3"/>
  <c r="M1343" i="3" s="1"/>
  <c r="N1343" i="3" s="1"/>
  <c r="G1343" i="3"/>
  <c r="K1342" i="3"/>
  <c r="M1342" i="3" s="1"/>
  <c r="N1342" i="3" s="1"/>
  <c r="G1342" i="3"/>
  <c r="M1341" i="3"/>
  <c r="N1341" i="3" s="1"/>
  <c r="K1341" i="3"/>
  <c r="G1341" i="3"/>
  <c r="K1340" i="3"/>
  <c r="M1340" i="3" s="1"/>
  <c r="N1340" i="3" s="1"/>
  <c r="G1340" i="3"/>
  <c r="K1339" i="3"/>
  <c r="M1339" i="3" s="1"/>
  <c r="N1339" i="3" s="1"/>
  <c r="G1339" i="3"/>
  <c r="K1338" i="3"/>
  <c r="M1338" i="3" s="1"/>
  <c r="N1338" i="3" s="1"/>
  <c r="G1338" i="3"/>
  <c r="M1337" i="3"/>
  <c r="N1337" i="3" s="1"/>
  <c r="K1337" i="3"/>
  <c r="G1337" i="3"/>
  <c r="K1336" i="3"/>
  <c r="M1336" i="3" s="1"/>
  <c r="N1336" i="3" s="1"/>
  <c r="G1336" i="3"/>
  <c r="K1335" i="3"/>
  <c r="M1335" i="3" s="1"/>
  <c r="N1335" i="3" s="1"/>
  <c r="G1335" i="3"/>
  <c r="K1334" i="3"/>
  <c r="M1334" i="3" s="1"/>
  <c r="N1334" i="3" s="1"/>
  <c r="G1334" i="3"/>
  <c r="K1333" i="3"/>
  <c r="M1333" i="3" s="1"/>
  <c r="N1333" i="3" s="1"/>
  <c r="G1333" i="3"/>
  <c r="K1332" i="3"/>
  <c r="M1332" i="3" s="1"/>
  <c r="N1332" i="3" s="1"/>
  <c r="G1332" i="3"/>
  <c r="K1331" i="3"/>
  <c r="M1331" i="3" s="1"/>
  <c r="N1331" i="3" s="1"/>
  <c r="G1331" i="3"/>
  <c r="K1330" i="3"/>
  <c r="M1330" i="3" s="1"/>
  <c r="N1330" i="3" s="1"/>
  <c r="G1330" i="3"/>
  <c r="K1329" i="3"/>
  <c r="M1329" i="3" s="1"/>
  <c r="N1329" i="3" s="1"/>
  <c r="G1329" i="3"/>
  <c r="K1328" i="3"/>
  <c r="M1328" i="3" s="1"/>
  <c r="N1328" i="3" s="1"/>
  <c r="G1328" i="3"/>
  <c r="K1327" i="3"/>
  <c r="M1327" i="3" s="1"/>
  <c r="N1327" i="3" s="1"/>
  <c r="G1327" i="3"/>
  <c r="M1326" i="3"/>
  <c r="N1326" i="3" s="1"/>
  <c r="K1326" i="3"/>
  <c r="G1326" i="3"/>
  <c r="M1325" i="3"/>
  <c r="N1325" i="3" s="1"/>
  <c r="K1325" i="3"/>
  <c r="G1325" i="3"/>
  <c r="M1324" i="3"/>
  <c r="N1324" i="3" s="1"/>
  <c r="K1324" i="3"/>
  <c r="G1324" i="3"/>
  <c r="K1323" i="3"/>
  <c r="M1323" i="3" s="1"/>
  <c r="N1323" i="3" s="1"/>
  <c r="G1323" i="3"/>
  <c r="M1322" i="3"/>
  <c r="N1322" i="3" s="1"/>
  <c r="K1322" i="3"/>
  <c r="G1322" i="3"/>
  <c r="K1321" i="3"/>
  <c r="M1321" i="3" s="1"/>
  <c r="N1321" i="3" s="1"/>
  <c r="G1321" i="3"/>
  <c r="K1320" i="3"/>
  <c r="M1320" i="3" s="1"/>
  <c r="N1320" i="3" s="1"/>
  <c r="G1320" i="3"/>
  <c r="K1319" i="3"/>
  <c r="M1319" i="3" s="1"/>
  <c r="N1319" i="3" s="1"/>
  <c r="G1319" i="3"/>
  <c r="K1318" i="3"/>
  <c r="M1318" i="3" s="1"/>
  <c r="N1318" i="3" s="1"/>
  <c r="G1318" i="3"/>
  <c r="K1317" i="3"/>
  <c r="M1317" i="3" s="1"/>
  <c r="N1317" i="3" s="1"/>
  <c r="G1317" i="3"/>
  <c r="K1316" i="3"/>
  <c r="M1316" i="3" s="1"/>
  <c r="N1316" i="3" s="1"/>
  <c r="G1316" i="3"/>
  <c r="K1315" i="3"/>
  <c r="M1315" i="3" s="1"/>
  <c r="N1315" i="3" s="1"/>
  <c r="G1315" i="3"/>
  <c r="M1314" i="3"/>
  <c r="N1314" i="3" s="1"/>
  <c r="K1314" i="3"/>
  <c r="G1314" i="3"/>
  <c r="K1313" i="3"/>
  <c r="M1313" i="3" s="1"/>
  <c r="N1313" i="3" s="1"/>
  <c r="G1313" i="3"/>
  <c r="K1312" i="3"/>
  <c r="M1312" i="3" s="1"/>
  <c r="N1312" i="3" s="1"/>
  <c r="G1312" i="3"/>
  <c r="K1311" i="3"/>
  <c r="M1311" i="3" s="1"/>
  <c r="N1311" i="3" s="1"/>
  <c r="G1311" i="3"/>
  <c r="M1310" i="3"/>
  <c r="N1310" i="3" s="1"/>
  <c r="K1310" i="3"/>
  <c r="G1310" i="3"/>
  <c r="K1309" i="3"/>
  <c r="M1309" i="3" s="1"/>
  <c r="N1309" i="3" s="1"/>
  <c r="G1309" i="3"/>
  <c r="K1308" i="3"/>
  <c r="M1308" i="3" s="1"/>
  <c r="N1308" i="3" s="1"/>
  <c r="G1308" i="3"/>
  <c r="K1307" i="3"/>
  <c r="M1307" i="3" s="1"/>
  <c r="N1307" i="3" s="1"/>
  <c r="G1307" i="3"/>
  <c r="K1306" i="3"/>
  <c r="M1306" i="3" s="1"/>
  <c r="N1306" i="3" s="1"/>
  <c r="G1306" i="3"/>
  <c r="M1305" i="3"/>
  <c r="N1305" i="3" s="1"/>
  <c r="K1305" i="3"/>
  <c r="G1305" i="3"/>
  <c r="K1304" i="3"/>
  <c r="M1304" i="3" s="1"/>
  <c r="N1304" i="3" s="1"/>
  <c r="G1304" i="3"/>
  <c r="K1303" i="3"/>
  <c r="M1303" i="3" s="1"/>
  <c r="N1303" i="3" s="1"/>
  <c r="G1303" i="3"/>
  <c r="K1302" i="3"/>
  <c r="M1302" i="3" s="1"/>
  <c r="N1302" i="3" s="1"/>
  <c r="G1302" i="3"/>
  <c r="K1301" i="3"/>
  <c r="M1301" i="3" s="1"/>
  <c r="N1301" i="3" s="1"/>
  <c r="G1301" i="3"/>
  <c r="K1300" i="3"/>
  <c r="M1300" i="3" s="1"/>
  <c r="N1300" i="3" s="1"/>
  <c r="G1300" i="3"/>
  <c r="K1299" i="3"/>
  <c r="M1299" i="3" s="1"/>
  <c r="N1299" i="3" s="1"/>
  <c r="G1299" i="3"/>
  <c r="K1298" i="3"/>
  <c r="M1298" i="3" s="1"/>
  <c r="N1298" i="3" s="1"/>
  <c r="G1298" i="3"/>
  <c r="K1297" i="3"/>
  <c r="M1297" i="3" s="1"/>
  <c r="N1297" i="3" s="1"/>
  <c r="G1297" i="3"/>
  <c r="M1296" i="3"/>
  <c r="N1296" i="3" s="1"/>
  <c r="K1296" i="3"/>
  <c r="G1296" i="3"/>
  <c r="K1295" i="3"/>
  <c r="M1295" i="3" s="1"/>
  <c r="N1295" i="3" s="1"/>
  <c r="G1295" i="3"/>
  <c r="K1294" i="3"/>
  <c r="M1294" i="3" s="1"/>
  <c r="N1294" i="3" s="1"/>
  <c r="G1294" i="3"/>
  <c r="K1293" i="3"/>
  <c r="M1293" i="3" s="1"/>
  <c r="N1293" i="3" s="1"/>
  <c r="G1293" i="3"/>
  <c r="K1292" i="3"/>
  <c r="M1292" i="3" s="1"/>
  <c r="N1292" i="3" s="1"/>
  <c r="G1292" i="3"/>
  <c r="K1291" i="3"/>
  <c r="M1291" i="3" s="1"/>
  <c r="N1291" i="3" s="1"/>
  <c r="G1291" i="3"/>
  <c r="K1290" i="3"/>
  <c r="M1290" i="3" s="1"/>
  <c r="N1290" i="3" s="1"/>
  <c r="G1290" i="3"/>
  <c r="K1289" i="3"/>
  <c r="M1289" i="3" s="1"/>
  <c r="N1289" i="3" s="1"/>
  <c r="G1289" i="3"/>
  <c r="K1288" i="3"/>
  <c r="M1288" i="3" s="1"/>
  <c r="N1288" i="3" s="1"/>
  <c r="G1288" i="3"/>
  <c r="K1287" i="3"/>
  <c r="M1287" i="3" s="1"/>
  <c r="N1287" i="3" s="1"/>
  <c r="G1287" i="3"/>
  <c r="K1286" i="3"/>
  <c r="M1286" i="3" s="1"/>
  <c r="N1286" i="3" s="1"/>
  <c r="G1286" i="3"/>
  <c r="K1285" i="3"/>
  <c r="M1285" i="3" s="1"/>
  <c r="N1285" i="3" s="1"/>
  <c r="G1285" i="3"/>
  <c r="K1284" i="3"/>
  <c r="M1284" i="3" s="1"/>
  <c r="N1284" i="3" s="1"/>
  <c r="G1284" i="3"/>
  <c r="K1283" i="3"/>
  <c r="M1283" i="3" s="1"/>
  <c r="N1283" i="3" s="1"/>
  <c r="G1283" i="3"/>
  <c r="K1282" i="3"/>
  <c r="M1282" i="3" s="1"/>
  <c r="N1282" i="3" s="1"/>
  <c r="G1282" i="3"/>
  <c r="K1281" i="3"/>
  <c r="M1281" i="3" s="1"/>
  <c r="N1281" i="3" s="1"/>
  <c r="G1281" i="3"/>
  <c r="K1280" i="3"/>
  <c r="M1280" i="3" s="1"/>
  <c r="N1280" i="3" s="1"/>
  <c r="G1280" i="3"/>
  <c r="K1279" i="3"/>
  <c r="M1279" i="3" s="1"/>
  <c r="N1279" i="3" s="1"/>
  <c r="G1279" i="3"/>
  <c r="M1278" i="3"/>
  <c r="N1278" i="3" s="1"/>
  <c r="K1278" i="3"/>
  <c r="G1278" i="3"/>
  <c r="K1277" i="3"/>
  <c r="M1277" i="3" s="1"/>
  <c r="N1277" i="3" s="1"/>
  <c r="G1277" i="3"/>
  <c r="M1276" i="3"/>
  <c r="N1276" i="3" s="1"/>
  <c r="K1276" i="3"/>
  <c r="G1276" i="3"/>
  <c r="K1275" i="3"/>
  <c r="M1275" i="3" s="1"/>
  <c r="N1275" i="3" s="1"/>
  <c r="G1275" i="3"/>
  <c r="M1274" i="3"/>
  <c r="N1274" i="3" s="1"/>
  <c r="K1274" i="3"/>
  <c r="G1274" i="3"/>
  <c r="K1273" i="3"/>
  <c r="M1273" i="3" s="1"/>
  <c r="N1273" i="3" s="1"/>
  <c r="G1273" i="3"/>
  <c r="K1272" i="3"/>
  <c r="M1272" i="3" s="1"/>
  <c r="N1272" i="3" s="1"/>
  <c r="G1272" i="3"/>
  <c r="K1271" i="3"/>
  <c r="M1271" i="3" s="1"/>
  <c r="N1271" i="3" s="1"/>
  <c r="G1271" i="3"/>
  <c r="M1270" i="3"/>
  <c r="N1270" i="3" s="1"/>
  <c r="K1270" i="3"/>
  <c r="G1270" i="3"/>
  <c r="K1269" i="3"/>
  <c r="M1269" i="3" s="1"/>
  <c r="N1269" i="3" s="1"/>
  <c r="G1269" i="3"/>
  <c r="K1268" i="3"/>
  <c r="M1268" i="3" s="1"/>
  <c r="N1268" i="3" s="1"/>
  <c r="G1268" i="3"/>
  <c r="K1267" i="3"/>
  <c r="M1267" i="3" s="1"/>
  <c r="N1267" i="3" s="1"/>
  <c r="G1267" i="3"/>
  <c r="M1266" i="3"/>
  <c r="N1266" i="3" s="1"/>
  <c r="K1266" i="3"/>
  <c r="G1266" i="3"/>
  <c r="K1265" i="3"/>
  <c r="M1265" i="3" s="1"/>
  <c r="N1265" i="3" s="1"/>
  <c r="G1265" i="3"/>
  <c r="K1264" i="3"/>
  <c r="M1264" i="3" s="1"/>
  <c r="N1264" i="3" s="1"/>
  <c r="G1264" i="3"/>
  <c r="K1263" i="3"/>
  <c r="M1263" i="3" s="1"/>
  <c r="N1263" i="3" s="1"/>
  <c r="G1263" i="3"/>
  <c r="K1262" i="3"/>
  <c r="M1262" i="3" s="1"/>
  <c r="N1262" i="3" s="1"/>
  <c r="G1262" i="3"/>
  <c r="K1261" i="3"/>
  <c r="M1261" i="3" s="1"/>
  <c r="N1261" i="3" s="1"/>
  <c r="G1261" i="3"/>
  <c r="M1260" i="3"/>
  <c r="N1260" i="3" s="1"/>
  <c r="K1260" i="3"/>
  <c r="G1260" i="3"/>
  <c r="K1259" i="3"/>
  <c r="M1259" i="3" s="1"/>
  <c r="N1259" i="3" s="1"/>
  <c r="G1259" i="3"/>
  <c r="K1258" i="3"/>
  <c r="M1258" i="3" s="1"/>
  <c r="N1258" i="3" s="1"/>
  <c r="G1258" i="3"/>
  <c r="M1257" i="3"/>
  <c r="N1257" i="3" s="1"/>
  <c r="K1257" i="3"/>
  <c r="G1257" i="3"/>
  <c r="K1256" i="3"/>
  <c r="M1256" i="3" s="1"/>
  <c r="N1256" i="3" s="1"/>
  <c r="G1256" i="3"/>
  <c r="K1255" i="3"/>
  <c r="M1255" i="3" s="1"/>
  <c r="N1255" i="3" s="1"/>
  <c r="G1255" i="3"/>
  <c r="K1254" i="3"/>
  <c r="M1254" i="3" s="1"/>
  <c r="N1254" i="3" s="1"/>
  <c r="G1254" i="3"/>
  <c r="K1253" i="3"/>
  <c r="M1253" i="3" s="1"/>
  <c r="N1253" i="3" s="1"/>
  <c r="G1253" i="3"/>
  <c r="K1252" i="3"/>
  <c r="M1252" i="3" s="1"/>
  <c r="N1252" i="3" s="1"/>
  <c r="G1252" i="3"/>
  <c r="K1251" i="3"/>
  <c r="M1251" i="3" s="1"/>
  <c r="N1251" i="3" s="1"/>
  <c r="G1251" i="3"/>
  <c r="K1250" i="3"/>
  <c r="M1250" i="3" s="1"/>
  <c r="N1250" i="3" s="1"/>
  <c r="G1250" i="3"/>
  <c r="K1249" i="3"/>
  <c r="M1249" i="3" s="1"/>
  <c r="N1249" i="3" s="1"/>
  <c r="G1249" i="3"/>
  <c r="K1248" i="3"/>
  <c r="M1248" i="3" s="1"/>
  <c r="N1248" i="3" s="1"/>
  <c r="G1248" i="3"/>
  <c r="M1247" i="3"/>
  <c r="N1247" i="3" s="1"/>
  <c r="K1247" i="3"/>
  <c r="G1247" i="3"/>
  <c r="K1246" i="3"/>
  <c r="M1246" i="3" s="1"/>
  <c r="N1246" i="3" s="1"/>
  <c r="G1246" i="3"/>
  <c r="K1245" i="3"/>
  <c r="M1245" i="3" s="1"/>
  <c r="N1245" i="3" s="1"/>
  <c r="G1245" i="3"/>
  <c r="K1244" i="3"/>
  <c r="M1244" i="3" s="1"/>
  <c r="N1244" i="3" s="1"/>
  <c r="G1244" i="3"/>
  <c r="K1243" i="3"/>
  <c r="M1243" i="3" s="1"/>
  <c r="N1243" i="3" s="1"/>
  <c r="G1243" i="3"/>
  <c r="K1242" i="3"/>
  <c r="M1242" i="3" s="1"/>
  <c r="N1242" i="3" s="1"/>
  <c r="G1242" i="3"/>
  <c r="K1241" i="3"/>
  <c r="M1241" i="3" s="1"/>
  <c r="N1241" i="3" s="1"/>
  <c r="G1241" i="3"/>
  <c r="M1240" i="3"/>
  <c r="N1240" i="3" s="1"/>
  <c r="K1240" i="3"/>
  <c r="G1240" i="3"/>
  <c r="K1239" i="3"/>
  <c r="M1239" i="3" s="1"/>
  <c r="N1239" i="3" s="1"/>
  <c r="G1239" i="3"/>
  <c r="K1238" i="3"/>
  <c r="M1238" i="3" s="1"/>
  <c r="N1238" i="3" s="1"/>
  <c r="G1238" i="3"/>
  <c r="K1237" i="3"/>
  <c r="M1237" i="3" s="1"/>
  <c r="N1237" i="3" s="1"/>
  <c r="G1237" i="3"/>
  <c r="K1236" i="3"/>
  <c r="M1236" i="3" s="1"/>
  <c r="N1236" i="3" s="1"/>
  <c r="G1236" i="3"/>
  <c r="M1235" i="3"/>
  <c r="N1235" i="3" s="1"/>
  <c r="K1235" i="3"/>
  <c r="G1235" i="3"/>
  <c r="K1234" i="3"/>
  <c r="M1234" i="3" s="1"/>
  <c r="N1234" i="3" s="1"/>
  <c r="G1234" i="3"/>
  <c r="K1233" i="3"/>
  <c r="M1233" i="3" s="1"/>
  <c r="N1233" i="3" s="1"/>
  <c r="G1233" i="3"/>
  <c r="K1232" i="3"/>
  <c r="M1232" i="3" s="1"/>
  <c r="N1232" i="3" s="1"/>
  <c r="G1232" i="3"/>
  <c r="K1231" i="3"/>
  <c r="M1231" i="3" s="1"/>
  <c r="N1231" i="3" s="1"/>
  <c r="G1231" i="3"/>
  <c r="K1230" i="3"/>
  <c r="M1230" i="3" s="1"/>
  <c r="N1230" i="3" s="1"/>
  <c r="G1230" i="3"/>
  <c r="K1229" i="3"/>
  <c r="M1229" i="3" s="1"/>
  <c r="N1229" i="3" s="1"/>
  <c r="G1229" i="3"/>
  <c r="M1228" i="3"/>
  <c r="N1228" i="3" s="1"/>
  <c r="K1228" i="3"/>
  <c r="G1228" i="3"/>
  <c r="K1227" i="3"/>
  <c r="M1227" i="3" s="1"/>
  <c r="N1227" i="3" s="1"/>
  <c r="G1227" i="3"/>
  <c r="K1226" i="3"/>
  <c r="M1226" i="3" s="1"/>
  <c r="N1226" i="3" s="1"/>
  <c r="G1226" i="3"/>
  <c r="K1225" i="3"/>
  <c r="M1225" i="3" s="1"/>
  <c r="N1225" i="3" s="1"/>
  <c r="G1225" i="3"/>
  <c r="M1224" i="3"/>
  <c r="N1224" i="3" s="1"/>
  <c r="K1224" i="3"/>
  <c r="G1224" i="3"/>
  <c r="M1223" i="3"/>
  <c r="N1223" i="3" s="1"/>
  <c r="K1223" i="3"/>
  <c r="G1223" i="3"/>
  <c r="K1222" i="3"/>
  <c r="M1222" i="3" s="1"/>
  <c r="N1222" i="3" s="1"/>
  <c r="G1222" i="3"/>
  <c r="K1221" i="3"/>
  <c r="M1221" i="3" s="1"/>
  <c r="N1221" i="3" s="1"/>
  <c r="G1221" i="3"/>
  <c r="K1220" i="3"/>
  <c r="M1220" i="3" s="1"/>
  <c r="N1220" i="3" s="1"/>
  <c r="G1220" i="3"/>
  <c r="M1219" i="3"/>
  <c r="N1219" i="3" s="1"/>
  <c r="K1219" i="3"/>
  <c r="G1219" i="3"/>
  <c r="K1218" i="3"/>
  <c r="M1218" i="3" s="1"/>
  <c r="N1218" i="3" s="1"/>
  <c r="G1218" i="3"/>
  <c r="K1217" i="3"/>
  <c r="M1217" i="3" s="1"/>
  <c r="N1217" i="3" s="1"/>
  <c r="G1217" i="3"/>
  <c r="K1216" i="3"/>
  <c r="M1216" i="3" s="1"/>
  <c r="N1216" i="3" s="1"/>
  <c r="G1216" i="3"/>
  <c r="K1215" i="3"/>
  <c r="M1215" i="3" s="1"/>
  <c r="N1215" i="3" s="1"/>
  <c r="G1215" i="3"/>
  <c r="K1214" i="3"/>
  <c r="M1214" i="3" s="1"/>
  <c r="N1214" i="3" s="1"/>
  <c r="G1214" i="3"/>
  <c r="K1213" i="3"/>
  <c r="M1213" i="3" s="1"/>
  <c r="N1213" i="3" s="1"/>
  <c r="G1213" i="3"/>
  <c r="K1212" i="3"/>
  <c r="M1212" i="3" s="1"/>
  <c r="N1212" i="3" s="1"/>
  <c r="G1212" i="3"/>
  <c r="M1211" i="3"/>
  <c r="N1211" i="3" s="1"/>
  <c r="K1211" i="3"/>
  <c r="G1211" i="3"/>
  <c r="K1210" i="3"/>
  <c r="M1210" i="3" s="1"/>
  <c r="N1210" i="3" s="1"/>
  <c r="G1210" i="3"/>
  <c r="K1209" i="3"/>
  <c r="M1209" i="3" s="1"/>
  <c r="N1209" i="3" s="1"/>
  <c r="G1209" i="3"/>
  <c r="K1208" i="3"/>
  <c r="M1208" i="3" s="1"/>
  <c r="N1208" i="3" s="1"/>
  <c r="G1208" i="3"/>
  <c r="K1207" i="3"/>
  <c r="M1207" i="3" s="1"/>
  <c r="N1207" i="3" s="1"/>
  <c r="G1207" i="3"/>
  <c r="K1206" i="3"/>
  <c r="M1206" i="3" s="1"/>
  <c r="N1206" i="3" s="1"/>
  <c r="G1206" i="3"/>
  <c r="K1205" i="3"/>
  <c r="M1205" i="3" s="1"/>
  <c r="N1205" i="3" s="1"/>
  <c r="G1205" i="3"/>
  <c r="K1204" i="3"/>
  <c r="M1204" i="3" s="1"/>
  <c r="N1204" i="3" s="1"/>
  <c r="G1204" i="3"/>
  <c r="K1203" i="3"/>
  <c r="M1203" i="3" s="1"/>
  <c r="N1203" i="3" s="1"/>
  <c r="G1203" i="3"/>
  <c r="K1202" i="3"/>
  <c r="M1202" i="3" s="1"/>
  <c r="N1202" i="3" s="1"/>
  <c r="G1202" i="3"/>
  <c r="K1201" i="3"/>
  <c r="M1201" i="3" s="1"/>
  <c r="N1201" i="3" s="1"/>
  <c r="G1201" i="3"/>
  <c r="K1200" i="3"/>
  <c r="M1200" i="3" s="1"/>
  <c r="N1200" i="3" s="1"/>
  <c r="G1200" i="3"/>
  <c r="M1199" i="3"/>
  <c r="N1199" i="3" s="1"/>
  <c r="K1199" i="3"/>
  <c r="G1199" i="3"/>
  <c r="K1198" i="3"/>
  <c r="M1198" i="3" s="1"/>
  <c r="N1198" i="3" s="1"/>
  <c r="G1198" i="3"/>
  <c r="K1197" i="3"/>
  <c r="M1197" i="3" s="1"/>
  <c r="N1197" i="3" s="1"/>
  <c r="G1197" i="3"/>
  <c r="K1196" i="3"/>
  <c r="M1196" i="3" s="1"/>
  <c r="N1196" i="3" s="1"/>
  <c r="G1196" i="3"/>
  <c r="K1195" i="3"/>
  <c r="M1195" i="3" s="1"/>
  <c r="N1195" i="3" s="1"/>
  <c r="G1195" i="3"/>
  <c r="K1194" i="3"/>
  <c r="M1194" i="3" s="1"/>
  <c r="N1194" i="3" s="1"/>
  <c r="G1194" i="3"/>
  <c r="K1193" i="3"/>
  <c r="M1193" i="3" s="1"/>
  <c r="N1193" i="3" s="1"/>
  <c r="G1193" i="3"/>
  <c r="M1192" i="3"/>
  <c r="N1192" i="3" s="1"/>
  <c r="K1192" i="3"/>
  <c r="G1192" i="3"/>
  <c r="K1191" i="3"/>
  <c r="M1191" i="3" s="1"/>
  <c r="N1191" i="3" s="1"/>
  <c r="G1191" i="3"/>
  <c r="K1190" i="3"/>
  <c r="M1190" i="3" s="1"/>
  <c r="N1190" i="3" s="1"/>
  <c r="G1190" i="3"/>
  <c r="K1189" i="3"/>
  <c r="M1189" i="3" s="1"/>
  <c r="N1189" i="3" s="1"/>
  <c r="G1189" i="3"/>
  <c r="M1188" i="3"/>
  <c r="N1188" i="3" s="1"/>
  <c r="K1188" i="3"/>
  <c r="G1188" i="3"/>
  <c r="M1187" i="3"/>
  <c r="N1187" i="3" s="1"/>
  <c r="K1187" i="3"/>
  <c r="G1187" i="3"/>
  <c r="K1186" i="3"/>
  <c r="M1186" i="3" s="1"/>
  <c r="N1186" i="3" s="1"/>
  <c r="G1186" i="3"/>
  <c r="K1185" i="3"/>
  <c r="M1185" i="3" s="1"/>
  <c r="N1185" i="3" s="1"/>
  <c r="G1185" i="3"/>
  <c r="K1184" i="3"/>
  <c r="M1184" i="3" s="1"/>
  <c r="N1184" i="3" s="1"/>
  <c r="G1184" i="3"/>
  <c r="M1183" i="3"/>
  <c r="N1183" i="3" s="1"/>
  <c r="K1183" i="3"/>
  <c r="G1183" i="3"/>
  <c r="K1182" i="3"/>
  <c r="M1182" i="3" s="1"/>
  <c r="N1182" i="3" s="1"/>
  <c r="G1182" i="3"/>
  <c r="K1181" i="3"/>
  <c r="M1181" i="3" s="1"/>
  <c r="N1181" i="3" s="1"/>
  <c r="G1181" i="3"/>
  <c r="K1180" i="3"/>
  <c r="M1180" i="3" s="1"/>
  <c r="N1180" i="3" s="1"/>
  <c r="G1180" i="3"/>
  <c r="K1179" i="3"/>
  <c r="M1179" i="3" s="1"/>
  <c r="N1179" i="3" s="1"/>
  <c r="G1179" i="3"/>
  <c r="K1178" i="3"/>
  <c r="M1178" i="3" s="1"/>
  <c r="N1178" i="3" s="1"/>
  <c r="G1178" i="3"/>
  <c r="K1177" i="3"/>
  <c r="M1177" i="3" s="1"/>
  <c r="N1177" i="3" s="1"/>
  <c r="G1177" i="3"/>
  <c r="K1176" i="3"/>
  <c r="M1176" i="3" s="1"/>
  <c r="N1176" i="3" s="1"/>
  <c r="G1176" i="3"/>
  <c r="M1175" i="3"/>
  <c r="N1175" i="3" s="1"/>
  <c r="K1175" i="3"/>
  <c r="G1175" i="3"/>
  <c r="K1174" i="3"/>
  <c r="M1174" i="3" s="1"/>
  <c r="N1174" i="3" s="1"/>
  <c r="G1174" i="3"/>
  <c r="K1173" i="3"/>
  <c r="M1173" i="3" s="1"/>
  <c r="N1173" i="3" s="1"/>
  <c r="G1173" i="3"/>
  <c r="K1172" i="3"/>
  <c r="M1172" i="3" s="1"/>
  <c r="N1172" i="3" s="1"/>
  <c r="G1172" i="3"/>
  <c r="K1171" i="3"/>
  <c r="M1171" i="3" s="1"/>
  <c r="N1171" i="3" s="1"/>
  <c r="G1171" i="3"/>
  <c r="K1170" i="3"/>
  <c r="M1170" i="3" s="1"/>
  <c r="N1170" i="3" s="1"/>
  <c r="G1170" i="3"/>
  <c r="K1169" i="3"/>
  <c r="M1169" i="3" s="1"/>
  <c r="N1169" i="3" s="1"/>
  <c r="G1169" i="3"/>
  <c r="K1168" i="3"/>
  <c r="M1168" i="3" s="1"/>
  <c r="N1168" i="3" s="1"/>
  <c r="G1168" i="3"/>
  <c r="K1167" i="3"/>
  <c r="M1167" i="3" s="1"/>
  <c r="N1167" i="3" s="1"/>
  <c r="G1167" i="3"/>
  <c r="K1166" i="3"/>
  <c r="M1166" i="3" s="1"/>
  <c r="N1166" i="3" s="1"/>
  <c r="G1166" i="3"/>
  <c r="K1165" i="3"/>
  <c r="M1165" i="3" s="1"/>
  <c r="N1165" i="3" s="1"/>
  <c r="G1165" i="3"/>
  <c r="K1164" i="3"/>
  <c r="M1164" i="3" s="1"/>
  <c r="N1164" i="3" s="1"/>
  <c r="G1164" i="3"/>
  <c r="M1163" i="3"/>
  <c r="N1163" i="3" s="1"/>
  <c r="K1163" i="3"/>
  <c r="G1163" i="3"/>
  <c r="K1162" i="3"/>
  <c r="M1162" i="3" s="1"/>
  <c r="N1162" i="3" s="1"/>
  <c r="G1162" i="3"/>
  <c r="K1161" i="3"/>
  <c r="M1161" i="3" s="1"/>
  <c r="N1161" i="3" s="1"/>
  <c r="G1161" i="3"/>
  <c r="K1160" i="3"/>
  <c r="M1160" i="3" s="1"/>
  <c r="N1160" i="3" s="1"/>
  <c r="G1160" i="3"/>
  <c r="K1159" i="3"/>
  <c r="M1159" i="3" s="1"/>
  <c r="N1159" i="3" s="1"/>
  <c r="G1159" i="3"/>
  <c r="K1158" i="3"/>
  <c r="M1158" i="3" s="1"/>
  <c r="N1158" i="3" s="1"/>
  <c r="G1158" i="3"/>
  <c r="K1157" i="3"/>
  <c r="M1157" i="3" s="1"/>
  <c r="N1157" i="3" s="1"/>
  <c r="G1157" i="3"/>
  <c r="M1156" i="3"/>
  <c r="N1156" i="3" s="1"/>
  <c r="K1156" i="3"/>
  <c r="G1156" i="3"/>
  <c r="K1155" i="3"/>
  <c r="M1155" i="3" s="1"/>
  <c r="N1155" i="3" s="1"/>
  <c r="G1155" i="3"/>
  <c r="K1154" i="3"/>
  <c r="M1154" i="3" s="1"/>
  <c r="N1154" i="3" s="1"/>
  <c r="G1154" i="3"/>
  <c r="K1153" i="3"/>
  <c r="M1153" i="3" s="1"/>
  <c r="N1153" i="3" s="1"/>
  <c r="G1153" i="3"/>
  <c r="M1152" i="3"/>
  <c r="N1152" i="3" s="1"/>
  <c r="K1152" i="3"/>
  <c r="G1152" i="3"/>
  <c r="M1151" i="3"/>
  <c r="N1151" i="3" s="1"/>
  <c r="K1151" i="3"/>
  <c r="G1151" i="3"/>
  <c r="K1150" i="3"/>
  <c r="M1150" i="3" s="1"/>
  <c r="N1150" i="3" s="1"/>
  <c r="G1150" i="3"/>
  <c r="K1149" i="3"/>
  <c r="M1149" i="3" s="1"/>
  <c r="N1149" i="3" s="1"/>
  <c r="G1149" i="3"/>
  <c r="K1148" i="3"/>
  <c r="M1148" i="3" s="1"/>
  <c r="N1148" i="3" s="1"/>
  <c r="G1148" i="3"/>
  <c r="M1147" i="3"/>
  <c r="N1147" i="3" s="1"/>
  <c r="K1147" i="3"/>
  <c r="G1147" i="3"/>
  <c r="K1146" i="3"/>
  <c r="M1146" i="3" s="1"/>
  <c r="N1146" i="3" s="1"/>
  <c r="G1146" i="3"/>
  <c r="K1145" i="3"/>
  <c r="M1145" i="3" s="1"/>
  <c r="N1145" i="3" s="1"/>
  <c r="G1145" i="3"/>
  <c r="K1144" i="3"/>
  <c r="M1144" i="3" s="1"/>
  <c r="N1144" i="3" s="1"/>
  <c r="G1144" i="3"/>
  <c r="K1143" i="3"/>
  <c r="M1143" i="3" s="1"/>
  <c r="N1143" i="3" s="1"/>
  <c r="G1143" i="3"/>
  <c r="K1142" i="3"/>
  <c r="M1142" i="3" s="1"/>
  <c r="N1142" i="3" s="1"/>
  <c r="G1142" i="3"/>
  <c r="K1141" i="3"/>
  <c r="M1141" i="3" s="1"/>
  <c r="N1141" i="3" s="1"/>
  <c r="G1141" i="3"/>
  <c r="K1140" i="3"/>
  <c r="M1140" i="3" s="1"/>
  <c r="N1140" i="3" s="1"/>
  <c r="G1140" i="3"/>
  <c r="M1139" i="3"/>
  <c r="N1139" i="3" s="1"/>
  <c r="K1139" i="3"/>
  <c r="G1139" i="3"/>
  <c r="K1138" i="3"/>
  <c r="M1138" i="3" s="1"/>
  <c r="N1138" i="3" s="1"/>
  <c r="G1138" i="3"/>
  <c r="K1137" i="3"/>
  <c r="M1137" i="3" s="1"/>
  <c r="N1137" i="3" s="1"/>
  <c r="G1137" i="3"/>
  <c r="K1136" i="3"/>
  <c r="M1136" i="3" s="1"/>
  <c r="N1136" i="3" s="1"/>
  <c r="G1136" i="3"/>
  <c r="K1135" i="3"/>
  <c r="M1135" i="3" s="1"/>
  <c r="N1135" i="3" s="1"/>
  <c r="G1135" i="3"/>
  <c r="K1134" i="3"/>
  <c r="M1134" i="3" s="1"/>
  <c r="N1134" i="3" s="1"/>
  <c r="G1134" i="3"/>
  <c r="K1133" i="3"/>
  <c r="M1133" i="3" s="1"/>
  <c r="N1133" i="3" s="1"/>
  <c r="G1133" i="3"/>
  <c r="M1132" i="3"/>
  <c r="N1132" i="3" s="1"/>
  <c r="K1132" i="3"/>
  <c r="G1132" i="3"/>
  <c r="K1131" i="3"/>
  <c r="M1131" i="3" s="1"/>
  <c r="N1131" i="3" s="1"/>
  <c r="G1131" i="3"/>
  <c r="K1130" i="3"/>
  <c r="M1130" i="3" s="1"/>
  <c r="N1130" i="3" s="1"/>
  <c r="G1130" i="3"/>
  <c r="K1129" i="3"/>
  <c r="M1129" i="3" s="1"/>
  <c r="N1129" i="3" s="1"/>
  <c r="G1129" i="3"/>
  <c r="K1128" i="3"/>
  <c r="M1128" i="3" s="1"/>
  <c r="N1128" i="3" s="1"/>
  <c r="G1128" i="3"/>
  <c r="M1127" i="3"/>
  <c r="N1127" i="3" s="1"/>
  <c r="K1127" i="3"/>
  <c r="G1127" i="3"/>
  <c r="K1126" i="3"/>
  <c r="M1126" i="3" s="1"/>
  <c r="N1126" i="3" s="1"/>
  <c r="G1126" i="3"/>
  <c r="K1125" i="3"/>
  <c r="M1125" i="3" s="1"/>
  <c r="N1125" i="3" s="1"/>
  <c r="G1125" i="3"/>
  <c r="K1124" i="3"/>
  <c r="M1124" i="3" s="1"/>
  <c r="N1124" i="3" s="1"/>
  <c r="G1124" i="3"/>
  <c r="K1123" i="3"/>
  <c r="M1123" i="3" s="1"/>
  <c r="N1123" i="3" s="1"/>
  <c r="G1123" i="3"/>
  <c r="K1122" i="3"/>
  <c r="M1122" i="3" s="1"/>
  <c r="N1122" i="3" s="1"/>
  <c r="G1122" i="3"/>
  <c r="K1121" i="3"/>
  <c r="M1121" i="3" s="1"/>
  <c r="N1121" i="3" s="1"/>
  <c r="G1121" i="3"/>
  <c r="M1120" i="3"/>
  <c r="N1120" i="3" s="1"/>
  <c r="K1120" i="3"/>
  <c r="G1120" i="3"/>
  <c r="K1119" i="3"/>
  <c r="M1119" i="3" s="1"/>
  <c r="N1119" i="3" s="1"/>
  <c r="G1119" i="3"/>
  <c r="K1118" i="3"/>
  <c r="M1118" i="3" s="1"/>
  <c r="N1118" i="3" s="1"/>
  <c r="G1118" i="3"/>
  <c r="K1117" i="3"/>
  <c r="M1117" i="3" s="1"/>
  <c r="N1117" i="3" s="1"/>
  <c r="G1117" i="3"/>
  <c r="M1116" i="3"/>
  <c r="N1116" i="3" s="1"/>
  <c r="K1116" i="3"/>
  <c r="G1116" i="3"/>
  <c r="M1115" i="3"/>
  <c r="N1115" i="3" s="1"/>
  <c r="K1115" i="3"/>
  <c r="G1115" i="3"/>
  <c r="K1114" i="3"/>
  <c r="M1114" i="3" s="1"/>
  <c r="N1114" i="3" s="1"/>
  <c r="G1114" i="3"/>
  <c r="K1113" i="3"/>
  <c r="M1113" i="3" s="1"/>
  <c r="N1113" i="3" s="1"/>
  <c r="G1113" i="3"/>
  <c r="K1112" i="3"/>
  <c r="M1112" i="3" s="1"/>
  <c r="N1112" i="3" s="1"/>
  <c r="G1112" i="3"/>
  <c r="M1111" i="3"/>
  <c r="N1111" i="3" s="1"/>
  <c r="K1111" i="3"/>
  <c r="G1111" i="3"/>
  <c r="K1110" i="3"/>
  <c r="M1110" i="3" s="1"/>
  <c r="N1110" i="3" s="1"/>
  <c r="G1110" i="3"/>
  <c r="K1109" i="3"/>
  <c r="M1109" i="3" s="1"/>
  <c r="N1109" i="3" s="1"/>
  <c r="G1109" i="3"/>
  <c r="K1108" i="3"/>
  <c r="M1108" i="3" s="1"/>
  <c r="N1108" i="3" s="1"/>
  <c r="G1108" i="3"/>
  <c r="K1107" i="3"/>
  <c r="M1107" i="3" s="1"/>
  <c r="N1107" i="3" s="1"/>
  <c r="G1107" i="3"/>
  <c r="M1106" i="3"/>
  <c r="N1106" i="3" s="1"/>
  <c r="K1106" i="3"/>
  <c r="G1106" i="3"/>
  <c r="K1105" i="3"/>
  <c r="M1105" i="3" s="1"/>
  <c r="N1105" i="3" s="1"/>
  <c r="G1105" i="3"/>
  <c r="M1104" i="3"/>
  <c r="N1104" i="3" s="1"/>
  <c r="K1104" i="3"/>
  <c r="G1104" i="3"/>
  <c r="K1103" i="3"/>
  <c r="M1103" i="3" s="1"/>
  <c r="N1103" i="3" s="1"/>
  <c r="G1103" i="3"/>
  <c r="K1102" i="3"/>
  <c r="M1102" i="3" s="1"/>
  <c r="N1102" i="3" s="1"/>
  <c r="G1102" i="3"/>
  <c r="K1101" i="3"/>
  <c r="M1101" i="3" s="1"/>
  <c r="N1101" i="3" s="1"/>
  <c r="G1101" i="3"/>
  <c r="K1100" i="3"/>
  <c r="M1100" i="3" s="1"/>
  <c r="N1100" i="3" s="1"/>
  <c r="G1100" i="3"/>
  <c r="K1099" i="3"/>
  <c r="M1099" i="3" s="1"/>
  <c r="N1099" i="3" s="1"/>
  <c r="G1099" i="3"/>
  <c r="K1098" i="3"/>
  <c r="M1098" i="3" s="1"/>
  <c r="N1098" i="3" s="1"/>
  <c r="G1098" i="3"/>
  <c r="M1097" i="3"/>
  <c r="N1097" i="3" s="1"/>
  <c r="K1097" i="3"/>
  <c r="G1097" i="3"/>
  <c r="K1096" i="3"/>
  <c r="M1096" i="3" s="1"/>
  <c r="N1096" i="3" s="1"/>
  <c r="G1096" i="3"/>
  <c r="K1095" i="3"/>
  <c r="M1095" i="3" s="1"/>
  <c r="N1095" i="3" s="1"/>
  <c r="G1095" i="3"/>
  <c r="K1094" i="3"/>
  <c r="M1094" i="3" s="1"/>
  <c r="N1094" i="3" s="1"/>
  <c r="G1094" i="3"/>
  <c r="M1093" i="3"/>
  <c r="N1093" i="3" s="1"/>
  <c r="K1093" i="3"/>
  <c r="G1093" i="3"/>
  <c r="K1092" i="3"/>
  <c r="M1092" i="3" s="1"/>
  <c r="N1092" i="3" s="1"/>
  <c r="G1092" i="3"/>
  <c r="K1091" i="3"/>
  <c r="M1091" i="3" s="1"/>
  <c r="N1091" i="3" s="1"/>
  <c r="G1091" i="3"/>
  <c r="K1090" i="3"/>
  <c r="M1090" i="3" s="1"/>
  <c r="N1090" i="3" s="1"/>
  <c r="G1090" i="3"/>
  <c r="K1089" i="3"/>
  <c r="M1089" i="3" s="1"/>
  <c r="N1089" i="3" s="1"/>
  <c r="G1089" i="3"/>
  <c r="K1088" i="3"/>
  <c r="M1088" i="3" s="1"/>
  <c r="N1088" i="3" s="1"/>
  <c r="G1088" i="3"/>
  <c r="K1087" i="3"/>
  <c r="M1087" i="3" s="1"/>
  <c r="N1087" i="3" s="1"/>
  <c r="G1087" i="3"/>
  <c r="K1086" i="3"/>
  <c r="M1086" i="3" s="1"/>
  <c r="N1086" i="3" s="1"/>
  <c r="G1086" i="3"/>
  <c r="M1085" i="3"/>
  <c r="N1085" i="3" s="1"/>
  <c r="K1085" i="3"/>
  <c r="G1085" i="3"/>
  <c r="K1084" i="3"/>
  <c r="M1084" i="3" s="1"/>
  <c r="N1084" i="3" s="1"/>
  <c r="G1084" i="3"/>
  <c r="K1083" i="3"/>
  <c r="M1083" i="3" s="1"/>
  <c r="N1083" i="3" s="1"/>
  <c r="G1083" i="3"/>
  <c r="K1082" i="3"/>
  <c r="M1082" i="3" s="1"/>
  <c r="N1082" i="3" s="1"/>
  <c r="G1082" i="3"/>
  <c r="K1081" i="3"/>
  <c r="M1081" i="3" s="1"/>
  <c r="N1081" i="3" s="1"/>
  <c r="G1081" i="3"/>
  <c r="K1080" i="3"/>
  <c r="M1080" i="3" s="1"/>
  <c r="N1080" i="3" s="1"/>
  <c r="G1080" i="3"/>
  <c r="K1079" i="3"/>
  <c r="M1079" i="3" s="1"/>
  <c r="N1079" i="3" s="1"/>
  <c r="G1079" i="3"/>
  <c r="M1078" i="3"/>
  <c r="N1078" i="3" s="1"/>
  <c r="K1078" i="3"/>
  <c r="G1078" i="3"/>
  <c r="K1077" i="3"/>
  <c r="M1077" i="3" s="1"/>
  <c r="N1077" i="3" s="1"/>
  <c r="G1077" i="3"/>
  <c r="K1076" i="3"/>
  <c r="M1076" i="3" s="1"/>
  <c r="N1076" i="3" s="1"/>
  <c r="G1076" i="3"/>
  <c r="K1075" i="3"/>
  <c r="M1075" i="3" s="1"/>
  <c r="N1075" i="3" s="1"/>
  <c r="G1075" i="3"/>
  <c r="M1074" i="3"/>
  <c r="N1074" i="3" s="1"/>
  <c r="K1074" i="3"/>
  <c r="G1074" i="3"/>
  <c r="K1073" i="3"/>
  <c r="M1073" i="3" s="1"/>
  <c r="N1073" i="3" s="1"/>
  <c r="G1073" i="3"/>
  <c r="K1072" i="3"/>
  <c r="M1072" i="3" s="1"/>
  <c r="N1072" i="3" s="1"/>
  <c r="G1072" i="3"/>
  <c r="K1071" i="3"/>
  <c r="M1071" i="3" s="1"/>
  <c r="N1071" i="3" s="1"/>
  <c r="G1071" i="3"/>
  <c r="K1070" i="3"/>
  <c r="M1070" i="3" s="1"/>
  <c r="N1070" i="3" s="1"/>
  <c r="G1070" i="3"/>
  <c r="K1069" i="3"/>
  <c r="M1069" i="3" s="1"/>
  <c r="N1069" i="3" s="1"/>
  <c r="G1069" i="3"/>
  <c r="K1068" i="3"/>
  <c r="M1068" i="3" s="1"/>
  <c r="N1068" i="3" s="1"/>
  <c r="G1068" i="3"/>
  <c r="K1067" i="3"/>
  <c r="M1067" i="3" s="1"/>
  <c r="N1067" i="3" s="1"/>
  <c r="G1067" i="3"/>
  <c r="M1066" i="3"/>
  <c r="N1066" i="3" s="1"/>
  <c r="K1066" i="3"/>
  <c r="G1066" i="3"/>
  <c r="M1065" i="3"/>
  <c r="N1065" i="3" s="1"/>
  <c r="K1065" i="3"/>
  <c r="G1065" i="3"/>
  <c r="M1064" i="3"/>
  <c r="N1064" i="3" s="1"/>
  <c r="K1064" i="3"/>
  <c r="G1064" i="3"/>
  <c r="K1063" i="3"/>
  <c r="M1063" i="3" s="1"/>
  <c r="N1063" i="3" s="1"/>
  <c r="G1063" i="3"/>
  <c r="K1062" i="3"/>
  <c r="M1062" i="3" s="1"/>
  <c r="N1062" i="3" s="1"/>
  <c r="G1062" i="3"/>
  <c r="K1061" i="3"/>
  <c r="M1061" i="3" s="1"/>
  <c r="N1061" i="3" s="1"/>
  <c r="G1061" i="3"/>
  <c r="K1060" i="3"/>
  <c r="M1060" i="3" s="1"/>
  <c r="N1060" i="3" s="1"/>
  <c r="G1060" i="3"/>
  <c r="K1059" i="3"/>
  <c r="M1059" i="3" s="1"/>
  <c r="N1059" i="3" s="1"/>
  <c r="G1059" i="3"/>
  <c r="M1058" i="3"/>
  <c r="N1058" i="3" s="1"/>
  <c r="K1058" i="3"/>
  <c r="G1058" i="3"/>
  <c r="M1057" i="3"/>
  <c r="N1057" i="3" s="1"/>
  <c r="K1057" i="3"/>
  <c r="G1057" i="3"/>
  <c r="K1056" i="3"/>
  <c r="M1056" i="3" s="1"/>
  <c r="N1056" i="3" s="1"/>
  <c r="G1056" i="3"/>
  <c r="K1055" i="3"/>
  <c r="M1055" i="3" s="1"/>
  <c r="N1055" i="3" s="1"/>
  <c r="G1055" i="3"/>
  <c r="K1054" i="3"/>
  <c r="M1054" i="3" s="1"/>
  <c r="N1054" i="3" s="1"/>
  <c r="G1054" i="3"/>
  <c r="M1053" i="3"/>
  <c r="N1053" i="3" s="1"/>
  <c r="K1053" i="3"/>
  <c r="G1053" i="3"/>
  <c r="K1052" i="3"/>
  <c r="M1052" i="3" s="1"/>
  <c r="N1052" i="3" s="1"/>
  <c r="G1052" i="3"/>
  <c r="K1051" i="3"/>
  <c r="M1051" i="3" s="1"/>
  <c r="N1051" i="3" s="1"/>
  <c r="G1051" i="3"/>
  <c r="M1050" i="3"/>
  <c r="N1050" i="3" s="1"/>
  <c r="K1050" i="3"/>
  <c r="G1050" i="3"/>
  <c r="K1049" i="3"/>
  <c r="M1049" i="3" s="1"/>
  <c r="N1049" i="3" s="1"/>
  <c r="G1049" i="3"/>
  <c r="M1048" i="3"/>
  <c r="N1048" i="3" s="1"/>
  <c r="K1048" i="3"/>
  <c r="G1048" i="3"/>
  <c r="K1047" i="3"/>
  <c r="M1047" i="3" s="1"/>
  <c r="N1047" i="3" s="1"/>
  <c r="G1047" i="3"/>
  <c r="K1046" i="3"/>
  <c r="M1046" i="3" s="1"/>
  <c r="N1046" i="3" s="1"/>
  <c r="G1046" i="3"/>
  <c r="K1045" i="3"/>
  <c r="M1045" i="3" s="1"/>
  <c r="N1045" i="3" s="1"/>
  <c r="G1045" i="3"/>
  <c r="K1044" i="3"/>
  <c r="M1044" i="3" s="1"/>
  <c r="N1044" i="3" s="1"/>
  <c r="G1044" i="3"/>
  <c r="K1043" i="3"/>
  <c r="M1043" i="3" s="1"/>
  <c r="N1043" i="3" s="1"/>
  <c r="G1043" i="3"/>
  <c r="K1042" i="3"/>
  <c r="M1042" i="3" s="1"/>
  <c r="N1042" i="3" s="1"/>
  <c r="G1042" i="3"/>
  <c r="M1041" i="3"/>
  <c r="N1041" i="3" s="1"/>
  <c r="K1041" i="3"/>
  <c r="G1041" i="3"/>
  <c r="K1040" i="3"/>
  <c r="M1040" i="3" s="1"/>
  <c r="N1040" i="3" s="1"/>
  <c r="G1040" i="3"/>
  <c r="K1039" i="3"/>
  <c r="M1039" i="3" s="1"/>
  <c r="N1039" i="3" s="1"/>
  <c r="G1039" i="3"/>
  <c r="M1038" i="3"/>
  <c r="N1038" i="3" s="1"/>
  <c r="K1038" i="3"/>
  <c r="G1038" i="3"/>
  <c r="K1037" i="3"/>
  <c r="M1037" i="3" s="1"/>
  <c r="N1037" i="3" s="1"/>
  <c r="G1037" i="3"/>
  <c r="K1036" i="3"/>
  <c r="M1036" i="3" s="1"/>
  <c r="N1036" i="3" s="1"/>
  <c r="G1036" i="3"/>
  <c r="K1035" i="3"/>
  <c r="M1035" i="3" s="1"/>
  <c r="N1035" i="3" s="1"/>
  <c r="G1035" i="3"/>
  <c r="K1034" i="3"/>
  <c r="M1034" i="3" s="1"/>
  <c r="N1034" i="3" s="1"/>
  <c r="G1034" i="3"/>
  <c r="K1033" i="3"/>
  <c r="M1033" i="3" s="1"/>
  <c r="N1033" i="3" s="1"/>
  <c r="G1033" i="3"/>
  <c r="K1032" i="3"/>
  <c r="M1032" i="3" s="1"/>
  <c r="N1032" i="3" s="1"/>
  <c r="G1032" i="3"/>
  <c r="K1031" i="3"/>
  <c r="M1031" i="3" s="1"/>
  <c r="N1031" i="3" s="1"/>
  <c r="G1031" i="3"/>
  <c r="M1030" i="3"/>
  <c r="N1030" i="3" s="1"/>
  <c r="K1030" i="3"/>
  <c r="G1030" i="3"/>
  <c r="M1029" i="3"/>
  <c r="N1029" i="3" s="1"/>
  <c r="K1029" i="3"/>
  <c r="G1029" i="3"/>
  <c r="K1028" i="3"/>
  <c r="M1028" i="3" s="1"/>
  <c r="N1028" i="3" s="1"/>
  <c r="G1028" i="3"/>
  <c r="K1027" i="3"/>
  <c r="M1027" i="3" s="1"/>
  <c r="N1027" i="3" s="1"/>
  <c r="G1027" i="3"/>
  <c r="K1026" i="3"/>
  <c r="M1026" i="3" s="1"/>
  <c r="N1026" i="3" s="1"/>
  <c r="G1026" i="3"/>
  <c r="M1025" i="3"/>
  <c r="N1025" i="3" s="1"/>
  <c r="K1025" i="3"/>
  <c r="G1025" i="3"/>
  <c r="K1024" i="3"/>
  <c r="M1024" i="3" s="1"/>
  <c r="N1024" i="3" s="1"/>
  <c r="G1024" i="3"/>
  <c r="K1023" i="3"/>
  <c r="M1023" i="3" s="1"/>
  <c r="N1023" i="3" s="1"/>
  <c r="G1023" i="3"/>
  <c r="K1022" i="3"/>
  <c r="M1022" i="3" s="1"/>
  <c r="N1022" i="3" s="1"/>
  <c r="G1022" i="3"/>
  <c r="K1021" i="3"/>
  <c r="M1021" i="3" s="1"/>
  <c r="N1021" i="3" s="1"/>
  <c r="G1021" i="3"/>
  <c r="K1020" i="3"/>
  <c r="M1020" i="3" s="1"/>
  <c r="N1020" i="3" s="1"/>
  <c r="G1020" i="3"/>
  <c r="K1019" i="3"/>
  <c r="M1019" i="3" s="1"/>
  <c r="N1019" i="3" s="1"/>
  <c r="G1019" i="3"/>
  <c r="K1018" i="3"/>
  <c r="M1018" i="3" s="1"/>
  <c r="N1018" i="3" s="1"/>
  <c r="G1018" i="3"/>
  <c r="M1017" i="3"/>
  <c r="N1017" i="3" s="1"/>
  <c r="K1017" i="3"/>
  <c r="G1017" i="3"/>
  <c r="K1016" i="3"/>
  <c r="M1016" i="3" s="1"/>
  <c r="N1016" i="3" s="1"/>
  <c r="G1016" i="3"/>
  <c r="K1015" i="3"/>
  <c r="M1015" i="3" s="1"/>
  <c r="N1015" i="3" s="1"/>
  <c r="G1015" i="3"/>
  <c r="K1014" i="3"/>
  <c r="M1014" i="3" s="1"/>
  <c r="N1014" i="3" s="1"/>
  <c r="G1014" i="3"/>
  <c r="K1013" i="3"/>
  <c r="M1013" i="3" s="1"/>
  <c r="N1013" i="3" s="1"/>
  <c r="G1013" i="3"/>
  <c r="K1012" i="3"/>
  <c r="M1012" i="3" s="1"/>
  <c r="N1012" i="3" s="1"/>
  <c r="G1012" i="3"/>
  <c r="K1011" i="3"/>
  <c r="M1011" i="3" s="1"/>
  <c r="N1011" i="3" s="1"/>
  <c r="G1011" i="3"/>
  <c r="M1010" i="3"/>
  <c r="N1010" i="3" s="1"/>
  <c r="K1010" i="3"/>
  <c r="G1010" i="3"/>
  <c r="M1009" i="3"/>
  <c r="N1009" i="3" s="1"/>
  <c r="K1009" i="3"/>
  <c r="G1009" i="3"/>
  <c r="K1008" i="3"/>
  <c r="M1008" i="3" s="1"/>
  <c r="N1008" i="3" s="1"/>
  <c r="G1008" i="3"/>
  <c r="K1007" i="3"/>
  <c r="M1007" i="3" s="1"/>
  <c r="N1007" i="3" s="1"/>
  <c r="G1007" i="3"/>
  <c r="K1006" i="3"/>
  <c r="M1006" i="3" s="1"/>
  <c r="N1006" i="3" s="1"/>
  <c r="G1006" i="3"/>
  <c r="K1005" i="3"/>
  <c r="M1005" i="3" s="1"/>
  <c r="N1005" i="3" s="1"/>
  <c r="G1005" i="3"/>
  <c r="K1004" i="3"/>
  <c r="M1004" i="3" s="1"/>
  <c r="N1004" i="3" s="1"/>
  <c r="G1004" i="3"/>
  <c r="K1003" i="3"/>
  <c r="M1003" i="3" s="1"/>
  <c r="N1003" i="3" s="1"/>
  <c r="G1003" i="3"/>
  <c r="K1002" i="3"/>
  <c r="M1002" i="3" s="1"/>
  <c r="N1002" i="3" s="1"/>
  <c r="G1002" i="3"/>
  <c r="M1001" i="3"/>
  <c r="N1001" i="3" s="1"/>
  <c r="K1001" i="3"/>
  <c r="G1001" i="3"/>
  <c r="K1000" i="3"/>
  <c r="M1000" i="3" s="1"/>
  <c r="N1000" i="3" s="1"/>
  <c r="G1000" i="3"/>
  <c r="K999" i="3"/>
  <c r="M999" i="3" s="1"/>
  <c r="N999" i="3" s="1"/>
  <c r="G999" i="3"/>
  <c r="K998" i="3"/>
  <c r="M998" i="3" s="1"/>
  <c r="N998" i="3" s="1"/>
  <c r="G998" i="3"/>
  <c r="M997" i="3"/>
  <c r="N997" i="3" s="1"/>
  <c r="K997" i="3"/>
  <c r="G997" i="3"/>
  <c r="K996" i="3"/>
  <c r="M996" i="3" s="1"/>
  <c r="N996" i="3" s="1"/>
  <c r="G996" i="3"/>
  <c r="K995" i="3"/>
  <c r="M995" i="3" s="1"/>
  <c r="N995" i="3" s="1"/>
  <c r="G995" i="3"/>
  <c r="K994" i="3"/>
  <c r="M994" i="3" s="1"/>
  <c r="N994" i="3" s="1"/>
  <c r="G994" i="3"/>
  <c r="K993" i="3"/>
  <c r="M993" i="3" s="1"/>
  <c r="N993" i="3" s="1"/>
  <c r="G993" i="3"/>
  <c r="K992" i="3"/>
  <c r="M992" i="3" s="1"/>
  <c r="N992" i="3" s="1"/>
  <c r="G992" i="3"/>
  <c r="K991" i="3"/>
  <c r="M991" i="3" s="1"/>
  <c r="N991" i="3" s="1"/>
  <c r="G991" i="3"/>
  <c r="K990" i="3"/>
  <c r="M990" i="3" s="1"/>
  <c r="N990" i="3" s="1"/>
  <c r="G990" i="3"/>
  <c r="M989" i="3"/>
  <c r="N989" i="3" s="1"/>
  <c r="K989" i="3"/>
  <c r="G989" i="3"/>
  <c r="K988" i="3"/>
  <c r="M988" i="3" s="1"/>
  <c r="N988" i="3" s="1"/>
  <c r="G988" i="3"/>
  <c r="K987" i="3"/>
  <c r="M987" i="3" s="1"/>
  <c r="N987" i="3" s="1"/>
  <c r="G987" i="3"/>
  <c r="K986" i="3"/>
  <c r="M986" i="3" s="1"/>
  <c r="N986" i="3" s="1"/>
  <c r="G986" i="3"/>
  <c r="K985" i="3"/>
  <c r="M985" i="3" s="1"/>
  <c r="N985" i="3" s="1"/>
  <c r="G985" i="3"/>
  <c r="K984" i="3"/>
  <c r="M984" i="3" s="1"/>
  <c r="N984" i="3" s="1"/>
  <c r="G984" i="3"/>
  <c r="K983" i="3"/>
  <c r="M983" i="3" s="1"/>
  <c r="N983" i="3" s="1"/>
  <c r="G983" i="3"/>
  <c r="M982" i="3"/>
  <c r="N982" i="3" s="1"/>
  <c r="K982" i="3"/>
  <c r="G982" i="3"/>
  <c r="K981" i="3"/>
  <c r="M981" i="3" s="1"/>
  <c r="N981" i="3" s="1"/>
  <c r="G981" i="3"/>
  <c r="K980" i="3"/>
  <c r="M980" i="3" s="1"/>
  <c r="N980" i="3" s="1"/>
  <c r="G980" i="3"/>
  <c r="K979" i="3"/>
  <c r="M979" i="3" s="1"/>
  <c r="N979" i="3" s="1"/>
  <c r="G979" i="3"/>
  <c r="M978" i="3"/>
  <c r="N978" i="3" s="1"/>
  <c r="K978" i="3"/>
  <c r="G978" i="3"/>
  <c r="K977" i="3"/>
  <c r="M977" i="3" s="1"/>
  <c r="N977" i="3" s="1"/>
  <c r="G977" i="3"/>
  <c r="K976" i="3"/>
  <c r="M976" i="3" s="1"/>
  <c r="N976" i="3" s="1"/>
  <c r="G976" i="3"/>
  <c r="K975" i="3"/>
  <c r="M975" i="3" s="1"/>
  <c r="N975" i="3" s="1"/>
  <c r="G975" i="3"/>
  <c r="K974" i="3"/>
  <c r="M974" i="3" s="1"/>
  <c r="N974" i="3" s="1"/>
  <c r="G974" i="3"/>
  <c r="K973" i="3"/>
  <c r="M973" i="3" s="1"/>
  <c r="N973" i="3" s="1"/>
  <c r="G973" i="3"/>
  <c r="K972" i="3"/>
  <c r="M972" i="3" s="1"/>
  <c r="N972" i="3" s="1"/>
  <c r="G972" i="3"/>
  <c r="K971" i="3"/>
  <c r="M971" i="3" s="1"/>
  <c r="N971" i="3" s="1"/>
  <c r="G971" i="3"/>
  <c r="K970" i="3"/>
  <c r="M970" i="3" s="1"/>
  <c r="N970" i="3" s="1"/>
  <c r="G970" i="3"/>
  <c r="K969" i="3"/>
  <c r="M969" i="3" s="1"/>
  <c r="N969" i="3" s="1"/>
  <c r="G969" i="3"/>
  <c r="K968" i="3"/>
  <c r="M968" i="3" s="1"/>
  <c r="N968" i="3" s="1"/>
  <c r="G968" i="3"/>
  <c r="K967" i="3"/>
  <c r="M967" i="3" s="1"/>
  <c r="N967" i="3" s="1"/>
  <c r="G967" i="3"/>
  <c r="M966" i="3"/>
  <c r="N966" i="3" s="1"/>
  <c r="K966" i="3"/>
  <c r="G966" i="3"/>
  <c r="M965" i="3"/>
  <c r="N965" i="3" s="1"/>
  <c r="K965" i="3"/>
  <c r="G965" i="3"/>
  <c r="K964" i="3"/>
  <c r="M964" i="3" s="1"/>
  <c r="N964" i="3" s="1"/>
  <c r="G964" i="3"/>
  <c r="K963" i="3"/>
  <c r="M963" i="3" s="1"/>
  <c r="N963" i="3" s="1"/>
  <c r="G963" i="3"/>
  <c r="K962" i="3"/>
  <c r="M962" i="3" s="1"/>
  <c r="N962" i="3" s="1"/>
  <c r="G962" i="3"/>
  <c r="K961" i="3"/>
  <c r="M961" i="3" s="1"/>
  <c r="N961" i="3" s="1"/>
  <c r="G961" i="3"/>
  <c r="K960" i="3"/>
  <c r="M960" i="3" s="1"/>
  <c r="N960" i="3" s="1"/>
  <c r="G960" i="3"/>
  <c r="K959" i="3"/>
  <c r="M959" i="3" s="1"/>
  <c r="N959" i="3" s="1"/>
  <c r="G959" i="3"/>
  <c r="M958" i="3"/>
  <c r="N958" i="3" s="1"/>
  <c r="K958" i="3"/>
  <c r="G958" i="3"/>
  <c r="K957" i="3"/>
  <c r="M957" i="3" s="1"/>
  <c r="N957" i="3" s="1"/>
  <c r="G957" i="3"/>
  <c r="K956" i="3"/>
  <c r="M956" i="3" s="1"/>
  <c r="N956" i="3" s="1"/>
  <c r="G956" i="3"/>
  <c r="K955" i="3"/>
  <c r="M955" i="3" s="1"/>
  <c r="N955" i="3" s="1"/>
  <c r="G955" i="3"/>
  <c r="K954" i="3"/>
  <c r="M954" i="3" s="1"/>
  <c r="N954" i="3" s="1"/>
  <c r="G954" i="3"/>
  <c r="K953" i="3"/>
  <c r="M953" i="3" s="1"/>
  <c r="N953" i="3" s="1"/>
  <c r="G953" i="3"/>
  <c r="M952" i="3"/>
  <c r="N952" i="3" s="1"/>
  <c r="K952" i="3"/>
  <c r="G952" i="3"/>
  <c r="K951" i="3"/>
  <c r="M951" i="3" s="1"/>
  <c r="N951" i="3" s="1"/>
  <c r="G951" i="3"/>
  <c r="M950" i="3"/>
  <c r="N950" i="3" s="1"/>
  <c r="K950" i="3"/>
  <c r="G950" i="3"/>
  <c r="K949" i="3"/>
  <c r="M949" i="3" s="1"/>
  <c r="N949" i="3" s="1"/>
  <c r="G949" i="3"/>
  <c r="K948" i="3"/>
  <c r="M948" i="3" s="1"/>
  <c r="N948" i="3" s="1"/>
  <c r="G948" i="3"/>
  <c r="K947" i="3"/>
  <c r="M947" i="3" s="1"/>
  <c r="N947" i="3" s="1"/>
  <c r="G947" i="3"/>
  <c r="M946" i="3"/>
  <c r="N946" i="3" s="1"/>
  <c r="K946" i="3"/>
  <c r="G946" i="3"/>
  <c r="K945" i="3"/>
  <c r="M945" i="3" s="1"/>
  <c r="N945" i="3" s="1"/>
  <c r="G945" i="3"/>
  <c r="K944" i="3"/>
  <c r="M944" i="3" s="1"/>
  <c r="N944" i="3" s="1"/>
  <c r="G944" i="3"/>
  <c r="K943" i="3"/>
  <c r="M943" i="3" s="1"/>
  <c r="N943" i="3" s="1"/>
  <c r="G943" i="3"/>
  <c r="M942" i="3"/>
  <c r="N942" i="3" s="1"/>
  <c r="K942" i="3"/>
  <c r="G942" i="3"/>
  <c r="K941" i="3"/>
  <c r="M941" i="3" s="1"/>
  <c r="N941" i="3" s="1"/>
  <c r="G941" i="3"/>
  <c r="K940" i="3"/>
  <c r="M940" i="3" s="1"/>
  <c r="N940" i="3" s="1"/>
  <c r="G940" i="3"/>
  <c r="K939" i="3"/>
  <c r="M939" i="3" s="1"/>
  <c r="N939" i="3" s="1"/>
  <c r="G939" i="3"/>
  <c r="M938" i="3"/>
  <c r="N938" i="3" s="1"/>
  <c r="K938" i="3"/>
  <c r="G938" i="3"/>
  <c r="K937" i="3"/>
  <c r="M937" i="3" s="1"/>
  <c r="N937" i="3" s="1"/>
  <c r="G937" i="3"/>
  <c r="K936" i="3"/>
  <c r="M936" i="3" s="1"/>
  <c r="N936" i="3" s="1"/>
  <c r="G936" i="3"/>
  <c r="K935" i="3"/>
  <c r="M935" i="3" s="1"/>
  <c r="N935" i="3" s="1"/>
  <c r="G935" i="3"/>
  <c r="K934" i="3"/>
  <c r="M934" i="3" s="1"/>
  <c r="N934" i="3" s="1"/>
  <c r="G934" i="3"/>
  <c r="K933" i="3"/>
  <c r="M933" i="3" s="1"/>
  <c r="N933" i="3" s="1"/>
  <c r="G933" i="3"/>
  <c r="K932" i="3"/>
  <c r="M932" i="3" s="1"/>
  <c r="N932" i="3" s="1"/>
  <c r="G932" i="3"/>
  <c r="K931" i="3"/>
  <c r="M931" i="3" s="1"/>
  <c r="N931" i="3" s="1"/>
  <c r="G931" i="3"/>
  <c r="M930" i="3"/>
  <c r="N930" i="3" s="1"/>
  <c r="K930" i="3"/>
  <c r="G930" i="3"/>
  <c r="K929" i="3"/>
  <c r="M929" i="3" s="1"/>
  <c r="N929" i="3" s="1"/>
  <c r="G929" i="3"/>
  <c r="K928" i="3"/>
  <c r="M928" i="3" s="1"/>
  <c r="N928" i="3" s="1"/>
  <c r="G928" i="3"/>
  <c r="K927" i="3"/>
  <c r="M927" i="3" s="1"/>
  <c r="N927" i="3" s="1"/>
  <c r="G927" i="3"/>
  <c r="K926" i="3"/>
  <c r="M926" i="3" s="1"/>
  <c r="N926" i="3" s="1"/>
  <c r="G926" i="3"/>
  <c r="K925" i="3"/>
  <c r="M925" i="3" s="1"/>
  <c r="N925" i="3" s="1"/>
  <c r="G925" i="3"/>
  <c r="K924" i="3"/>
  <c r="M924" i="3" s="1"/>
  <c r="N924" i="3" s="1"/>
  <c r="G924" i="3"/>
  <c r="K923" i="3"/>
  <c r="M923" i="3" s="1"/>
  <c r="N923" i="3" s="1"/>
  <c r="G923" i="3"/>
  <c r="K922" i="3"/>
  <c r="M922" i="3" s="1"/>
  <c r="N922" i="3" s="1"/>
  <c r="G922" i="3"/>
  <c r="K921" i="3"/>
  <c r="M921" i="3" s="1"/>
  <c r="N921" i="3" s="1"/>
  <c r="G921" i="3"/>
  <c r="K920" i="3"/>
  <c r="M920" i="3" s="1"/>
  <c r="N920" i="3" s="1"/>
  <c r="G920" i="3"/>
  <c r="K919" i="3"/>
  <c r="M919" i="3" s="1"/>
  <c r="N919" i="3" s="1"/>
  <c r="G919" i="3"/>
  <c r="M918" i="3"/>
  <c r="N918" i="3" s="1"/>
  <c r="K918" i="3"/>
  <c r="G918" i="3"/>
  <c r="M917" i="3"/>
  <c r="N917" i="3" s="1"/>
  <c r="K917" i="3"/>
  <c r="G917" i="3"/>
  <c r="K916" i="3"/>
  <c r="M916" i="3" s="1"/>
  <c r="N916" i="3" s="1"/>
  <c r="G916" i="3"/>
  <c r="K915" i="3"/>
  <c r="M915" i="3" s="1"/>
  <c r="N915" i="3" s="1"/>
  <c r="G915" i="3"/>
  <c r="K914" i="3"/>
  <c r="M914" i="3" s="1"/>
  <c r="N914" i="3" s="1"/>
  <c r="G914" i="3"/>
  <c r="K913" i="3"/>
  <c r="M913" i="3" s="1"/>
  <c r="N913" i="3" s="1"/>
  <c r="G913" i="3"/>
  <c r="K912" i="3"/>
  <c r="M912" i="3" s="1"/>
  <c r="N912" i="3" s="1"/>
  <c r="G912" i="3"/>
  <c r="K911" i="3"/>
  <c r="M911" i="3" s="1"/>
  <c r="N911" i="3" s="1"/>
  <c r="G911" i="3"/>
  <c r="M910" i="3"/>
  <c r="N910" i="3" s="1"/>
  <c r="K910" i="3"/>
  <c r="G910" i="3"/>
  <c r="K909" i="3"/>
  <c r="M909" i="3" s="1"/>
  <c r="N909" i="3" s="1"/>
  <c r="G909" i="3"/>
  <c r="K908" i="3"/>
  <c r="M908" i="3" s="1"/>
  <c r="N908" i="3" s="1"/>
  <c r="G908" i="3"/>
  <c r="K907" i="3"/>
  <c r="M907" i="3" s="1"/>
  <c r="N907" i="3" s="1"/>
  <c r="G907" i="3"/>
  <c r="K906" i="3"/>
  <c r="M906" i="3" s="1"/>
  <c r="N906" i="3" s="1"/>
  <c r="G906" i="3"/>
  <c r="K905" i="3"/>
  <c r="M905" i="3" s="1"/>
  <c r="N905" i="3" s="1"/>
  <c r="G905" i="3"/>
  <c r="M904" i="3"/>
  <c r="N904" i="3" s="1"/>
  <c r="K904" i="3"/>
  <c r="G904" i="3"/>
  <c r="K903" i="3"/>
  <c r="M903" i="3" s="1"/>
  <c r="N903" i="3" s="1"/>
  <c r="G903" i="3"/>
  <c r="M902" i="3"/>
  <c r="N902" i="3" s="1"/>
  <c r="K902" i="3"/>
  <c r="G902" i="3"/>
  <c r="K901" i="3"/>
  <c r="M901" i="3" s="1"/>
  <c r="N901" i="3" s="1"/>
  <c r="G901" i="3"/>
  <c r="K900" i="3"/>
  <c r="M900" i="3" s="1"/>
  <c r="N900" i="3" s="1"/>
  <c r="G900" i="3"/>
  <c r="K899" i="3"/>
  <c r="M899" i="3" s="1"/>
  <c r="N899" i="3" s="1"/>
  <c r="G899" i="3"/>
  <c r="M898" i="3"/>
  <c r="N898" i="3" s="1"/>
  <c r="K898" i="3"/>
  <c r="G898" i="3"/>
  <c r="K897" i="3"/>
  <c r="M897" i="3" s="1"/>
  <c r="N897" i="3" s="1"/>
  <c r="G897" i="3"/>
  <c r="K896" i="3"/>
  <c r="M896" i="3" s="1"/>
  <c r="N896" i="3" s="1"/>
  <c r="G896" i="3"/>
  <c r="K895" i="3"/>
  <c r="M895" i="3" s="1"/>
  <c r="N895" i="3" s="1"/>
  <c r="G895" i="3"/>
  <c r="M894" i="3"/>
  <c r="N894" i="3" s="1"/>
  <c r="K894" i="3"/>
  <c r="G894" i="3"/>
  <c r="K893" i="3"/>
  <c r="M893" i="3" s="1"/>
  <c r="N893" i="3" s="1"/>
  <c r="G893" i="3"/>
  <c r="K892" i="3"/>
  <c r="M892" i="3" s="1"/>
  <c r="N892" i="3" s="1"/>
  <c r="G892" i="3"/>
  <c r="K891" i="3"/>
  <c r="M891" i="3" s="1"/>
  <c r="N891" i="3" s="1"/>
  <c r="G891" i="3"/>
  <c r="M890" i="3"/>
  <c r="N890" i="3" s="1"/>
  <c r="K890" i="3"/>
  <c r="G890" i="3"/>
  <c r="K889" i="3"/>
  <c r="M889" i="3" s="1"/>
  <c r="N889" i="3" s="1"/>
  <c r="G889" i="3"/>
  <c r="K888" i="3"/>
  <c r="M888" i="3" s="1"/>
  <c r="N888" i="3" s="1"/>
  <c r="G888" i="3"/>
  <c r="K887" i="3"/>
  <c r="M887" i="3" s="1"/>
  <c r="N887" i="3" s="1"/>
  <c r="G887" i="3"/>
  <c r="K886" i="3"/>
  <c r="M886" i="3" s="1"/>
  <c r="N886" i="3" s="1"/>
  <c r="G886" i="3"/>
  <c r="K885" i="3"/>
  <c r="M885" i="3" s="1"/>
  <c r="N885" i="3" s="1"/>
  <c r="G885" i="3"/>
  <c r="K884" i="3"/>
  <c r="M884" i="3" s="1"/>
  <c r="N884" i="3" s="1"/>
  <c r="G884" i="3"/>
  <c r="K883" i="3"/>
  <c r="M883" i="3" s="1"/>
  <c r="N883" i="3" s="1"/>
  <c r="G883" i="3"/>
  <c r="M882" i="3"/>
  <c r="N882" i="3" s="1"/>
  <c r="K882" i="3"/>
  <c r="G882" i="3"/>
  <c r="K881" i="3"/>
  <c r="M881" i="3" s="1"/>
  <c r="N881" i="3" s="1"/>
  <c r="G881" i="3"/>
  <c r="K880" i="3"/>
  <c r="M880" i="3" s="1"/>
  <c r="N880" i="3" s="1"/>
  <c r="G880" i="3"/>
  <c r="K879" i="3"/>
  <c r="M879" i="3" s="1"/>
  <c r="N879" i="3" s="1"/>
  <c r="G879" i="3"/>
  <c r="K878" i="3"/>
  <c r="M878" i="3" s="1"/>
  <c r="N878" i="3" s="1"/>
  <c r="G878" i="3"/>
  <c r="K877" i="3"/>
  <c r="M877" i="3" s="1"/>
  <c r="N877" i="3" s="1"/>
  <c r="G877" i="3"/>
  <c r="K876" i="3"/>
  <c r="M876" i="3" s="1"/>
  <c r="N876" i="3" s="1"/>
  <c r="G876" i="3"/>
  <c r="K875" i="3"/>
  <c r="M875" i="3" s="1"/>
  <c r="N875" i="3" s="1"/>
  <c r="G875" i="3"/>
  <c r="K874" i="3"/>
  <c r="M874" i="3" s="1"/>
  <c r="N874" i="3" s="1"/>
  <c r="G874" i="3"/>
  <c r="K873" i="3"/>
  <c r="M873" i="3" s="1"/>
  <c r="N873" i="3" s="1"/>
  <c r="G873" i="3"/>
  <c r="K872" i="3"/>
  <c r="M872" i="3" s="1"/>
  <c r="N872" i="3" s="1"/>
  <c r="G872" i="3"/>
  <c r="K871" i="3"/>
  <c r="M871" i="3" s="1"/>
  <c r="N871" i="3" s="1"/>
  <c r="G871" i="3"/>
  <c r="K870" i="3"/>
  <c r="M870" i="3" s="1"/>
  <c r="N870" i="3" s="1"/>
  <c r="G870" i="3"/>
  <c r="K869" i="3"/>
  <c r="M869" i="3" s="1"/>
  <c r="N869" i="3" s="1"/>
  <c r="G869" i="3"/>
  <c r="K868" i="3"/>
  <c r="M868" i="3" s="1"/>
  <c r="N868" i="3" s="1"/>
  <c r="G868" i="3"/>
  <c r="K867" i="3"/>
  <c r="M867" i="3" s="1"/>
  <c r="N867" i="3" s="1"/>
  <c r="G867" i="3"/>
  <c r="K866" i="3"/>
  <c r="M866" i="3" s="1"/>
  <c r="N866" i="3" s="1"/>
  <c r="G866" i="3"/>
  <c r="K865" i="3"/>
  <c r="M865" i="3" s="1"/>
  <c r="N865" i="3" s="1"/>
  <c r="G865" i="3"/>
  <c r="M864" i="3"/>
  <c r="N864" i="3" s="1"/>
  <c r="K864" i="3"/>
  <c r="G864" i="3"/>
  <c r="K863" i="3"/>
  <c r="M863" i="3" s="1"/>
  <c r="N863" i="3" s="1"/>
  <c r="G863" i="3"/>
  <c r="K862" i="3"/>
  <c r="M862" i="3" s="1"/>
  <c r="N862" i="3" s="1"/>
  <c r="G862" i="3"/>
  <c r="K861" i="3"/>
  <c r="M861" i="3" s="1"/>
  <c r="N861" i="3" s="1"/>
  <c r="G861" i="3"/>
  <c r="K860" i="3"/>
  <c r="M860" i="3" s="1"/>
  <c r="N860" i="3" s="1"/>
  <c r="G860" i="3"/>
  <c r="K859" i="3"/>
  <c r="M859" i="3" s="1"/>
  <c r="N859" i="3" s="1"/>
  <c r="G859" i="3"/>
  <c r="K858" i="3"/>
  <c r="M858" i="3" s="1"/>
  <c r="N858" i="3" s="1"/>
  <c r="G858" i="3"/>
  <c r="K857" i="3"/>
  <c r="M857" i="3" s="1"/>
  <c r="N857" i="3" s="1"/>
  <c r="G857" i="3"/>
  <c r="M856" i="3"/>
  <c r="N856" i="3" s="1"/>
  <c r="K856" i="3"/>
  <c r="G856" i="3"/>
  <c r="K855" i="3"/>
  <c r="M855" i="3" s="1"/>
  <c r="N855" i="3" s="1"/>
  <c r="G855" i="3"/>
  <c r="K854" i="3"/>
  <c r="M854" i="3" s="1"/>
  <c r="N854" i="3" s="1"/>
  <c r="G854" i="3"/>
  <c r="K853" i="3"/>
  <c r="M853" i="3" s="1"/>
  <c r="N853" i="3" s="1"/>
  <c r="G853" i="3"/>
  <c r="K852" i="3"/>
  <c r="M852" i="3" s="1"/>
  <c r="N852" i="3" s="1"/>
  <c r="G852" i="3"/>
  <c r="K851" i="3"/>
  <c r="M851" i="3" s="1"/>
  <c r="N851" i="3" s="1"/>
  <c r="G851" i="3"/>
  <c r="K850" i="3"/>
  <c r="M850" i="3" s="1"/>
  <c r="N850" i="3" s="1"/>
  <c r="G850" i="3"/>
  <c r="K849" i="3"/>
  <c r="M849" i="3" s="1"/>
  <c r="N849" i="3" s="1"/>
  <c r="G849" i="3"/>
  <c r="K848" i="3"/>
  <c r="M848" i="3" s="1"/>
  <c r="N848" i="3" s="1"/>
  <c r="G848" i="3"/>
  <c r="K847" i="3"/>
  <c r="M847" i="3" s="1"/>
  <c r="N847" i="3" s="1"/>
  <c r="G847" i="3"/>
  <c r="K846" i="3"/>
  <c r="M846" i="3" s="1"/>
  <c r="N846" i="3" s="1"/>
  <c r="G846" i="3"/>
  <c r="K845" i="3"/>
  <c r="M845" i="3" s="1"/>
  <c r="N845" i="3" s="1"/>
  <c r="G845" i="3"/>
  <c r="K844" i="3"/>
  <c r="M844" i="3" s="1"/>
  <c r="N844" i="3" s="1"/>
  <c r="G844" i="3"/>
  <c r="K843" i="3"/>
  <c r="M843" i="3" s="1"/>
  <c r="N843" i="3" s="1"/>
  <c r="G843" i="3"/>
  <c r="K842" i="3"/>
  <c r="M842" i="3" s="1"/>
  <c r="N842" i="3" s="1"/>
  <c r="G842" i="3"/>
  <c r="K841" i="3"/>
  <c r="M841" i="3" s="1"/>
  <c r="N841" i="3" s="1"/>
  <c r="G841" i="3"/>
  <c r="M840" i="3"/>
  <c r="N840" i="3" s="1"/>
  <c r="K840" i="3"/>
  <c r="G840" i="3"/>
  <c r="K839" i="3"/>
  <c r="M839" i="3" s="1"/>
  <c r="N839" i="3" s="1"/>
  <c r="G839" i="3"/>
  <c r="K838" i="3"/>
  <c r="M838" i="3" s="1"/>
  <c r="N838" i="3" s="1"/>
  <c r="G838" i="3"/>
  <c r="K837" i="3"/>
  <c r="M837" i="3" s="1"/>
  <c r="N837" i="3" s="1"/>
  <c r="G837" i="3"/>
  <c r="K836" i="3"/>
  <c r="M836" i="3" s="1"/>
  <c r="N836" i="3" s="1"/>
  <c r="G836" i="3"/>
  <c r="K835" i="3"/>
  <c r="M835" i="3" s="1"/>
  <c r="N835" i="3" s="1"/>
  <c r="G835" i="3"/>
  <c r="K834" i="3"/>
  <c r="M834" i="3" s="1"/>
  <c r="N834" i="3" s="1"/>
  <c r="G834" i="3"/>
  <c r="K833" i="3"/>
  <c r="M833" i="3" s="1"/>
  <c r="N833" i="3" s="1"/>
  <c r="G833" i="3"/>
  <c r="K832" i="3"/>
  <c r="M832" i="3" s="1"/>
  <c r="N832" i="3" s="1"/>
  <c r="G832" i="3"/>
  <c r="K831" i="3"/>
  <c r="M831" i="3" s="1"/>
  <c r="N831" i="3" s="1"/>
  <c r="G831" i="3"/>
  <c r="K830" i="3"/>
  <c r="M830" i="3" s="1"/>
  <c r="N830" i="3" s="1"/>
  <c r="G830" i="3"/>
  <c r="K829" i="3"/>
  <c r="M829" i="3" s="1"/>
  <c r="N829" i="3" s="1"/>
  <c r="G829" i="3"/>
  <c r="K828" i="3"/>
  <c r="M828" i="3" s="1"/>
  <c r="N828" i="3" s="1"/>
  <c r="G828" i="3"/>
  <c r="K827" i="3"/>
  <c r="M827" i="3" s="1"/>
  <c r="N827" i="3" s="1"/>
  <c r="G827" i="3"/>
  <c r="K826" i="3"/>
  <c r="M826" i="3" s="1"/>
  <c r="N826" i="3" s="1"/>
  <c r="G826" i="3"/>
  <c r="K825" i="3"/>
  <c r="M825" i="3" s="1"/>
  <c r="N825" i="3" s="1"/>
  <c r="G825" i="3"/>
  <c r="K824" i="3"/>
  <c r="M824" i="3" s="1"/>
  <c r="N824" i="3" s="1"/>
  <c r="G824" i="3"/>
  <c r="K823" i="3"/>
  <c r="M823" i="3" s="1"/>
  <c r="N823" i="3" s="1"/>
  <c r="G823" i="3"/>
  <c r="K822" i="3"/>
  <c r="M822" i="3" s="1"/>
  <c r="N822" i="3" s="1"/>
  <c r="G822" i="3"/>
  <c r="K821" i="3"/>
  <c r="M821" i="3" s="1"/>
  <c r="N821" i="3" s="1"/>
  <c r="G821" i="3"/>
  <c r="K820" i="3"/>
  <c r="M820" i="3" s="1"/>
  <c r="N820" i="3" s="1"/>
  <c r="G820" i="3"/>
  <c r="K819" i="3"/>
  <c r="M819" i="3" s="1"/>
  <c r="N819" i="3" s="1"/>
  <c r="G819" i="3"/>
  <c r="K818" i="3"/>
  <c r="M818" i="3" s="1"/>
  <c r="N818" i="3" s="1"/>
  <c r="G818" i="3"/>
  <c r="K817" i="3"/>
  <c r="M817" i="3" s="1"/>
  <c r="N817" i="3" s="1"/>
  <c r="G817" i="3"/>
  <c r="M816" i="3"/>
  <c r="N816" i="3" s="1"/>
  <c r="K816" i="3"/>
  <c r="G816" i="3"/>
  <c r="K815" i="3"/>
  <c r="M815" i="3" s="1"/>
  <c r="N815" i="3" s="1"/>
  <c r="G815" i="3"/>
  <c r="K814" i="3"/>
  <c r="M814" i="3" s="1"/>
  <c r="N814" i="3" s="1"/>
  <c r="G814" i="3"/>
  <c r="K813" i="3"/>
  <c r="M813" i="3" s="1"/>
  <c r="N813" i="3" s="1"/>
  <c r="G813" i="3"/>
  <c r="K812" i="3"/>
  <c r="M812" i="3" s="1"/>
  <c r="N812" i="3" s="1"/>
  <c r="G812" i="3"/>
  <c r="K811" i="3"/>
  <c r="M811" i="3" s="1"/>
  <c r="N811" i="3" s="1"/>
  <c r="G811" i="3"/>
  <c r="K810" i="3"/>
  <c r="M810" i="3" s="1"/>
  <c r="N810" i="3" s="1"/>
  <c r="G810" i="3"/>
  <c r="K809" i="3"/>
  <c r="M809" i="3" s="1"/>
  <c r="N809" i="3" s="1"/>
  <c r="G809" i="3"/>
  <c r="M808" i="3"/>
  <c r="N808" i="3" s="1"/>
  <c r="K808" i="3"/>
  <c r="G808" i="3"/>
  <c r="K807" i="3"/>
  <c r="M807" i="3" s="1"/>
  <c r="N807" i="3" s="1"/>
  <c r="G807" i="3"/>
  <c r="K806" i="3"/>
  <c r="M806" i="3" s="1"/>
  <c r="N806" i="3" s="1"/>
  <c r="G806" i="3"/>
  <c r="K805" i="3"/>
  <c r="M805" i="3" s="1"/>
  <c r="N805" i="3" s="1"/>
  <c r="G805" i="3"/>
  <c r="K804" i="3"/>
  <c r="M804" i="3" s="1"/>
  <c r="N804" i="3" s="1"/>
  <c r="G804" i="3"/>
  <c r="K803" i="3"/>
  <c r="M803" i="3" s="1"/>
  <c r="N803" i="3" s="1"/>
  <c r="G803" i="3"/>
  <c r="K802" i="3"/>
  <c r="M802" i="3" s="1"/>
  <c r="N802" i="3" s="1"/>
  <c r="G802" i="3"/>
  <c r="K801" i="3"/>
  <c r="M801" i="3" s="1"/>
  <c r="N801" i="3" s="1"/>
  <c r="G801" i="3"/>
  <c r="K800" i="3"/>
  <c r="M800" i="3" s="1"/>
  <c r="N800" i="3" s="1"/>
  <c r="G800" i="3"/>
  <c r="K799" i="3"/>
  <c r="M799" i="3" s="1"/>
  <c r="N799" i="3" s="1"/>
  <c r="G799" i="3"/>
  <c r="K798" i="3"/>
  <c r="M798" i="3" s="1"/>
  <c r="N798" i="3" s="1"/>
  <c r="G798" i="3"/>
  <c r="K797" i="3"/>
  <c r="M797" i="3" s="1"/>
  <c r="N797" i="3" s="1"/>
  <c r="G797" i="3"/>
  <c r="K796" i="3"/>
  <c r="M796" i="3" s="1"/>
  <c r="N796" i="3" s="1"/>
  <c r="G796" i="3"/>
  <c r="K795" i="3"/>
  <c r="M795" i="3" s="1"/>
  <c r="N795" i="3" s="1"/>
  <c r="G795" i="3"/>
  <c r="K794" i="3"/>
  <c r="M794" i="3" s="1"/>
  <c r="N794" i="3" s="1"/>
  <c r="G794" i="3"/>
  <c r="K793" i="3"/>
  <c r="M793" i="3" s="1"/>
  <c r="N793" i="3" s="1"/>
  <c r="G793" i="3"/>
  <c r="M792" i="3"/>
  <c r="N792" i="3" s="1"/>
  <c r="K792" i="3"/>
  <c r="G792" i="3"/>
  <c r="K791" i="3"/>
  <c r="M791" i="3" s="1"/>
  <c r="N791" i="3" s="1"/>
  <c r="G791" i="3"/>
  <c r="K790" i="3"/>
  <c r="M790" i="3" s="1"/>
  <c r="N790" i="3" s="1"/>
  <c r="G790" i="3"/>
  <c r="K789" i="3"/>
  <c r="M789" i="3" s="1"/>
  <c r="N789" i="3" s="1"/>
  <c r="G789" i="3"/>
  <c r="K788" i="3"/>
  <c r="M788" i="3" s="1"/>
  <c r="N788" i="3" s="1"/>
  <c r="G788" i="3"/>
  <c r="K787" i="3"/>
  <c r="M787" i="3" s="1"/>
  <c r="N787" i="3" s="1"/>
  <c r="G787" i="3"/>
  <c r="K786" i="3"/>
  <c r="M786" i="3" s="1"/>
  <c r="N786" i="3" s="1"/>
  <c r="G786" i="3"/>
  <c r="K785" i="3"/>
  <c r="M785" i="3" s="1"/>
  <c r="N785" i="3" s="1"/>
  <c r="G785" i="3"/>
  <c r="K784" i="3"/>
  <c r="M784" i="3" s="1"/>
  <c r="N784" i="3" s="1"/>
  <c r="G784" i="3"/>
  <c r="K783" i="3"/>
  <c r="M783" i="3" s="1"/>
  <c r="N783" i="3" s="1"/>
  <c r="G783" i="3"/>
  <c r="K782" i="3"/>
  <c r="M782" i="3" s="1"/>
  <c r="N782" i="3" s="1"/>
  <c r="G782" i="3"/>
  <c r="K781" i="3"/>
  <c r="M781" i="3" s="1"/>
  <c r="N781" i="3" s="1"/>
  <c r="G781" i="3"/>
  <c r="K780" i="3"/>
  <c r="M780" i="3" s="1"/>
  <c r="N780" i="3" s="1"/>
  <c r="G780" i="3"/>
  <c r="K779" i="3"/>
  <c r="M779" i="3" s="1"/>
  <c r="N779" i="3" s="1"/>
  <c r="G779" i="3"/>
  <c r="K778" i="3"/>
  <c r="M778" i="3" s="1"/>
  <c r="N778" i="3" s="1"/>
  <c r="G778" i="3"/>
  <c r="K777" i="3"/>
  <c r="M777" i="3" s="1"/>
  <c r="N777" i="3" s="1"/>
  <c r="G777" i="3"/>
  <c r="K776" i="3"/>
  <c r="M776" i="3" s="1"/>
  <c r="N776" i="3" s="1"/>
  <c r="G776" i="3"/>
  <c r="K775" i="3"/>
  <c r="M775" i="3" s="1"/>
  <c r="N775" i="3" s="1"/>
  <c r="G775" i="3"/>
  <c r="K774" i="3"/>
  <c r="M774" i="3" s="1"/>
  <c r="N774" i="3" s="1"/>
  <c r="G774" i="3"/>
  <c r="K773" i="3"/>
  <c r="M773" i="3" s="1"/>
  <c r="N773" i="3" s="1"/>
  <c r="G773" i="3"/>
  <c r="K772" i="3"/>
  <c r="M772" i="3" s="1"/>
  <c r="N772" i="3" s="1"/>
  <c r="G772" i="3"/>
  <c r="K771" i="3"/>
  <c r="M771" i="3" s="1"/>
  <c r="N771" i="3" s="1"/>
  <c r="G771" i="3"/>
  <c r="K770" i="3"/>
  <c r="M770" i="3" s="1"/>
  <c r="N770" i="3" s="1"/>
  <c r="G770" i="3"/>
  <c r="K769" i="3"/>
  <c r="M769" i="3" s="1"/>
  <c r="N769" i="3" s="1"/>
  <c r="G769" i="3"/>
  <c r="M768" i="3"/>
  <c r="N768" i="3" s="1"/>
  <c r="K768" i="3"/>
  <c r="G768" i="3"/>
  <c r="K767" i="3"/>
  <c r="M767" i="3" s="1"/>
  <c r="N767" i="3" s="1"/>
  <c r="G767" i="3"/>
  <c r="K766" i="3"/>
  <c r="M766" i="3" s="1"/>
  <c r="N766" i="3" s="1"/>
  <c r="G766" i="3"/>
  <c r="K765" i="3"/>
  <c r="M765" i="3" s="1"/>
  <c r="N765" i="3" s="1"/>
  <c r="G765" i="3"/>
  <c r="K764" i="3"/>
  <c r="M764" i="3" s="1"/>
  <c r="N764" i="3" s="1"/>
  <c r="G764" i="3"/>
  <c r="K763" i="3"/>
  <c r="M763" i="3" s="1"/>
  <c r="N763" i="3" s="1"/>
  <c r="G763" i="3"/>
  <c r="K762" i="3"/>
  <c r="M762" i="3" s="1"/>
  <c r="N762" i="3" s="1"/>
  <c r="G762" i="3"/>
  <c r="K761" i="3"/>
  <c r="M761" i="3" s="1"/>
  <c r="N761" i="3" s="1"/>
  <c r="G761" i="3"/>
  <c r="M760" i="3"/>
  <c r="N760" i="3" s="1"/>
  <c r="K760" i="3"/>
  <c r="G760" i="3"/>
  <c r="K759" i="3"/>
  <c r="M759" i="3" s="1"/>
  <c r="N759" i="3" s="1"/>
  <c r="G759" i="3"/>
  <c r="K758" i="3"/>
  <c r="M758" i="3" s="1"/>
  <c r="N758" i="3" s="1"/>
  <c r="G758" i="3"/>
  <c r="K757" i="3"/>
  <c r="M757" i="3" s="1"/>
  <c r="N757" i="3" s="1"/>
  <c r="G757" i="3"/>
  <c r="K756" i="3"/>
  <c r="M756" i="3" s="1"/>
  <c r="N756" i="3" s="1"/>
  <c r="G756" i="3"/>
  <c r="K755" i="3"/>
  <c r="M755" i="3" s="1"/>
  <c r="N755" i="3" s="1"/>
  <c r="G755" i="3"/>
  <c r="K754" i="3"/>
  <c r="M754" i="3" s="1"/>
  <c r="N754" i="3" s="1"/>
  <c r="G754" i="3"/>
  <c r="K753" i="3"/>
  <c r="M753" i="3" s="1"/>
  <c r="N753" i="3" s="1"/>
  <c r="G753" i="3"/>
  <c r="K752" i="3"/>
  <c r="M752" i="3" s="1"/>
  <c r="N752" i="3" s="1"/>
  <c r="G752" i="3"/>
  <c r="K751" i="3"/>
  <c r="M751" i="3" s="1"/>
  <c r="N751" i="3" s="1"/>
  <c r="G751" i="3"/>
  <c r="K750" i="3"/>
  <c r="M750" i="3" s="1"/>
  <c r="N750" i="3" s="1"/>
  <c r="G750" i="3"/>
  <c r="K749" i="3"/>
  <c r="M749" i="3" s="1"/>
  <c r="N749" i="3" s="1"/>
  <c r="G749" i="3"/>
  <c r="K748" i="3"/>
  <c r="M748" i="3" s="1"/>
  <c r="N748" i="3" s="1"/>
  <c r="G748" i="3"/>
  <c r="K747" i="3"/>
  <c r="M747" i="3" s="1"/>
  <c r="N747" i="3" s="1"/>
  <c r="G747" i="3"/>
  <c r="K746" i="3"/>
  <c r="M746" i="3" s="1"/>
  <c r="N746" i="3" s="1"/>
  <c r="G746" i="3"/>
  <c r="K745" i="3"/>
  <c r="M745" i="3" s="1"/>
  <c r="N745" i="3" s="1"/>
  <c r="G745" i="3"/>
  <c r="M744" i="3"/>
  <c r="N744" i="3" s="1"/>
  <c r="K744" i="3"/>
  <c r="G744" i="3"/>
  <c r="K743" i="3"/>
  <c r="M743" i="3" s="1"/>
  <c r="N743" i="3" s="1"/>
  <c r="G743" i="3"/>
  <c r="K742" i="3"/>
  <c r="M742" i="3" s="1"/>
  <c r="N742" i="3" s="1"/>
  <c r="G742" i="3"/>
  <c r="K741" i="3"/>
  <c r="M741" i="3" s="1"/>
  <c r="N741" i="3" s="1"/>
  <c r="G741" i="3"/>
  <c r="K740" i="3"/>
  <c r="M740" i="3" s="1"/>
  <c r="N740" i="3" s="1"/>
  <c r="G740" i="3"/>
  <c r="K739" i="3"/>
  <c r="M739" i="3" s="1"/>
  <c r="N739" i="3" s="1"/>
  <c r="G739" i="3"/>
  <c r="K738" i="3"/>
  <c r="M738" i="3" s="1"/>
  <c r="N738" i="3" s="1"/>
  <c r="G738" i="3"/>
  <c r="K737" i="3"/>
  <c r="M737" i="3" s="1"/>
  <c r="N737" i="3" s="1"/>
  <c r="G737" i="3"/>
  <c r="K736" i="3"/>
  <c r="M736" i="3" s="1"/>
  <c r="N736" i="3" s="1"/>
  <c r="G736" i="3"/>
  <c r="K735" i="3"/>
  <c r="M735" i="3" s="1"/>
  <c r="N735" i="3" s="1"/>
  <c r="G735" i="3"/>
  <c r="K734" i="3"/>
  <c r="M734" i="3" s="1"/>
  <c r="N734" i="3" s="1"/>
  <c r="G734" i="3"/>
  <c r="K733" i="3"/>
  <c r="M733" i="3" s="1"/>
  <c r="N733" i="3" s="1"/>
  <c r="G733" i="3"/>
  <c r="K732" i="3"/>
  <c r="M732" i="3" s="1"/>
  <c r="N732" i="3" s="1"/>
  <c r="G732" i="3"/>
  <c r="K731" i="3"/>
  <c r="M731" i="3" s="1"/>
  <c r="N731" i="3" s="1"/>
  <c r="G731" i="3"/>
  <c r="K730" i="3"/>
  <c r="M730" i="3" s="1"/>
  <c r="N730" i="3" s="1"/>
  <c r="G730" i="3"/>
  <c r="K729" i="3"/>
  <c r="M729" i="3" s="1"/>
  <c r="N729" i="3" s="1"/>
  <c r="G729" i="3"/>
  <c r="K728" i="3"/>
  <c r="M728" i="3" s="1"/>
  <c r="N728" i="3" s="1"/>
  <c r="G728" i="3"/>
  <c r="K727" i="3"/>
  <c r="M727" i="3" s="1"/>
  <c r="N727" i="3" s="1"/>
  <c r="G727" i="3"/>
  <c r="K726" i="3"/>
  <c r="M726" i="3" s="1"/>
  <c r="N726" i="3" s="1"/>
  <c r="G726" i="3"/>
  <c r="K725" i="3"/>
  <c r="M725" i="3" s="1"/>
  <c r="N725" i="3" s="1"/>
  <c r="G725" i="3"/>
  <c r="K724" i="3"/>
  <c r="M724" i="3" s="1"/>
  <c r="N724" i="3" s="1"/>
  <c r="G724" i="3"/>
  <c r="K723" i="3"/>
  <c r="M723" i="3" s="1"/>
  <c r="N723" i="3" s="1"/>
  <c r="G723" i="3"/>
  <c r="K722" i="3"/>
  <c r="M722" i="3" s="1"/>
  <c r="N722" i="3" s="1"/>
  <c r="G722" i="3"/>
  <c r="K721" i="3"/>
  <c r="M721" i="3" s="1"/>
  <c r="N721" i="3" s="1"/>
  <c r="G721" i="3"/>
  <c r="M720" i="3"/>
  <c r="N720" i="3" s="1"/>
  <c r="K720" i="3"/>
  <c r="G720" i="3"/>
  <c r="K719" i="3"/>
  <c r="M719" i="3" s="1"/>
  <c r="N719" i="3" s="1"/>
  <c r="G719" i="3"/>
  <c r="K718" i="3"/>
  <c r="M718" i="3" s="1"/>
  <c r="N718" i="3" s="1"/>
  <c r="G718" i="3"/>
  <c r="K717" i="3"/>
  <c r="M717" i="3" s="1"/>
  <c r="N717" i="3" s="1"/>
  <c r="G717" i="3"/>
  <c r="K716" i="3"/>
  <c r="M716" i="3" s="1"/>
  <c r="N716" i="3" s="1"/>
  <c r="G716" i="3"/>
  <c r="K715" i="3"/>
  <c r="M715" i="3" s="1"/>
  <c r="N715" i="3" s="1"/>
  <c r="G715" i="3"/>
  <c r="K714" i="3"/>
  <c r="M714" i="3" s="1"/>
  <c r="N714" i="3" s="1"/>
  <c r="G714" i="3"/>
  <c r="K713" i="3"/>
  <c r="M713" i="3" s="1"/>
  <c r="N713" i="3" s="1"/>
  <c r="G713" i="3"/>
  <c r="M712" i="3"/>
  <c r="N712" i="3" s="1"/>
  <c r="K712" i="3"/>
  <c r="G712" i="3"/>
  <c r="K711" i="3"/>
  <c r="M711" i="3" s="1"/>
  <c r="N711" i="3" s="1"/>
  <c r="G711" i="3"/>
  <c r="K710" i="3"/>
  <c r="M710" i="3" s="1"/>
  <c r="N710" i="3" s="1"/>
  <c r="G710" i="3"/>
  <c r="K709" i="3"/>
  <c r="M709" i="3" s="1"/>
  <c r="N709" i="3" s="1"/>
  <c r="G709" i="3"/>
  <c r="K708" i="3"/>
  <c r="M708" i="3" s="1"/>
  <c r="N708" i="3" s="1"/>
  <c r="G708" i="3"/>
  <c r="K707" i="3"/>
  <c r="M707" i="3" s="1"/>
  <c r="N707" i="3" s="1"/>
  <c r="G707" i="3"/>
  <c r="K706" i="3"/>
  <c r="M706" i="3" s="1"/>
  <c r="N706" i="3" s="1"/>
  <c r="G706" i="3"/>
  <c r="K705" i="3"/>
  <c r="M705" i="3" s="1"/>
  <c r="N705" i="3" s="1"/>
  <c r="G705" i="3"/>
  <c r="K704" i="3"/>
  <c r="M704" i="3" s="1"/>
  <c r="N704" i="3" s="1"/>
  <c r="G704" i="3"/>
  <c r="K703" i="3"/>
  <c r="M703" i="3" s="1"/>
  <c r="N703" i="3" s="1"/>
  <c r="G703" i="3"/>
  <c r="K702" i="3"/>
  <c r="M702" i="3" s="1"/>
  <c r="N702" i="3" s="1"/>
  <c r="G702" i="3"/>
  <c r="K701" i="3"/>
  <c r="M701" i="3" s="1"/>
  <c r="N701" i="3" s="1"/>
  <c r="G701" i="3"/>
  <c r="K700" i="3"/>
  <c r="M700" i="3" s="1"/>
  <c r="N700" i="3" s="1"/>
  <c r="G700" i="3"/>
  <c r="K699" i="3"/>
  <c r="M699" i="3" s="1"/>
  <c r="N699" i="3" s="1"/>
  <c r="G699" i="3"/>
  <c r="K698" i="3"/>
  <c r="M698" i="3" s="1"/>
  <c r="N698" i="3" s="1"/>
  <c r="G698" i="3"/>
  <c r="K697" i="3"/>
  <c r="M697" i="3" s="1"/>
  <c r="N697" i="3" s="1"/>
  <c r="G697" i="3"/>
  <c r="M696" i="3"/>
  <c r="N696" i="3" s="1"/>
  <c r="K696" i="3"/>
  <c r="G696" i="3"/>
  <c r="K695" i="3"/>
  <c r="M695" i="3" s="1"/>
  <c r="N695" i="3" s="1"/>
  <c r="G695" i="3"/>
  <c r="K694" i="3"/>
  <c r="M694" i="3" s="1"/>
  <c r="N694" i="3" s="1"/>
  <c r="G694" i="3"/>
  <c r="K693" i="3"/>
  <c r="M693" i="3" s="1"/>
  <c r="N693" i="3" s="1"/>
  <c r="G693" i="3"/>
  <c r="K692" i="3"/>
  <c r="M692" i="3" s="1"/>
  <c r="N692" i="3" s="1"/>
  <c r="G692" i="3"/>
  <c r="K691" i="3"/>
  <c r="M691" i="3" s="1"/>
  <c r="N691" i="3" s="1"/>
  <c r="G691" i="3"/>
  <c r="K690" i="3"/>
  <c r="M690" i="3" s="1"/>
  <c r="N690" i="3" s="1"/>
  <c r="G690" i="3"/>
  <c r="K689" i="3"/>
  <c r="M689" i="3" s="1"/>
  <c r="N689" i="3" s="1"/>
  <c r="G689" i="3"/>
  <c r="K688" i="3"/>
  <c r="M688" i="3" s="1"/>
  <c r="N688" i="3" s="1"/>
  <c r="G688" i="3"/>
  <c r="K687" i="3"/>
  <c r="M687" i="3" s="1"/>
  <c r="N687" i="3" s="1"/>
  <c r="G687" i="3"/>
  <c r="K686" i="3"/>
  <c r="M686" i="3" s="1"/>
  <c r="N686" i="3" s="1"/>
  <c r="G686" i="3"/>
  <c r="K685" i="3"/>
  <c r="M685" i="3" s="1"/>
  <c r="N685" i="3" s="1"/>
  <c r="G685" i="3"/>
  <c r="K684" i="3"/>
  <c r="M684" i="3" s="1"/>
  <c r="N684" i="3" s="1"/>
  <c r="G684" i="3"/>
  <c r="K683" i="3"/>
  <c r="M683" i="3" s="1"/>
  <c r="N683" i="3" s="1"/>
  <c r="G683" i="3"/>
  <c r="K682" i="3"/>
  <c r="M682" i="3" s="1"/>
  <c r="N682" i="3" s="1"/>
  <c r="G682" i="3"/>
  <c r="K681" i="3"/>
  <c r="M681" i="3" s="1"/>
  <c r="N681" i="3" s="1"/>
  <c r="G681" i="3"/>
  <c r="K680" i="3"/>
  <c r="M680" i="3" s="1"/>
  <c r="N680" i="3" s="1"/>
  <c r="G680" i="3"/>
  <c r="K679" i="3"/>
  <c r="M679" i="3" s="1"/>
  <c r="N679" i="3" s="1"/>
  <c r="G679" i="3"/>
  <c r="K678" i="3"/>
  <c r="M678" i="3" s="1"/>
  <c r="N678" i="3" s="1"/>
  <c r="G678" i="3"/>
  <c r="K677" i="3"/>
  <c r="M677" i="3" s="1"/>
  <c r="N677" i="3" s="1"/>
  <c r="G677" i="3"/>
  <c r="K676" i="3"/>
  <c r="M676" i="3" s="1"/>
  <c r="N676" i="3" s="1"/>
  <c r="G676" i="3"/>
  <c r="K675" i="3"/>
  <c r="M675" i="3" s="1"/>
  <c r="N675" i="3" s="1"/>
  <c r="G675" i="3"/>
  <c r="K674" i="3"/>
  <c r="M674" i="3" s="1"/>
  <c r="N674" i="3" s="1"/>
  <c r="G674" i="3"/>
  <c r="K673" i="3"/>
  <c r="M673" i="3" s="1"/>
  <c r="N673" i="3" s="1"/>
  <c r="G673" i="3"/>
  <c r="M672" i="3"/>
  <c r="N672" i="3" s="1"/>
  <c r="K672" i="3"/>
  <c r="G672" i="3"/>
  <c r="K671" i="3"/>
  <c r="M671" i="3" s="1"/>
  <c r="N671" i="3" s="1"/>
  <c r="G671" i="3"/>
  <c r="K670" i="3"/>
  <c r="M670" i="3" s="1"/>
  <c r="N670" i="3" s="1"/>
  <c r="G670" i="3"/>
  <c r="K669" i="3"/>
  <c r="M669" i="3" s="1"/>
  <c r="N669" i="3" s="1"/>
  <c r="G669" i="3"/>
  <c r="K668" i="3"/>
  <c r="M668" i="3" s="1"/>
  <c r="N668" i="3" s="1"/>
  <c r="G668" i="3"/>
  <c r="K667" i="3"/>
  <c r="M667" i="3" s="1"/>
  <c r="N667" i="3" s="1"/>
  <c r="G667" i="3"/>
  <c r="K666" i="3"/>
  <c r="M666" i="3" s="1"/>
  <c r="N666" i="3" s="1"/>
  <c r="G666" i="3"/>
  <c r="K665" i="3"/>
  <c r="M665" i="3" s="1"/>
  <c r="N665" i="3" s="1"/>
  <c r="G665" i="3"/>
  <c r="M664" i="3"/>
  <c r="N664" i="3" s="1"/>
  <c r="K664" i="3"/>
  <c r="G664" i="3"/>
  <c r="K663" i="3"/>
  <c r="M663" i="3" s="1"/>
  <c r="N663" i="3" s="1"/>
  <c r="G663" i="3"/>
  <c r="K662" i="3"/>
  <c r="M662" i="3" s="1"/>
  <c r="N662" i="3" s="1"/>
  <c r="G662" i="3"/>
  <c r="K661" i="3"/>
  <c r="M661" i="3" s="1"/>
  <c r="N661" i="3" s="1"/>
  <c r="G661" i="3"/>
  <c r="K660" i="3"/>
  <c r="M660" i="3" s="1"/>
  <c r="N660" i="3" s="1"/>
  <c r="G660" i="3"/>
  <c r="K659" i="3"/>
  <c r="M659" i="3" s="1"/>
  <c r="N659" i="3" s="1"/>
  <c r="G659" i="3"/>
  <c r="K658" i="3"/>
  <c r="M658" i="3" s="1"/>
  <c r="N658" i="3" s="1"/>
  <c r="G658" i="3"/>
  <c r="K657" i="3"/>
  <c r="M657" i="3" s="1"/>
  <c r="N657" i="3" s="1"/>
  <c r="G657" i="3"/>
  <c r="K656" i="3"/>
  <c r="M656" i="3" s="1"/>
  <c r="N656" i="3" s="1"/>
  <c r="G656" i="3"/>
  <c r="K655" i="3"/>
  <c r="M655" i="3" s="1"/>
  <c r="N655" i="3" s="1"/>
  <c r="G655" i="3"/>
  <c r="K654" i="3"/>
  <c r="M654" i="3" s="1"/>
  <c r="N654" i="3" s="1"/>
  <c r="G654" i="3"/>
  <c r="K653" i="3"/>
  <c r="M653" i="3" s="1"/>
  <c r="N653" i="3" s="1"/>
  <c r="G653" i="3"/>
  <c r="K652" i="3"/>
  <c r="M652" i="3" s="1"/>
  <c r="N652" i="3" s="1"/>
  <c r="G652" i="3"/>
  <c r="K651" i="3"/>
  <c r="M651" i="3" s="1"/>
  <c r="N651" i="3" s="1"/>
  <c r="G651" i="3"/>
  <c r="K650" i="3"/>
  <c r="M650" i="3" s="1"/>
  <c r="N650" i="3" s="1"/>
  <c r="G650" i="3"/>
  <c r="K649" i="3"/>
  <c r="M649" i="3" s="1"/>
  <c r="N649" i="3" s="1"/>
  <c r="G649" i="3"/>
  <c r="M648" i="3"/>
  <c r="N648" i="3" s="1"/>
  <c r="K648" i="3"/>
  <c r="G648" i="3"/>
  <c r="K647" i="3"/>
  <c r="M647" i="3" s="1"/>
  <c r="N647" i="3" s="1"/>
  <c r="G647" i="3"/>
  <c r="K646" i="3"/>
  <c r="M646" i="3" s="1"/>
  <c r="N646" i="3" s="1"/>
  <c r="G646" i="3"/>
  <c r="K645" i="3"/>
  <c r="M645" i="3" s="1"/>
  <c r="N645" i="3" s="1"/>
  <c r="G645" i="3"/>
  <c r="K644" i="3"/>
  <c r="M644" i="3" s="1"/>
  <c r="N644" i="3" s="1"/>
  <c r="G644" i="3"/>
  <c r="K643" i="3"/>
  <c r="M643" i="3" s="1"/>
  <c r="N643" i="3" s="1"/>
  <c r="G643" i="3"/>
  <c r="K642" i="3"/>
  <c r="M642" i="3" s="1"/>
  <c r="N642" i="3" s="1"/>
  <c r="G642" i="3"/>
  <c r="K641" i="3"/>
  <c r="M641" i="3" s="1"/>
  <c r="N641" i="3" s="1"/>
  <c r="G641" i="3"/>
  <c r="K640" i="3"/>
  <c r="M640" i="3" s="1"/>
  <c r="N640" i="3" s="1"/>
  <c r="G640" i="3"/>
  <c r="K639" i="3"/>
  <c r="M639" i="3" s="1"/>
  <c r="N639" i="3" s="1"/>
  <c r="G639" i="3"/>
  <c r="K638" i="3"/>
  <c r="M638" i="3" s="1"/>
  <c r="N638" i="3" s="1"/>
  <c r="G638" i="3"/>
  <c r="K637" i="3"/>
  <c r="M637" i="3" s="1"/>
  <c r="N637" i="3" s="1"/>
  <c r="G637" i="3"/>
  <c r="K636" i="3"/>
  <c r="M636" i="3" s="1"/>
  <c r="N636" i="3" s="1"/>
  <c r="G636" i="3"/>
  <c r="K635" i="3"/>
  <c r="M635" i="3" s="1"/>
  <c r="N635" i="3" s="1"/>
  <c r="G635" i="3"/>
  <c r="K634" i="3"/>
  <c r="M634" i="3" s="1"/>
  <c r="N634" i="3" s="1"/>
  <c r="G634" i="3"/>
  <c r="K633" i="3"/>
  <c r="M633" i="3" s="1"/>
  <c r="N633" i="3" s="1"/>
  <c r="G633" i="3"/>
  <c r="K632" i="3"/>
  <c r="M632" i="3" s="1"/>
  <c r="N632" i="3" s="1"/>
  <c r="G632" i="3"/>
  <c r="K631" i="3"/>
  <c r="M631" i="3" s="1"/>
  <c r="N631" i="3" s="1"/>
  <c r="G631" i="3"/>
  <c r="K630" i="3"/>
  <c r="M630" i="3" s="1"/>
  <c r="N630" i="3" s="1"/>
  <c r="G630" i="3"/>
  <c r="K629" i="3"/>
  <c r="M629" i="3" s="1"/>
  <c r="N629" i="3" s="1"/>
  <c r="G629" i="3"/>
  <c r="K628" i="3"/>
  <c r="M628" i="3" s="1"/>
  <c r="N628" i="3" s="1"/>
  <c r="G628" i="3"/>
  <c r="K627" i="3"/>
  <c r="M627" i="3" s="1"/>
  <c r="N627" i="3" s="1"/>
  <c r="G627" i="3"/>
  <c r="K626" i="3"/>
  <c r="M626" i="3" s="1"/>
  <c r="N626" i="3" s="1"/>
  <c r="G626" i="3"/>
  <c r="K625" i="3"/>
  <c r="M625" i="3" s="1"/>
  <c r="N625" i="3" s="1"/>
  <c r="G625" i="3"/>
  <c r="M624" i="3"/>
  <c r="N624" i="3" s="1"/>
  <c r="K624" i="3"/>
  <c r="G624" i="3"/>
  <c r="K623" i="3"/>
  <c r="M623" i="3" s="1"/>
  <c r="N623" i="3" s="1"/>
  <c r="G623" i="3"/>
  <c r="K622" i="3"/>
  <c r="M622" i="3" s="1"/>
  <c r="N622" i="3" s="1"/>
  <c r="G622" i="3"/>
  <c r="K621" i="3"/>
  <c r="M621" i="3" s="1"/>
  <c r="N621" i="3" s="1"/>
  <c r="G621" i="3"/>
  <c r="K620" i="3"/>
  <c r="M620" i="3" s="1"/>
  <c r="N620" i="3" s="1"/>
  <c r="G620" i="3"/>
  <c r="K619" i="3"/>
  <c r="M619" i="3" s="1"/>
  <c r="N619" i="3" s="1"/>
  <c r="G619" i="3"/>
  <c r="K618" i="3"/>
  <c r="M618" i="3" s="1"/>
  <c r="N618" i="3" s="1"/>
  <c r="G618" i="3"/>
  <c r="K617" i="3"/>
  <c r="M617" i="3" s="1"/>
  <c r="N617" i="3" s="1"/>
  <c r="G617" i="3"/>
  <c r="M616" i="3"/>
  <c r="N616" i="3" s="1"/>
  <c r="K616" i="3"/>
  <c r="G616" i="3"/>
  <c r="K615" i="3"/>
  <c r="M615" i="3" s="1"/>
  <c r="N615" i="3" s="1"/>
  <c r="G615" i="3"/>
  <c r="K614" i="3"/>
  <c r="M614" i="3" s="1"/>
  <c r="N614" i="3" s="1"/>
  <c r="G614" i="3"/>
  <c r="K613" i="3"/>
  <c r="M613" i="3" s="1"/>
  <c r="N613" i="3" s="1"/>
  <c r="G613" i="3"/>
  <c r="K612" i="3"/>
  <c r="M612" i="3" s="1"/>
  <c r="N612" i="3" s="1"/>
  <c r="G612" i="3"/>
  <c r="K611" i="3"/>
  <c r="M611" i="3" s="1"/>
  <c r="N611" i="3" s="1"/>
  <c r="G611" i="3"/>
  <c r="K610" i="3"/>
  <c r="M610" i="3" s="1"/>
  <c r="N610" i="3" s="1"/>
  <c r="G610" i="3"/>
  <c r="K609" i="3"/>
  <c r="M609" i="3" s="1"/>
  <c r="N609" i="3" s="1"/>
  <c r="G609" i="3"/>
  <c r="K608" i="3"/>
  <c r="M608" i="3" s="1"/>
  <c r="N608" i="3" s="1"/>
  <c r="G608" i="3"/>
  <c r="K607" i="3"/>
  <c r="M607" i="3" s="1"/>
  <c r="N607" i="3" s="1"/>
  <c r="G607" i="3"/>
  <c r="K606" i="3"/>
  <c r="M606" i="3" s="1"/>
  <c r="N606" i="3" s="1"/>
  <c r="G606" i="3"/>
  <c r="K605" i="3"/>
  <c r="M605" i="3" s="1"/>
  <c r="N605" i="3" s="1"/>
  <c r="G605" i="3"/>
  <c r="K604" i="3"/>
  <c r="M604" i="3" s="1"/>
  <c r="N604" i="3" s="1"/>
  <c r="G604" i="3"/>
  <c r="K603" i="3"/>
  <c r="M603" i="3" s="1"/>
  <c r="N603" i="3" s="1"/>
  <c r="G603" i="3"/>
  <c r="K602" i="3"/>
  <c r="M602" i="3" s="1"/>
  <c r="N602" i="3" s="1"/>
  <c r="G602" i="3"/>
  <c r="K601" i="3"/>
  <c r="M601" i="3" s="1"/>
  <c r="N601" i="3" s="1"/>
  <c r="G601" i="3"/>
  <c r="M600" i="3"/>
  <c r="N600" i="3" s="1"/>
  <c r="K600" i="3"/>
  <c r="G600" i="3"/>
  <c r="K599" i="3"/>
  <c r="M599" i="3" s="1"/>
  <c r="N599" i="3" s="1"/>
  <c r="G599" i="3"/>
  <c r="K598" i="3"/>
  <c r="M598" i="3" s="1"/>
  <c r="N598" i="3" s="1"/>
  <c r="G598" i="3"/>
  <c r="K597" i="3"/>
  <c r="M597" i="3" s="1"/>
  <c r="N597" i="3" s="1"/>
  <c r="G597" i="3"/>
  <c r="K596" i="3"/>
  <c r="M596" i="3" s="1"/>
  <c r="N596" i="3" s="1"/>
  <c r="G596" i="3"/>
  <c r="K595" i="3"/>
  <c r="M595" i="3" s="1"/>
  <c r="N595" i="3" s="1"/>
  <c r="G595" i="3"/>
  <c r="K594" i="3"/>
  <c r="M594" i="3" s="1"/>
  <c r="N594" i="3" s="1"/>
  <c r="G594" i="3"/>
  <c r="K593" i="3"/>
  <c r="M593" i="3" s="1"/>
  <c r="N593" i="3" s="1"/>
  <c r="G593" i="3"/>
  <c r="K592" i="3"/>
  <c r="M592" i="3" s="1"/>
  <c r="N592" i="3" s="1"/>
  <c r="G592" i="3"/>
  <c r="K591" i="3"/>
  <c r="M591" i="3" s="1"/>
  <c r="N591" i="3" s="1"/>
  <c r="G591" i="3"/>
  <c r="K590" i="3"/>
  <c r="M590" i="3" s="1"/>
  <c r="N590" i="3" s="1"/>
  <c r="G590" i="3"/>
  <c r="K589" i="3"/>
  <c r="M589" i="3" s="1"/>
  <c r="N589" i="3" s="1"/>
  <c r="G589" i="3"/>
  <c r="K588" i="3"/>
  <c r="M588" i="3" s="1"/>
  <c r="N588" i="3" s="1"/>
  <c r="G588" i="3"/>
  <c r="K587" i="3"/>
  <c r="M587" i="3" s="1"/>
  <c r="N587" i="3" s="1"/>
  <c r="G587" i="3"/>
  <c r="K586" i="3"/>
  <c r="M586" i="3" s="1"/>
  <c r="N586" i="3" s="1"/>
  <c r="G586" i="3"/>
  <c r="K585" i="3"/>
  <c r="M585" i="3" s="1"/>
  <c r="N585" i="3" s="1"/>
  <c r="G585" i="3"/>
  <c r="K584" i="3"/>
  <c r="M584" i="3" s="1"/>
  <c r="N584" i="3" s="1"/>
  <c r="G584" i="3"/>
  <c r="K583" i="3"/>
  <c r="M583" i="3" s="1"/>
  <c r="N583" i="3" s="1"/>
  <c r="G583" i="3"/>
  <c r="K582" i="3"/>
  <c r="M582" i="3" s="1"/>
  <c r="N582" i="3" s="1"/>
  <c r="G582" i="3"/>
  <c r="K581" i="3"/>
  <c r="M581" i="3" s="1"/>
  <c r="N581" i="3" s="1"/>
  <c r="G581" i="3"/>
  <c r="M580" i="3"/>
  <c r="N580" i="3" s="1"/>
  <c r="K580" i="3"/>
  <c r="G580" i="3"/>
  <c r="K579" i="3"/>
  <c r="M579" i="3" s="1"/>
  <c r="N579" i="3" s="1"/>
  <c r="G579" i="3"/>
  <c r="K578" i="3"/>
  <c r="M578" i="3" s="1"/>
  <c r="N578" i="3" s="1"/>
  <c r="G578" i="3"/>
  <c r="K577" i="3"/>
  <c r="M577" i="3" s="1"/>
  <c r="N577" i="3" s="1"/>
  <c r="G577" i="3"/>
  <c r="K576" i="3"/>
  <c r="M576" i="3" s="1"/>
  <c r="N576" i="3" s="1"/>
  <c r="G576" i="3"/>
  <c r="K575" i="3"/>
  <c r="M575" i="3" s="1"/>
  <c r="N575" i="3" s="1"/>
  <c r="G575" i="3"/>
  <c r="K574" i="3"/>
  <c r="M574" i="3" s="1"/>
  <c r="N574" i="3" s="1"/>
  <c r="G574" i="3"/>
  <c r="K573" i="3"/>
  <c r="M573" i="3" s="1"/>
  <c r="N573" i="3" s="1"/>
  <c r="G573" i="3"/>
  <c r="K572" i="3"/>
  <c r="M572" i="3" s="1"/>
  <c r="N572" i="3" s="1"/>
  <c r="G572" i="3"/>
  <c r="K571" i="3"/>
  <c r="M571" i="3" s="1"/>
  <c r="N571" i="3" s="1"/>
  <c r="G571" i="3"/>
  <c r="K570" i="3"/>
  <c r="M570" i="3" s="1"/>
  <c r="N570" i="3" s="1"/>
  <c r="G570" i="3"/>
  <c r="K569" i="3"/>
  <c r="M569" i="3" s="1"/>
  <c r="N569" i="3" s="1"/>
  <c r="G569" i="3"/>
  <c r="K568" i="3"/>
  <c r="M568" i="3" s="1"/>
  <c r="N568" i="3" s="1"/>
  <c r="G568" i="3"/>
  <c r="K567" i="3"/>
  <c r="M567" i="3" s="1"/>
  <c r="N567" i="3" s="1"/>
  <c r="G567" i="3"/>
  <c r="K566" i="3"/>
  <c r="M566" i="3" s="1"/>
  <c r="N566" i="3" s="1"/>
  <c r="G566" i="3"/>
  <c r="K565" i="3"/>
  <c r="M565" i="3" s="1"/>
  <c r="N565" i="3" s="1"/>
  <c r="G565" i="3"/>
  <c r="K564" i="3"/>
  <c r="M564" i="3" s="1"/>
  <c r="N564" i="3" s="1"/>
  <c r="G564" i="3"/>
  <c r="K563" i="3"/>
  <c r="M563" i="3" s="1"/>
  <c r="N563" i="3" s="1"/>
  <c r="G563" i="3"/>
  <c r="K562" i="3"/>
  <c r="M562" i="3" s="1"/>
  <c r="N562" i="3" s="1"/>
  <c r="G562" i="3"/>
  <c r="K561" i="3"/>
  <c r="M561" i="3" s="1"/>
  <c r="N561" i="3" s="1"/>
  <c r="G561" i="3"/>
  <c r="K560" i="3"/>
  <c r="M560" i="3" s="1"/>
  <c r="N560" i="3" s="1"/>
  <c r="G560" i="3"/>
  <c r="K559" i="3"/>
  <c r="M559" i="3" s="1"/>
  <c r="N559" i="3" s="1"/>
  <c r="G559" i="3"/>
  <c r="K558" i="3"/>
  <c r="M558" i="3" s="1"/>
  <c r="N558" i="3" s="1"/>
  <c r="G558" i="3"/>
  <c r="K557" i="3"/>
  <c r="M557" i="3" s="1"/>
  <c r="N557" i="3" s="1"/>
  <c r="G557" i="3"/>
  <c r="M556" i="3"/>
  <c r="N556" i="3" s="1"/>
  <c r="K556" i="3"/>
  <c r="G556" i="3"/>
  <c r="K555" i="3"/>
  <c r="M555" i="3" s="1"/>
  <c r="N555" i="3" s="1"/>
  <c r="G555" i="3"/>
  <c r="K554" i="3"/>
  <c r="M554" i="3" s="1"/>
  <c r="N554" i="3" s="1"/>
  <c r="G554" i="3"/>
  <c r="K553" i="3"/>
  <c r="M553" i="3" s="1"/>
  <c r="N553" i="3" s="1"/>
  <c r="G553" i="3"/>
  <c r="K552" i="3"/>
  <c r="M552" i="3" s="1"/>
  <c r="N552" i="3" s="1"/>
  <c r="G552" i="3"/>
  <c r="K551" i="3"/>
  <c r="M551" i="3" s="1"/>
  <c r="N551" i="3" s="1"/>
  <c r="G551" i="3"/>
  <c r="K550" i="3"/>
  <c r="M550" i="3" s="1"/>
  <c r="N550" i="3" s="1"/>
  <c r="G550" i="3"/>
  <c r="K549" i="3"/>
  <c r="M549" i="3" s="1"/>
  <c r="N549" i="3" s="1"/>
  <c r="G549" i="3"/>
  <c r="M548" i="3"/>
  <c r="N548" i="3" s="1"/>
  <c r="K548" i="3"/>
  <c r="G548" i="3"/>
  <c r="K547" i="3"/>
  <c r="M547" i="3" s="1"/>
  <c r="N547" i="3" s="1"/>
  <c r="G547" i="3"/>
  <c r="K546" i="3"/>
  <c r="M546" i="3" s="1"/>
  <c r="N546" i="3" s="1"/>
  <c r="G546" i="3"/>
  <c r="K545" i="3"/>
  <c r="M545" i="3" s="1"/>
  <c r="N545" i="3" s="1"/>
  <c r="G545" i="3"/>
  <c r="K544" i="3"/>
  <c r="M544" i="3" s="1"/>
  <c r="N544" i="3" s="1"/>
  <c r="G544" i="3"/>
  <c r="K543" i="3"/>
  <c r="M543" i="3" s="1"/>
  <c r="N543" i="3" s="1"/>
  <c r="G543" i="3"/>
  <c r="K542" i="3"/>
  <c r="M542" i="3" s="1"/>
  <c r="N542" i="3" s="1"/>
  <c r="G542" i="3"/>
  <c r="K541" i="3"/>
  <c r="M541" i="3" s="1"/>
  <c r="N541" i="3" s="1"/>
  <c r="G541" i="3"/>
  <c r="K540" i="3"/>
  <c r="M540" i="3" s="1"/>
  <c r="N540" i="3" s="1"/>
  <c r="G540" i="3"/>
  <c r="K539" i="3"/>
  <c r="M539" i="3" s="1"/>
  <c r="N539" i="3" s="1"/>
  <c r="G539" i="3"/>
  <c r="K538" i="3"/>
  <c r="M538" i="3" s="1"/>
  <c r="N538" i="3" s="1"/>
  <c r="G538" i="3"/>
  <c r="K537" i="3"/>
  <c r="M537" i="3" s="1"/>
  <c r="N537" i="3" s="1"/>
  <c r="G537" i="3"/>
  <c r="K536" i="3"/>
  <c r="M536" i="3" s="1"/>
  <c r="N536" i="3" s="1"/>
  <c r="G536" i="3"/>
  <c r="K535" i="3"/>
  <c r="M535" i="3" s="1"/>
  <c r="N535" i="3" s="1"/>
  <c r="G535" i="3"/>
  <c r="K534" i="3"/>
  <c r="M534" i="3" s="1"/>
  <c r="N534" i="3" s="1"/>
  <c r="G534" i="3"/>
  <c r="K533" i="3"/>
  <c r="M533" i="3" s="1"/>
  <c r="N533" i="3" s="1"/>
  <c r="G533" i="3"/>
  <c r="M532" i="3"/>
  <c r="N532" i="3" s="1"/>
  <c r="K532" i="3"/>
  <c r="G532" i="3"/>
  <c r="K531" i="3"/>
  <c r="M531" i="3" s="1"/>
  <c r="N531" i="3" s="1"/>
  <c r="G531" i="3"/>
  <c r="K530" i="3"/>
  <c r="M530" i="3" s="1"/>
  <c r="N530" i="3" s="1"/>
  <c r="G530" i="3"/>
  <c r="K529" i="3"/>
  <c r="M529" i="3" s="1"/>
  <c r="N529" i="3" s="1"/>
  <c r="G529" i="3"/>
  <c r="K528" i="3"/>
  <c r="M528" i="3" s="1"/>
  <c r="N528" i="3" s="1"/>
  <c r="G528" i="3"/>
  <c r="K527" i="3"/>
  <c r="M527" i="3" s="1"/>
  <c r="N527" i="3" s="1"/>
  <c r="G527" i="3"/>
  <c r="K526" i="3"/>
  <c r="M526" i="3" s="1"/>
  <c r="N526" i="3" s="1"/>
  <c r="G526" i="3"/>
  <c r="K525" i="3"/>
  <c r="M525" i="3" s="1"/>
  <c r="N525" i="3" s="1"/>
  <c r="G525" i="3"/>
  <c r="K524" i="3"/>
  <c r="M524" i="3" s="1"/>
  <c r="N524" i="3" s="1"/>
  <c r="G524" i="3"/>
  <c r="K523" i="3"/>
  <c r="M523" i="3" s="1"/>
  <c r="N523" i="3" s="1"/>
  <c r="G523" i="3"/>
  <c r="K522" i="3"/>
  <c r="M522" i="3" s="1"/>
  <c r="N522" i="3" s="1"/>
  <c r="G522" i="3"/>
  <c r="K521" i="3"/>
  <c r="M521" i="3" s="1"/>
  <c r="N521" i="3" s="1"/>
  <c r="G521" i="3"/>
  <c r="K520" i="3"/>
  <c r="M520" i="3" s="1"/>
  <c r="N520" i="3" s="1"/>
  <c r="G520" i="3"/>
  <c r="K519" i="3"/>
  <c r="M519" i="3" s="1"/>
  <c r="N519" i="3" s="1"/>
  <c r="G519" i="3"/>
  <c r="K518" i="3"/>
  <c r="M518" i="3" s="1"/>
  <c r="N518" i="3" s="1"/>
  <c r="G518" i="3"/>
  <c r="K517" i="3"/>
  <c r="M517" i="3" s="1"/>
  <c r="N517" i="3" s="1"/>
  <c r="G517" i="3"/>
  <c r="K516" i="3"/>
  <c r="M516" i="3" s="1"/>
  <c r="N516" i="3" s="1"/>
  <c r="G516" i="3"/>
  <c r="K515" i="3"/>
  <c r="M515" i="3" s="1"/>
  <c r="N515" i="3" s="1"/>
  <c r="G515" i="3"/>
  <c r="K514" i="3"/>
  <c r="M514" i="3" s="1"/>
  <c r="N514" i="3" s="1"/>
  <c r="G514" i="3"/>
  <c r="K513" i="3"/>
  <c r="M513" i="3" s="1"/>
  <c r="N513" i="3" s="1"/>
  <c r="G513" i="3"/>
  <c r="K512" i="3"/>
  <c r="M512" i="3" s="1"/>
  <c r="N512" i="3" s="1"/>
  <c r="G512" i="3"/>
  <c r="K511" i="3"/>
  <c r="M511" i="3" s="1"/>
  <c r="N511" i="3" s="1"/>
  <c r="G511" i="3"/>
  <c r="K510" i="3"/>
  <c r="M510" i="3" s="1"/>
  <c r="N510" i="3" s="1"/>
  <c r="G510" i="3"/>
  <c r="K509" i="3"/>
  <c r="M509" i="3" s="1"/>
  <c r="N509" i="3" s="1"/>
  <c r="G509" i="3"/>
  <c r="M508" i="3"/>
  <c r="N508" i="3" s="1"/>
  <c r="K508" i="3"/>
  <c r="G508" i="3"/>
  <c r="K507" i="3"/>
  <c r="M507" i="3" s="1"/>
  <c r="N507" i="3" s="1"/>
  <c r="G507" i="3"/>
  <c r="K506" i="3"/>
  <c r="M506" i="3" s="1"/>
  <c r="N506" i="3" s="1"/>
  <c r="G506" i="3"/>
  <c r="K505" i="3"/>
  <c r="M505" i="3" s="1"/>
  <c r="N505" i="3" s="1"/>
  <c r="G505" i="3"/>
  <c r="K504" i="3"/>
  <c r="M504" i="3" s="1"/>
  <c r="N504" i="3" s="1"/>
  <c r="G504" i="3"/>
  <c r="K503" i="3"/>
  <c r="M503" i="3" s="1"/>
  <c r="N503" i="3" s="1"/>
  <c r="G503" i="3"/>
  <c r="K502" i="3"/>
  <c r="M502" i="3" s="1"/>
  <c r="N502" i="3" s="1"/>
  <c r="G502" i="3"/>
  <c r="K501" i="3"/>
  <c r="M501" i="3" s="1"/>
  <c r="N501" i="3" s="1"/>
  <c r="G501" i="3"/>
  <c r="M500" i="3"/>
  <c r="N500" i="3" s="1"/>
  <c r="K500" i="3"/>
  <c r="G500" i="3"/>
  <c r="K499" i="3"/>
  <c r="M499" i="3" s="1"/>
  <c r="N499" i="3" s="1"/>
  <c r="G499" i="3"/>
  <c r="K498" i="3"/>
  <c r="M498" i="3" s="1"/>
  <c r="N498" i="3" s="1"/>
  <c r="G498" i="3"/>
  <c r="K497" i="3"/>
  <c r="M497" i="3" s="1"/>
  <c r="N497" i="3" s="1"/>
  <c r="G497" i="3"/>
  <c r="K496" i="3"/>
  <c r="M496" i="3" s="1"/>
  <c r="N496" i="3" s="1"/>
  <c r="G496" i="3"/>
  <c r="K495" i="3"/>
  <c r="M495" i="3" s="1"/>
  <c r="N495" i="3" s="1"/>
  <c r="G495" i="3"/>
  <c r="K494" i="3"/>
  <c r="M494" i="3" s="1"/>
  <c r="N494" i="3" s="1"/>
  <c r="G494" i="3"/>
  <c r="K493" i="3"/>
  <c r="M493" i="3" s="1"/>
  <c r="N493" i="3" s="1"/>
  <c r="G493" i="3"/>
  <c r="K492" i="3"/>
  <c r="M492" i="3" s="1"/>
  <c r="N492" i="3" s="1"/>
  <c r="G492" i="3"/>
  <c r="K491" i="3"/>
  <c r="M491" i="3" s="1"/>
  <c r="N491" i="3" s="1"/>
  <c r="G491" i="3"/>
  <c r="K490" i="3"/>
  <c r="M490" i="3" s="1"/>
  <c r="N490" i="3" s="1"/>
  <c r="G490" i="3"/>
  <c r="K489" i="3"/>
  <c r="M489" i="3" s="1"/>
  <c r="N489" i="3" s="1"/>
  <c r="G489" i="3"/>
  <c r="K488" i="3"/>
  <c r="M488" i="3" s="1"/>
  <c r="N488" i="3" s="1"/>
  <c r="G488" i="3"/>
  <c r="K487" i="3"/>
  <c r="M487" i="3" s="1"/>
  <c r="N487" i="3" s="1"/>
  <c r="G487" i="3"/>
  <c r="K486" i="3"/>
  <c r="M486" i="3" s="1"/>
  <c r="N486" i="3" s="1"/>
  <c r="G486" i="3"/>
  <c r="K485" i="3"/>
  <c r="M485" i="3" s="1"/>
  <c r="N485" i="3" s="1"/>
  <c r="G485" i="3"/>
  <c r="M484" i="3"/>
  <c r="N484" i="3" s="1"/>
  <c r="K484" i="3"/>
  <c r="G484" i="3"/>
  <c r="K483" i="3"/>
  <c r="M483" i="3" s="1"/>
  <c r="N483" i="3" s="1"/>
  <c r="G483" i="3"/>
  <c r="K482" i="3"/>
  <c r="M482" i="3" s="1"/>
  <c r="N482" i="3" s="1"/>
  <c r="G482" i="3"/>
  <c r="K481" i="3"/>
  <c r="M481" i="3" s="1"/>
  <c r="N481" i="3" s="1"/>
  <c r="G481" i="3"/>
  <c r="K480" i="3"/>
  <c r="M480" i="3" s="1"/>
  <c r="N480" i="3" s="1"/>
  <c r="G480" i="3"/>
  <c r="K479" i="3"/>
  <c r="M479" i="3" s="1"/>
  <c r="N479" i="3" s="1"/>
  <c r="G479" i="3"/>
  <c r="K478" i="3"/>
  <c r="M478" i="3" s="1"/>
  <c r="N478" i="3" s="1"/>
  <c r="G478" i="3"/>
  <c r="K477" i="3"/>
  <c r="M477" i="3" s="1"/>
  <c r="N477" i="3" s="1"/>
  <c r="G477" i="3"/>
  <c r="K476" i="3"/>
  <c r="M476" i="3" s="1"/>
  <c r="N476" i="3" s="1"/>
  <c r="G476" i="3"/>
  <c r="K475" i="3"/>
  <c r="M475" i="3" s="1"/>
  <c r="N475" i="3" s="1"/>
  <c r="G475" i="3"/>
  <c r="K474" i="3"/>
  <c r="M474" i="3" s="1"/>
  <c r="N474" i="3" s="1"/>
  <c r="G474" i="3"/>
  <c r="K473" i="3"/>
  <c r="M473" i="3" s="1"/>
  <c r="N473" i="3" s="1"/>
  <c r="G473" i="3"/>
  <c r="K472" i="3"/>
  <c r="M472" i="3" s="1"/>
  <c r="N472" i="3" s="1"/>
  <c r="G472" i="3"/>
  <c r="K471" i="3"/>
  <c r="M471" i="3" s="1"/>
  <c r="N471" i="3" s="1"/>
  <c r="G471" i="3"/>
  <c r="K470" i="3"/>
  <c r="M470" i="3" s="1"/>
  <c r="N470" i="3" s="1"/>
  <c r="G470" i="3"/>
  <c r="K469" i="3"/>
  <c r="M469" i="3" s="1"/>
  <c r="N469" i="3" s="1"/>
  <c r="G469" i="3"/>
  <c r="K468" i="3"/>
  <c r="M468" i="3" s="1"/>
  <c r="N468" i="3" s="1"/>
  <c r="G468" i="3"/>
  <c r="K467" i="3"/>
  <c r="M467" i="3" s="1"/>
  <c r="N467" i="3" s="1"/>
  <c r="G467" i="3"/>
  <c r="K466" i="3"/>
  <c r="M466" i="3" s="1"/>
  <c r="N466" i="3" s="1"/>
  <c r="G466" i="3"/>
  <c r="K465" i="3"/>
  <c r="M465" i="3" s="1"/>
  <c r="N465" i="3" s="1"/>
  <c r="G465" i="3"/>
  <c r="K464" i="3"/>
  <c r="M464" i="3" s="1"/>
  <c r="N464" i="3" s="1"/>
  <c r="G464" i="3"/>
  <c r="K463" i="3"/>
  <c r="M463" i="3" s="1"/>
  <c r="N463" i="3" s="1"/>
  <c r="G463" i="3"/>
  <c r="K462" i="3"/>
  <c r="M462" i="3" s="1"/>
  <c r="N462" i="3" s="1"/>
  <c r="G462" i="3"/>
  <c r="K461" i="3"/>
  <c r="M461" i="3" s="1"/>
  <c r="N461" i="3" s="1"/>
  <c r="G461" i="3"/>
  <c r="M460" i="3"/>
  <c r="N460" i="3" s="1"/>
  <c r="K460" i="3"/>
  <c r="G460" i="3"/>
  <c r="K459" i="3"/>
  <c r="M459" i="3" s="1"/>
  <c r="N459" i="3" s="1"/>
  <c r="G459" i="3"/>
  <c r="K458" i="3"/>
  <c r="M458" i="3" s="1"/>
  <c r="N458" i="3" s="1"/>
  <c r="G458" i="3"/>
  <c r="K457" i="3"/>
  <c r="M457" i="3" s="1"/>
  <c r="N457" i="3" s="1"/>
  <c r="G457" i="3"/>
  <c r="K456" i="3"/>
  <c r="M456" i="3" s="1"/>
  <c r="N456" i="3" s="1"/>
  <c r="G456" i="3"/>
  <c r="K455" i="3"/>
  <c r="M455" i="3" s="1"/>
  <c r="N455" i="3" s="1"/>
  <c r="G455" i="3"/>
  <c r="K454" i="3"/>
  <c r="M454" i="3" s="1"/>
  <c r="N454" i="3" s="1"/>
  <c r="G454" i="3"/>
  <c r="K453" i="3"/>
  <c r="M453" i="3" s="1"/>
  <c r="N453" i="3" s="1"/>
  <c r="G453" i="3"/>
  <c r="K452" i="3"/>
  <c r="M452" i="3" s="1"/>
  <c r="N452" i="3" s="1"/>
  <c r="G452" i="3"/>
  <c r="K451" i="3"/>
  <c r="M451" i="3" s="1"/>
  <c r="N451" i="3" s="1"/>
  <c r="G451" i="3"/>
  <c r="K450" i="3"/>
  <c r="M450" i="3" s="1"/>
  <c r="N450" i="3" s="1"/>
  <c r="G450" i="3"/>
  <c r="K449" i="3"/>
  <c r="M449" i="3" s="1"/>
  <c r="N449" i="3" s="1"/>
  <c r="G449" i="3"/>
  <c r="K448" i="3"/>
  <c r="M448" i="3" s="1"/>
  <c r="N448" i="3" s="1"/>
  <c r="G448" i="3"/>
  <c r="K447" i="3"/>
  <c r="M447" i="3" s="1"/>
  <c r="N447" i="3" s="1"/>
  <c r="G447" i="3"/>
  <c r="K446" i="3"/>
  <c r="M446" i="3" s="1"/>
  <c r="N446" i="3" s="1"/>
  <c r="G446" i="3"/>
  <c r="K445" i="3"/>
  <c r="M445" i="3" s="1"/>
  <c r="N445" i="3" s="1"/>
  <c r="G445" i="3"/>
  <c r="K444" i="3"/>
  <c r="M444" i="3" s="1"/>
  <c r="N444" i="3" s="1"/>
  <c r="G444" i="3"/>
  <c r="K443" i="3"/>
  <c r="M443" i="3" s="1"/>
  <c r="N443" i="3" s="1"/>
  <c r="G443" i="3"/>
  <c r="K442" i="3"/>
  <c r="M442" i="3" s="1"/>
  <c r="N442" i="3" s="1"/>
  <c r="G442" i="3"/>
  <c r="K441" i="3"/>
  <c r="M441" i="3" s="1"/>
  <c r="N441" i="3" s="1"/>
  <c r="G441" i="3"/>
  <c r="K440" i="3"/>
  <c r="M440" i="3" s="1"/>
  <c r="N440" i="3" s="1"/>
  <c r="G440" i="3"/>
  <c r="K439" i="3"/>
  <c r="M439" i="3" s="1"/>
  <c r="N439" i="3" s="1"/>
  <c r="G439" i="3"/>
  <c r="K438" i="3"/>
  <c r="M438" i="3" s="1"/>
  <c r="N438" i="3" s="1"/>
  <c r="G438" i="3"/>
  <c r="K437" i="3"/>
  <c r="M437" i="3" s="1"/>
  <c r="N437" i="3" s="1"/>
  <c r="G437" i="3"/>
  <c r="M436" i="3"/>
  <c r="N436" i="3" s="1"/>
  <c r="K436" i="3"/>
  <c r="G436" i="3"/>
  <c r="K435" i="3"/>
  <c r="M435" i="3" s="1"/>
  <c r="N435" i="3" s="1"/>
  <c r="G435" i="3"/>
  <c r="K434" i="3"/>
  <c r="M434" i="3" s="1"/>
  <c r="N434" i="3" s="1"/>
  <c r="G434" i="3"/>
  <c r="K433" i="3"/>
  <c r="M433" i="3" s="1"/>
  <c r="N433" i="3" s="1"/>
  <c r="G433" i="3"/>
  <c r="K432" i="3"/>
  <c r="M432" i="3" s="1"/>
  <c r="N432" i="3" s="1"/>
  <c r="G432" i="3"/>
  <c r="K431" i="3"/>
  <c r="M431" i="3" s="1"/>
  <c r="N431" i="3" s="1"/>
  <c r="G431" i="3"/>
  <c r="K430" i="3"/>
  <c r="M430" i="3" s="1"/>
  <c r="N430" i="3" s="1"/>
  <c r="G430" i="3"/>
  <c r="K429" i="3"/>
  <c r="M429" i="3" s="1"/>
  <c r="N429" i="3" s="1"/>
  <c r="G429" i="3"/>
  <c r="M428" i="3"/>
  <c r="N428" i="3" s="1"/>
  <c r="K428" i="3"/>
  <c r="G428" i="3"/>
  <c r="K427" i="3"/>
  <c r="M427" i="3" s="1"/>
  <c r="N427" i="3" s="1"/>
  <c r="G427" i="3"/>
  <c r="K426" i="3"/>
  <c r="M426" i="3" s="1"/>
  <c r="N426" i="3" s="1"/>
  <c r="G426" i="3"/>
  <c r="K425" i="3"/>
  <c r="M425" i="3" s="1"/>
  <c r="N425" i="3" s="1"/>
  <c r="G425" i="3"/>
  <c r="K424" i="3"/>
  <c r="M424" i="3" s="1"/>
  <c r="N424" i="3" s="1"/>
  <c r="G424" i="3"/>
  <c r="K423" i="3"/>
  <c r="M423" i="3" s="1"/>
  <c r="N423" i="3" s="1"/>
  <c r="G423" i="3"/>
  <c r="K422" i="3"/>
  <c r="M422" i="3" s="1"/>
  <c r="N422" i="3" s="1"/>
  <c r="G422" i="3"/>
  <c r="K421" i="3"/>
  <c r="M421" i="3" s="1"/>
  <c r="N421" i="3" s="1"/>
  <c r="G421" i="3"/>
  <c r="K420" i="3"/>
  <c r="M420" i="3" s="1"/>
  <c r="N420" i="3" s="1"/>
  <c r="G420" i="3"/>
  <c r="K419" i="3"/>
  <c r="M419" i="3" s="1"/>
  <c r="N419" i="3" s="1"/>
  <c r="G419" i="3"/>
  <c r="K418" i="3"/>
  <c r="M418" i="3" s="1"/>
  <c r="N418" i="3" s="1"/>
  <c r="G418" i="3"/>
  <c r="K417" i="3"/>
  <c r="M417" i="3" s="1"/>
  <c r="N417" i="3" s="1"/>
  <c r="G417" i="3"/>
  <c r="K416" i="3"/>
  <c r="M416" i="3" s="1"/>
  <c r="N416" i="3" s="1"/>
  <c r="G416" i="3"/>
  <c r="K415" i="3"/>
  <c r="M415" i="3" s="1"/>
  <c r="N415" i="3" s="1"/>
  <c r="G415" i="3"/>
  <c r="K414" i="3"/>
  <c r="M414" i="3" s="1"/>
  <c r="N414" i="3" s="1"/>
  <c r="G414" i="3"/>
  <c r="K413" i="3"/>
  <c r="M413" i="3" s="1"/>
  <c r="N413" i="3" s="1"/>
  <c r="G413" i="3"/>
  <c r="M412" i="3"/>
  <c r="N412" i="3" s="1"/>
  <c r="K412" i="3"/>
  <c r="G412" i="3"/>
  <c r="K411" i="3"/>
  <c r="M411" i="3" s="1"/>
  <c r="N411" i="3" s="1"/>
  <c r="G411" i="3"/>
  <c r="K410" i="3"/>
  <c r="M410" i="3" s="1"/>
  <c r="N410" i="3" s="1"/>
  <c r="G410" i="3"/>
  <c r="K409" i="3"/>
  <c r="M409" i="3" s="1"/>
  <c r="N409" i="3" s="1"/>
  <c r="G409" i="3"/>
  <c r="K408" i="3"/>
  <c r="M408" i="3" s="1"/>
  <c r="N408" i="3" s="1"/>
  <c r="G408" i="3"/>
  <c r="K407" i="3"/>
  <c r="M407" i="3" s="1"/>
  <c r="N407" i="3" s="1"/>
  <c r="G407" i="3"/>
  <c r="K406" i="3"/>
  <c r="M406" i="3" s="1"/>
  <c r="N406" i="3" s="1"/>
  <c r="G406" i="3"/>
  <c r="K405" i="3"/>
  <c r="M405" i="3" s="1"/>
  <c r="N405" i="3" s="1"/>
  <c r="G405" i="3"/>
  <c r="K404" i="3"/>
  <c r="M404" i="3" s="1"/>
  <c r="N404" i="3" s="1"/>
  <c r="G404" i="3"/>
  <c r="K403" i="3"/>
  <c r="M403" i="3" s="1"/>
  <c r="N403" i="3" s="1"/>
  <c r="G403" i="3"/>
  <c r="K402" i="3"/>
  <c r="M402" i="3" s="1"/>
  <c r="N402" i="3" s="1"/>
  <c r="G402" i="3"/>
  <c r="K401" i="3"/>
  <c r="M401" i="3" s="1"/>
  <c r="N401" i="3" s="1"/>
  <c r="G401" i="3"/>
  <c r="K400" i="3"/>
  <c r="M400" i="3" s="1"/>
  <c r="N400" i="3" s="1"/>
  <c r="G400" i="3"/>
  <c r="K399" i="3"/>
  <c r="M399" i="3" s="1"/>
  <c r="N399" i="3" s="1"/>
  <c r="G399" i="3"/>
  <c r="K398" i="3"/>
  <c r="M398" i="3" s="1"/>
  <c r="N398" i="3" s="1"/>
  <c r="G398" i="3"/>
  <c r="K397" i="3"/>
  <c r="M397" i="3" s="1"/>
  <c r="N397" i="3" s="1"/>
  <c r="G397" i="3"/>
  <c r="K396" i="3"/>
  <c r="M396" i="3" s="1"/>
  <c r="N396" i="3" s="1"/>
  <c r="G396" i="3"/>
  <c r="K395" i="3"/>
  <c r="M395" i="3" s="1"/>
  <c r="N395" i="3" s="1"/>
  <c r="G395" i="3"/>
  <c r="K394" i="3"/>
  <c r="M394" i="3" s="1"/>
  <c r="N394" i="3" s="1"/>
  <c r="G394" i="3"/>
  <c r="K393" i="3"/>
  <c r="M393" i="3" s="1"/>
  <c r="N393" i="3" s="1"/>
  <c r="G393" i="3"/>
  <c r="K392" i="3"/>
  <c r="M392" i="3" s="1"/>
  <c r="N392" i="3" s="1"/>
  <c r="G392" i="3"/>
  <c r="K391" i="3"/>
  <c r="M391" i="3" s="1"/>
  <c r="N391" i="3" s="1"/>
  <c r="G391" i="3"/>
  <c r="K390" i="3"/>
  <c r="M390" i="3" s="1"/>
  <c r="N390" i="3" s="1"/>
  <c r="G390" i="3"/>
  <c r="K389" i="3"/>
  <c r="M389" i="3" s="1"/>
  <c r="N389" i="3" s="1"/>
  <c r="G389" i="3"/>
  <c r="M388" i="3"/>
  <c r="N388" i="3" s="1"/>
  <c r="K388" i="3"/>
  <c r="G388" i="3"/>
  <c r="K387" i="3"/>
  <c r="M387" i="3" s="1"/>
  <c r="N387" i="3" s="1"/>
  <c r="G387" i="3"/>
  <c r="K386" i="3"/>
  <c r="M386" i="3" s="1"/>
  <c r="N386" i="3" s="1"/>
  <c r="G386" i="3"/>
  <c r="K385" i="3"/>
  <c r="M385" i="3" s="1"/>
  <c r="N385" i="3" s="1"/>
  <c r="G385" i="3"/>
  <c r="K384" i="3"/>
  <c r="M384" i="3" s="1"/>
  <c r="N384" i="3" s="1"/>
  <c r="G384" i="3"/>
  <c r="K383" i="3"/>
  <c r="M383" i="3" s="1"/>
  <c r="N383" i="3" s="1"/>
  <c r="G383" i="3"/>
  <c r="K382" i="3"/>
  <c r="M382" i="3" s="1"/>
  <c r="N382" i="3" s="1"/>
  <c r="G382" i="3"/>
  <c r="K381" i="3"/>
  <c r="M381" i="3" s="1"/>
  <c r="N381" i="3" s="1"/>
  <c r="G381" i="3"/>
  <c r="K380" i="3"/>
  <c r="M380" i="3" s="1"/>
  <c r="N380" i="3" s="1"/>
  <c r="G380" i="3"/>
  <c r="K379" i="3"/>
  <c r="M379" i="3" s="1"/>
  <c r="N379" i="3" s="1"/>
  <c r="G379" i="3"/>
  <c r="K378" i="3"/>
  <c r="M378" i="3" s="1"/>
  <c r="N378" i="3" s="1"/>
  <c r="G378" i="3"/>
  <c r="K377" i="3"/>
  <c r="M377" i="3" s="1"/>
  <c r="N377" i="3" s="1"/>
  <c r="G377" i="3"/>
  <c r="K376" i="3"/>
  <c r="M376" i="3" s="1"/>
  <c r="N376" i="3" s="1"/>
  <c r="G376" i="3"/>
  <c r="K375" i="3"/>
  <c r="M375" i="3" s="1"/>
  <c r="N375" i="3" s="1"/>
  <c r="G375" i="3"/>
  <c r="K374" i="3"/>
  <c r="M374" i="3" s="1"/>
  <c r="N374" i="3" s="1"/>
  <c r="G374" i="3"/>
  <c r="K373" i="3"/>
  <c r="M373" i="3" s="1"/>
  <c r="N373" i="3" s="1"/>
  <c r="G373" i="3"/>
  <c r="K372" i="3"/>
  <c r="M372" i="3" s="1"/>
  <c r="N372" i="3" s="1"/>
  <c r="G372" i="3"/>
  <c r="K371" i="3"/>
  <c r="M371" i="3" s="1"/>
  <c r="N371" i="3" s="1"/>
  <c r="G371" i="3"/>
  <c r="K370" i="3"/>
  <c r="M370" i="3" s="1"/>
  <c r="N370" i="3" s="1"/>
  <c r="G370" i="3"/>
  <c r="K369" i="3"/>
  <c r="M369" i="3" s="1"/>
  <c r="N369" i="3" s="1"/>
  <c r="G369" i="3"/>
  <c r="K368" i="3"/>
  <c r="M368" i="3" s="1"/>
  <c r="N368" i="3" s="1"/>
  <c r="G368" i="3"/>
  <c r="K367" i="3"/>
  <c r="M367" i="3" s="1"/>
  <c r="N367" i="3" s="1"/>
  <c r="G367" i="3"/>
  <c r="K366" i="3"/>
  <c r="M366" i="3" s="1"/>
  <c r="N366" i="3" s="1"/>
  <c r="G366" i="3"/>
  <c r="K365" i="3"/>
  <c r="M365" i="3" s="1"/>
  <c r="N365" i="3" s="1"/>
  <c r="G365" i="3"/>
  <c r="M364" i="3"/>
  <c r="N364" i="3" s="1"/>
  <c r="K364" i="3"/>
  <c r="G364" i="3"/>
  <c r="K363" i="3"/>
  <c r="M363" i="3" s="1"/>
  <c r="N363" i="3" s="1"/>
  <c r="G363" i="3"/>
  <c r="K362" i="3"/>
  <c r="M362" i="3" s="1"/>
  <c r="N362" i="3" s="1"/>
  <c r="G362" i="3"/>
  <c r="K361" i="3"/>
  <c r="M361" i="3" s="1"/>
  <c r="N361" i="3" s="1"/>
  <c r="G361" i="3"/>
  <c r="K360" i="3"/>
  <c r="M360" i="3" s="1"/>
  <c r="N360" i="3" s="1"/>
  <c r="G360" i="3"/>
  <c r="K359" i="3"/>
  <c r="M359" i="3" s="1"/>
  <c r="N359" i="3" s="1"/>
  <c r="G359" i="3"/>
  <c r="K358" i="3"/>
  <c r="M358" i="3" s="1"/>
  <c r="N358" i="3" s="1"/>
  <c r="G358" i="3"/>
  <c r="K357" i="3"/>
  <c r="M357" i="3" s="1"/>
  <c r="N357" i="3" s="1"/>
  <c r="G357" i="3"/>
  <c r="M356" i="3"/>
  <c r="N356" i="3" s="1"/>
  <c r="K356" i="3"/>
  <c r="G356" i="3"/>
  <c r="K355" i="3"/>
  <c r="M355" i="3" s="1"/>
  <c r="N355" i="3" s="1"/>
  <c r="G355" i="3"/>
  <c r="K354" i="3"/>
  <c r="M354" i="3" s="1"/>
  <c r="N354" i="3" s="1"/>
  <c r="G354" i="3"/>
  <c r="K353" i="3"/>
  <c r="M353" i="3" s="1"/>
  <c r="N353" i="3" s="1"/>
  <c r="G353" i="3"/>
  <c r="K352" i="3"/>
  <c r="M352" i="3" s="1"/>
  <c r="N352" i="3" s="1"/>
  <c r="G352" i="3"/>
  <c r="K351" i="3"/>
  <c r="M351" i="3" s="1"/>
  <c r="N351" i="3" s="1"/>
  <c r="G351" i="3"/>
  <c r="K350" i="3"/>
  <c r="M350" i="3" s="1"/>
  <c r="N350" i="3" s="1"/>
  <c r="G350" i="3"/>
  <c r="K349" i="3"/>
  <c r="M349" i="3" s="1"/>
  <c r="N349" i="3" s="1"/>
  <c r="G349" i="3"/>
  <c r="K348" i="3"/>
  <c r="M348" i="3" s="1"/>
  <c r="N348" i="3" s="1"/>
  <c r="G348" i="3"/>
  <c r="K347" i="3"/>
  <c r="M347" i="3" s="1"/>
  <c r="N347" i="3" s="1"/>
  <c r="G347" i="3"/>
  <c r="K346" i="3"/>
  <c r="M346" i="3" s="1"/>
  <c r="N346" i="3" s="1"/>
  <c r="G346" i="3"/>
  <c r="K345" i="3"/>
  <c r="M345" i="3" s="1"/>
  <c r="N345" i="3" s="1"/>
  <c r="G345" i="3"/>
  <c r="K344" i="3"/>
  <c r="M344" i="3" s="1"/>
  <c r="N344" i="3" s="1"/>
  <c r="G344" i="3"/>
  <c r="K343" i="3"/>
  <c r="M343" i="3" s="1"/>
  <c r="N343" i="3" s="1"/>
  <c r="G343" i="3"/>
  <c r="K342" i="3"/>
  <c r="M342" i="3" s="1"/>
  <c r="N342" i="3" s="1"/>
  <c r="G342" i="3"/>
  <c r="K341" i="3"/>
  <c r="M341" i="3" s="1"/>
  <c r="N341" i="3" s="1"/>
  <c r="G341" i="3"/>
  <c r="M340" i="3"/>
  <c r="N340" i="3" s="1"/>
  <c r="K340" i="3"/>
  <c r="G340" i="3"/>
  <c r="K339" i="3"/>
  <c r="M339" i="3" s="1"/>
  <c r="N339" i="3" s="1"/>
  <c r="G339" i="3"/>
  <c r="K338" i="3"/>
  <c r="M338" i="3" s="1"/>
  <c r="N338" i="3" s="1"/>
  <c r="G338" i="3"/>
  <c r="K337" i="3"/>
  <c r="M337" i="3" s="1"/>
  <c r="N337" i="3" s="1"/>
  <c r="G337" i="3"/>
  <c r="K336" i="3"/>
  <c r="M336" i="3" s="1"/>
  <c r="N336" i="3" s="1"/>
  <c r="G336" i="3"/>
  <c r="K335" i="3"/>
  <c r="M335" i="3" s="1"/>
  <c r="N335" i="3" s="1"/>
  <c r="G335" i="3"/>
  <c r="K334" i="3"/>
  <c r="M334" i="3" s="1"/>
  <c r="N334" i="3" s="1"/>
  <c r="G334" i="3"/>
  <c r="K333" i="3"/>
  <c r="M333" i="3" s="1"/>
  <c r="N333" i="3" s="1"/>
  <c r="G333" i="3"/>
  <c r="K332" i="3"/>
  <c r="M332" i="3" s="1"/>
  <c r="N332" i="3" s="1"/>
  <c r="G332" i="3"/>
  <c r="K331" i="3"/>
  <c r="M331" i="3" s="1"/>
  <c r="N331" i="3" s="1"/>
  <c r="G331" i="3"/>
  <c r="K330" i="3"/>
  <c r="M330" i="3" s="1"/>
  <c r="N330" i="3" s="1"/>
  <c r="G330" i="3"/>
  <c r="K329" i="3"/>
  <c r="M329" i="3" s="1"/>
  <c r="N329" i="3" s="1"/>
  <c r="G329" i="3"/>
  <c r="K328" i="3"/>
  <c r="M328" i="3" s="1"/>
  <c r="N328" i="3" s="1"/>
  <c r="G328" i="3"/>
  <c r="K327" i="3"/>
  <c r="M327" i="3" s="1"/>
  <c r="N327" i="3" s="1"/>
  <c r="G327" i="3"/>
  <c r="K326" i="3"/>
  <c r="M326" i="3" s="1"/>
  <c r="N326" i="3" s="1"/>
  <c r="G326" i="3"/>
  <c r="K325" i="3"/>
  <c r="M325" i="3" s="1"/>
  <c r="N325" i="3" s="1"/>
  <c r="G325" i="3"/>
  <c r="K324" i="3"/>
  <c r="M324" i="3" s="1"/>
  <c r="N324" i="3" s="1"/>
  <c r="G324" i="3"/>
  <c r="K323" i="3"/>
  <c r="M323" i="3" s="1"/>
  <c r="N323" i="3" s="1"/>
  <c r="G323" i="3"/>
  <c r="K322" i="3"/>
  <c r="M322" i="3" s="1"/>
  <c r="N322" i="3" s="1"/>
  <c r="G322" i="3"/>
  <c r="K321" i="3"/>
  <c r="M321" i="3" s="1"/>
  <c r="N321" i="3" s="1"/>
  <c r="G321" i="3"/>
  <c r="K320" i="3"/>
  <c r="M320" i="3" s="1"/>
  <c r="N320" i="3" s="1"/>
  <c r="G320" i="3"/>
  <c r="K319" i="3"/>
  <c r="M319" i="3" s="1"/>
  <c r="N319" i="3" s="1"/>
  <c r="G319" i="3"/>
  <c r="K318" i="3"/>
  <c r="M318" i="3" s="1"/>
  <c r="N318" i="3" s="1"/>
  <c r="G318" i="3"/>
  <c r="K317" i="3"/>
  <c r="M317" i="3" s="1"/>
  <c r="N317" i="3" s="1"/>
  <c r="G317" i="3"/>
  <c r="M316" i="3"/>
  <c r="N316" i="3" s="1"/>
  <c r="K316" i="3"/>
  <c r="G316" i="3"/>
  <c r="K315" i="3"/>
  <c r="M315" i="3" s="1"/>
  <c r="N315" i="3" s="1"/>
  <c r="G315" i="3"/>
  <c r="K314" i="3"/>
  <c r="M314" i="3" s="1"/>
  <c r="N314" i="3" s="1"/>
  <c r="G314" i="3"/>
  <c r="K313" i="3"/>
  <c r="M313" i="3" s="1"/>
  <c r="N313" i="3" s="1"/>
  <c r="G313" i="3"/>
  <c r="K312" i="3"/>
  <c r="M312" i="3" s="1"/>
  <c r="N312" i="3" s="1"/>
  <c r="G312" i="3"/>
  <c r="K311" i="3"/>
  <c r="M311" i="3" s="1"/>
  <c r="N311" i="3" s="1"/>
  <c r="G311" i="3"/>
  <c r="K310" i="3"/>
  <c r="M310" i="3" s="1"/>
  <c r="N310" i="3" s="1"/>
  <c r="G310" i="3"/>
  <c r="K309" i="3"/>
  <c r="M309" i="3" s="1"/>
  <c r="N309" i="3" s="1"/>
  <c r="G309" i="3"/>
  <c r="K308" i="3"/>
  <c r="M308" i="3" s="1"/>
  <c r="N308" i="3" s="1"/>
  <c r="G308" i="3"/>
  <c r="K307" i="3"/>
  <c r="M307" i="3" s="1"/>
  <c r="N307" i="3" s="1"/>
  <c r="G307" i="3"/>
  <c r="K306" i="3"/>
  <c r="M306" i="3" s="1"/>
  <c r="N306" i="3" s="1"/>
  <c r="G306" i="3"/>
  <c r="K305" i="3"/>
  <c r="M305" i="3" s="1"/>
  <c r="N305" i="3" s="1"/>
  <c r="G305" i="3"/>
  <c r="K304" i="3"/>
  <c r="M304" i="3" s="1"/>
  <c r="N304" i="3" s="1"/>
  <c r="G304" i="3"/>
  <c r="K303" i="3"/>
  <c r="M303" i="3" s="1"/>
  <c r="N303" i="3" s="1"/>
  <c r="G303" i="3"/>
  <c r="K302" i="3"/>
  <c r="M302" i="3" s="1"/>
  <c r="N302" i="3" s="1"/>
  <c r="G302" i="3"/>
  <c r="K301" i="3"/>
  <c r="M301" i="3" s="1"/>
  <c r="N301" i="3" s="1"/>
  <c r="G301" i="3"/>
  <c r="K300" i="3"/>
  <c r="M300" i="3" s="1"/>
  <c r="N300" i="3" s="1"/>
  <c r="G300" i="3"/>
  <c r="K299" i="3"/>
  <c r="M299" i="3" s="1"/>
  <c r="N299" i="3" s="1"/>
  <c r="G299" i="3"/>
  <c r="K298" i="3"/>
  <c r="M298" i="3" s="1"/>
  <c r="N298" i="3" s="1"/>
  <c r="G298" i="3"/>
  <c r="K297" i="3"/>
  <c r="M297" i="3" s="1"/>
  <c r="N297" i="3" s="1"/>
  <c r="G297" i="3"/>
  <c r="K296" i="3"/>
  <c r="M296" i="3" s="1"/>
  <c r="N296" i="3" s="1"/>
  <c r="G296" i="3"/>
  <c r="K295" i="3"/>
  <c r="M295" i="3" s="1"/>
  <c r="N295" i="3" s="1"/>
  <c r="G295" i="3"/>
  <c r="K294" i="3"/>
  <c r="M294" i="3" s="1"/>
  <c r="N294" i="3" s="1"/>
  <c r="G294" i="3"/>
  <c r="K293" i="3"/>
  <c r="M293" i="3" s="1"/>
  <c r="N293" i="3" s="1"/>
  <c r="G293" i="3"/>
  <c r="M292" i="3"/>
  <c r="N292" i="3" s="1"/>
  <c r="K292" i="3"/>
  <c r="G292" i="3"/>
  <c r="K291" i="3"/>
  <c r="M291" i="3" s="1"/>
  <c r="N291" i="3" s="1"/>
  <c r="G291" i="3"/>
  <c r="K290" i="3"/>
  <c r="M290" i="3" s="1"/>
  <c r="N290" i="3" s="1"/>
  <c r="G290" i="3"/>
  <c r="K289" i="3"/>
  <c r="M289" i="3" s="1"/>
  <c r="N289" i="3" s="1"/>
  <c r="G289" i="3"/>
  <c r="K288" i="3"/>
  <c r="M288" i="3" s="1"/>
  <c r="N288" i="3" s="1"/>
  <c r="G288" i="3"/>
  <c r="K287" i="3"/>
  <c r="M287" i="3" s="1"/>
  <c r="N287" i="3" s="1"/>
  <c r="G287" i="3"/>
  <c r="K286" i="3"/>
  <c r="M286" i="3" s="1"/>
  <c r="N286" i="3" s="1"/>
  <c r="G286" i="3"/>
  <c r="K285" i="3"/>
  <c r="M285" i="3" s="1"/>
  <c r="N285" i="3" s="1"/>
  <c r="G285" i="3"/>
  <c r="M284" i="3"/>
  <c r="N284" i="3" s="1"/>
  <c r="K284" i="3"/>
  <c r="G284" i="3"/>
  <c r="K283" i="3"/>
  <c r="M283" i="3" s="1"/>
  <c r="N283" i="3" s="1"/>
  <c r="G283" i="3"/>
  <c r="K282" i="3"/>
  <c r="M282" i="3" s="1"/>
  <c r="N282" i="3" s="1"/>
  <c r="G282" i="3"/>
  <c r="K281" i="3"/>
  <c r="M281" i="3" s="1"/>
  <c r="N281" i="3" s="1"/>
  <c r="G281" i="3"/>
  <c r="K280" i="3"/>
  <c r="M280" i="3" s="1"/>
  <c r="N280" i="3" s="1"/>
  <c r="G280" i="3"/>
  <c r="K279" i="3"/>
  <c r="M279" i="3" s="1"/>
  <c r="N279" i="3" s="1"/>
  <c r="G279" i="3"/>
  <c r="K278" i="3"/>
  <c r="M278" i="3" s="1"/>
  <c r="N278" i="3" s="1"/>
  <c r="G278" i="3"/>
  <c r="K277" i="3"/>
  <c r="M277" i="3" s="1"/>
  <c r="N277" i="3" s="1"/>
  <c r="G277" i="3"/>
  <c r="K276" i="3"/>
  <c r="M276" i="3" s="1"/>
  <c r="N276" i="3" s="1"/>
  <c r="G276" i="3"/>
  <c r="K275" i="3"/>
  <c r="M275" i="3" s="1"/>
  <c r="N275" i="3" s="1"/>
  <c r="G275" i="3"/>
  <c r="K274" i="3"/>
  <c r="M274" i="3" s="1"/>
  <c r="N274" i="3" s="1"/>
  <c r="G274" i="3"/>
  <c r="K273" i="3"/>
  <c r="M273" i="3" s="1"/>
  <c r="N273" i="3" s="1"/>
  <c r="G273" i="3"/>
  <c r="K272" i="3"/>
  <c r="M272" i="3" s="1"/>
  <c r="N272" i="3" s="1"/>
  <c r="G272" i="3"/>
  <c r="K271" i="3"/>
  <c r="M271" i="3" s="1"/>
  <c r="N271" i="3" s="1"/>
  <c r="G271" i="3"/>
  <c r="K270" i="3"/>
  <c r="M270" i="3" s="1"/>
  <c r="N270" i="3" s="1"/>
  <c r="G270" i="3"/>
  <c r="K269" i="3"/>
  <c r="M269" i="3" s="1"/>
  <c r="N269" i="3" s="1"/>
  <c r="G269" i="3"/>
  <c r="M268" i="3"/>
  <c r="N268" i="3" s="1"/>
  <c r="K268" i="3"/>
  <c r="G268" i="3"/>
  <c r="K267" i="3"/>
  <c r="M267" i="3" s="1"/>
  <c r="N267" i="3" s="1"/>
  <c r="G267" i="3"/>
  <c r="K266" i="3"/>
  <c r="M266" i="3" s="1"/>
  <c r="N266" i="3" s="1"/>
  <c r="G266" i="3"/>
  <c r="K265" i="3"/>
  <c r="M265" i="3" s="1"/>
  <c r="N265" i="3" s="1"/>
  <c r="G265" i="3"/>
  <c r="K264" i="3"/>
  <c r="M264" i="3" s="1"/>
  <c r="N264" i="3" s="1"/>
  <c r="G264" i="3"/>
  <c r="K263" i="3"/>
  <c r="M263" i="3" s="1"/>
  <c r="N263" i="3" s="1"/>
  <c r="G263" i="3"/>
  <c r="K262" i="3"/>
  <c r="M262" i="3" s="1"/>
  <c r="N262" i="3" s="1"/>
  <c r="G262" i="3"/>
  <c r="K261" i="3"/>
  <c r="M261" i="3" s="1"/>
  <c r="N261" i="3" s="1"/>
  <c r="G261" i="3"/>
  <c r="K260" i="3"/>
  <c r="M260" i="3" s="1"/>
  <c r="N260" i="3" s="1"/>
  <c r="G260" i="3"/>
  <c r="K259" i="3"/>
  <c r="M259" i="3" s="1"/>
  <c r="N259" i="3" s="1"/>
  <c r="G259" i="3"/>
  <c r="K258" i="3"/>
  <c r="M258" i="3" s="1"/>
  <c r="N258" i="3" s="1"/>
  <c r="G258" i="3"/>
  <c r="K257" i="3"/>
  <c r="M257" i="3" s="1"/>
  <c r="N257" i="3" s="1"/>
  <c r="G257" i="3"/>
  <c r="K256" i="3"/>
  <c r="M256" i="3" s="1"/>
  <c r="N256" i="3" s="1"/>
  <c r="G256" i="3"/>
  <c r="K255" i="3"/>
  <c r="M255" i="3" s="1"/>
  <c r="N255" i="3" s="1"/>
  <c r="G255" i="3"/>
  <c r="K254" i="3"/>
  <c r="M254" i="3" s="1"/>
  <c r="N254" i="3" s="1"/>
  <c r="G254" i="3"/>
  <c r="K253" i="3"/>
  <c r="M253" i="3" s="1"/>
  <c r="N253" i="3" s="1"/>
  <c r="G253" i="3"/>
  <c r="K252" i="3"/>
  <c r="M252" i="3" s="1"/>
  <c r="N252" i="3" s="1"/>
  <c r="G252" i="3"/>
  <c r="K251" i="3"/>
  <c r="M251" i="3" s="1"/>
  <c r="N251" i="3" s="1"/>
  <c r="G251" i="3"/>
  <c r="K250" i="3"/>
  <c r="M250" i="3" s="1"/>
  <c r="N250" i="3" s="1"/>
  <c r="G250" i="3"/>
  <c r="K249" i="3"/>
  <c r="M249" i="3" s="1"/>
  <c r="N249" i="3" s="1"/>
  <c r="G249" i="3"/>
  <c r="K248" i="3"/>
  <c r="M248" i="3" s="1"/>
  <c r="N248" i="3" s="1"/>
  <c r="G248" i="3"/>
  <c r="M247" i="3"/>
  <c r="N247" i="3" s="1"/>
  <c r="K247" i="3"/>
  <c r="G247" i="3"/>
  <c r="K246" i="3"/>
  <c r="M246" i="3" s="1"/>
  <c r="N246" i="3" s="1"/>
  <c r="G246" i="3"/>
  <c r="K245" i="3"/>
  <c r="M245" i="3" s="1"/>
  <c r="N245" i="3" s="1"/>
  <c r="G245" i="3"/>
  <c r="K244" i="3"/>
  <c r="M244" i="3" s="1"/>
  <c r="N244" i="3" s="1"/>
  <c r="G244" i="3"/>
  <c r="K243" i="3"/>
  <c r="M243" i="3" s="1"/>
  <c r="N243" i="3" s="1"/>
  <c r="G243" i="3"/>
  <c r="K242" i="3"/>
  <c r="M242" i="3" s="1"/>
  <c r="N242" i="3" s="1"/>
  <c r="G242" i="3"/>
  <c r="M241" i="3"/>
  <c r="N241" i="3" s="1"/>
  <c r="K241" i="3"/>
  <c r="G241" i="3"/>
  <c r="K240" i="3"/>
  <c r="M240" i="3" s="1"/>
  <c r="N240" i="3" s="1"/>
  <c r="G240" i="3"/>
  <c r="M239" i="3"/>
  <c r="N239" i="3" s="1"/>
  <c r="K239" i="3"/>
  <c r="G239" i="3"/>
  <c r="K238" i="3"/>
  <c r="M238" i="3" s="1"/>
  <c r="N238" i="3" s="1"/>
  <c r="G238" i="3"/>
  <c r="K237" i="3"/>
  <c r="M237" i="3" s="1"/>
  <c r="N237" i="3" s="1"/>
  <c r="G237" i="3"/>
  <c r="K236" i="3"/>
  <c r="M236" i="3" s="1"/>
  <c r="N236" i="3" s="1"/>
  <c r="G236" i="3"/>
  <c r="K235" i="3"/>
  <c r="M235" i="3" s="1"/>
  <c r="N235" i="3" s="1"/>
  <c r="G235" i="3"/>
  <c r="K234" i="3"/>
  <c r="M234" i="3" s="1"/>
  <c r="N234" i="3" s="1"/>
  <c r="G234" i="3"/>
  <c r="K233" i="3"/>
  <c r="M233" i="3" s="1"/>
  <c r="N233" i="3" s="1"/>
  <c r="G233" i="3"/>
  <c r="K232" i="3"/>
  <c r="M232" i="3" s="1"/>
  <c r="N232" i="3" s="1"/>
  <c r="G232" i="3"/>
  <c r="K231" i="3"/>
  <c r="M231" i="3" s="1"/>
  <c r="N231" i="3" s="1"/>
  <c r="G231" i="3"/>
  <c r="K230" i="3"/>
  <c r="M230" i="3" s="1"/>
  <c r="N230" i="3" s="1"/>
  <c r="G230" i="3"/>
  <c r="K229" i="3"/>
  <c r="M229" i="3" s="1"/>
  <c r="N229" i="3" s="1"/>
  <c r="G229" i="3"/>
  <c r="K228" i="3"/>
  <c r="M228" i="3" s="1"/>
  <c r="N228" i="3" s="1"/>
  <c r="G228" i="3"/>
  <c r="K227" i="3"/>
  <c r="M227" i="3" s="1"/>
  <c r="N227" i="3" s="1"/>
  <c r="G227" i="3"/>
  <c r="K226" i="3"/>
  <c r="M226" i="3" s="1"/>
  <c r="N226" i="3" s="1"/>
  <c r="G226" i="3"/>
  <c r="K225" i="3"/>
  <c r="M225" i="3" s="1"/>
  <c r="N225" i="3" s="1"/>
  <c r="G225" i="3"/>
  <c r="K224" i="3"/>
  <c r="M224" i="3" s="1"/>
  <c r="N224" i="3" s="1"/>
  <c r="G224" i="3"/>
  <c r="K223" i="3"/>
  <c r="M223" i="3" s="1"/>
  <c r="N223" i="3" s="1"/>
  <c r="G223" i="3"/>
  <c r="K222" i="3"/>
  <c r="M222" i="3" s="1"/>
  <c r="N222" i="3" s="1"/>
  <c r="G222" i="3"/>
  <c r="K221" i="3"/>
  <c r="M221" i="3" s="1"/>
  <c r="N221" i="3" s="1"/>
  <c r="G221" i="3"/>
  <c r="K220" i="3"/>
  <c r="M220" i="3" s="1"/>
  <c r="N220" i="3" s="1"/>
  <c r="G220" i="3"/>
  <c r="K219" i="3"/>
  <c r="M219" i="3" s="1"/>
  <c r="N219" i="3" s="1"/>
  <c r="G219" i="3"/>
  <c r="K218" i="3"/>
  <c r="M218" i="3" s="1"/>
  <c r="N218" i="3" s="1"/>
  <c r="G218" i="3"/>
  <c r="K217" i="3"/>
  <c r="M217" i="3" s="1"/>
  <c r="N217" i="3" s="1"/>
  <c r="G217" i="3"/>
  <c r="K216" i="3"/>
  <c r="M216" i="3" s="1"/>
  <c r="N216" i="3" s="1"/>
  <c r="G216" i="3"/>
  <c r="K215" i="3"/>
  <c r="M215" i="3" s="1"/>
  <c r="N215" i="3" s="1"/>
  <c r="G215" i="3"/>
  <c r="K214" i="3"/>
  <c r="M214" i="3" s="1"/>
  <c r="N214" i="3" s="1"/>
  <c r="G214" i="3"/>
  <c r="K213" i="3"/>
  <c r="M213" i="3" s="1"/>
  <c r="N213" i="3" s="1"/>
  <c r="G213" i="3"/>
  <c r="K212" i="3"/>
  <c r="M212" i="3" s="1"/>
  <c r="N212" i="3" s="1"/>
  <c r="G212" i="3"/>
  <c r="K211" i="3"/>
  <c r="M211" i="3" s="1"/>
  <c r="N211" i="3" s="1"/>
  <c r="G211" i="3"/>
  <c r="K210" i="3"/>
  <c r="M210" i="3" s="1"/>
  <c r="N210" i="3" s="1"/>
  <c r="G210" i="3"/>
  <c r="K209" i="3"/>
  <c r="M209" i="3" s="1"/>
  <c r="N209" i="3" s="1"/>
  <c r="G209" i="3"/>
  <c r="K208" i="3"/>
  <c r="M208" i="3" s="1"/>
  <c r="N208" i="3" s="1"/>
  <c r="G208" i="3"/>
  <c r="K207" i="3"/>
  <c r="M207" i="3" s="1"/>
  <c r="N207" i="3" s="1"/>
  <c r="G207" i="3"/>
  <c r="K206" i="3"/>
  <c r="M206" i="3" s="1"/>
  <c r="N206" i="3" s="1"/>
  <c r="G206" i="3"/>
  <c r="K205" i="3"/>
  <c r="M205" i="3" s="1"/>
  <c r="N205" i="3" s="1"/>
  <c r="G205" i="3"/>
  <c r="K204" i="3"/>
  <c r="M204" i="3" s="1"/>
  <c r="N204" i="3" s="1"/>
  <c r="G204" i="3"/>
  <c r="K203" i="3"/>
  <c r="M203" i="3" s="1"/>
  <c r="N203" i="3" s="1"/>
  <c r="G203" i="3"/>
  <c r="K202" i="3"/>
  <c r="M202" i="3" s="1"/>
  <c r="N202" i="3" s="1"/>
  <c r="G202" i="3"/>
  <c r="K201" i="3"/>
  <c r="M201" i="3" s="1"/>
  <c r="N201" i="3" s="1"/>
  <c r="G201" i="3"/>
  <c r="K200" i="3"/>
  <c r="M200" i="3" s="1"/>
  <c r="N200" i="3" s="1"/>
  <c r="G200" i="3"/>
  <c r="K199" i="3"/>
  <c r="M199" i="3" s="1"/>
  <c r="N199" i="3" s="1"/>
  <c r="G199" i="3"/>
  <c r="K198" i="3"/>
  <c r="M198" i="3" s="1"/>
  <c r="N198" i="3" s="1"/>
  <c r="G198" i="3"/>
  <c r="K197" i="3"/>
  <c r="M197" i="3" s="1"/>
  <c r="N197" i="3" s="1"/>
  <c r="G197" i="3"/>
  <c r="K196" i="3"/>
  <c r="M196" i="3" s="1"/>
  <c r="N196" i="3" s="1"/>
  <c r="G196" i="3"/>
  <c r="K195" i="3"/>
  <c r="M195" i="3" s="1"/>
  <c r="N195" i="3" s="1"/>
  <c r="G195" i="3"/>
  <c r="K194" i="3"/>
  <c r="M194" i="3" s="1"/>
  <c r="N194" i="3" s="1"/>
  <c r="G194" i="3"/>
  <c r="K193" i="3"/>
  <c r="M193" i="3" s="1"/>
  <c r="N193" i="3" s="1"/>
  <c r="G193" i="3"/>
  <c r="K192" i="3"/>
  <c r="M192" i="3" s="1"/>
  <c r="N192" i="3" s="1"/>
  <c r="G192" i="3"/>
  <c r="K191" i="3"/>
  <c r="M191" i="3" s="1"/>
  <c r="N191" i="3" s="1"/>
  <c r="G191" i="3"/>
  <c r="K190" i="3"/>
  <c r="M190" i="3" s="1"/>
  <c r="N190" i="3" s="1"/>
  <c r="G190" i="3"/>
  <c r="K189" i="3"/>
  <c r="M189" i="3" s="1"/>
  <c r="N189" i="3" s="1"/>
  <c r="G189" i="3"/>
  <c r="K188" i="3"/>
  <c r="M188" i="3" s="1"/>
  <c r="N188" i="3" s="1"/>
  <c r="G188" i="3"/>
  <c r="K187" i="3"/>
  <c r="M187" i="3" s="1"/>
  <c r="N187" i="3" s="1"/>
  <c r="G187" i="3"/>
  <c r="K186" i="3"/>
  <c r="M186" i="3" s="1"/>
  <c r="N186" i="3" s="1"/>
  <c r="G186" i="3"/>
  <c r="K185" i="3"/>
  <c r="M185" i="3" s="1"/>
  <c r="N185" i="3" s="1"/>
  <c r="G185" i="3"/>
  <c r="K184" i="3"/>
  <c r="M184" i="3" s="1"/>
  <c r="N184" i="3" s="1"/>
  <c r="G184" i="3"/>
  <c r="K183" i="3"/>
  <c r="M183" i="3" s="1"/>
  <c r="N183" i="3" s="1"/>
  <c r="G183" i="3"/>
  <c r="M182" i="3"/>
  <c r="N182" i="3" s="1"/>
  <c r="K182" i="3"/>
  <c r="G182" i="3"/>
  <c r="K181" i="3"/>
  <c r="M181" i="3" s="1"/>
  <c r="N181" i="3" s="1"/>
  <c r="G181" i="3"/>
  <c r="K180" i="3"/>
  <c r="M180" i="3" s="1"/>
  <c r="N180" i="3" s="1"/>
  <c r="G180" i="3"/>
  <c r="K179" i="3"/>
  <c r="M179" i="3" s="1"/>
  <c r="N179" i="3" s="1"/>
  <c r="G179" i="3"/>
  <c r="M178" i="3"/>
  <c r="N178" i="3" s="1"/>
  <c r="K178" i="3"/>
  <c r="G178" i="3"/>
  <c r="K177" i="3"/>
  <c r="M177" i="3" s="1"/>
  <c r="N177" i="3" s="1"/>
  <c r="G177" i="3"/>
  <c r="M176" i="3"/>
  <c r="N176" i="3" s="1"/>
  <c r="K176" i="3"/>
  <c r="G176" i="3"/>
  <c r="K175" i="3"/>
  <c r="M175" i="3" s="1"/>
  <c r="N175" i="3" s="1"/>
  <c r="G175" i="3"/>
  <c r="K174" i="3"/>
  <c r="M174" i="3" s="1"/>
  <c r="N174" i="3" s="1"/>
  <c r="G174" i="3"/>
  <c r="K173" i="3"/>
  <c r="M173" i="3" s="1"/>
  <c r="N173" i="3" s="1"/>
  <c r="G173" i="3"/>
  <c r="K172" i="3"/>
  <c r="M172" i="3" s="1"/>
  <c r="N172" i="3" s="1"/>
  <c r="G172" i="3"/>
  <c r="K171" i="3"/>
  <c r="M171" i="3" s="1"/>
  <c r="N171" i="3" s="1"/>
  <c r="G171" i="3"/>
  <c r="M170" i="3"/>
  <c r="N170" i="3" s="1"/>
  <c r="K170" i="3"/>
  <c r="G170" i="3"/>
  <c r="K169" i="3"/>
  <c r="M169" i="3" s="1"/>
  <c r="N169" i="3" s="1"/>
  <c r="G169" i="3"/>
  <c r="K168" i="3"/>
  <c r="M168" i="3" s="1"/>
  <c r="N168" i="3" s="1"/>
  <c r="G168" i="3"/>
  <c r="K167" i="3"/>
  <c r="M167" i="3" s="1"/>
  <c r="N167" i="3" s="1"/>
  <c r="G167" i="3"/>
  <c r="M166" i="3"/>
  <c r="N166" i="3" s="1"/>
  <c r="K166" i="3"/>
  <c r="G166" i="3"/>
  <c r="K165" i="3"/>
  <c r="M165" i="3" s="1"/>
  <c r="N165" i="3" s="1"/>
  <c r="G165" i="3"/>
  <c r="M164" i="3"/>
  <c r="N164" i="3" s="1"/>
  <c r="K164" i="3"/>
  <c r="G164" i="3"/>
  <c r="K163" i="3"/>
  <c r="M163" i="3" s="1"/>
  <c r="N163" i="3" s="1"/>
  <c r="G163" i="3"/>
  <c r="K162" i="3"/>
  <c r="M162" i="3" s="1"/>
  <c r="N162" i="3" s="1"/>
  <c r="G162" i="3"/>
  <c r="K161" i="3"/>
  <c r="M161" i="3" s="1"/>
  <c r="N161" i="3" s="1"/>
  <c r="G161" i="3"/>
  <c r="K160" i="3"/>
  <c r="M160" i="3" s="1"/>
  <c r="N160" i="3" s="1"/>
  <c r="G160" i="3"/>
  <c r="K159" i="3"/>
  <c r="M159" i="3" s="1"/>
  <c r="N159" i="3" s="1"/>
  <c r="G159" i="3"/>
  <c r="M158" i="3"/>
  <c r="N158" i="3" s="1"/>
  <c r="K158" i="3"/>
  <c r="G158" i="3"/>
  <c r="K157" i="3"/>
  <c r="M157" i="3" s="1"/>
  <c r="N157" i="3" s="1"/>
  <c r="G157" i="3"/>
  <c r="K156" i="3"/>
  <c r="M156" i="3" s="1"/>
  <c r="N156" i="3" s="1"/>
  <c r="G156" i="3"/>
  <c r="K155" i="3"/>
  <c r="M155" i="3" s="1"/>
  <c r="N155" i="3" s="1"/>
  <c r="G155" i="3"/>
  <c r="M154" i="3"/>
  <c r="N154" i="3" s="1"/>
  <c r="K154" i="3"/>
  <c r="G154" i="3"/>
  <c r="K153" i="3"/>
  <c r="M153" i="3" s="1"/>
  <c r="N153" i="3" s="1"/>
  <c r="G153" i="3"/>
  <c r="M152" i="3"/>
  <c r="N152" i="3" s="1"/>
  <c r="K152" i="3"/>
  <c r="G152" i="3"/>
  <c r="K151" i="3"/>
  <c r="M151" i="3" s="1"/>
  <c r="N151" i="3" s="1"/>
  <c r="G151" i="3"/>
  <c r="K150" i="3"/>
  <c r="M150" i="3" s="1"/>
  <c r="N150" i="3" s="1"/>
  <c r="G150" i="3"/>
  <c r="K149" i="3"/>
  <c r="M149" i="3" s="1"/>
  <c r="N149" i="3" s="1"/>
  <c r="G149" i="3"/>
  <c r="K148" i="3"/>
  <c r="M148" i="3" s="1"/>
  <c r="N148" i="3" s="1"/>
  <c r="G148" i="3"/>
  <c r="K147" i="3"/>
  <c r="M147" i="3" s="1"/>
  <c r="N147" i="3" s="1"/>
  <c r="G147" i="3"/>
  <c r="M146" i="3"/>
  <c r="N146" i="3" s="1"/>
  <c r="K146" i="3"/>
  <c r="G146" i="3"/>
  <c r="K145" i="3"/>
  <c r="M145" i="3" s="1"/>
  <c r="N145" i="3" s="1"/>
  <c r="G145" i="3"/>
  <c r="K144" i="3"/>
  <c r="M144" i="3" s="1"/>
  <c r="N144" i="3" s="1"/>
  <c r="G144" i="3"/>
  <c r="K143" i="3"/>
  <c r="M143" i="3" s="1"/>
  <c r="N143" i="3" s="1"/>
  <c r="G143" i="3"/>
  <c r="M142" i="3"/>
  <c r="N142" i="3" s="1"/>
  <c r="K142" i="3"/>
  <c r="G142" i="3"/>
  <c r="K141" i="3"/>
  <c r="M141" i="3" s="1"/>
  <c r="N141" i="3" s="1"/>
  <c r="G141" i="3"/>
  <c r="M140" i="3"/>
  <c r="N140" i="3" s="1"/>
  <c r="K140" i="3"/>
  <c r="G140" i="3"/>
  <c r="K139" i="3"/>
  <c r="M139" i="3" s="1"/>
  <c r="N139" i="3" s="1"/>
  <c r="G139" i="3"/>
  <c r="K138" i="3"/>
  <c r="M138" i="3" s="1"/>
  <c r="N138" i="3" s="1"/>
  <c r="G138" i="3"/>
  <c r="K137" i="3"/>
  <c r="M137" i="3" s="1"/>
  <c r="N137" i="3" s="1"/>
  <c r="G137" i="3"/>
  <c r="K136" i="3"/>
  <c r="M136" i="3" s="1"/>
  <c r="N136" i="3" s="1"/>
  <c r="G136" i="3"/>
  <c r="K135" i="3"/>
  <c r="M135" i="3" s="1"/>
  <c r="N135" i="3" s="1"/>
  <c r="G135" i="3"/>
  <c r="M134" i="3"/>
  <c r="N134" i="3" s="1"/>
  <c r="K134" i="3"/>
  <c r="G134" i="3"/>
  <c r="K133" i="3"/>
  <c r="M133" i="3" s="1"/>
  <c r="N133" i="3" s="1"/>
  <c r="G133" i="3"/>
  <c r="K132" i="3"/>
  <c r="M132" i="3" s="1"/>
  <c r="N132" i="3" s="1"/>
  <c r="G132" i="3"/>
  <c r="K131" i="3"/>
  <c r="M131" i="3" s="1"/>
  <c r="N131" i="3" s="1"/>
  <c r="G131" i="3"/>
  <c r="M130" i="3"/>
  <c r="N130" i="3" s="1"/>
  <c r="K130" i="3"/>
  <c r="G130" i="3"/>
  <c r="K129" i="3"/>
  <c r="M129" i="3" s="1"/>
  <c r="N129" i="3" s="1"/>
  <c r="G129" i="3"/>
  <c r="M128" i="3"/>
  <c r="N128" i="3" s="1"/>
  <c r="K128" i="3"/>
  <c r="G128" i="3"/>
  <c r="K127" i="3"/>
  <c r="M127" i="3" s="1"/>
  <c r="N127" i="3" s="1"/>
  <c r="G127" i="3"/>
  <c r="K126" i="3"/>
  <c r="M126" i="3" s="1"/>
  <c r="N126" i="3" s="1"/>
  <c r="G126" i="3"/>
  <c r="K125" i="3"/>
  <c r="M125" i="3" s="1"/>
  <c r="N125" i="3" s="1"/>
  <c r="G125" i="3"/>
  <c r="K124" i="3"/>
  <c r="M124" i="3" s="1"/>
  <c r="N124" i="3" s="1"/>
  <c r="G124" i="3"/>
  <c r="K123" i="3"/>
  <c r="M123" i="3" s="1"/>
  <c r="N123" i="3" s="1"/>
  <c r="G123" i="3"/>
  <c r="M122" i="3"/>
  <c r="N122" i="3" s="1"/>
  <c r="K122" i="3"/>
  <c r="G122" i="3"/>
  <c r="K121" i="3"/>
  <c r="M121" i="3" s="1"/>
  <c r="N121" i="3" s="1"/>
  <c r="G121" i="3"/>
  <c r="K120" i="3"/>
  <c r="M120" i="3" s="1"/>
  <c r="N120" i="3" s="1"/>
  <c r="G120" i="3"/>
  <c r="K119" i="3"/>
  <c r="M119" i="3" s="1"/>
  <c r="N119" i="3" s="1"/>
  <c r="G119" i="3"/>
  <c r="M118" i="3"/>
  <c r="N118" i="3" s="1"/>
  <c r="K118" i="3"/>
  <c r="G118" i="3"/>
  <c r="K117" i="3"/>
  <c r="M117" i="3" s="1"/>
  <c r="N117" i="3" s="1"/>
  <c r="G117" i="3"/>
  <c r="M116" i="3"/>
  <c r="N116" i="3" s="1"/>
  <c r="K116" i="3"/>
  <c r="G116" i="3"/>
  <c r="K115" i="3"/>
  <c r="M115" i="3" s="1"/>
  <c r="N115" i="3" s="1"/>
  <c r="G115" i="3"/>
  <c r="K114" i="3"/>
  <c r="M114" i="3" s="1"/>
  <c r="N114" i="3" s="1"/>
  <c r="G114" i="3"/>
  <c r="K113" i="3"/>
  <c r="M113" i="3" s="1"/>
  <c r="N113" i="3" s="1"/>
  <c r="G113" i="3"/>
  <c r="K112" i="3"/>
  <c r="M112" i="3" s="1"/>
  <c r="N112" i="3" s="1"/>
  <c r="G112" i="3"/>
  <c r="K111" i="3"/>
  <c r="M111" i="3" s="1"/>
  <c r="N111" i="3" s="1"/>
  <c r="G111" i="3"/>
  <c r="M110" i="3"/>
  <c r="N110" i="3" s="1"/>
  <c r="K110" i="3"/>
  <c r="G110" i="3"/>
  <c r="K109" i="3"/>
  <c r="M109" i="3" s="1"/>
  <c r="N109" i="3" s="1"/>
  <c r="G109" i="3"/>
  <c r="K108" i="3"/>
  <c r="M108" i="3" s="1"/>
  <c r="N108" i="3" s="1"/>
  <c r="G108" i="3"/>
  <c r="K107" i="3"/>
  <c r="M107" i="3" s="1"/>
  <c r="N107" i="3" s="1"/>
  <c r="G107" i="3"/>
  <c r="M106" i="3"/>
  <c r="N106" i="3" s="1"/>
  <c r="K106" i="3"/>
  <c r="G106" i="3"/>
  <c r="K105" i="3"/>
  <c r="M105" i="3" s="1"/>
  <c r="N105" i="3" s="1"/>
  <c r="G105" i="3"/>
  <c r="M104" i="3"/>
  <c r="N104" i="3" s="1"/>
  <c r="K104" i="3"/>
  <c r="G104" i="3"/>
  <c r="K103" i="3"/>
  <c r="M103" i="3" s="1"/>
  <c r="N103" i="3" s="1"/>
  <c r="G103" i="3"/>
  <c r="K102" i="3"/>
  <c r="M102" i="3" s="1"/>
  <c r="N102" i="3" s="1"/>
  <c r="G102" i="3"/>
  <c r="K101" i="3"/>
  <c r="M101" i="3" s="1"/>
  <c r="N101" i="3" s="1"/>
  <c r="G101" i="3"/>
  <c r="K100" i="3"/>
  <c r="M100" i="3" s="1"/>
  <c r="N100" i="3" s="1"/>
  <c r="G100" i="3"/>
  <c r="K99" i="3"/>
  <c r="M99" i="3" s="1"/>
  <c r="N99" i="3" s="1"/>
  <c r="G99" i="3"/>
  <c r="M98" i="3"/>
  <c r="N98" i="3" s="1"/>
  <c r="K98" i="3"/>
  <c r="G98" i="3"/>
  <c r="K97" i="3"/>
  <c r="M97" i="3" s="1"/>
  <c r="N97" i="3" s="1"/>
  <c r="G97" i="3"/>
  <c r="K96" i="3"/>
  <c r="M96" i="3" s="1"/>
  <c r="N96" i="3" s="1"/>
  <c r="G96" i="3"/>
  <c r="K95" i="3"/>
  <c r="M95" i="3" s="1"/>
  <c r="N95" i="3" s="1"/>
  <c r="G95" i="3"/>
  <c r="M94" i="3"/>
  <c r="N94" i="3" s="1"/>
  <c r="K94" i="3"/>
  <c r="G94" i="3"/>
  <c r="K93" i="3"/>
  <c r="M93" i="3" s="1"/>
  <c r="N93" i="3" s="1"/>
  <c r="G93" i="3"/>
  <c r="M92" i="3"/>
  <c r="N92" i="3" s="1"/>
  <c r="K92" i="3"/>
  <c r="G92" i="3"/>
  <c r="K91" i="3"/>
  <c r="M91" i="3" s="1"/>
  <c r="N91" i="3" s="1"/>
  <c r="G91" i="3"/>
  <c r="K90" i="3"/>
  <c r="M90" i="3" s="1"/>
  <c r="N90" i="3" s="1"/>
  <c r="G90" i="3"/>
  <c r="K89" i="3"/>
  <c r="M89" i="3" s="1"/>
  <c r="N89" i="3" s="1"/>
  <c r="G89" i="3"/>
  <c r="K88" i="3"/>
  <c r="M88" i="3" s="1"/>
  <c r="N88" i="3" s="1"/>
  <c r="G88" i="3"/>
  <c r="K87" i="3"/>
  <c r="M87" i="3" s="1"/>
  <c r="N87" i="3" s="1"/>
  <c r="G87" i="3"/>
  <c r="M86" i="3"/>
  <c r="N86" i="3" s="1"/>
  <c r="K86" i="3"/>
  <c r="G86" i="3"/>
  <c r="M85" i="3"/>
  <c r="N85" i="3" s="1"/>
  <c r="K85" i="3"/>
  <c r="G85" i="3"/>
  <c r="M84" i="3"/>
  <c r="N84" i="3" s="1"/>
  <c r="K84" i="3"/>
  <c r="G84" i="3"/>
  <c r="M83" i="3"/>
  <c r="N83" i="3" s="1"/>
  <c r="K83" i="3"/>
  <c r="G83" i="3"/>
  <c r="M82" i="3"/>
  <c r="N82" i="3" s="1"/>
  <c r="K82" i="3"/>
  <c r="G82" i="3"/>
  <c r="M81" i="3"/>
  <c r="N81" i="3" s="1"/>
  <c r="K81" i="3"/>
  <c r="G81" i="3"/>
  <c r="M80" i="3"/>
  <c r="N80" i="3" s="1"/>
  <c r="K80" i="3"/>
  <c r="G80" i="3"/>
  <c r="M79" i="3"/>
  <c r="N79" i="3" s="1"/>
  <c r="K79" i="3"/>
  <c r="G79" i="3"/>
  <c r="M78" i="3"/>
  <c r="N78" i="3" s="1"/>
  <c r="K78" i="3"/>
  <c r="G78" i="3"/>
  <c r="M77" i="3"/>
  <c r="N77" i="3" s="1"/>
  <c r="K77" i="3"/>
  <c r="G77" i="3"/>
  <c r="M76" i="3"/>
  <c r="N76" i="3" s="1"/>
  <c r="K76" i="3"/>
  <c r="G76" i="3"/>
  <c r="M75" i="3"/>
  <c r="N75" i="3" s="1"/>
  <c r="K75" i="3"/>
  <c r="G75" i="3"/>
  <c r="M74" i="3"/>
  <c r="N74" i="3" s="1"/>
  <c r="K74" i="3"/>
  <c r="G74" i="3"/>
  <c r="M73" i="3"/>
  <c r="N73" i="3" s="1"/>
  <c r="K73" i="3"/>
  <c r="G73" i="3"/>
  <c r="M72" i="3"/>
  <c r="N72" i="3" s="1"/>
  <c r="K72" i="3"/>
  <c r="G72" i="3"/>
  <c r="M71" i="3"/>
  <c r="N71" i="3" s="1"/>
  <c r="K71" i="3"/>
  <c r="G71" i="3"/>
  <c r="M70" i="3"/>
  <c r="N70" i="3" s="1"/>
  <c r="K70" i="3"/>
  <c r="G70" i="3"/>
  <c r="M69" i="3"/>
  <c r="N69" i="3" s="1"/>
  <c r="K69" i="3"/>
  <c r="G69" i="3"/>
  <c r="M68" i="3"/>
  <c r="N68" i="3" s="1"/>
  <c r="K68" i="3"/>
  <c r="G68" i="3"/>
  <c r="M67" i="3"/>
  <c r="N67" i="3" s="1"/>
  <c r="K67" i="3"/>
  <c r="G67" i="3"/>
  <c r="M66" i="3"/>
  <c r="N66" i="3" s="1"/>
  <c r="K66" i="3"/>
  <c r="G66" i="3"/>
  <c r="M65" i="3"/>
  <c r="N65" i="3" s="1"/>
  <c r="K65" i="3"/>
  <c r="G65" i="3"/>
  <c r="M64" i="3"/>
  <c r="N64" i="3" s="1"/>
  <c r="K64" i="3"/>
  <c r="G64" i="3"/>
  <c r="M63" i="3"/>
  <c r="N63" i="3" s="1"/>
  <c r="K63" i="3"/>
  <c r="G63" i="3"/>
  <c r="M62" i="3"/>
  <c r="N62" i="3" s="1"/>
  <c r="K62" i="3"/>
  <c r="G62" i="3"/>
  <c r="M61" i="3"/>
  <c r="N61" i="3" s="1"/>
  <c r="K61" i="3"/>
  <c r="G61" i="3"/>
  <c r="M60" i="3"/>
  <c r="N60" i="3" s="1"/>
  <c r="K60" i="3"/>
  <c r="G60" i="3"/>
  <c r="M59" i="3"/>
  <c r="N59" i="3" s="1"/>
  <c r="K59" i="3"/>
  <c r="G59" i="3"/>
  <c r="M58" i="3"/>
  <c r="N58" i="3" s="1"/>
  <c r="K58" i="3"/>
  <c r="G58" i="3"/>
  <c r="M57" i="3"/>
  <c r="N57" i="3" s="1"/>
  <c r="K57" i="3"/>
  <c r="G57" i="3"/>
  <c r="M56" i="3"/>
  <c r="N56" i="3" s="1"/>
  <c r="K56" i="3"/>
  <c r="G56" i="3"/>
  <c r="M55" i="3"/>
  <c r="N55" i="3" s="1"/>
  <c r="K55" i="3"/>
  <c r="G55" i="3"/>
  <c r="M54" i="3"/>
  <c r="N54" i="3" s="1"/>
  <c r="K54" i="3"/>
  <c r="G54" i="3"/>
  <c r="M53" i="3"/>
  <c r="N53" i="3" s="1"/>
  <c r="K53" i="3"/>
  <c r="G53" i="3"/>
  <c r="M52" i="3"/>
  <c r="N52" i="3" s="1"/>
  <c r="K52" i="3"/>
  <c r="G52" i="3"/>
  <c r="M51" i="3"/>
  <c r="N51" i="3" s="1"/>
  <c r="K51" i="3"/>
  <c r="G51" i="3"/>
  <c r="M50" i="3"/>
  <c r="N50" i="3" s="1"/>
  <c r="K50" i="3"/>
  <c r="G50" i="3"/>
  <c r="M49" i="3"/>
  <c r="N49" i="3" s="1"/>
  <c r="K49" i="3"/>
  <c r="G49" i="3"/>
  <c r="M48" i="3"/>
  <c r="N48" i="3" s="1"/>
  <c r="K48" i="3"/>
  <c r="G48" i="3"/>
  <c r="M47" i="3"/>
  <c r="N47" i="3" s="1"/>
  <c r="K47" i="3"/>
  <c r="G47" i="3"/>
  <c r="M46" i="3"/>
  <c r="N46" i="3" s="1"/>
  <c r="K46" i="3"/>
  <c r="G46" i="3"/>
  <c r="M45" i="3"/>
  <c r="N45" i="3" s="1"/>
  <c r="K45" i="3"/>
  <c r="G45" i="3"/>
  <c r="M44" i="3"/>
  <c r="N44" i="3" s="1"/>
  <c r="K44" i="3"/>
  <c r="G44" i="3"/>
  <c r="M43" i="3"/>
  <c r="N43" i="3" s="1"/>
  <c r="K43" i="3"/>
  <c r="G43" i="3"/>
  <c r="M42" i="3"/>
  <c r="N42" i="3" s="1"/>
  <c r="K42" i="3"/>
  <c r="G42" i="3"/>
  <c r="M41" i="3"/>
  <c r="N41" i="3" s="1"/>
  <c r="K41" i="3"/>
  <c r="G41" i="3"/>
  <c r="M40" i="3"/>
  <c r="N40" i="3" s="1"/>
  <c r="K40" i="3"/>
  <c r="G40" i="3"/>
  <c r="M39" i="3"/>
  <c r="N39" i="3" s="1"/>
  <c r="K39" i="3"/>
  <c r="G39" i="3"/>
  <c r="M38" i="3"/>
  <c r="N38" i="3" s="1"/>
  <c r="K38" i="3"/>
  <c r="G38" i="3"/>
  <c r="M37" i="3"/>
  <c r="N37" i="3" s="1"/>
  <c r="K37" i="3"/>
  <c r="G37" i="3"/>
  <c r="M36" i="3"/>
  <c r="N36" i="3" s="1"/>
  <c r="K36" i="3"/>
  <c r="G36" i="3"/>
  <c r="M35" i="3"/>
  <c r="N35" i="3" s="1"/>
  <c r="K35" i="3"/>
  <c r="G35" i="3"/>
  <c r="M34" i="3"/>
  <c r="N34" i="3" s="1"/>
  <c r="K34" i="3"/>
  <c r="G34" i="3"/>
  <c r="M33" i="3"/>
  <c r="N33" i="3" s="1"/>
  <c r="K33" i="3"/>
  <c r="G33" i="3"/>
  <c r="M32" i="3"/>
  <c r="N32" i="3" s="1"/>
  <c r="K32" i="3"/>
  <c r="G32" i="3"/>
  <c r="M31" i="3"/>
  <c r="N31" i="3" s="1"/>
  <c r="K31" i="3"/>
  <c r="G31" i="3"/>
  <c r="M30" i="3"/>
  <c r="N30" i="3" s="1"/>
  <c r="K30" i="3"/>
  <c r="G30" i="3"/>
  <c r="M29" i="3"/>
  <c r="N29" i="3" s="1"/>
  <c r="K29" i="3"/>
  <c r="G29" i="3"/>
  <c r="M28" i="3"/>
  <c r="N28" i="3" s="1"/>
  <c r="K28" i="3"/>
  <c r="G28" i="3"/>
  <c r="M27" i="3"/>
  <c r="N27" i="3" s="1"/>
  <c r="K27" i="3"/>
  <c r="G27" i="3"/>
  <c r="M26" i="3"/>
  <c r="N26" i="3" s="1"/>
  <c r="K26" i="3"/>
  <c r="G26" i="3"/>
  <c r="M25" i="3"/>
  <c r="N25" i="3" s="1"/>
  <c r="K25" i="3"/>
  <c r="G25" i="3"/>
  <c r="M24" i="3"/>
  <c r="N24" i="3" s="1"/>
  <c r="K24" i="3"/>
  <c r="G24" i="3"/>
  <c r="M23" i="3"/>
  <c r="N23" i="3" s="1"/>
  <c r="K23" i="3"/>
  <c r="G23" i="3"/>
  <c r="M22" i="3"/>
  <c r="N22" i="3" s="1"/>
  <c r="K22" i="3"/>
  <c r="G22" i="3"/>
  <c r="M21" i="3"/>
  <c r="N21" i="3" s="1"/>
  <c r="K21" i="3"/>
  <c r="G21" i="3"/>
  <c r="M20" i="3"/>
  <c r="N20" i="3" s="1"/>
  <c r="K20" i="3"/>
  <c r="G20" i="3"/>
  <c r="M19" i="3"/>
  <c r="N19" i="3" s="1"/>
  <c r="K19" i="3"/>
  <c r="G19" i="3"/>
  <c r="M18" i="3"/>
  <c r="N18" i="3" s="1"/>
  <c r="K18" i="3"/>
  <c r="G18" i="3"/>
  <c r="M17" i="3"/>
  <c r="N17" i="3" s="1"/>
  <c r="K17" i="3"/>
  <c r="G17" i="3"/>
  <c r="M16" i="3"/>
  <c r="N16" i="3" s="1"/>
  <c r="K16" i="3"/>
  <c r="G16" i="3"/>
  <c r="M15" i="3"/>
  <c r="N15" i="3" s="1"/>
  <c r="K15" i="3"/>
  <c r="G15" i="3"/>
  <c r="M14" i="3"/>
  <c r="N14" i="3" s="1"/>
  <c r="K14" i="3"/>
  <c r="G14" i="3"/>
  <c r="M13" i="3"/>
  <c r="N13" i="3" s="1"/>
  <c r="K13" i="3"/>
  <c r="G13" i="3"/>
  <c r="M12" i="3"/>
  <c r="N12" i="3" s="1"/>
  <c r="K12" i="3"/>
  <c r="G12" i="3"/>
  <c r="M11" i="3"/>
  <c r="N11" i="3" s="1"/>
  <c r="K11" i="3"/>
  <c r="G11" i="3"/>
  <c r="M10" i="3"/>
  <c r="N10" i="3" s="1"/>
  <c r="K10" i="3"/>
  <c r="G10" i="3"/>
  <c r="M9" i="3"/>
  <c r="N9" i="3" s="1"/>
  <c r="K9" i="3"/>
  <c r="G9" i="3"/>
  <c r="M8" i="3"/>
  <c r="N8" i="3" s="1"/>
  <c r="K8" i="3"/>
  <c r="G8" i="3"/>
  <c r="M7" i="3"/>
  <c r="N7" i="3" s="1"/>
  <c r="K7" i="3"/>
  <c r="G7" i="3"/>
  <c r="M6" i="3"/>
  <c r="N6" i="3" s="1"/>
  <c r="K6" i="3"/>
  <c r="G6" i="3"/>
  <c r="M5" i="3"/>
  <c r="N5" i="3" s="1"/>
  <c r="K5" i="3"/>
  <c r="G5" i="3"/>
  <c r="M4" i="3"/>
  <c r="N4" i="3" s="1"/>
  <c r="K4" i="3"/>
  <c r="G4" i="3"/>
  <c r="M3" i="3"/>
  <c r="N3" i="3" s="1"/>
  <c r="K3" i="3"/>
  <c r="G3" i="3"/>
  <c r="M2" i="3"/>
  <c r="N2" i="3" s="1"/>
  <c r="K2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Nuñez</author>
  </authors>
  <commentList>
    <comment ref="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Rosa Trujillo:</t>
        </r>
        <r>
          <rPr>
            <sz val="8"/>
            <color indexed="81"/>
            <rFont val="Tahoma"/>
            <family val="2"/>
          </rPr>
          <t xml:space="preserve">
Diferencia (en días) entre  F.Atención y F.Orden</t>
        </r>
      </text>
    </comment>
    <comment ref="K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Rosa Trujillo:</t>
        </r>
        <r>
          <rPr>
            <sz val="8"/>
            <color indexed="81"/>
            <rFont val="Tahoma"/>
            <family val="2"/>
          </rPr>
          <t xml:space="preserve">
Personal x horas x S/.10.00
Si es URGENTE, lo anterior+S/.20.00</t>
        </r>
      </text>
    </comment>
    <comment ref="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Rosa Trujillo:</t>
        </r>
        <r>
          <rPr>
            <sz val="8"/>
            <color indexed="81"/>
            <rFont val="Tahoma"/>
            <family val="2"/>
          </rPr>
          <t xml:space="preserve">
Costo Tarea + Costo Material</t>
        </r>
      </text>
    </comment>
    <comment ref="N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Rosa Trujillo:</t>
        </r>
        <r>
          <rPr>
            <sz val="8"/>
            <color indexed="81"/>
            <rFont val="Tahoma"/>
            <family val="2"/>
          </rPr>
          <t xml:space="preserve">
Si tiene GARANTÍA, es Costo Total en negativo; si no, Costo Total+30% del Costo Total.</t>
        </r>
      </text>
    </comment>
  </commentList>
</comments>
</file>

<file path=xl/sharedStrings.xml><?xml version="1.0" encoding="utf-8"?>
<sst xmlns="http://schemas.openxmlformats.org/spreadsheetml/2006/main" count="9461" uniqueCount="215">
  <si>
    <t>Línea 1</t>
  </si>
  <si>
    <t>Línea 2</t>
  </si>
  <si>
    <t>Línea 3</t>
  </si>
  <si>
    <t>Línea 4</t>
  </si>
  <si>
    <t>Línea 5</t>
  </si>
  <si>
    <t xml:space="preserve">Selección </t>
  </si>
  <si>
    <t>Planta</t>
  </si>
  <si>
    <t>Producto</t>
  </si>
  <si>
    <t>Cantidad (Kg)</t>
  </si>
  <si>
    <t>Planta_Lambayeque</t>
  </si>
  <si>
    <t>Prod_1</t>
  </si>
  <si>
    <t>Prod_3</t>
  </si>
  <si>
    <t>Planta_Lima</t>
  </si>
  <si>
    <t>Planta_Arequipa</t>
  </si>
  <si>
    <t>Prod_2</t>
  </si>
  <si>
    <t>Planta_Cuzco</t>
  </si>
  <si>
    <t>Planta_Junín</t>
  </si>
  <si>
    <t>Zona</t>
  </si>
  <si>
    <t>Resp.</t>
  </si>
  <si>
    <t>Servicio</t>
  </si>
  <si>
    <t>Urgente</t>
  </si>
  <si>
    <t>F.Orden</t>
  </si>
  <si>
    <t>F.Atención</t>
  </si>
  <si>
    <t>Demora</t>
  </si>
  <si>
    <t>Personal</t>
  </si>
  <si>
    <t>Garantía</t>
  </si>
  <si>
    <t>Horas Tarea</t>
  </si>
  <si>
    <t>Costo Tarea</t>
  </si>
  <si>
    <t>Costo Material</t>
  </si>
  <si>
    <t>Costo Total</t>
  </si>
  <si>
    <t>Pago Total</t>
  </si>
  <si>
    <t>Tipo de pago</t>
  </si>
  <si>
    <t>Norte</t>
  </si>
  <si>
    <t>Lingán</t>
  </si>
  <si>
    <t>asesoría</t>
  </si>
  <si>
    <t>contado</t>
  </si>
  <si>
    <t>Noreste</t>
  </si>
  <si>
    <t>Choy</t>
  </si>
  <si>
    <t>instalación</t>
  </si>
  <si>
    <t>crédito</t>
  </si>
  <si>
    <t>Este</t>
  </si>
  <si>
    <t>envío</t>
  </si>
  <si>
    <t>reemplazo</t>
  </si>
  <si>
    <t>sí</t>
  </si>
  <si>
    <t>Noroeste</t>
  </si>
  <si>
    <t>contra entrega</t>
  </si>
  <si>
    <t>Oeste</t>
  </si>
  <si>
    <t>reparación</t>
  </si>
  <si>
    <t>Benítez</t>
  </si>
  <si>
    <t>Sur</t>
  </si>
  <si>
    <t>Millán</t>
  </si>
  <si>
    <t>Morales</t>
  </si>
  <si>
    <t>SurOeste</t>
  </si>
  <si>
    <t>Central</t>
  </si>
  <si>
    <t>Toribio</t>
  </si>
  <si>
    <t>SurEste</t>
  </si>
  <si>
    <t xml:space="preserve">PRODUCCIÓN EN PLANTA </t>
  </si>
  <si>
    <t>LÍNEA DE PRODUCCIÓN</t>
  </si>
  <si>
    <t>TOTAL PRODUCIDO</t>
  </si>
  <si>
    <t>PRODUCTOS CORRECTOS</t>
  </si>
  <si>
    <t>INDICADOR</t>
  </si>
  <si>
    <t>PRODUCTO A</t>
  </si>
  <si>
    <t>PRODUCTO B</t>
  </si>
  <si>
    <t>PRODUCTO D</t>
  </si>
  <si>
    <t>PRODUCTO E</t>
  </si>
  <si>
    <t>PRODUCTO C</t>
  </si>
  <si>
    <t>MANTENIMIENTO CORRECTIVO DE MOTORES ELÉCTRICOS PLANTA PAPELERA</t>
  </si>
  <si>
    <t>ÁREAS</t>
  </si>
  <si>
    <t>TAMAÑO DE MOTOR</t>
  </si>
  <si>
    <t>HERRAMIENTA</t>
  </si>
  <si>
    <t>ACOPIO DE RECICLAJE</t>
  </si>
  <si>
    <t>M-1</t>
  </si>
  <si>
    <t>LLAVE DE BOCA 13"</t>
  </si>
  <si>
    <t>ÁREA</t>
  </si>
  <si>
    <t>ELEMINACIÓN DE RESIDUOS</t>
  </si>
  <si>
    <t>M-2</t>
  </si>
  <si>
    <t>BLANQUEAMIENTO</t>
  </si>
  <si>
    <t>M-4</t>
  </si>
  <si>
    <t>EXTRACTOR DE RODAJE</t>
  </si>
  <si>
    <t>BOBINADO</t>
  </si>
  <si>
    <t>M-10</t>
  </si>
  <si>
    <t>TIPO DE HERRAMIENTAS</t>
  </si>
  <si>
    <t>CORTADO</t>
  </si>
  <si>
    <t>M-12</t>
  </si>
  <si>
    <t>EXTRACTOR DE RODAJE Y LEVAS</t>
  </si>
  <si>
    <t>EMPAQUE</t>
  </si>
  <si>
    <t>M-14</t>
  </si>
  <si>
    <t>CAUSA DE FALLA</t>
  </si>
  <si>
    <t>M-23</t>
  </si>
  <si>
    <t>FALLAS COMUNES</t>
  </si>
  <si>
    <t>PRIORIDAD</t>
  </si>
  <si>
    <t>EROSIÓN ELÉCTRICA</t>
  </si>
  <si>
    <t>ALTA</t>
  </si>
  <si>
    <t>LUBRICACIÓN INADECUADA</t>
  </si>
  <si>
    <t>BAJA</t>
  </si>
  <si>
    <t>VIBRACIÓN</t>
  </si>
  <si>
    <t>INSTALACIÓN INADECUADA</t>
  </si>
  <si>
    <t>VINCULO_ PRIORIDAD</t>
  </si>
  <si>
    <t>SOBRECARGA</t>
  </si>
  <si>
    <t>VINCULO TAMAÑO MOTOR</t>
  </si>
  <si>
    <t>VÍNCULO_FALLA</t>
  </si>
  <si>
    <t>SENSOR 1</t>
  </si>
  <si>
    <t>SENSOR 2</t>
  </si>
  <si>
    <t>SENSOR 3</t>
  </si>
  <si>
    <t>SENSOR 4</t>
  </si>
  <si>
    <t>MOTOR ON</t>
  </si>
  <si>
    <t>MOTOR OFF</t>
  </si>
  <si>
    <t>Fecha</t>
  </si>
  <si>
    <t>Geografía</t>
  </si>
  <si>
    <t>Región</t>
  </si>
  <si>
    <t>Ciudad</t>
  </si>
  <si>
    <t>Almacén</t>
  </si>
  <si>
    <t>Categoría</t>
  </si>
  <si>
    <t>Cantidad</t>
  </si>
  <si>
    <t>Precio</t>
  </si>
  <si>
    <t>Total</t>
  </si>
  <si>
    <t>Descuento</t>
  </si>
  <si>
    <t>IGV</t>
  </si>
  <si>
    <t>Total Final</t>
  </si>
  <si>
    <t>Costa</t>
  </si>
  <si>
    <t>Lima</t>
  </si>
  <si>
    <t>Papel</t>
  </si>
  <si>
    <t>Bond 75 gr</t>
  </si>
  <si>
    <t>Bond 80 gr</t>
  </si>
  <si>
    <t>Lapicero</t>
  </si>
  <si>
    <t>Sabonis</t>
  </si>
  <si>
    <t>Faber</t>
  </si>
  <si>
    <t>Plumón</t>
  </si>
  <si>
    <t>Jumbo</t>
  </si>
  <si>
    <t>Fino</t>
  </si>
  <si>
    <t>Corrector</t>
  </si>
  <si>
    <t>Artesco</t>
  </si>
  <si>
    <t>Barranca</t>
  </si>
  <si>
    <t>Cañete</t>
  </si>
  <si>
    <t>Chancay</t>
  </si>
  <si>
    <t>Arequipa</t>
  </si>
  <si>
    <t>Camaná</t>
  </si>
  <si>
    <t>Mollendo</t>
  </si>
  <si>
    <t>La Libertad</t>
  </si>
  <si>
    <t>Trujillo</t>
  </si>
  <si>
    <t>Pacasmayo</t>
  </si>
  <si>
    <t>Huamachuco</t>
  </si>
  <si>
    <t>Sierra</t>
  </si>
  <si>
    <t>Cusco</t>
  </si>
  <si>
    <t>Quillabamba</t>
  </si>
  <si>
    <t>Urubamba</t>
  </si>
  <si>
    <t>Junín</t>
  </si>
  <si>
    <t>Huancayo</t>
  </si>
  <si>
    <t>Tarma</t>
  </si>
  <si>
    <t>Satipo</t>
  </si>
  <si>
    <t>Piura</t>
  </si>
  <si>
    <t>San Miguel</t>
  </si>
  <si>
    <t>Talara</t>
  </si>
  <si>
    <t>Sullana</t>
  </si>
  <si>
    <t>Huancabamba</t>
  </si>
  <si>
    <t>Ica</t>
  </si>
  <si>
    <t>Pisco</t>
  </si>
  <si>
    <t>Chincha</t>
  </si>
  <si>
    <t>Ancash</t>
  </si>
  <si>
    <t>Huaraz</t>
  </si>
  <si>
    <t>Carhuaz</t>
  </si>
  <si>
    <t>Yungay</t>
  </si>
  <si>
    <t>Chimbote</t>
  </si>
  <si>
    <t>Cajamarca</t>
  </si>
  <si>
    <t>Santa Cruz</t>
  </si>
  <si>
    <t>Chota</t>
  </si>
  <si>
    <t>Huánuco</t>
  </si>
  <si>
    <t>Tingo María</t>
  </si>
  <si>
    <t>Ambo</t>
  </si>
  <si>
    <t>Lambayeque</t>
  </si>
  <si>
    <t>Chiclayo</t>
  </si>
  <si>
    <t>Ferreñafe</t>
  </si>
  <si>
    <t>Puno</t>
  </si>
  <si>
    <t>Azángaro</t>
  </si>
  <si>
    <t>Lampa</t>
  </si>
  <si>
    <t>Ilave</t>
  </si>
  <si>
    <t>Ayacucho</t>
  </si>
  <si>
    <t>Huanta</t>
  </si>
  <si>
    <t>Pauza</t>
  </si>
  <si>
    <t>Tumbes</t>
  </si>
  <si>
    <t>Zarumilla</t>
  </si>
  <si>
    <t>PRODUCTOS ENVASADOS EN PLANTA DE PROCESAMIENTO DE HARINAS</t>
  </si>
  <si>
    <t>TIPO DE LÍNEA</t>
  </si>
  <si>
    <t>PLANTA</t>
  </si>
  <si>
    <t>QTY_ACOPIO (kg)</t>
  </si>
  <si>
    <t>QTY_PROCESADA (kg)</t>
  </si>
  <si>
    <t>ÍNDICE DE PRODUCCIÓN</t>
  </si>
  <si>
    <t>MES</t>
  </si>
  <si>
    <t>HARINA_MAÍZ</t>
  </si>
  <si>
    <t>LIMA_ATE</t>
  </si>
  <si>
    <t>Octubre</t>
  </si>
  <si>
    <t>HARINA_KIWICHA</t>
  </si>
  <si>
    <t>LIMA_CALLAO</t>
  </si>
  <si>
    <t>Abril</t>
  </si>
  <si>
    <t>HARINA_QUINUA</t>
  </si>
  <si>
    <t>CUZCO_URUBAMBA</t>
  </si>
  <si>
    <t>Marzo</t>
  </si>
  <si>
    <t>Julio</t>
  </si>
  <si>
    <t>Mayo</t>
  </si>
  <si>
    <t>HARINA_CEBADA</t>
  </si>
  <si>
    <t>Enero</t>
  </si>
  <si>
    <t>Septiembre</t>
  </si>
  <si>
    <t>Febrero</t>
  </si>
  <si>
    <t>Diciembre</t>
  </si>
  <si>
    <t>HARINA_TRIGO</t>
  </si>
  <si>
    <t>Agosto</t>
  </si>
  <si>
    <t>Junio</t>
  </si>
  <si>
    <t>Noviembre</t>
  </si>
  <si>
    <t>Suma de Costo Total</t>
  </si>
  <si>
    <t>Etiquetas de columna</t>
  </si>
  <si>
    <t>Total general</t>
  </si>
  <si>
    <t>Etiquetas de fila</t>
  </si>
  <si>
    <t>Suma de Pago Total</t>
  </si>
  <si>
    <t>Suma de Cantidad (Kg)</t>
  </si>
  <si>
    <t>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</si>
</sst>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S/.&quot;\ * #,##0.00_ ;_ &quot;S/.&quot;\ * \-#,##0.00_ ;_ &quot;S/.&quot;\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rgb="FF000000"/>
      <name val="Segoe UI"/>
      <family val="2"/>
    </font>
    <font>
      <b/>
      <i/>
      <sz val="11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 style="medium">
        <color theme="7"/>
      </right>
      <top/>
      <bottom/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medium">
        <color indexed="64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/>
      <bottom/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4" fillId="0" borderId="0"/>
  </cellStyleXfs>
  <cellXfs count="110">
    <xf numFmtId="0" fontId="0" fillId="0" borderId="0" xfId="0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7" xfId="0" applyBorder="1"/>
    <xf numFmtId="0" fontId="3" fillId="0" borderId="7" xfId="0" applyFont="1" applyBorder="1"/>
    <xf numFmtId="0" fontId="5" fillId="0" borderId="7" xfId="0" applyFont="1" applyBorder="1" applyAlignment="1">
      <alignment horizontal="center"/>
    </xf>
    <xf numFmtId="0" fontId="2" fillId="2" borderId="0" xfId="3" applyFont="1" applyAlignment="1">
      <alignment horizontal="center"/>
    </xf>
    <xf numFmtId="14" fontId="2" fillId="2" borderId="0" xfId="3" applyNumberFormat="1" applyFont="1" applyAlignment="1">
      <alignment horizontal="center"/>
    </xf>
    <xf numFmtId="0" fontId="2" fillId="2" borderId="0" xfId="3" applyNumberFormat="1" applyFont="1" applyAlignment="1">
      <alignment horizontal="center"/>
    </xf>
    <xf numFmtId="0" fontId="1" fillId="3" borderId="14" xfId="4" applyBorder="1" applyAlignment="1"/>
    <xf numFmtId="0" fontId="1" fillId="3" borderId="14" xfId="4" applyBorder="1" applyAlignment="1">
      <alignment horizontal="center"/>
    </xf>
    <xf numFmtId="14" fontId="1" fillId="3" borderId="14" xfId="4" applyNumberFormat="1" applyBorder="1" applyAlignment="1">
      <alignment horizontal="right" wrapText="1"/>
    </xf>
    <xf numFmtId="0" fontId="1" fillId="3" borderId="14" xfId="4" applyNumberFormat="1" applyBorder="1" applyAlignment="1">
      <alignment horizontal="right"/>
    </xf>
    <xf numFmtId="0" fontId="1" fillId="3" borderId="14" xfId="4" applyBorder="1" applyAlignment="1">
      <alignment horizontal="right"/>
    </xf>
    <xf numFmtId="0" fontId="1" fillId="3" borderId="14" xfId="4" applyNumberFormat="1" applyBorder="1" applyAlignment="1">
      <alignment horizontal="center"/>
    </xf>
    <xf numFmtId="164" fontId="1" fillId="3" borderId="14" xfId="1" applyFill="1" applyBorder="1" applyAlignment="1">
      <alignment horizontal="right"/>
    </xf>
    <xf numFmtId="0" fontId="1" fillId="3" borderId="15" xfId="4" applyBorder="1" applyAlignment="1"/>
    <xf numFmtId="0" fontId="1" fillId="3" borderId="15" xfId="4" applyBorder="1" applyAlignment="1">
      <alignment horizontal="center"/>
    </xf>
    <xf numFmtId="14" fontId="1" fillId="3" borderId="15" xfId="4" applyNumberFormat="1" applyBorder="1" applyAlignment="1">
      <alignment horizontal="right" wrapText="1"/>
    </xf>
    <xf numFmtId="0" fontId="1" fillId="3" borderId="15" xfId="4" applyNumberFormat="1" applyBorder="1" applyAlignment="1">
      <alignment horizontal="right"/>
    </xf>
    <xf numFmtId="0" fontId="1" fillId="3" borderId="15" xfId="4" applyBorder="1" applyAlignment="1">
      <alignment horizontal="right"/>
    </xf>
    <xf numFmtId="0" fontId="1" fillId="3" borderId="15" xfId="4" applyNumberFormat="1" applyBorder="1" applyAlignment="1">
      <alignment horizontal="center"/>
    </xf>
    <xf numFmtId="164" fontId="1" fillId="3" borderId="15" xfId="1" applyFill="1" applyBorder="1" applyAlignment="1">
      <alignment horizontal="right"/>
    </xf>
    <xf numFmtId="0" fontId="1" fillId="3" borderId="16" xfId="4" applyBorder="1" applyAlignment="1"/>
    <xf numFmtId="0" fontId="1" fillId="3" borderId="16" xfId="4" applyBorder="1" applyAlignment="1">
      <alignment horizontal="center"/>
    </xf>
    <xf numFmtId="14" fontId="1" fillId="3" borderId="16" xfId="4" applyNumberFormat="1" applyBorder="1" applyAlignment="1">
      <alignment horizontal="right" wrapText="1"/>
    </xf>
    <xf numFmtId="0" fontId="1" fillId="3" borderId="16" xfId="4" applyNumberFormat="1" applyBorder="1" applyAlignment="1">
      <alignment horizontal="right"/>
    </xf>
    <xf numFmtId="0" fontId="1" fillId="3" borderId="16" xfId="4" applyBorder="1" applyAlignment="1">
      <alignment horizontal="right"/>
    </xf>
    <xf numFmtId="0" fontId="1" fillId="3" borderId="16" xfId="4" applyNumberFormat="1" applyBorder="1" applyAlignment="1">
      <alignment horizontal="center"/>
    </xf>
    <xf numFmtId="164" fontId="1" fillId="3" borderId="16" xfId="1" applyFill="1" applyBorder="1" applyAlignment="1">
      <alignment horizontal="right"/>
    </xf>
    <xf numFmtId="0" fontId="5" fillId="0" borderId="2" xfId="0" applyFont="1" applyBorder="1"/>
    <xf numFmtId="0" fontId="5" fillId="0" borderId="17" xfId="0" applyFont="1" applyBorder="1"/>
    <xf numFmtId="0" fontId="0" fillId="0" borderId="17" xfId="0" applyBorder="1"/>
    <xf numFmtId="0" fontId="3" fillId="4" borderId="7" xfId="0" applyFont="1" applyFill="1" applyBorder="1"/>
    <xf numFmtId="0" fontId="0" fillId="4" borderId="0" xfId="0" applyFill="1"/>
    <xf numFmtId="0" fontId="0" fillId="0" borderId="18" xfId="0" applyBorder="1"/>
    <xf numFmtId="0" fontId="5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0" borderId="7" xfId="0" applyFont="1" applyFill="1" applyBorder="1"/>
    <xf numFmtId="0" fontId="0" fillId="0" borderId="19" xfId="0" applyBorder="1"/>
    <xf numFmtId="0" fontId="9" fillId="5" borderId="20" xfId="0" applyFont="1" applyFill="1" applyBorder="1"/>
    <xf numFmtId="0" fontId="9" fillId="5" borderId="21" xfId="0" applyFont="1" applyFill="1" applyBorder="1"/>
    <xf numFmtId="0" fontId="9" fillId="5" borderId="22" xfId="0" applyFont="1" applyFill="1" applyBorder="1"/>
    <xf numFmtId="0" fontId="0" fillId="0" borderId="23" xfId="0" applyBorder="1"/>
    <xf numFmtId="0" fontId="10" fillId="0" borderId="0" xfId="0" applyFont="1" applyAlignment="1">
      <alignment horizontal="center"/>
    </xf>
    <xf numFmtId="0" fontId="0" fillId="0" borderId="27" xfId="0" applyBorder="1"/>
    <xf numFmtId="14" fontId="0" fillId="0" borderId="0" xfId="0" applyNumberFormat="1"/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5" fillId="0" borderId="31" xfId="5" applyFont="1" applyBorder="1" applyAlignment="1">
      <alignment horizontal="center"/>
    </xf>
    <xf numFmtId="0" fontId="15" fillId="0" borderId="32" xfId="5" applyFont="1" applyBorder="1" applyAlignment="1">
      <alignment horizontal="center"/>
    </xf>
    <xf numFmtId="0" fontId="15" fillId="0" borderId="32" xfId="5" applyFont="1" applyBorder="1" applyAlignment="1">
      <alignment horizontal="left"/>
    </xf>
    <xf numFmtId="9" fontId="16" fillId="0" borderId="32" xfId="2" applyFont="1" applyBorder="1"/>
    <xf numFmtId="0" fontId="16" fillId="0" borderId="33" xfId="0" applyFont="1" applyBorder="1"/>
    <xf numFmtId="0" fontId="15" fillId="0" borderId="34" xfId="5" applyFont="1" applyBorder="1" applyAlignment="1">
      <alignment horizontal="center"/>
    </xf>
    <xf numFmtId="0" fontId="15" fillId="0" borderId="35" xfId="5" applyFont="1" applyBorder="1" applyAlignment="1">
      <alignment horizontal="center"/>
    </xf>
    <xf numFmtId="0" fontId="15" fillId="0" borderId="35" xfId="5" applyFont="1" applyBorder="1" applyAlignment="1">
      <alignment horizontal="left"/>
    </xf>
    <xf numFmtId="9" fontId="16" fillId="0" borderId="35" xfId="2" applyFont="1" applyBorder="1"/>
    <xf numFmtId="0" fontId="16" fillId="0" borderId="36" xfId="0" applyFont="1" applyBorder="1"/>
    <xf numFmtId="0" fontId="15" fillId="0" borderId="37" xfId="5" applyFont="1" applyBorder="1" applyAlignment="1">
      <alignment horizontal="center"/>
    </xf>
    <xf numFmtId="0" fontId="15" fillId="0" borderId="38" xfId="5" applyFont="1" applyBorder="1" applyAlignment="1">
      <alignment horizontal="center"/>
    </xf>
    <xf numFmtId="0" fontId="15" fillId="0" borderId="38" xfId="5" applyFont="1" applyBorder="1" applyAlignment="1">
      <alignment horizontal="left"/>
    </xf>
    <xf numFmtId="9" fontId="16" fillId="0" borderId="38" xfId="2" applyFont="1" applyBorder="1"/>
    <xf numFmtId="0" fontId="16" fillId="0" borderId="39" xfId="0" applyFont="1" applyBorder="1"/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4" borderId="0" xfId="0" applyFont="1" applyFill="1" applyAlignment="1">
      <alignment horizontal="left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7" xfId="0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6">
    <cellStyle name="20% - Énfasis4" xfId="4" builtinId="42"/>
    <cellStyle name="Énfasis4" xfId="3" builtinId="41"/>
    <cellStyle name="Moneda" xfId="1" builtinId="4"/>
    <cellStyle name="Normal" xfId="0" builtinId="0"/>
    <cellStyle name="Normal_Relacion de personal (base)" xfId="5" xr:uid="{00000000-0005-0000-0000-000004000000}"/>
    <cellStyle name="Porcentaje" xfId="2" builtinId="5"/>
  </cellStyles>
  <dxfs count="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[PC2.xlsx]P2!TablaDinámica3</c:name>
    <c:fmtId val="0"/>
  </c:pivotSource>
  <c:chart>
    <c:title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'P2'!$F$3:$F$4</c:f>
              <c:strCache>
                <c:ptCount val="1"/>
                <c:pt idx="0">
                  <c:v>Planta_Arequipa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'P2'!$E$5:$E$8</c:f>
              <c:strCache>
                <c:ptCount val="3"/>
                <c:pt idx="0">
                  <c:v>Prod_1</c:v>
                </c:pt>
                <c:pt idx="1">
                  <c:v>Prod_2</c:v>
                </c:pt>
                <c:pt idx="2">
                  <c:v>Prod_3</c:v>
                </c:pt>
              </c:strCache>
            </c:strRef>
          </c:cat>
          <c:val>
            <c:numRef>
              <c:f>'P2'!$F$5:$F$8</c:f>
              <c:numCache>
                <c:formatCode>General</c:formatCode>
                <c:ptCount val="3"/>
                <c:pt idx="0">
                  <c:v>82075</c:v>
                </c:pt>
                <c:pt idx="1">
                  <c:v>204700</c:v>
                </c:pt>
                <c:pt idx="2">
                  <c:v>131215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B-4AF9-AEF3-EA048ADF2D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[PC2.xlsx]P3!TablaDinámica1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SERVICIOS VS RESPONSABLES EN LA ZONA: ESTE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'P3'!$B$3:$B$4</c:f>
              <c:strCache>
                <c:ptCount val="1"/>
                <c:pt idx="0">
                  <c:v>asesoría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'P3'!$A$5:$A$10</c:f>
              <c:strCache>
                <c:ptCount val="5"/>
                <c:pt idx="0">
                  <c:v>Benítez</c:v>
                </c:pt>
                <c:pt idx="1">
                  <c:v>Choy</c:v>
                </c:pt>
                <c:pt idx="2">
                  <c:v>Millán</c:v>
                </c:pt>
                <c:pt idx="3">
                  <c:v>Morales</c:v>
                </c:pt>
                <c:pt idx="4">
                  <c:v>Toribio</c:v>
                </c:pt>
              </c:strCache>
            </c:strRef>
          </c:cat>
          <c:val>
            <c:numRef>
              <c:f>'P3'!$B$5:$B$10</c:f>
              <c:numCache>
                <c:formatCode>General</c:formatCode>
                <c:ptCount val="5"/>
                <c:pt idx="0">
                  <c:v>519.26559999999995</c:v>
                </c:pt>
                <c:pt idx="1">
                  <c:v>3689.56</c:v>
                </c:pt>
                <c:pt idx="2">
                  <c:v>1622.3396</c:v>
                </c:pt>
                <c:pt idx="3">
                  <c:v>311.35210000000001</c:v>
                </c:pt>
                <c:pt idx="4">
                  <c:v>57.3215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4299-8133-04E78172336E}"/>
            </c:ext>
          </c:extLst>
        </c:ser>
        <c:ser>
          <c:idx val="1"/>
          <c:order val="1"/>
          <c:tx>
            <c:strRef>
              <c:f>'P3'!$C$3:$C$4</c:f>
              <c:strCache>
                <c:ptCount val="1"/>
                <c:pt idx="0">
                  <c:v>envío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'P3'!$A$5:$A$10</c:f>
              <c:strCache>
                <c:ptCount val="5"/>
                <c:pt idx="0">
                  <c:v>Benítez</c:v>
                </c:pt>
                <c:pt idx="1">
                  <c:v>Choy</c:v>
                </c:pt>
                <c:pt idx="2">
                  <c:v>Millán</c:v>
                </c:pt>
                <c:pt idx="3">
                  <c:v>Morales</c:v>
                </c:pt>
                <c:pt idx="4">
                  <c:v>Toribio</c:v>
                </c:pt>
              </c:strCache>
            </c:strRef>
          </c:cat>
          <c:val>
            <c:numRef>
              <c:f>'P3'!$C$5:$C$10</c:f>
              <c:numCache>
                <c:formatCode>General</c:formatCode>
                <c:ptCount val="5"/>
                <c:pt idx="0">
                  <c:v>27.5</c:v>
                </c:pt>
                <c:pt idx="1">
                  <c:v>1421.8578000000002</c:v>
                </c:pt>
                <c:pt idx="2">
                  <c:v>437.30619999999999</c:v>
                </c:pt>
                <c:pt idx="3">
                  <c:v>41.5</c:v>
                </c:pt>
                <c:pt idx="4">
                  <c:v>249.2944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F43-4299-8133-04E78172336E}"/>
            </c:ext>
          </c:extLst>
        </c:ser>
        <c:ser>
          <c:idx val="2"/>
          <c:order val="2"/>
          <c:tx>
            <c:strRef>
              <c:f>'P3'!$D$3:$D$4</c:f>
              <c:strCache>
                <c:ptCount val="1"/>
                <c:pt idx="0">
                  <c:v>instalación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'P3'!$A$5:$A$10</c:f>
              <c:strCache>
                <c:ptCount val="5"/>
                <c:pt idx="0">
                  <c:v>Benítez</c:v>
                </c:pt>
                <c:pt idx="1">
                  <c:v>Choy</c:v>
                </c:pt>
                <c:pt idx="2">
                  <c:v>Millán</c:v>
                </c:pt>
                <c:pt idx="3">
                  <c:v>Morales</c:v>
                </c:pt>
                <c:pt idx="4">
                  <c:v>Toribio</c:v>
                </c:pt>
              </c:strCache>
            </c:strRef>
          </c:cat>
          <c:val>
            <c:numRef>
              <c:f>'P3'!$D$5:$D$10</c:f>
              <c:numCache>
                <c:formatCode>General</c:formatCode>
                <c:ptCount val="5"/>
                <c:pt idx="0">
                  <c:v>408.05</c:v>
                </c:pt>
                <c:pt idx="1">
                  <c:v>786.46929999999998</c:v>
                </c:pt>
                <c:pt idx="4">
                  <c:v>60.384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F43-4299-8133-04E78172336E}"/>
            </c:ext>
          </c:extLst>
        </c:ser>
        <c:ser>
          <c:idx val="3"/>
          <c:order val="3"/>
          <c:tx>
            <c:strRef>
              <c:f>'P3'!$E$3:$E$4</c:f>
              <c:strCache>
                <c:ptCount val="1"/>
                <c:pt idx="0">
                  <c:v>reemplazo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'P3'!$A$5:$A$10</c:f>
              <c:strCache>
                <c:ptCount val="5"/>
                <c:pt idx="0">
                  <c:v>Benítez</c:v>
                </c:pt>
                <c:pt idx="1">
                  <c:v>Choy</c:v>
                </c:pt>
                <c:pt idx="2">
                  <c:v>Millán</c:v>
                </c:pt>
                <c:pt idx="3">
                  <c:v>Morales</c:v>
                </c:pt>
                <c:pt idx="4">
                  <c:v>Toribio</c:v>
                </c:pt>
              </c:strCache>
            </c:strRef>
          </c:cat>
          <c:val>
            <c:numRef>
              <c:f>'P3'!$E$5:$E$10</c:f>
              <c:numCache>
                <c:formatCode>General</c:formatCode>
                <c:ptCount val="5"/>
                <c:pt idx="0">
                  <c:v>2333.5612000000001</c:v>
                </c:pt>
                <c:pt idx="1">
                  <c:v>2233.7588999999998</c:v>
                </c:pt>
                <c:pt idx="2">
                  <c:v>439.8073</c:v>
                </c:pt>
                <c:pt idx="3">
                  <c:v>47.9</c:v>
                </c:pt>
                <c:pt idx="4">
                  <c:v>79.0749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F43-4299-8133-04E78172336E}"/>
            </c:ext>
          </c:extLst>
        </c:ser>
        <c:ser>
          <c:idx val="4"/>
          <c:order val="4"/>
          <c:tx>
            <c:strRef>
              <c:f>'P3'!$F$3:$F$4</c:f>
              <c:strCache>
                <c:ptCount val="1"/>
                <c:pt idx="0">
                  <c:v>reparación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'P3'!$A$5:$A$10</c:f>
              <c:strCache>
                <c:ptCount val="5"/>
                <c:pt idx="0">
                  <c:v>Benítez</c:v>
                </c:pt>
                <c:pt idx="1">
                  <c:v>Choy</c:v>
                </c:pt>
                <c:pt idx="2">
                  <c:v>Millán</c:v>
                </c:pt>
                <c:pt idx="3">
                  <c:v>Morales</c:v>
                </c:pt>
                <c:pt idx="4">
                  <c:v>Toribio</c:v>
                </c:pt>
              </c:strCache>
            </c:strRef>
          </c:cat>
          <c:val>
            <c:numRef>
              <c:f>'P3'!$F$5:$F$10</c:f>
              <c:numCache>
                <c:formatCode>General</c:formatCode>
                <c:ptCount val="5"/>
                <c:pt idx="0">
                  <c:v>95</c:v>
                </c:pt>
                <c:pt idx="1">
                  <c:v>1513.5109000000002</c:v>
                </c:pt>
                <c:pt idx="2">
                  <c:v>3373.183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F43-4299-8133-04E78172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08528"/>
        <c:axId val="293824640"/>
      </c:barChart>
      <c:catAx>
        <c:axId val="3954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3824640"/>
        <c:crosses val="autoZero"/>
        <c:auto val="1"/>
        <c:lblAlgn val="ctr"/>
        <c:lblOffset val="100"/>
        <c:noMultiLvlLbl val="0"/>
      </c:catAx>
      <c:valAx>
        <c:axId val="2938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4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[PC2.xlsx]P3!TablaDinámica2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ZONA</a:t>
            </a:r>
            <a:r>
              <a:rPr lang="en-US" sz="1600" baseline="0"/>
              <a:t> ESTE VS CONTRATOS DEL RESPONSABLE: MILLÁN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811817597944764E-2"/>
              <c:y val="-3.815579649307177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'P3'!$O$3:$O$4</c:f>
              <c:strCache>
                <c:ptCount val="1"/>
                <c:pt idx="0">
                  <c:v>Este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A9-4D69-BFBE-983697A8E2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4.8811817597944764E-2"/>
                  <c:y val="-3.81557964930717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A9-4D69-BFBE-983697A8E2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'P3'!$N$5:$N$8</c:f>
              <c:strCache>
                <c:ptCount val="3"/>
                <c:pt idx="0">
                  <c:v>contado</c:v>
                </c:pt>
                <c:pt idx="1">
                  <c:v>contra entrega</c:v>
                </c:pt>
                <c:pt idx="2">
                  <c:v>crédito</c:v>
                </c:pt>
              </c:strCache>
            </c:strRef>
          </c:cat>
          <c:val>
            <c:numRef>
              <c:f>'P3'!$O$5:$O$8</c:f>
              <c:numCache>
                <c:formatCode>General</c:formatCode>
                <c:ptCount val="3"/>
                <c:pt idx="0">
                  <c:v>410.96899999999999</c:v>
                </c:pt>
                <c:pt idx="1">
                  <c:v>1480.8963799999997</c:v>
                </c:pt>
                <c:pt idx="2">
                  <c:v>1162.16698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9-4D69-BFBE-983697A8E2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noThreeD="1" sel="0" val="0"/>
</file>

<file path=xl/ctrlProps/ctrlProp2.xml><?xml version="1.0" encoding="utf-8"?>
<formControlPr xmlns="http://schemas.microsoft.com/office/spreadsheetml/2009/9/main" objectType="Drop" dropStyle="combo" dx="16" noThreeD="1" sel="0" val="0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firstButton="1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10</xdr:row>
      <xdr:rowOff>23812</xdr:rowOff>
    </xdr:from>
    <xdr:to>
      <xdr:col>8</xdr:col>
      <xdr:colOff>76200</xdr:colOff>
      <xdr:row>24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485A5F-1B3C-43F3-8F69-2F7752EC7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438149</xdr:colOff>
      <xdr:row>10</xdr:row>
      <xdr:rowOff>85726</xdr:rowOff>
    </xdr:from>
    <xdr:to>
      <xdr:col>10</xdr:col>
      <xdr:colOff>800100</xdr:colOff>
      <xdr:row>17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lanta">
              <a:extLst>
                <a:ext uri="{FF2B5EF4-FFF2-40B4-BE49-F238E27FC236}">
                  <a16:creationId xmlns:a16="http://schemas.microsoft.com/office/drawing/2014/main" id="{E364F575-BE3F-4817-90D3-A3848D366A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3449" y="2000251"/>
              <a:ext cx="2409826" cy="1285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561975</xdr:colOff>
      <xdr:row>18</xdr:row>
      <xdr:rowOff>57150</xdr:rowOff>
    </xdr:from>
    <xdr:to>
      <xdr:col>11</xdr:col>
      <xdr:colOff>390526</xdr:colOff>
      <xdr:row>19</xdr:row>
      <xdr:rowOff>180975</xdr:rowOff>
    </xdr:to>
    <xdr:sp macro="" textlink="'P2'!$I$5">
      <xdr:nvSpPr>
        <xdr:cNvPr id="4" name="CuadroTexto 3">
          <a:extLst>
            <a:ext uri="{FF2B5EF4-FFF2-40B4-BE49-F238E27FC236}">
              <a16:creationId xmlns:a16="http://schemas.microsoft.com/office/drawing/2014/main" id="{0E16FD73-1957-460B-848A-736F9052576B}"/>
            </a:ext>
          </a:extLst>
        </xdr:cNvPr>
        <xdr:cNvSpPr txBox="1"/>
      </xdr:nvSpPr>
      <xdr:spPr>
        <a:xfrm>
          <a:off x="8677275" y="3495675"/>
          <a:ext cx="2714626" cy="3143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FF81859-8EB4-4425-9598-7838175ADC72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Promedio de Producción: Planta_Arequipa</a:t>
          </a:fld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800100</xdr:colOff>
      <xdr:row>20</xdr:row>
      <xdr:rowOff>133350</xdr:rowOff>
    </xdr:from>
    <xdr:to>
      <xdr:col>11</xdr:col>
      <xdr:colOff>19050</xdr:colOff>
      <xdr:row>23</xdr:row>
      <xdr:rowOff>9525</xdr:rowOff>
    </xdr:to>
    <xdr:sp macro="" textlink="'P2'!$I$6">
      <xdr:nvSpPr>
        <xdr:cNvPr id="5" name="CuadroTexto 4">
          <a:extLst>
            <a:ext uri="{FF2B5EF4-FFF2-40B4-BE49-F238E27FC236}">
              <a16:creationId xmlns:a16="http://schemas.microsoft.com/office/drawing/2014/main" id="{08E14D68-B58C-4285-9E41-BD87411CCBA2}"/>
            </a:ext>
          </a:extLst>
        </xdr:cNvPr>
        <xdr:cNvSpPr txBox="1"/>
      </xdr:nvSpPr>
      <xdr:spPr>
        <a:xfrm>
          <a:off x="8915400" y="3952875"/>
          <a:ext cx="2105025" cy="4476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71D53BB-5E67-4EB9-B0B8-D87B6488ED49}" type="TxLink">
            <a:rPr lang="en-US" sz="18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139330</a:t>
          </a:fld>
          <a:endParaRPr lang="es-MX" sz="1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15</xdr:row>
      <xdr:rowOff>19050</xdr:rowOff>
    </xdr:from>
    <xdr:to>
      <xdr:col>11</xdr:col>
      <xdr:colOff>28575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8F5916-9007-4273-9ACA-9B74133C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581025</xdr:colOff>
      <xdr:row>29</xdr:row>
      <xdr:rowOff>57151</xdr:rowOff>
    </xdr:from>
    <xdr:to>
      <xdr:col>12</xdr:col>
      <xdr:colOff>428625</xdr:colOff>
      <xdr:row>35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Zona">
              <a:extLst>
                <a:ext uri="{FF2B5EF4-FFF2-40B4-BE49-F238E27FC236}">
                  <a16:creationId xmlns:a16="http://schemas.microsoft.com/office/drawing/2014/main" id="{5DDCE2AE-FDCA-4850-80DF-8F51B8ABD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3725" y="5581651"/>
              <a:ext cx="352425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466725</xdr:colOff>
      <xdr:row>29</xdr:row>
      <xdr:rowOff>28576</xdr:rowOff>
    </xdr:from>
    <xdr:to>
      <xdr:col>7</xdr:col>
      <xdr:colOff>371475</xdr:colOff>
      <xdr:row>35</xdr:row>
      <xdr:rowOff>85726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esp.">
              <a:extLst>
                <a:ext uri="{FF2B5EF4-FFF2-40B4-BE49-F238E27FC236}">
                  <a16:creationId xmlns:a16="http://schemas.microsoft.com/office/drawing/2014/main" id="{25B3F104-2EF9-499B-9768-83CCCDDCF0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.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5553076"/>
              <a:ext cx="21336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142875</xdr:colOff>
      <xdr:row>12</xdr:row>
      <xdr:rowOff>185736</xdr:rowOff>
    </xdr:from>
    <xdr:to>
      <xdr:col>16</xdr:col>
      <xdr:colOff>114300</xdr:colOff>
      <xdr:row>28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76DFAE-2968-4684-B6A4-5441E28F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571500</xdr:colOff>
      <xdr:row>29</xdr:row>
      <xdr:rowOff>66675</xdr:rowOff>
    </xdr:from>
    <xdr:to>
      <xdr:col>15</xdr:col>
      <xdr:colOff>600075</xdr:colOff>
      <xdr:row>36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F.Atención">
              <a:extLst>
                <a:ext uri="{FF2B5EF4-FFF2-40B4-BE49-F238E27FC236}">
                  <a16:creationId xmlns:a16="http://schemas.microsoft.com/office/drawing/2014/main" id="{7B77ED53-D1E6-496D-8958-AC19E0C3B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.Aten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50" y="5591175"/>
              <a:ext cx="34290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504825</xdr:colOff>
          <xdr:row>5</xdr:row>
          <xdr:rowOff>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666750</xdr:colOff>
          <xdr:row>7</xdr:row>
          <xdr:rowOff>9525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752475</xdr:colOff>
          <xdr:row>14</xdr:row>
          <xdr:rowOff>152400</xdr:rowOff>
        </xdr:to>
        <xdr:sp macro="" textlink="">
          <xdr:nvSpPr>
            <xdr:cNvPr id="5123" name="Group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180975</xdr:rowOff>
        </xdr:from>
        <xdr:to>
          <xdr:col>2</xdr:col>
          <xdr:colOff>419100</xdr:colOff>
          <xdr:row>12</xdr:row>
          <xdr:rowOff>0</xdr:rowOff>
        </xdr:to>
        <xdr:sp macro="" textlink="">
          <xdr:nvSpPr>
            <xdr:cNvPr id="5124" name="Option 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ERORISIÓN ELÉCTRICA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200025</xdr:rowOff>
        </xdr:from>
        <xdr:to>
          <xdr:col>2</xdr:col>
          <xdr:colOff>581025</xdr:colOff>
          <xdr:row>13</xdr:row>
          <xdr:rowOff>190500</xdr:rowOff>
        </xdr:to>
        <xdr:sp macro="" textlink="">
          <xdr:nvSpPr>
            <xdr:cNvPr id="5125" name="Option 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LUBRICACIÓN INADECUADA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180975</xdr:rowOff>
        </xdr:from>
        <xdr:to>
          <xdr:col>4</xdr:col>
          <xdr:colOff>476250</xdr:colOff>
          <xdr:row>12</xdr:row>
          <xdr:rowOff>9525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VIBRACIÓN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200025</xdr:rowOff>
        </xdr:from>
        <xdr:to>
          <xdr:col>4</xdr:col>
          <xdr:colOff>600075</xdr:colOff>
          <xdr:row>14</xdr:row>
          <xdr:rowOff>0</xdr:rowOff>
        </xdr:to>
        <xdr:sp macro="" textlink="">
          <xdr:nvSpPr>
            <xdr:cNvPr id="5127" name="Option Button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INSTALACIÓN INADECUADA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85725</xdr:rowOff>
        </xdr:from>
        <xdr:to>
          <xdr:col>2</xdr:col>
          <xdr:colOff>171450</xdr:colOff>
          <xdr:row>18</xdr:row>
          <xdr:rowOff>133350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BAJA / ALTA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10</xdr:row>
          <xdr:rowOff>180975</xdr:rowOff>
        </xdr:from>
        <xdr:to>
          <xdr:col>5</xdr:col>
          <xdr:colOff>742950</xdr:colOff>
          <xdr:row>12</xdr:row>
          <xdr:rowOff>9525</xdr:rowOff>
        </xdr:to>
        <xdr:sp macro="" textlink="">
          <xdr:nvSpPr>
            <xdr:cNvPr id="5129" name="Option 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SOBRECARGA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J" refreshedDate="44002.759326388892" createdVersion="6" refreshedVersion="6" minRefreshableVersion="3" recordCount="1512" xr:uid="{C95E0BB9-98A6-4111-9453-3A1C1AA2577C}">
  <cacheSource type="worksheet">
    <worksheetSource ref="A1:O1513" sheet="Empresa_Servicios"/>
  </cacheSource>
  <cacheFields count="15">
    <cacheField name="Zona" numFmtId="0">
      <sharedItems count="9">
        <s v="Norte"/>
        <s v="Noreste"/>
        <s v="Este"/>
        <s v="Noroeste"/>
        <s v="Oeste"/>
        <s v="Sur"/>
        <s v="SurOeste"/>
        <s v="Central"/>
        <s v="SurEste"/>
      </sharedItems>
    </cacheField>
    <cacheField name="Resp." numFmtId="0">
      <sharedItems count="6">
        <s v="Lingán"/>
        <s v="Choy"/>
        <s v="Benítez"/>
        <s v="Millán"/>
        <s v="Morales"/>
        <s v="Toribio"/>
      </sharedItems>
    </cacheField>
    <cacheField name="Servicio" numFmtId="0">
      <sharedItems count="5">
        <s v="asesoría"/>
        <s v="instalación"/>
        <s v="envío"/>
        <s v="reemplazo"/>
        <s v="reparación"/>
      </sharedItems>
    </cacheField>
    <cacheField name="Urgente" numFmtId="0">
      <sharedItems containsBlank="1"/>
    </cacheField>
    <cacheField name="F.Orden" numFmtId="14">
      <sharedItems containsSemiMixedTypes="0" containsNonDate="0" containsDate="1" containsString="0" minDate="2006-08-24T00:00:00" maxDate="2007-12-15T00:00:00"/>
    </cacheField>
    <cacheField name="F.Atención" numFmtId="14">
      <sharedItems containsSemiMixedTypes="0" containsNonDate="0" containsDate="1" containsString="0" minDate="2007-01-03T00:00:00" maxDate="2007-12-22T00:00:00" count="240">
        <d v="2007-01-03T00:00:00"/>
        <d v="2007-01-04T00:00:00"/>
        <d v="2007-01-05T00:00:00"/>
        <d v="2007-01-06T00:00:00"/>
        <d v="2007-01-07T00:00:00"/>
        <d v="2007-01-10T00:00:00"/>
        <d v="2007-01-11T00:00:00"/>
        <d v="2007-01-12T00:00:00"/>
        <d v="2007-01-13T00:00:00"/>
        <d v="2007-01-14T00:00:00"/>
        <d v="2007-01-17T00:00:00"/>
        <d v="2007-01-18T00:00:00"/>
        <d v="2007-01-19T00:00:00"/>
        <d v="2007-01-20T00:00:00"/>
        <d v="2007-01-21T00:00:00"/>
        <d v="2007-01-25T00:00:00"/>
        <d v="2007-01-26T00:00:00"/>
        <d v="2007-01-27T00:00:00"/>
        <d v="2007-01-28T00:00:00"/>
        <d v="2007-01-31T00:00:00"/>
        <d v="2007-02-01T00:00:00"/>
        <d v="2007-02-02T00:00:00"/>
        <d v="2007-02-08T00:00:00"/>
        <d v="2007-02-09T00:00:00"/>
        <d v="2007-02-10T00:00:00"/>
        <d v="2007-02-14T00:00:00"/>
        <d v="2007-02-15T00:00:00"/>
        <d v="2007-02-16T00:00:00"/>
        <d v="2007-02-17T00:00:00"/>
        <d v="2007-02-18T00:00:00"/>
        <d v="2007-02-22T00:00:00"/>
        <d v="2007-02-23T00:00:00"/>
        <d v="2007-02-24T00:00:00"/>
        <d v="2007-02-25T00:00:00"/>
        <d v="2007-03-01T00:00:00"/>
        <d v="2007-03-02T00:00:00"/>
        <d v="2007-03-03T00:00:00"/>
        <d v="2007-03-04T00:00:00"/>
        <d v="2007-03-07T00:00:00"/>
        <d v="2007-03-08T00:00:00"/>
        <d v="2007-03-09T00:00:00"/>
        <d v="2007-03-10T00:00:00"/>
        <d v="2007-03-11T00:00:00"/>
        <d v="2007-03-14T00:00:00"/>
        <d v="2007-03-15T00:00:00"/>
        <d v="2007-03-16T00:00:00"/>
        <d v="2007-03-17T00:00:00"/>
        <d v="2007-03-18T00:00:00"/>
        <d v="2007-03-21T00:00:00"/>
        <d v="2007-03-23T00:00:00"/>
        <d v="2007-03-24T00:00:00"/>
        <d v="2007-03-28T00:00:00"/>
        <d v="2007-03-29T00:00:00"/>
        <d v="2007-03-30T00:00:00"/>
        <d v="2007-03-31T00:00:00"/>
        <d v="2007-04-01T00:00:00"/>
        <d v="2007-04-04T00:00:00"/>
        <d v="2007-04-05T00:00:00"/>
        <d v="2007-04-06T00:00:00"/>
        <d v="2007-04-07T00:00:00"/>
        <d v="2007-04-08T00:00:00"/>
        <d v="2007-04-11T00:00:00"/>
        <d v="2007-04-12T00:00:00"/>
        <d v="2007-04-13T00:00:00"/>
        <d v="2007-04-14T00:00:00"/>
        <d v="2007-04-15T00:00:00"/>
        <d v="2007-04-18T00:00:00"/>
        <d v="2007-04-19T00:00:00"/>
        <d v="2007-04-20T00:00:00"/>
        <d v="2007-04-21T00:00:00"/>
        <d v="2007-04-22T00:00:00"/>
        <d v="2007-04-25T00:00:00"/>
        <d v="2007-04-26T00:00:00"/>
        <d v="2007-04-27T00:00:00"/>
        <d v="2007-04-28T00:00:00"/>
        <d v="2007-04-29T00:00:00"/>
        <d v="2007-05-02T00:00:00"/>
        <d v="2007-05-03T00:00:00"/>
        <d v="2007-05-04T00:00:00"/>
        <d v="2007-05-05T00:00:00"/>
        <d v="2007-05-06T00:00:00"/>
        <d v="2007-05-07T00:00:00"/>
        <d v="2007-05-09T00:00:00"/>
        <d v="2007-05-10T00:00:00"/>
        <d v="2007-05-11T00:00:00"/>
        <d v="2007-05-12T00:00:00"/>
        <d v="2007-05-13T00:00:00"/>
        <d v="2007-05-16T00:00:00"/>
        <d v="2007-05-17T00:00:00"/>
        <d v="2007-05-18T00:00:00"/>
        <d v="2007-05-19T00:00:00"/>
        <d v="2007-05-20T00:00:00"/>
        <d v="2007-05-24T00:00:00"/>
        <d v="2007-05-25T00:00:00"/>
        <d v="2007-05-26T00:00:00"/>
        <d v="2007-05-27T00:00:00"/>
        <d v="2007-05-30T00:00:00"/>
        <d v="2007-05-31T00:00:00"/>
        <d v="2007-06-01T00:00:00"/>
        <d v="2007-06-02T00:00:00"/>
        <d v="2007-06-03T00:00:00"/>
        <d v="2007-06-06T00:00:00"/>
        <d v="2007-06-07T00:00:00"/>
        <d v="2007-06-08T00:00:00"/>
        <d v="2007-06-09T00:00:00"/>
        <d v="2007-06-10T00:00:00"/>
        <d v="2007-06-11T00:00:00"/>
        <d v="2007-06-13T00:00:00"/>
        <d v="2007-06-14T00:00:00"/>
        <d v="2007-06-15T00:00:00"/>
        <d v="2007-06-16T00:00:00"/>
        <d v="2007-06-17T00:00:00"/>
        <d v="2007-06-20T00:00:00"/>
        <d v="2007-06-21T00:00:00"/>
        <d v="2007-06-22T00:00:00"/>
        <d v="2007-06-23T00:00:00"/>
        <d v="2007-06-24T00:00:00"/>
        <d v="2007-06-25T00:00:00"/>
        <d v="2007-06-27T00:00:00"/>
        <d v="2007-06-28T00:00:00"/>
        <d v="2007-06-29T00:00:00"/>
        <d v="2007-06-30T00:00:00"/>
        <d v="2007-07-04T00:00:00"/>
        <d v="2007-07-05T00:00:00"/>
        <d v="2007-07-06T00:00:00"/>
        <d v="2007-07-07T00:00:00"/>
        <d v="2007-07-08T00:00:00"/>
        <d v="2007-07-11T00:00:00"/>
        <d v="2007-07-12T00:00:00"/>
        <d v="2007-07-13T00:00:00"/>
        <d v="2007-07-14T00:00:00"/>
        <d v="2007-07-15T00:00:00"/>
        <d v="2007-07-16T00:00:00"/>
        <d v="2007-07-18T00:00:00"/>
        <d v="2007-07-19T00:00:00"/>
        <d v="2007-07-20T00:00:00"/>
        <d v="2007-07-21T00:00:00"/>
        <d v="2007-07-22T00:00:00"/>
        <d v="2007-08-02T00:00:00"/>
        <d v="2007-08-03T00:00:00"/>
        <d v="2007-08-04T00:00:00"/>
        <d v="2007-08-05T00:00:00"/>
        <d v="2007-08-08T00:00:00"/>
        <d v="2007-08-09T00:00:00"/>
        <d v="2007-08-10T00:00:00"/>
        <d v="2007-08-11T00:00:00"/>
        <d v="2007-08-12T00:00:00"/>
        <d v="2007-08-13T00:00:00"/>
        <d v="2007-08-15T00:00:00"/>
        <d v="2007-08-16T00:00:00"/>
        <d v="2007-08-17T00:00:00"/>
        <d v="2007-08-18T00:00:00"/>
        <d v="2007-08-19T00:00:00"/>
        <d v="2007-08-22T00:00:00"/>
        <d v="2007-08-23T00:00:00"/>
        <d v="2007-08-24T00:00:00"/>
        <d v="2007-08-25T00:00:00"/>
        <d v="2007-08-26T00:00:00"/>
        <d v="2007-08-29T00:00:00"/>
        <d v="2007-08-30T00:00:00"/>
        <d v="2007-08-31T00:00:00"/>
        <d v="2007-09-01T00:00:00"/>
        <d v="2007-09-02T00:00:00"/>
        <d v="2007-09-06T00:00:00"/>
        <d v="2007-09-07T00:00:00"/>
        <d v="2007-09-08T00:00:00"/>
        <d v="2007-09-09T00:00:00"/>
        <d v="2007-09-10T00:00:00"/>
        <d v="2007-09-12T00:00:00"/>
        <d v="2007-09-13T00:00:00"/>
        <d v="2007-09-14T00:00:00"/>
        <d v="2007-09-15T00:00:00"/>
        <d v="2007-09-16T00:00:00"/>
        <d v="2007-09-19T00:00:00"/>
        <d v="2007-09-20T00:00:00"/>
        <d v="2007-09-21T00:00:00"/>
        <d v="2007-09-22T00:00:00"/>
        <d v="2007-09-23T00:00:00"/>
        <d v="2007-09-26T00:00:00"/>
        <d v="2007-09-27T00:00:00"/>
        <d v="2007-09-28T00:00:00"/>
        <d v="2007-09-29T00:00:00"/>
        <d v="2007-09-30T00:00:00"/>
        <d v="2007-10-03T00:00:00"/>
        <d v="2007-10-04T00:00:00"/>
        <d v="2007-10-05T00:00:00"/>
        <d v="2007-10-06T00:00:00"/>
        <d v="2007-10-07T00:00:00"/>
        <d v="2007-10-10T00:00:00"/>
        <d v="2007-10-11T00:00:00"/>
        <d v="2007-10-12T00:00:00"/>
        <d v="2007-10-13T00:00:00"/>
        <d v="2007-10-14T00:00:00"/>
        <d v="2007-10-17T00:00:00"/>
        <d v="2007-10-18T00:00:00"/>
        <d v="2007-10-19T00:00:00"/>
        <d v="2007-10-20T00:00:00"/>
        <d v="2007-10-21T00:00:00"/>
        <d v="2007-10-24T00:00:00"/>
        <d v="2007-10-25T00:00:00"/>
        <d v="2007-10-26T00:00:00"/>
        <d v="2007-10-27T00:00:00"/>
        <d v="2007-10-28T00:00:00"/>
        <d v="2007-10-31T00:00:00"/>
        <d v="2007-11-01T00:00:00"/>
        <d v="2007-11-02T00:00:00"/>
        <d v="2007-11-03T00:00:00"/>
        <d v="2007-11-04T00:00:00"/>
        <d v="2007-11-07T00:00:00"/>
        <d v="2007-11-08T00:00:00"/>
        <d v="2007-11-09T00:00:00"/>
        <d v="2007-11-10T00:00:00"/>
        <d v="2007-11-11T00:00:00"/>
        <d v="2007-11-14T00:00:00"/>
        <d v="2007-11-16T00:00:00"/>
        <d v="2007-11-17T00:00:00"/>
        <d v="2007-11-18T00:00:00"/>
        <d v="2007-11-21T00:00:00"/>
        <d v="2007-11-22T00:00:00"/>
        <d v="2007-11-23T00:00:00"/>
        <d v="2007-11-24T00:00:00"/>
        <d v="2007-11-25T00:00:00"/>
        <d v="2007-11-28T00:00:00"/>
        <d v="2007-11-29T00:00:00"/>
        <d v="2007-11-30T00:00:00"/>
        <d v="2007-12-01T00:00:00"/>
        <d v="2007-12-02T00:00:00"/>
        <d v="2007-12-05T00:00:00"/>
        <d v="2007-12-06T00:00:00"/>
        <d v="2007-12-07T00:00:00"/>
        <d v="2007-12-08T00:00:00"/>
        <d v="2007-12-09T00:00:00"/>
        <d v="2007-12-12T00:00:00"/>
        <d v="2007-12-13T00:00:00"/>
        <d v="2007-12-14T00:00:00"/>
        <d v="2007-12-15T00:00:00"/>
        <d v="2007-12-16T00:00:00"/>
        <d v="2007-12-19T00:00:00"/>
        <d v="2007-12-20T00:00:00"/>
        <d v="2007-12-21T00:00:00"/>
      </sharedItems>
    </cacheField>
    <cacheField name="Demora" numFmtId="0">
      <sharedItems containsSemiMixedTypes="0" containsString="0" containsNumber="1" containsInteger="1" minValue="0" maxValue="194"/>
    </cacheField>
    <cacheField name="Personal" numFmtId="0">
      <sharedItems containsSemiMixedTypes="0" containsString="0" containsNumber="1" containsInteger="1" minValue="1" maxValue="2"/>
    </cacheField>
    <cacheField name="Garantía" numFmtId="0">
      <sharedItems containsBlank="1"/>
    </cacheField>
    <cacheField name="Horas Tarea" numFmtId="0">
      <sharedItems containsSemiMixedTypes="0" containsString="0" containsNumber="1" minValue="0.25" maxValue="19.5"/>
    </cacheField>
    <cacheField name="Costo Tarea" numFmtId="164">
      <sharedItems containsSemiMixedTypes="0" containsString="0" containsNumber="1" minValue="2.5" maxValue="410"/>
    </cacheField>
    <cacheField name="Costo Material" numFmtId="164">
      <sharedItems containsSemiMixedTypes="0" containsString="0" containsNumber="1" minValue="0.45600000000000002" maxValue="5415.2"/>
    </cacheField>
    <cacheField name="Costo Total" numFmtId="164">
      <sharedItems containsSemiMixedTypes="0" containsString="0" containsNumber="1" minValue="2.956" maxValue="5610.2"/>
    </cacheField>
    <cacheField name="Pago Total" numFmtId="164">
      <sharedItems containsSemiMixedTypes="0" containsString="0" containsNumber="1" minValue="-3340.3402999999998" maxValue="7293.26"/>
    </cacheField>
    <cacheField name="Tipo de pago" numFmtId="0">
      <sharedItems count="3">
        <s v="contado"/>
        <s v="crédito"/>
        <s v="contra entrega"/>
      </sharedItems>
    </cacheField>
  </cacheFields>
  <extLst>
    <ext xmlns:x14="http://schemas.microsoft.com/office/spreadsheetml/2009/9/main" uri="{725AE2AE-9491-48be-B2B4-4EB974FC3084}">
      <x14:pivotCacheDefinition pivotCacheId="115428633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J" refreshedDate="44002.77941678241" createdVersion="6" refreshedVersion="6" minRefreshableVersion="3" recordCount="200" xr:uid="{423DD951-5272-419F-B6E9-95202615B469}">
  <cacheSource type="worksheet">
    <worksheetSource ref="A1:C201" sheet="P2"/>
  </cacheSource>
  <cacheFields count="3">
    <cacheField name="Planta" numFmtId="0">
      <sharedItems count="5">
        <s v="Planta_Lambayeque"/>
        <s v="Planta_Lima"/>
        <s v="Planta_Arequipa"/>
        <s v="Planta_Cuzco"/>
        <s v="Planta_Junín"/>
      </sharedItems>
    </cacheField>
    <cacheField name="Producto" numFmtId="0">
      <sharedItems count="3">
        <s v="Prod_1"/>
        <s v="Prod_3"/>
        <s v="Prod_2"/>
      </sharedItems>
    </cacheField>
    <cacheField name="Cantidad (Kg)" numFmtId="0">
      <sharedItems containsSemiMixedTypes="0" containsString="0" containsNumber="1" containsInteger="1" minValue="5039" maxValue="14892"/>
    </cacheField>
  </cacheFields>
  <extLst>
    <ext xmlns:x14="http://schemas.microsoft.com/office/spreadsheetml/2009/9/main" uri="{725AE2AE-9491-48be-B2B4-4EB974FC3084}">
      <x14:pivotCacheDefinition pivotCacheId="13323569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x v="0"/>
    <x v="0"/>
    <m/>
    <d v="2006-11-15T00:00:00"/>
    <x v="0"/>
    <n v="49"/>
    <n v="2"/>
    <m/>
    <n v="0.25"/>
    <n v="5"/>
    <n v="204.28399999999999"/>
    <n v="209.28399999999999"/>
    <n v="272.06919999999997"/>
    <x v="0"/>
  </r>
  <r>
    <x v="1"/>
    <x v="1"/>
    <x v="1"/>
    <m/>
    <d v="2006-11-23T00:00:00"/>
    <x v="0"/>
    <n v="41"/>
    <n v="1"/>
    <m/>
    <n v="2.5"/>
    <n v="25"/>
    <n v="689.15409999999997"/>
    <n v="714.15409999999997"/>
    <n v="928.40032999999994"/>
    <x v="1"/>
  </r>
  <r>
    <x v="2"/>
    <x v="1"/>
    <x v="0"/>
    <m/>
    <d v="2006-11-30T00:00:00"/>
    <x v="1"/>
    <n v="35"/>
    <n v="1"/>
    <m/>
    <n v="0.25"/>
    <n v="2.5"/>
    <n v="21.21"/>
    <n v="23.71"/>
    <n v="30.823"/>
    <x v="1"/>
  </r>
  <r>
    <x v="2"/>
    <x v="1"/>
    <x v="2"/>
    <m/>
    <d v="2006-12-14T00:00:00"/>
    <x v="1"/>
    <n v="21"/>
    <n v="1"/>
    <m/>
    <n v="0.25"/>
    <n v="2.5"/>
    <n v="30"/>
    <n v="32.5"/>
    <n v="42.25"/>
    <x v="1"/>
  </r>
  <r>
    <x v="2"/>
    <x v="1"/>
    <x v="3"/>
    <s v="sí"/>
    <d v="2006-12-14T00:00:00"/>
    <x v="1"/>
    <n v="21"/>
    <n v="1"/>
    <s v="sí"/>
    <n v="0.5"/>
    <n v="25"/>
    <n v="57.098199999999999"/>
    <n v="82.098199999999991"/>
    <n v="-82.098199999999991"/>
    <x v="0"/>
  </r>
  <r>
    <x v="2"/>
    <x v="1"/>
    <x v="0"/>
    <m/>
    <d v="2006-11-25T00:00:00"/>
    <x v="1"/>
    <n v="40"/>
    <n v="1"/>
    <m/>
    <n v="0.5"/>
    <n v="5"/>
    <n v="66.864900000000006"/>
    <n v="71.864900000000006"/>
    <n v="93.42437000000001"/>
    <x v="0"/>
  </r>
  <r>
    <x v="2"/>
    <x v="1"/>
    <x v="0"/>
    <m/>
    <d v="2006-11-25T00:00:00"/>
    <x v="1"/>
    <n v="40"/>
    <n v="1"/>
    <m/>
    <n v="0.75"/>
    <n v="7.5"/>
    <n v="94.26"/>
    <n v="101.76"/>
    <n v="132.28800000000001"/>
    <x v="1"/>
  </r>
  <r>
    <x v="3"/>
    <x v="0"/>
    <x v="3"/>
    <m/>
    <d v="2006-11-25T00:00:00"/>
    <x v="1"/>
    <n v="40"/>
    <n v="2"/>
    <m/>
    <n v="0.5"/>
    <n v="10"/>
    <n v="104.7859"/>
    <n v="114.7859"/>
    <n v="149.22166999999999"/>
    <x v="0"/>
  </r>
  <r>
    <x v="2"/>
    <x v="1"/>
    <x v="0"/>
    <m/>
    <d v="2006-11-25T00:00:00"/>
    <x v="1"/>
    <n v="40"/>
    <n v="1"/>
    <m/>
    <n v="0.25"/>
    <n v="2.5"/>
    <n v="120"/>
    <n v="122.5"/>
    <n v="159.25"/>
    <x v="2"/>
  </r>
  <r>
    <x v="4"/>
    <x v="0"/>
    <x v="4"/>
    <s v="sí"/>
    <d v="2006-12-07T00:00:00"/>
    <x v="2"/>
    <n v="29"/>
    <n v="1"/>
    <m/>
    <n v="1"/>
    <n v="30"/>
    <n v="36.754399999999997"/>
    <n v="66.754400000000004"/>
    <n v="86.780720000000002"/>
    <x v="2"/>
  </r>
  <r>
    <x v="2"/>
    <x v="2"/>
    <x v="1"/>
    <m/>
    <d v="2006-12-07T00:00:00"/>
    <x v="2"/>
    <n v="29"/>
    <n v="2"/>
    <m/>
    <n v="1"/>
    <n v="20"/>
    <n v="51.45"/>
    <n v="71.45"/>
    <n v="92.885000000000005"/>
    <x v="1"/>
  </r>
  <r>
    <x v="5"/>
    <x v="3"/>
    <x v="0"/>
    <m/>
    <d v="2006-12-03T00:00:00"/>
    <x v="3"/>
    <n v="34"/>
    <n v="2"/>
    <s v="sí"/>
    <n v="0.5"/>
    <n v="10"/>
    <n v="45.237400000000001"/>
    <n v="55.237400000000001"/>
    <n v="-55.237400000000001"/>
    <x v="0"/>
  </r>
  <r>
    <x v="5"/>
    <x v="4"/>
    <x v="2"/>
    <m/>
    <d v="2006-12-05T00:00:00"/>
    <x v="3"/>
    <n v="32"/>
    <n v="1"/>
    <m/>
    <n v="0.25"/>
    <n v="2.5"/>
    <n v="126.5641"/>
    <n v="129.0641"/>
    <n v="167.78332999999998"/>
    <x v="0"/>
  </r>
  <r>
    <x v="0"/>
    <x v="0"/>
    <x v="0"/>
    <m/>
    <d v="2006-12-14T00:00:00"/>
    <x v="3"/>
    <n v="23"/>
    <n v="2"/>
    <m/>
    <n v="0.5"/>
    <n v="10"/>
    <n v="113.72969999999999"/>
    <n v="123.72969999999999"/>
    <n v="160.84861000000001"/>
    <x v="0"/>
  </r>
  <r>
    <x v="6"/>
    <x v="3"/>
    <x v="2"/>
    <m/>
    <d v="2006-12-02T00:00:00"/>
    <x v="4"/>
    <n v="36"/>
    <n v="1"/>
    <m/>
    <n v="0.25"/>
    <n v="2.5"/>
    <n v="45.237400000000001"/>
    <n v="47.737400000000001"/>
    <n v="62.058620000000005"/>
    <x v="2"/>
  </r>
  <r>
    <x v="5"/>
    <x v="4"/>
    <x v="2"/>
    <m/>
    <d v="2006-12-10T00:00:00"/>
    <x v="4"/>
    <n v="28"/>
    <n v="1"/>
    <m/>
    <n v="0.25"/>
    <n v="2.5"/>
    <n v="67.703999999999994"/>
    <n v="70.203999999999994"/>
    <n v="91.265199999999993"/>
    <x v="1"/>
  </r>
  <r>
    <x v="7"/>
    <x v="2"/>
    <x v="1"/>
    <m/>
    <d v="2006-12-10T00:00:00"/>
    <x v="4"/>
    <n v="28"/>
    <n v="2"/>
    <m/>
    <n v="1.25"/>
    <n v="25"/>
    <n v="58.238999999999997"/>
    <n v="83.239000000000004"/>
    <n v="108.2107"/>
    <x v="0"/>
  </r>
  <r>
    <x v="6"/>
    <x v="3"/>
    <x v="0"/>
    <m/>
    <d v="2006-11-23T00:00:00"/>
    <x v="4"/>
    <n v="45"/>
    <n v="1"/>
    <m/>
    <n v="0.25"/>
    <n v="2.5"/>
    <n v="156"/>
    <n v="158.5"/>
    <n v="206.05"/>
    <x v="0"/>
  </r>
  <r>
    <x v="5"/>
    <x v="4"/>
    <x v="2"/>
    <m/>
    <d v="2006-12-07T00:00:00"/>
    <x v="4"/>
    <n v="31"/>
    <n v="1"/>
    <m/>
    <n v="0.25"/>
    <n v="2.5"/>
    <n v="227.93719999999999"/>
    <n v="230.43719999999999"/>
    <n v="299.56835999999998"/>
    <x v="0"/>
  </r>
  <r>
    <x v="0"/>
    <x v="0"/>
    <x v="3"/>
    <m/>
    <d v="2006-12-15T00:00:00"/>
    <x v="5"/>
    <n v="26"/>
    <n v="2"/>
    <m/>
    <n v="1"/>
    <n v="20"/>
    <n v="14.42"/>
    <n v="34.42"/>
    <n v="44.746000000000002"/>
    <x v="2"/>
  </r>
  <r>
    <x v="5"/>
    <x v="4"/>
    <x v="0"/>
    <m/>
    <d v="2006-11-23T00:00:00"/>
    <x v="5"/>
    <n v="48"/>
    <n v="1"/>
    <m/>
    <n v="0.25"/>
    <n v="2.5"/>
    <n v="45.734099999999998"/>
    <n v="48.234099999999998"/>
    <n v="62.704329999999999"/>
    <x v="0"/>
  </r>
  <r>
    <x v="3"/>
    <x v="0"/>
    <x v="0"/>
    <m/>
    <d v="2006-12-17T00:00:00"/>
    <x v="5"/>
    <n v="24"/>
    <n v="2"/>
    <m/>
    <n v="0.5"/>
    <n v="10"/>
    <n v="42.66"/>
    <n v="52.66"/>
    <n v="68.457999999999998"/>
    <x v="0"/>
  </r>
  <r>
    <x v="0"/>
    <x v="0"/>
    <x v="1"/>
    <s v="sí"/>
    <d v="2007-01-04T00:00:00"/>
    <x v="5"/>
    <n v="6"/>
    <n v="2"/>
    <m/>
    <n v="1"/>
    <n v="40"/>
    <n v="59.432000000000002"/>
    <n v="99.432000000000002"/>
    <n v="129.26159999999999"/>
    <x v="0"/>
  </r>
  <r>
    <x v="0"/>
    <x v="0"/>
    <x v="0"/>
    <m/>
    <d v="2006-11-16T00:00:00"/>
    <x v="5"/>
    <n v="55"/>
    <n v="2"/>
    <m/>
    <n v="0.75"/>
    <n v="15"/>
    <n v="148.51300000000001"/>
    <n v="163.51300000000001"/>
    <n v="212.5669"/>
    <x v="0"/>
  </r>
  <r>
    <x v="7"/>
    <x v="3"/>
    <x v="3"/>
    <m/>
    <d v="2006-11-02T00:00:00"/>
    <x v="5"/>
    <n v="69"/>
    <n v="2"/>
    <m/>
    <n v="0.5"/>
    <n v="10"/>
    <n v="263.0523"/>
    <n v="273.0523"/>
    <n v="354.96798999999999"/>
    <x v="2"/>
  </r>
  <r>
    <x v="1"/>
    <x v="3"/>
    <x v="0"/>
    <s v="sí"/>
    <d v="2007-01-04T00:00:00"/>
    <x v="6"/>
    <n v="7"/>
    <n v="1"/>
    <m/>
    <n v="0.25"/>
    <n v="22.5"/>
    <n v="19.196999999999999"/>
    <n v="41.697000000000003"/>
    <n v="54.206100000000006"/>
    <x v="0"/>
  </r>
  <r>
    <x v="1"/>
    <x v="3"/>
    <x v="0"/>
    <m/>
    <d v="2006-11-26T00:00:00"/>
    <x v="6"/>
    <n v="46"/>
    <n v="1"/>
    <m/>
    <n v="0.25"/>
    <n v="2.5"/>
    <n v="21.33"/>
    <n v="23.83"/>
    <n v="30.978999999999999"/>
    <x v="2"/>
  </r>
  <r>
    <x v="6"/>
    <x v="2"/>
    <x v="0"/>
    <m/>
    <d v="2006-12-01T00:00:00"/>
    <x v="6"/>
    <n v="41"/>
    <n v="1"/>
    <m/>
    <n v="0.5"/>
    <n v="5"/>
    <n v="36.754399999999997"/>
    <n v="41.754399999999997"/>
    <n v="54.280719999999995"/>
    <x v="2"/>
  </r>
  <r>
    <x v="1"/>
    <x v="5"/>
    <x v="2"/>
    <m/>
    <d v="2006-12-09T00:00:00"/>
    <x v="6"/>
    <n v="33"/>
    <n v="1"/>
    <m/>
    <n v="0.25"/>
    <n v="2.5"/>
    <n v="37.262799999999999"/>
    <n v="39.762799999999999"/>
    <n v="51.69164"/>
    <x v="2"/>
  </r>
  <r>
    <x v="6"/>
    <x v="2"/>
    <x v="2"/>
    <m/>
    <d v="2007-01-03T00:00:00"/>
    <x v="6"/>
    <n v="8"/>
    <n v="1"/>
    <m/>
    <n v="0.25"/>
    <n v="2.5"/>
    <n v="85.085899999999995"/>
    <n v="87.585899999999995"/>
    <n v="113.86166999999999"/>
    <x v="2"/>
  </r>
  <r>
    <x v="3"/>
    <x v="0"/>
    <x v="3"/>
    <m/>
    <d v="2007-01-04T00:00:00"/>
    <x v="6"/>
    <n v="7"/>
    <n v="2"/>
    <m/>
    <n v="0.75"/>
    <n v="15"/>
    <n v="111.6"/>
    <n v="126.6"/>
    <n v="164.57999999999998"/>
    <x v="2"/>
  </r>
  <r>
    <x v="1"/>
    <x v="3"/>
    <x v="3"/>
    <m/>
    <d v="2006-12-07T00:00:00"/>
    <x v="6"/>
    <n v="35"/>
    <n v="1"/>
    <m/>
    <n v="0.5"/>
    <n v="5"/>
    <n v="367.71109999999999"/>
    <n v="372.71109999999999"/>
    <n v="484.52443"/>
    <x v="1"/>
  </r>
  <r>
    <x v="0"/>
    <x v="0"/>
    <x v="0"/>
    <m/>
    <d v="2006-12-15T00:00:00"/>
    <x v="7"/>
    <n v="28"/>
    <n v="2"/>
    <m/>
    <n v="0.25"/>
    <n v="5"/>
    <n v="80"/>
    <n v="85"/>
    <n v="110.5"/>
    <x v="2"/>
  </r>
  <r>
    <x v="0"/>
    <x v="0"/>
    <x v="0"/>
    <m/>
    <d v="2006-12-15T00:00:00"/>
    <x v="7"/>
    <n v="28"/>
    <n v="2"/>
    <m/>
    <n v="0.75"/>
    <n v="15"/>
    <n v="199.62"/>
    <n v="214.62"/>
    <n v="279.00599999999997"/>
    <x v="0"/>
  </r>
  <r>
    <x v="0"/>
    <x v="1"/>
    <x v="3"/>
    <m/>
    <d v="2006-12-07T00:00:00"/>
    <x v="7"/>
    <n v="36"/>
    <n v="2"/>
    <m/>
    <n v="1.25"/>
    <n v="25"/>
    <n v="637.53"/>
    <n v="662.53"/>
    <n v="861.28899999999999"/>
    <x v="0"/>
  </r>
  <r>
    <x v="3"/>
    <x v="3"/>
    <x v="1"/>
    <m/>
    <d v="2006-12-09T00:00:00"/>
    <x v="7"/>
    <n v="34"/>
    <n v="2"/>
    <m/>
    <n v="3"/>
    <n v="60"/>
    <n v="1193.7465999999999"/>
    <n v="1253.7465999999999"/>
    <n v="1629.8705799999998"/>
    <x v="2"/>
  </r>
  <r>
    <x v="5"/>
    <x v="4"/>
    <x v="0"/>
    <m/>
    <d v="2007-01-04T00:00:00"/>
    <x v="8"/>
    <n v="9"/>
    <n v="1"/>
    <m/>
    <n v="0.5"/>
    <n v="5"/>
    <n v="18.524999999999999"/>
    <n v="23.524999999999999"/>
    <n v="30.582499999999996"/>
    <x v="1"/>
  </r>
  <r>
    <x v="2"/>
    <x v="4"/>
    <x v="2"/>
    <m/>
    <d v="2007-01-04T00:00:00"/>
    <x v="8"/>
    <n v="9"/>
    <n v="1"/>
    <m/>
    <n v="0.25"/>
    <n v="2.5"/>
    <n v="39"/>
    <n v="41.5"/>
    <n v="53.95"/>
    <x v="0"/>
  </r>
  <r>
    <x v="4"/>
    <x v="0"/>
    <x v="0"/>
    <m/>
    <d v="2007-01-04T00:00:00"/>
    <x v="8"/>
    <n v="9"/>
    <n v="2"/>
    <m/>
    <n v="0.5"/>
    <n v="10"/>
    <n v="48.372999999999998"/>
    <n v="58.372999999999998"/>
    <n v="75.884899999999988"/>
    <x v="2"/>
  </r>
  <r>
    <x v="5"/>
    <x v="4"/>
    <x v="3"/>
    <m/>
    <d v="2006-12-15T00:00:00"/>
    <x v="8"/>
    <n v="29"/>
    <n v="1"/>
    <m/>
    <n v="0.75"/>
    <n v="7.5"/>
    <n v="82.875"/>
    <n v="90.375"/>
    <n v="117.4875"/>
    <x v="1"/>
  </r>
  <r>
    <x v="0"/>
    <x v="1"/>
    <x v="1"/>
    <m/>
    <d v="2006-12-14T00:00:00"/>
    <x v="8"/>
    <n v="30"/>
    <n v="2"/>
    <m/>
    <n v="3.5"/>
    <n v="70"/>
    <n v="262.44"/>
    <n v="332.44"/>
    <n v="432.17200000000003"/>
    <x v="0"/>
  </r>
  <r>
    <x v="5"/>
    <x v="4"/>
    <x v="0"/>
    <m/>
    <d v="2007-01-05T00:00:00"/>
    <x v="9"/>
    <n v="9"/>
    <n v="1"/>
    <m/>
    <n v="0.25"/>
    <n v="2.5"/>
    <n v="25.2486"/>
    <n v="27.7486"/>
    <n v="36.073180000000001"/>
    <x v="1"/>
  </r>
  <r>
    <x v="2"/>
    <x v="4"/>
    <x v="0"/>
    <m/>
    <d v="2006-12-10T00:00:00"/>
    <x v="9"/>
    <n v="35"/>
    <n v="1"/>
    <m/>
    <n v="0.5"/>
    <n v="5"/>
    <n v="32.226999999999997"/>
    <n v="37.226999999999997"/>
    <n v="48.395099999999999"/>
    <x v="1"/>
  </r>
  <r>
    <x v="5"/>
    <x v="4"/>
    <x v="0"/>
    <m/>
    <d v="2007-01-04T00:00:00"/>
    <x v="9"/>
    <n v="10"/>
    <n v="2"/>
    <m/>
    <n v="0.25"/>
    <n v="5"/>
    <n v="36.503999999999998"/>
    <n v="41.503999999999998"/>
    <n v="53.955199999999998"/>
    <x v="1"/>
  </r>
  <r>
    <x v="7"/>
    <x v="5"/>
    <x v="0"/>
    <m/>
    <d v="2007-01-04T00:00:00"/>
    <x v="9"/>
    <n v="10"/>
    <n v="2"/>
    <m/>
    <n v="0.5"/>
    <n v="10"/>
    <n v="29.807400000000001"/>
    <n v="39.807400000000001"/>
    <n v="51.74962"/>
    <x v="2"/>
  </r>
  <r>
    <x v="7"/>
    <x v="3"/>
    <x v="0"/>
    <m/>
    <d v="2007-01-04T00:00:00"/>
    <x v="9"/>
    <n v="10"/>
    <n v="1"/>
    <m/>
    <n v="0.25"/>
    <n v="2.5"/>
    <n v="43.02"/>
    <n v="45.52"/>
    <n v="59.176000000000002"/>
    <x v="0"/>
  </r>
  <r>
    <x v="0"/>
    <x v="0"/>
    <x v="1"/>
    <s v="sí"/>
    <d v="2007-01-06T00:00:00"/>
    <x v="9"/>
    <n v="8"/>
    <n v="1"/>
    <m/>
    <n v="1.25"/>
    <n v="32.5"/>
    <n v="33.880000000000003"/>
    <n v="66.38"/>
    <n v="86.293999999999997"/>
    <x v="2"/>
  </r>
  <r>
    <x v="5"/>
    <x v="4"/>
    <x v="0"/>
    <m/>
    <d v="2006-10-25T00:00:00"/>
    <x v="9"/>
    <n v="81"/>
    <n v="1"/>
    <m/>
    <n v="0.5"/>
    <n v="5"/>
    <n v="102.22320000000001"/>
    <n v="107.22320000000001"/>
    <n v="139.39016000000001"/>
    <x v="1"/>
  </r>
  <r>
    <x v="5"/>
    <x v="4"/>
    <x v="0"/>
    <m/>
    <d v="2006-12-16T00:00:00"/>
    <x v="9"/>
    <n v="29"/>
    <n v="1"/>
    <m/>
    <n v="0.25"/>
    <n v="2.5"/>
    <n v="140.4"/>
    <n v="142.9"/>
    <n v="185.77"/>
    <x v="0"/>
  </r>
  <r>
    <x v="0"/>
    <x v="0"/>
    <x v="0"/>
    <m/>
    <d v="2006-12-13T00:00:00"/>
    <x v="9"/>
    <n v="32"/>
    <n v="2"/>
    <m/>
    <n v="1.5"/>
    <n v="30"/>
    <n v="578"/>
    <n v="608"/>
    <n v="790.4"/>
    <x v="0"/>
  </r>
  <r>
    <x v="5"/>
    <x v="4"/>
    <x v="0"/>
    <m/>
    <d v="2007-01-06T00:00:00"/>
    <x v="10"/>
    <n v="11"/>
    <n v="1"/>
    <m/>
    <n v="0.25"/>
    <n v="2.5"/>
    <n v="44.85"/>
    <n v="47.35"/>
    <n v="61.555"/>
    <x v="1"/>
  </r>
  <r>
    <x v="0"/>
    <x v="0"/>
    <x v="2"/>
    <m/>
    <d v="2006-12-10T00:00:00"/>
    <x v="10"/>
    <n v="38"/>
    <n v="1"/>
    <m/>
    <n v="0.25"/>
    <n v="2.5"/>
    <n v="33"/>
    <n v="35.5"/>
    <n v="46.15"/>
    <x v="0"/>
  </r>
  <r>
    <x v="0"/>
    <x v="0"/>
    <x v="0"/>
    <m/>
    <d v="2006-12-13T00:00:00"/>
    <x v="10"/>
    <n v="35"/>
    <n v="2"/>
    <m/>
    <n v="0.5"/>
    <n v="10"/>
    <n v="72"/>
    <n v="82"/>
    <n v="106.6"/>
    <x v="0"/>
  </r>
  <r>
    <x v="1"/>
    <x v="3"/>
    <x v="0"/>
    <m/>
    <d v="2007-01-06T00:00:00"/>
    <x v="10"/>
    <n v="11"/>
    <n v="2"/>
    <m/>
    <n v="0.5"/>
    <n v="10"/>
    <n v="74.607699999999994"/>
    <n v="84.607699999999994"/>
    <n v="109.99000999999998"/>
    <x v="2"/>
  </r>
  <r>
    <x v="0"/>
    <x v="0"/>
    <x v="4"/>
    <m/>
    <d v="2006-12-20T00:00:00"/>
    <x v="10"/>
    <n v="28"/>
    <n v="2"/>
    <m/>
    <n v="1"/>
    <n v="20"/>
    <n v="156.9"/>
    <n v="176.9"/>
    <n v="229.97"/>
    <x v="2"/>
  </r>
  <r>
    <x v="7"/>
    <x v="1"/>
    <x v="3"/>
    <m/>
    <d v="2006-12-10T00:00:00"/>
    <x v="10"/>
    <n v="38"/>
    <n v="1"/>
    <m/>
    <n v="2.25"/>
    <n v="22.5"/>
    <n v="180"/>
    <n v="202.5"/>
    <n v="263.25"/>
    <x v="0"/>
  </r>
  <r>
    <x v="2"/>
    <x v="1"/>
    <x v="0"/>
    <m/>
    <d v="2006-12-13T00:00:00"/>
    <x v="11"/>
    <n v="36"/>
    <n v="1"/>
    <m/>
    <n v="0.5"/>
    <n v="5"/>
    <n v="21.33"/>
    <n v="26.33"/>
    <n v="34.228999999999999"/>
    <x v="1"/>
  </r>
  <r>
    <x v="0"/>
    <x v="0"/>
    <x v="0"/>
    <m/>
    <d v="2006-12-20T00:00:00"/>
    <x v="11"/>
    <n v="29"/>
    <n v="2"/>
    <m/>
    <n v="0.75"/>
    <n v="15"/>
    <n v="38.130000000000003"/>
    <n v="53.13"/>
    <n v="69.069000000000003"/>
    <x v="0"/>
  </r>
  <r>
    <x v="0"/>
    <x v="0"/>
    <x v="2"/>
    <m/>
    <d v="2007-01-06T00:00:00"/>
    <x v="11"/>
    <n v="12"/>
    <n v="1"/>
    <m/>
    <n v="0.25"/>
    <n v="2.5"/>
    <n v="66.152699999999996"/>
    <n v="68.652699999999996"/>
    <n v="89.248509999999996"/>
    <x v="2"/>
  </r>
  <r>
    <x v="0"/>
    <x v="0"/>
    <x v="0"/>
    <m/>
    <d v="2007-01-04T00:00:00"/>
    <x v="11"/>
    <n v="14"/>
    <n v="2"/>
    <m/>
    <n v="0.25"/>
    <n v="5"/>
    <n v="146"/>
    <n v="151"/>
    <n v="196.3"/>
    <x v="0"/>
  </r>
  <r>
    <x v="5"/>
    <x v="4"/>
    <x v="0"/>
    <m/>
    <d v="2007-01-10T00:00:00"/>
    <x v="12"/>
    <n v="9"/>
    <n v="1"/>
    <m/>
    <n v="0.25"/>
    <n v="2.5"/>
    <n v="19.5"/>
    <n v="22"/>
    <n v="28.6"/>
    <x v="1"/>
  </r>
  <r>
    <x v="4"/>
    <x v="0"/>
    <x v="0"/>
    <m/>
    <d v="2007-01-10T00:00:00"/>
    <x v="12"/>
    <n v="9"/>
    <n v="2"/>
    <m/>
    <n v="0.5"/>
    <n v="10"/>
    <n v="21.33"/>
    <n v="31.33"/>
    <n v="40.728999999999999"/>
    <x v="0"/>
  </r>
  <r>
    <x v="6"/>
    <x v="5"/>
    <x v="2"/>
    <m/>
    <d v="2007-01-07T00:00:00"/>
    <x v="12"/>
    <n v="12"/>
    <n v="1"/>
    <m/>
    <n v="0.25"/>
    <n v="2.5"/>
    <n v="32.6706"/>
    <n v="35.1706"/>
    <n v="45.721780000000003"/>
    <x v="1"/>
  </r>
  <r>
    <x v="4"/>
    <x v="0"/>
    <x v="2"/>
    <s v="sí"/>
    <d v="2006-09-26T00:00:00"/>
    <x v="12"/>
    <n v="115"/>
    <n v="1"/>
    <m/>
    <n v="0.25"/>
    <n v="22.5"/>
    <n v="45.962600000000002"/>
    <n v="68.462600000000009"/>
    <n v="89.001380000000012"/>
    <x v="2"/>
  </r>
  <r>
    <x v="5"/>
    <x v="4"/>
    <x v="0"/>
    <m/>
    <d v="2007-01-14T00:00:00"/>
    <x v="12"/>
    <n v="5"/>
    <n v="1"/>
    <m/>
    <n v="0.25"/>
    <n v="2.5"/>
    <n v="108.3061"/>
    <n v="110.8061"/>
    <n v="144.04793000000001"/>
    <x v="1"/>
  </r>
  <r>
    <x v="7"/>
    <x v="5"/>
    <x v="3"/>
    <m/>
    <d v="2007-01-12T00:00:00"/>
    <x v="12"/>
    <n v="7"/>
    <n v="1"/>
    <m/>
    <n v="1.25"/>
    <n v="12.5"/>
    <n v="256.71809999999999"/>
    <n v="269.21809999999999"/>
    <n v="349.98352999999997"/>
    <x v="2"/>
  </r>
  <r>
    <x v="3"/>
    <x v="0"/>
    <x v="3"/>
    <m/>
    <d v="2006-12-21T00:00:00"/>
    <x v="13"/>
    <n v="30"/>
    <n v="2"/>
    <m/>
    <n v="0.75"/>
    <n v="15"/>
    <n v="27.728999999999999"/>
    <n v="42.728999999999999"/>
    <n v="55.547699999999999"/>
    <x v="0"/>
  </r>
  <r>
    <x v="3"/>
    <x v="0"/>
    <x v="4"/>
    <m/>
    <d v="2007-01-04T00:00:00"/>
    <x v="13"/>
    <n v="16"/>
    <n v="2"/>
    <m/>
    <n v="3.25"/>
    <n v="65"/>
    <n v="38.124600000000001"/>
    <n v="103.1246"/>
    <n v="134.06198000000001"/>
    <x v="2"/>
  </r>
  <r>
    <x v="3"/>
    <x v="0"/>
    <x v="2"/>
    <m/>
    <d v="2006-12-13T00:00:00"/>
    <x v="13"/>
    <n v="38"/>
    <n v="1"/>
    <m/>
    <n v="0.25"/>
    <n v="2.5"/>
    <n v="72.061000000000007"/>
    <n v="74.561000000000007"/>
    <n v="96.929300000000012"/>
    <x v="2"/>
  </r>
  <r>
    <x v="3"/>
    <x v="0"/>
    <x v="0"/>
    <s v="sí"/>
    <d v="2007-01-03T00:00:00"/>
    <x v="13"/>
    <n v="17"/>
    <n v="1"/>
    <m/>
    <n v="0.5"/>
    <n v="25"/>
    <n v="120.63039999999999"/>
    <n v="145.63040000000001"/>
    <n v="189.31952000000001"/>
    <x v="0"/>
  </r>
  <r>
    <x v="1"/>
    <x v="2"/>
    <x v="2"/>
    <m/>
    <d v="2007-01-04T00:00:00"/>
    <x v="14"/>
    <n v="17"/>
    <n v="1"/>
    <m/>
    <n v="0.25"/>
    <n v="2.5"/>
    <n v="66.864900000000006"/>
    <n v="69.364900000000006"/>
    <n v="90.17437000000001"/>
    <x v="0"/>
  </r>
  <r>
    <x v="5"/>
    <x v="4"/>
    <x v="2"/>
    <m/>
    <d v="2007-01-11T00:00:00"/>
    <x v="14"/>
    <n v="10"/>
    <n v="1"/>
    <m/>
    <n v="0.25"/>
    <n v="2.5"/>
    <n v="162.20959999999999"/>
    <n v="164.70959999999999"/>
    <n v="214.12248"/>
    <x v="0"/>
  </r>
  <r>
    <x v="0"/>
    <x v="0"/>
    <x v="2"/>
    <m/>
    <d v="2006-10-22T00:00:00"/>
    <x v="15"/>
    <n v="95"/>
    <n v="1"/>
    <m/>
    <n v="0.25"/>
    <n v="2.5"/>
    <n v="24.441500000000001"/>
    <n v="26.941500000000001"/>
    <n v="35.023949999999999"/>
    <x v="0"/>
  </r>
  <r>
    <x v="1"/>
    <x v="2"/>
    <x v="2"/>
    <s v="sí"/>
    <d v="2006-12-03T00:00:00"/>
    <x v="15"/>
    <n v="53"/>
    <n v="1"/>
    <m/>
    <n v="0.25"/>
    <n v="22.5"/>
    <n v="36.972099999999998"/>
    <n v="59.472099999999998"/>
    <n v="77.313729999999993"/>
    <x v="2"/>
  </r>
  <r>
    <x v="6"/>
    <x v="5"/>
    <x v="0"/>
    <m/>
    <d v="2007-01-14T00:00:00"/>
    <x v="15"/>
    <n v="11"/>
    <n v="1"/>
    <m/>
    <n v="0.25"/>
    <n v="2.5"/>
    <n v="70.8215"/>
    <n v="73.3215"/>
    <n v="95.317949999999996"/>
    <x v="2"/>
  </r>
  <r>
    <x v="6"/>
    <x v="5"/>
    <x v="0"/>
    <m/>
    <d v="2007-01-18T00:00:00"/>
    <x v="15"/>
    <n v="7"/>
    <n v="1"/>
    <m/>
    <n v="0.25"/>
    <n v="2.5"/>
    <n v="72.350099999999998"/>
    <n v="74.850099999999998"/>
    <n v="97.305129999999991"/>
    <x v="2"/>
  </r>
  <r>
    <x v="1"/>
    <x v="2"/>
    <x v="2"/>
    <m/>
    <d v="2007-01-17T00:00:00"/>
    <x v="15"/>
    <n v="8"/>
    <n v="1"/>
    <m/>
    <n v="0.25"/>
    <n v="2.5"/>
    <n v="120"/>
    <n v="122.5"/>
    <n v="159.25"/>
    <x v="2"/>
  </r>
  <r>
    <x v="7"/>
    <x v="5"/>
    <x v="3"/>
    <m/>
    <d v="2007-01-05T00:00:00"/>
    <x v="15"/>
    <n v="20"/>
    <n v="1"/>
    <m/>
    <n v="1.25"/>
    <n v="12.5"/>
    <n v="646"/>
    <n v="658.5"/>
    <n v="856.05"/>
    <x v="0"/>
  </r>
  <r>
    <x v="7"/>
    <x v="3"/>
    <x v="0"/>
    <m/>
    <d v="2006-12-15T00:00:00"/>
    <x v="15"/>
    <n v="41"/>
    <n v="2"/>
    <m/>
    <n v="0.75"/>
    <n v="15"/>
    <n v="2294"/>
    <n v="2309"/>
    <n v="3001.7"/>
    <x v="0"/>
  </r>
  <r>
    <x v="7"/>
    <x v="3"/>
    <x v="1"/>
    <m/>
    <d v="2006-10-21T00:00:00"/>
    <x v="15"/>
    <n v="96"/>
    <n v="2"/>
    <m/>
    <n v="8.25"/>
    <n v="165"/>
    <n v="4946"/>
    <n v="5111"/>
    <n v="6644.3"/>
    <x v="0"/>
  </r>
  <r>
    <x v="4"/>
    <x v="0"/>
    <x v="3"/>
    <m/>
    <d v="2006-12-16T00:00:00"/>
    <x v="16"/>
    <n v="41"/>
    <n v="2"/>
    <m/>
    <n v="0.5"/>
    <n v="10"/>
    <n v="36.754399999999997"/>
    <n v="46.754399999999997"/>
    <n v="60.780719999999995"/>
    <x v="0"/>
  </r>
  <r>
    <x v="4"/>
    <x v="0"/>
    <x v="0"/>
    <m/>
    <d v="2007-01-05T00:00:00"/>
    <x v="16"/>
    <n v="21"/>
    <n v="2"/>
    <m/>
    <n v="1"/>
    <n v="20"/>
    <n v="194.53399999999999"/>
    <n v="214.53399999999999"/>
    <n v="278.89419999999996"/>
    <x v="2"/>
  </r>
  <r>
    <x v="1"/>
    <x v="2"/>
    <x v="4"/>
    <m/>
    <d v="2006-12-21T00:00:00"/>
    <x v="16"/>
    <n v="36"/>
    <n v="2"/>
    <m/>
    <n v="1"/>
    <n v="20"/>
    <n v="305.63040000000001"/>
    <n v="325.63040000000001"/>
    <n v="423.31952000000001"/>
    <x v="0"/>
  </r>
  <r>
    <x v="1"/>
    <x v="5"/>
    <x v="2"/>
    <s v="sí"/>
    <d v="2007-01-18T00:00:00"/>
    <x v="17"/>
    <n v="9"/>
    <n v="1"/>
    <m/>
    <n v="0.25"/>
    <n v="22.5"/>
    <n v="19.9801"/>
    <n v="42.4801"/>
    <n v="55.224130000000002"/>
    <x v="0"/>
  </r>
  <r>
    <x v="1"/>
    <x v="5"/>
    <x v="3"/>
    <s v="sí"/>
    <d v="2006-12-02T00:00:00"/>
    <x v="17"/>
    <n v="56"/>
    <n v="1"/>
    <m/>
    <n v="0.75"/>
    <n v="27.5"/>
    <n v="42.66"/>
    <n v="70.16"/>
    <n v="91.207999999999998"/>
    <x v="0"/>
  </r>
  <r>
    <x v="5"/>
    <x v="4"/>
    <x v="0"/>
    <m/>
    <d v="2007-01-03T00:00:00"/>
    <x v="17"/>
    <n v="24"/>
    <n v="1"/>
    <m/>
    <n v="0.25"/>
    <n v="2.5"/>
    <n v="67.067700000000002"/>
    <n v="69.567700000000002"/>
    <n v="90.438010000000006"/>
    <x v="0"/>
  </r>
  <r>
    <x v="1"/>
    <x v="5"/>
    <x v="0"/>
    <s v="sí"/>
    <d v="2007-01-03T00:00:00"/>
    <x v="17"/>
    <n v="24"/>
    <n v="2"/>
    <m/>
    <n v="0.5"/>
    <n v="30"/>
    <n v="72.350099999999998"/>
    <n v="102.3501"/>
    <n v="133.05512999999999"/>
    <x v="0"/>
  </r>
  <r>
    <x v="1"/>
    <x v="5"/>
    <x v="0"/>
    <s v="sí"/>
    <d v="2007-01-10T00:00:00"/>
    <x v="17"/>
    <n v="17"/>
    <n v="2"/>
    <m/>
    <n v="0.5"/>
    <n v="30"/>
    <n v="83.462900000000005"/>
    <n v="113.4629"/>
    <n v="147.50177000000002"/>
    <x v="0"/>
  </r>
  <r>
    <x v="1"/>
    <x v="1"/>
    <x v="3"/>
    <m/>
    <d v="2007-01-10T00:00:00"/>
    <x v="17"/>
    <n v="17"/>
    <n v="1"/>
    <m/>
    <n v="1"/>
    <n v="10"/>
    <n v="86.293499999999995"/>
    <n v="96.293499999999995"/>
    <n v="125.18154999999999"/>
    <x v="2"/>
  </r>
  <r>
    <x v="0"/>
    <x v="0"/>
    <x v="3"/>
    <m/>
    <d v="2007-01-24T00:00:00"/>
    <x v="17"/>
    <n v="3"/>
    <n v="2"/>
    <m/>
    <n v="0.5"/>
    <n v="10"/>
    <n v="134"/>
    <n v="144"/>
    <n v="187.2"/>
    <x v="0"/>
  </r>
  <r>
    <x v="0"/>
    <x v="0"/>
    <x v="0"/>
    <m/>
    <d v="2006-12-14T00:00:00"/>
    <x v="17"/>
    <n v="44"/>
    <n v="2"/>
    <m/>
    <n v="0.75"/>
    <n v="15"/>
    <n v="159.84299999999999"/>
    <n v="174.84299999999999"/>
    <n v="227.29589999999999"/>
    <x v="0"/>
  </r>
  <r>
    <x v="5"/>
    <x v="4"/>
    <x v="2"/>
    <m/>
    <d v="2007-01-20T00:00:00"/>
    <x v="18"/>
    <n v="8"/>
    <n v="1"/>
    <m/>
    <n v="0.25"/>
    <n v="2.5"/>
    <n v="11.7"/>
    <n v="14.2"/>
    <n v="18.46"/>
    <x v="0"/>
  </r>
  <r>
    <x v="2"/>
    <x v="1"/>
    <x v="0"/>
    <m/>
    <d v="2007-01-10T00:00:00"/>
    <x v="18"/>
    <n v="18"/>
    <n v="1"/>
    <m/>
    <n v="1"/>
    <n v="10"/>
    <n v="9.92"/>
    <n v="19.920000000000002"/>
    <n v="25.896000000000001"/>
    <x v="1"/>
  </r>
  <r>
    <x v="3"/>
    <x v="0"/>
    <x v="3"/>
    <m/>
    <d v="2007-01-11T00:00:00"/>
    <x v="18"/>
    <n v="17"/>
    <n v="2"/>
    <m/>
    <n v="0.5"/>
    <n v="10"/>
    <n v="21.33"/>
    <n v="31.33"/>
    <n v="40.728999999999999"/>
    <x v="0"/>
  </r>
  <r>
    <x v="6"/>
    <x v="2"/>
    <x v="1"/>
    <m/>
    <d v="2007-01-11T00:00:00"/>
    <x v="18"/>
    <n v="17"/>
    <n v="1"/>
    <m/>
    <n v="1.25"/>
    <n v="12.5"/>
    <n v="53.688699999999997"/>
    <n v="66.188699999999997"/>
    <n v="86.045310000000001"/>
    <x v="0"/>
  </r>
  <r>
    <x v="7"/>
    <x v="3"/>
    <x v="2"/>
    <m/>
    <d v="2007-01-03T00:00:00"/>
    <x v="18"/>
    <n v="25"/>
    <n v="1"/>
    <m/>
    <n v="0.25"/>
    <n v="2.5"/>
    <n v="125.4194"/>
    <n v="127.9194"/>
    <n v="166.29522"/>
    <x v="2"/>
  </r>
  <r>
    <x v="2"/>
    <x v="1"/>
    <x v="0"/>
    <s v="sí"/>
    <d v="2006-12-12T00:00:00"/>
    <x v="18"/>
    <n v="47"/>
    <n v="1"/>
    <m/>
    <n v="1"/>
    <n v="30"/>
    <n v="337.9237"/>
    <n v="367.9237"/>
    <n v="478.30081000000001"/>
    <x v="0"/>
  </r>
  <r>
    <x v="0"/>
    <x v="0"/>
    <x v="0"/>
    <m/>
    <d v="2007-01-31T00:00:00"/>
    <x v="19"/>
    <n v="0"/>
    <n v="2"/>
    <m/>
    <n v="0.5"/>
    <n v="10"/>
    <n v="21.33"/>
    <n v="31.33"/>
    <n v="40.728999999999999"/>
    <x v="0"/>
  </r>
  <r>
    <x v="5"/>
    <x v="4"/>
    <x v="0"/>
    <s v="sí"/>
    <d v="2007-01-14T00:00:00"/>
    <x v="19"/>
    <n v="17"/>
    <n v="1"/>
    <m/>
    <n v="0.5"/>
    <n v="25"/>
    <n v="56.919600000000003"/>
    <n v="81.919600000000003"/>
    <n v="106.49548"/>
    <x v="0"/>
  </r>
  <r>
    <x v="1"/>
    <x v="2"/>
    <x v="0"/>
    <m/>
    <d v="2007-01-14T00:00:00"/>
    <x v="19"/>
    <n v="17"/>
    <n v="2"/>
    <m/>
    <n v="0.5"/>
    <n v="10"/>
    <n v="74.532399999999996"/>
    <n v="84.532399999999996"/>
    <n v="109.89211999999999"/>
    <x v="2"/>
  </r>
  <r>
    <x v="0"/>
    <x v="0"/>
    <x v="2"/>
    <m/>
    <d v="2007-01-27T00:00:00"/>
    <x v="19"/>
    <n v="4"/>
    <n v="1"/>
    <m/>
    <n v="0.25"/>
    <n v="2.5"/>
    <n v="120"/>
    <n v="122.5"/>
    <n v="159.25"/>
    <x v="0"/>
  </r>
  <r>
    <x v="0"/>
    <x v="0"/>
    <x v="3"/>
    <s v="sí"/>
    <d v="2007-01-03T00:00:00"/>
    <x v="19"/>
    <n v="28"/>
    <n v="2"/>
    <m/>
    <n v="0.5"/>
    <n v="30"/>
    <n v="126.71469999999999"/>
    <n v="156.71469999999999"/>
    <n v="203.72910999999999"/>
    <x v="0"/>
  </r>
  <r>
    <x v="0"/>
    <x v="0"/>
    <x v="3"/>
    <m/>
    <d v="2007-01-07T00:00:00"/>
    <x v="19"/>
    <n v="24"/>
    <n v="2"/>
    <m/>
    <n v="0.5"/>
    <n v="10"/>
    <n v="178.49889999999999"/>
    <n v="188.49889999999999"/>
    <n v="245.04856999999998"/>
    <x v="2"/>
  </r>
  <r>
    <x v="6"/>
    <x v="3"/>
    <x v="0"/>
    <m/>
    <d v="2007-01-10T00:00:00"/>
    <x v="19"/>
    <n v="21"/>
    <n v="2"/>
    <m/>
    <n v="1"/>
    <n v="20"/>
    <n v="211.8477"/>
    <n v="231.8477"/>
    <n v="301.40201000000002"/>
    <x v="2"/>
  </r>
  <r>
    <x v="5"/>
    <x v="4"/>
    <x v="0"/>
    <m/>
    <d v="2007-01-11T00:00:00"/>
    <x v="20"/>
    <n v="21"/>
    <n v="1"/>
    <m/>
    <n v="0.25"/>
    <n v="2.5"/>
    <n v="150.31899999999999"/>
    <n v="152.81899999999999"/>
    <n v="198.66469999999998"/>
    <x v="1"/>
  </r>
  <r>
    <x v="4"/>
    <x v="0"/>
    <x v="0"/>
    <m/>
    <d v="2006-12-16T00:00:00"/>
    <x v="20"/>
    <n v="47"/>
    <n v="2"/>
    <m/>
    <n v="0.5"/>
    <n v="10"/>
    <n v="133.99780000000001"/>
    <n v="143.99780000000001"/>
    <n v="187.19714000000002"/>
    <x v="0"/>
  </r>
  <r>
    <x v="4"/>
    <x v="0"/>
    <x v="0"/>
    <m/>
    <d v="2007-01-17T00:00:00"/>
    <x v="21"/>
    <n v="16"/>
    <n v="2"/>
    <m/>
    <n v="0.25"/>
    <n v="5"/>
    <n v="52.350099999999998"/>
    <n v="57.350099999999998"/>
    <n v="74.555129999999991"/>
    <x v="0"/>
  </r>
  <r>
    <x v="7"/>
    <x v="2"/>
    <x v="2"/>
    <m/>
    <d v="2006-08-24T00:00:00"/>
    <x v="21"/>
    <n v="162"/>
    <n v="1"/>
    <m/>
    <n v="0.25"/>
    <n v="2.5"/>
    <n v="74.532399999999996"/>
    <n v="77.032399999999996"/>
    <n v="100.14211999999999"/>
    <x v="0"/>
  </r>
  <r>
    <x v="4"/>
    <x v="0"/>
    <x v="4"/>
    <m/>
    <d v="2007-01-18T00:00:00"/>
    <x v="21"/>
    <n v="15"/>
    <n v="2"/>
    <m/>
    <n v="1.25"/>
    <n v="25"/>
    <n v="85.32"/>
    <n v="110.32"/>
    <n v="143.416"/>
    <x v="0"/>
  </r>
  <r>
    <x v="7"/>
    <x v="3"/>
    <x v="1"/>
    <m/>
    <d v="2007-01-21T00:00:00"/>
    <x v="21"/>
    <n v="12"/>
    <n v="1"/>
    <m/>
    <n v="1"/>
    <n v="10"/>
    <n v="155.03550000000001"/>
    <n v="165.03550000000001"/>
    <n v="214.54615000000001"/>
    <x v="2"/>
  </r>
  <r>
    <x v="1"/>
    <x v="1"/>
    <x v="0"/>
    <m/>
    <d v="2007-01-05T00:00:00"/>
    <x v="21"/>
    <n v="28"/>
    <n v="2"/>
    <m/>
    <n v="0.75"/>
    <n v="15"/>
    <n v="286.73230000000001"/>
    <n v="301.73230000000001"/>
    <n v="392.25198999999998"/>
    <x v="0"/>
  </r>
  <r>
    <x v="5"/>
    <x v="3"/>
    <x v="1"/>
    <m/>
    <d v="2007-01-05T00:00:00"/>
    <x v="21"/>
    <n v="28"/>
    <n v="1"/>
    <m/>
    <n v="2.5"/>
    <n v="25"/>
    <n v="258.02780000000001"/>
    <n v="283.02780000000001"/>
    <n v="367.93614000000002"/>
    <x v="2"/>
  </r>
  <r>
    <x v="6"/>
    <x v="1"/>
    <x v="0"/>
    <m/>
    <d v="2007-01-28T00:00:00"/>
    <x v="22"/>
    <n v="11"/>
    <n v="1"/>
    <m/>
    <n v="1"/>
    <n v="10"/>
    <n v="60"/>
    <n v="70"/>
    <n v="91"/>
    <x v="2"/>
  </r>
  <r>
    <x v="5"/>
    <x v="4"/>
    <x v="0"/>
    <m/>
    <d v="2007-01-17T00:00:00"/>
    <x v="22"/>
    <n v="22"/>
    <n v="1"/>
    <m/>
    <n v="1.25"/>
    <n v="12.5"/>
    <n v="93.6"/>
    <n v="106.1"/>
    <n v="137.93"/>
    <x v="1"/>
  </r>
  <r>
    <x v="4"/>
    <x v="0"/>
    <x v="0"/>
    <m/>
    <d v="2007-01-19T00:00:00"/>
    <x v="23"/>
    <n v="21"/>
    <n v="2"/>
    <m/>
    <n v="0.5"/>
    <n v="10"/>
    <n v="45.293500000000002"/>
    <n v="55.293500000000002"/>
    <n v="71.881550000000004"/>
    <x v="0"/>
  </r>
  <r>
    <x v="6"/>
    <x v="2"/>
    <x v="3"/>
    <m/>
    <d v="2007-01-25T00:00:00"/>
    <x v="23"/>
    <n v="15"/>
    <n v="1"/>
    <m/>
    <n v="0.5"/>
    <n v="5"/>
    <n v="52.350099999999998"/>
    <n v="57.350099999999998"/>
    <n v="74.555129999999991"/>
    <x v="2"/>
  </r>
  <r>
    <x v="4"/>
    <x v="0"/>
    <x v="3"/>
    <m/>
    <d v="2006-11-23T00:00:00"/>
    <x v="23"/>
    <n v="78"/>
    <n v="2"/>
    <m/>
    <n v="0.5"/>
    <n v="10"/>
    <n v="204.28399999999999"/>
    <n v="214.28399999999999"/>
    <n v="278.56919999999997"/>
    <x v="0"/>
  </r>
  <r>
    <x v="4"/>
    <x v="0"/>
    <x v="3"/>
    <m/>
    <d v="2007-02-02T00:00:00"/>
    <x v="23"/>
    <n v="7"/>
    <n v="2"/>
    <m/>
    <n v="0.5"/>
    <n v="10"/>
    <n v="1231.2"/>
    <n v="1241.2"/>
    <n v="1613.56"/>
    <x v="2"/>
  </r>
  <r>
    <x v="0"/>
    <x v="0"/>
    <x v="2"/>
    <m/>
    <d v="2007-01-21T00:00:00"/>
    <x v="24"/>
    <n v="20"/>
    <n v="1"/>
    <m/>
    <n v="0.25"/>
    <n v="2.5"/>
    <n v="21.33"/>
    <n v="23.83"/>
    <n v="30.978999999999999"/>
    <x v="0"/>
  </r>
  <r>
    <x v="1"/>
    <x v="5"/>
    <x v="0"/>
    <s v="sí"/>
    <d v="2007-02-09T00:00:00"/>
    <x v="24"/>
    <n v="1"/>
    <n v="1"/>
    <m/>
    <n v="0.25"/>
    <n v="22.5"/>
    <n v="54.463700000000003"/>
    <n v="76.963700000000003"/>
    <n v="100.05281000000001"/>
    <x v="1"/>
  </r>
  <r>
    <x v="1"/>
    <x v="5"/>
    <x v="3"/>
    <s v="sí"/>
    <d v="2006-12-06T00:00:00"/>
    <x v="24"/>
    <n v="66"/>
    <n v="2"/>
    <m/>
    <n v="0.75"/>
    <n v="35"/>
    <n v="35.450000000000003"/>
    <n v="70.45"/>
    <n v="91.585000000000008"/>
    <x v="0"/>
  </r>
  <r>
    <x v="1"/>
    <x v="2"/>
    <x v="3"/>
    <m/>
    <d v="2007-01-28T00:00:00"/>
    <x v="24"/>
    <n v="13"/>
    <n v="1"/>
    <m/>
    <n v="0.75"/>
    <n v="7.5"/>
    <n v="114.89449999999999"/>
    <n v="122.39449999999999"/>
    <n v="159.11284999999998"/>
    <x v="1"/>
  </r>
  <r>
    <x v="0"/>
    <x v="0"/>
    <x v="0"/>
    <m/>
    <d v="2007-02-01T00:00:00"/>
    <x v="24"/>
    <n v="9"/>
    <n v="2"/>
    <m/>
    <n v="0.25"/>
    <n v="5"/>
    <n v="144"/>
    <n v="149"/>
    <n v="193.7"/>
    <x v="0"/>
  </r>
  <r>
    <x v="1"/>
    <x v="2"/>
    <x v="0"/>
    <m/>
    <d v="2007-02-01T00:00:00"/>
    <x v="24"/>
    <n v="9"/>
    <n v="1"/>
    <m/>
    <n v="0.5"/>
    <n v="5"/>
    <n v="205.1859"/>
    <n v="210.1859"/>
    <n v="273.24167"/>
    <x v="2"/>
  </r>
  <r>
    <x v="7"/>
    <x v="3"/>
    <x v="3"/>
    <m/>
    <d v="2007-01-11T00:00:00"/>
    <x v="24"/>
    <n v="30"/>
    <n v="1"/>
    <m/>
    <n v="0.75"/>
    <n v="7.5"/>
    <n v="351"/>
    <n v="358.5"/>
    <n v="466.05"/>
    <x v="2"/>
  </r>
  <r>
    <x v="1"/>
    <x v="2"/>
    <x v="3"/>
    <m/>
    <d v="2007-01-03T00:00:00"/>
    <x v="24"/>
    <n v="38"/>
    <n v="1"/>
    <m/>
    <n v="0.75"/>
    <n v="7.5"/>
    <n v="408.56790000000001"/>
    <n v="416.06790000000001"/>
    <n v="540.88827000000003"/>
    <x v="0"/>
  </r>
  <r>
    <x v="6"/>
    <x v="3"/>
    <x v="3"/>
    <m/>
    <d v="2007-02-03T00:00:00"/>
    <x v="25"/>
    <n v="11"/>
    <n v="1"/>
    <m/>
    <n v="0.5"/>
    <n v="5"/>
    <n v="57.593299999999999"/>
    <n v="62.593299999999999"/>
    <n v="81.371290000000002"/>
    <x v="0"/>
  </r>
  <r>
    <x v="0"/>
    <x v="0"/>
    <x v="0"/>
    <m/>
    <d v="2007-02-07T00:00:00"/>
    <x v="25"/>
    <n v="7"/>
    <n v="1"/>
    <m/>
    <n v="0.5"/>
    <n v="5"/>
    <n v="76.787999999999997"/>
    <n v="81.787999999999997"/>
    <n v="106.3244"/>
    <x v="0"/>
  </r>
  <r>
    <x v="0"/>
    <x v="0"/>
    <x v="2"/>
    <s v="sí"/>
    <d v="2007-02-08T00:00:00"/>
    <x v="25"/>
    <n v="6"/>
    <n v="1"/>
    <m/>
    <n v="0.25"/>
    <n v="22.5"/>
    <n v="96.714699999999993"/>
    <n v="119.21469999999999"/>
    <n v="154.97910999999999"/>
    <x v="0"/>
  </r>
  <r>
    <x v="1"/>
    <x v="5"/>
    <x v="3"/>
    <m/>
    <d v="2007-01-25T00:00:00"/>
    <x v="25"/>
    <n v="20"/>
    <n v="1"/>
    <m/>
    <n v="3.25"/>
    <n v="32.5"/>
    <n v="511.875"/>
    <n v="544.375"/>
    <n v="707.6875"/>
    <x v="0"/>
  </r>
  <r>
    <x v="5"/>
    <x v="4"/>
    <x v="0"/>
    <m/>
    <d v="2007-02-04T00:00:00"/>
    <x v="26"/>
    <n v="11"/>
    <n v="1"/>
    <m/>
    <n v="1.5"/>
    <n v="15"/>
    <n v="33.475000000000001"/>
    <n v="48.475000000000001"/>
    <n v="63.017499999999998"/>
    <x v="1"/>
  </r>
  <r>
    <x v="7"/>
    <x v="3"/>
    <x v="2"/>
    <m/>
    <d v="2007-01-03T00:00:00"/>
    <x v="26"/>
    <n v="43"/>
    <n v="1"/>
    <s v="sí"/>
    <n v="0.25"/>
    <n v="2.5"/>
    <n v="34.450299999999999"/>
    <n v="36.950299999999999"/>
    <n v="-36.950299999999999"/>
    <x v="2"/>
  </r>
  <r>
    <x v="2"/>
    <x v="3"/>
    <x v="3"/>
    <m/>
    <d v="2007-01-28T00:00:00"/>
    <x v="26"/>
    <n v="18"/>
    <n v="1"/>
    <m/>
    <n v="0.5"/>
    <n v="5"/>
    <n v="53.210299999999997"/>
    <n v="58.210299999999997"/>
    <n v="75.673389999999998"/>
    <x v="1"/>
  </r>
  <r>
    <x v="0"/>
    <x v="0"/>
    <x v="0"/>
    <m/>
    <d v="2007-01-14T00:00:00"/>
    <x v="26"/>
    <n v="32"/>
    <n v="2"/>
    <m/>
    <n v="0.5"/>
    <n v="10"/>
    <n v="137.22"/>
    <n v="147.22"/>
    <n v="191.386"/>
    <x v="0"/>
  </r>
  <r>
    <x v="2"/>
    <x v="3"/>
    <x v="3"/>
    <m/>
    <d v="2007-01-27T00:00:00"/>
    <x v="26"/>
    <n v="19"/>
    <n v="1"/>
    <m/>
    <n v="0.5"/>
    <n v="5"/>
    <n v="162.4"/>
    <n v="167.4"/>
    <n v="217.62"/>
    <x v="0"/>
  </r>
  <r>
    <x v="0"/>
    <x v="0"/>
    <x v="3"/>
    <m/>
    <d v="2006-12-02T00:00:00"/>
    <x v="26"/>
    <n v="75"/>
    <n v="2"/>
    <m/>
    <n v="1"/>
    <n v="20"/>
    <n v="226"/>
    <n v="246"/>
    <n v="319.8"/>
    <x v="0"/>
  </r>
  <r>
    <x v="2"/>
    <x v="2"/>
    <x v="0"/>
    <m/>
    <d v="2007-01-31T00:00:00"/>
    <x v="27"/>
    <n v="16"/>
    <n v="2"/>
    <m/>
    <n v="0.25"/>
    <n v="5"/>
    <n v="33.8611"/>
    <n v="38.8611"/>
    <n v="50.51943"/>
    <x v="0"/>
  </r>
  <r>
    <x v="1"/>
    <x v="5"/>
    <x v="3"/>
    <m/>
    <d v="2007-02-08T00:00:00"/>
    <x v="27"/>
    <n v="8"/>
    <n v="1"/>
    <m/>
    <n v="0.5"/>
    <n v="5"/>
    <n v="207.89859999999999"/>
    <n v="212.89859999999999"/>
    <n v="276.76817999999997"/>
    <x v="2"/>
  </r>
  <r>
    <x v="7"/>
    <x v="3"/>
    <x v="3"/>
    <m/>
    <d v="2007-01-31T00:00:00"/>
    <x v="27"/>
    <n v="16"/>
    <n v="1"/>
    <m/>
    <n v="1.5"/>
    <n v="15"/>
    <n v="502.74770000000001"/>
    <n v="517.74770000000001"/>
    <n v="673.07200999999998"/>
    <x v="2"/>
  </r>
  <r>
    <x v="1"/>
    <x v="2"/>
    <x v="3"/>
    <m/>
    <d v="2007-01-03T00:00:00"/>
    <x v="28"/>
    <n v="45"/>
    <n v="1"/>
    <m/>
    <n v="0.5"/>
    <n v="5"/>
    <n v="18.254899999999999"/>
    <n v="23.254899999999999"/>
    <n v="30.231369999999998"/>
    <x v="2"/>
  </r>
  <r>
    <x v="1"/>
    <x v="5"/>
    <x v="2"/>
    <s v="sí"/>
    <d v="2006-11-26T00:00:00"/>
    <x v="28"/>
    <n v="83"/>
    <n v="1"/>
    <m/>
    <n v="0.25"/>
    <n v="22.5"/>
    <n v="37.26"/>
    <n v="59.76"/>
    <n v="77.687999999999988"/>
    <x v="0"/>
  </r>
  <r>
    <x v="0"/>
    <x v="0"/>
    <x v="3"/>
    <m/>
    <d v="2007-02-02T00:00:00"/>
    <x v="28"/>
    <n v="15"/>
    <n v="2"/>
    <m/>
    <n v="0.5"/>
    <n v="10"/>
    <n v="56.496899999999997"/>
    <n v="66.496899999999997"/>
    <n v="86.445969999999988"/>
    <x v="2"/>
  </r>
  <r>
    <x v="6"/>
    <x v="3"/>
    <x v="3"/>
    <m/>
    <d v="2007-02-10T00:00:00"/>
    <x v="28"/>
    <n v="7"/>
    <n v="1"/>
    <m/>
    <n v="0.5"/>
    <n v="5"/>
    <n v="150"/>
    <n v="155"/>
    <n v="201.5"/>
    <x v="2"/>
  </r>
  <r>
    <x v="0"/>
    <x v="0"/>
    <x v="1"/>
    <m/>
    <d v="2007-02-14T00:00:00"/>
    <x v="28"/>
    <n v="3"/>
    <n v="2"/>
    <m/>
    <n v="1"/>
    <n v="20"/>
    <n v="157.86000000000001"/>
    <n v="177.86"/>
    <n v="231.21800000000002"/>
    <x v="0"/>
  </r>
  <r>
    <x v="5"/>
    <x v="4"/>
    <x v="1"/>
    <m/>
    <d v="2007-02-07T00:00:00"/>
    <x v="28"/>
    <n v="10"/>
    <n v="1"/>
    <m/>
    <n v="3.5"/>
    <n v="35"/>
    <n v="821.87300000000005"/>
    <n v="856.87300000000005"/>
    <n v="1113.9349"/>
    <x v="0"/>
  </r>
  <r>
    <x v="0"/>
    <x v="0"/>
    <x v="0"/>
    <m/>
    <d v="2007-01-28T00:00:00"/>
    <x v="29"/>
    <n v="21"/>
    <n v="2"/>
    <m/>
    <n v="0.25"/>
    <n v="5"/>
    <n v="23.899000000000001"/>
    <n v="28.899000000000001"/>
    <n v="37.5687"/>
    <x v="2"/>
  </r>
  <r>
    <x v="7"/>
    <x v="5"/>
    <x v="3"/>
    <m/>
    <d v="2006-11-24T00:00:00"/>
    <x v="29"/>
    <n v="86"/>
    <n v="1"/>
    <m/>
    <n v="0.5"/>
    <n v="5"/>
    <n v="25.773599999999998"/>
    <n v="30.773599999999998"/>
    <n v="40.005679999999998"/>
    <x v="0"/>
  </r>
  <r>
    <x v="5"/>
    <x v="4"/>
    <x v="0"/>
    <m/>
    <d v="2007-01-28T00:00:00"/>
    <x v="29"/>
    <n v="21"/>
    <n v="1"/>
    <m/>
    <n v="0.25"/>
    <n v="2.5"/>
    <n v="57.2"/>
    <n v="59.7"/>
    <n v="77.61"/>
    <x v="1"/>
  </r>
  <r>
    <x v="1"/>
    <x v="3"/>
    <x v="3"/>
    <s v="sí"/>
    <d v="2007-02-15T00:00:00"/>
    <x v="29"/>
    <n v="3"/>
    <n v="1"/>
    <m/>
    <n v="0.75"/>
    <n v="27.5"/>
    <n v="63.99"/>
    <n v="91.490000000000009"/>
    <n v="118.93700000000001"/>
    <x v="0"/>
  </r>
  <r>
    <x v="0"/>
    <x v="0"/>
    <x v="3"/>
    <m/>
    <d v="2007-02-02T00:00:00"/>
    <x v="29"/>
    <n v="16"/>
    <n v="2"/>
    <m/>
    <n v="0.5"/>
    <n v="10"/>
    <n v="269.95400000000001"/>
    <n v="279.95400000000001"/>
    <n v="363.9402"/>
    <x v="0"/>
  </r>
  <r>
    <x v="0"/>
    <x v="0"/>
    <x v="3"/>
    <s v="sí"/>
    <d v="2007-01-27T00:00:00"/>
    <x v="30"/>
    <n v="26"/>
    <n v="2"/>
    <m/>
    <n v="0.5"/>
    <n v="30"/>
    <n v="5.4720000000000004"/>
    <n v="35.472000000000001"/>
    <n v="46.113600000000005"/>
    <x v="2"/>
  </r>
  <r>
    <x v="2"/>
    <x v="3"/>
    <x v="2"/>
    <m/>
    <d v="2007-02-07T00:00:00"/>
    <x v="30"/>
    <n v="15"/>
    <n v="1"/>
    <m/>
    <n v="0.25"/>
    <n v="2.5"/>
    <n v="21.33"/>
    <n v="23.83"/>
    <n v="30.978999999999999"/>
    <x v="0"/>
  </r>
  <r>
    <x v="6"/>
    <x v="2"/>
    <x v="0"/>
    <m/>
    <d v="2007-02-10T00:00:00"/>
    <x v="30"/>
    <n v="12"/>
    <n v="1"/>
    <s v="sí"/>
    <n v="0.25"/>
    <n v="2.5"/>
    <n v="78"/>
    <n v="80.5"/>
    <n v="-80.5"/>
    <x v="2"/>
  </r>
  <r>
    <x v="0"/>
    <x v="0"/>
    <x v="0"/>
    <m/>
    <d v="2007-02-09T00:00:00"/>
    <x v="30"/>
    <n v="13"/>
    <n v="2"/>
    <m/>
    <n v="0.25"/>
    <n v="5"/>
    <n v="83.441299999999998"/>
    <n v="88.441299999999998"/>
    <n v="114.97369"/>
    <x v="0"/>
  </r>
  <r>
    <x v="0"/>
    <x v="0"/>
    <x v="4"/>
    <m/>
    <d v="2007-02-08T00:00:00"/>
    <x v="30"/>
    <n v="14"/>
    <n v="2"/>
    <m/>
    <n v="1"/>
    <n v="20"/>
    <n v="118.55840000000001"/>
    <n v="138.55840000000001"/>
    <n v="180.12592000000001"/>
    <x v="0"/>
  </r>
  <r>
    <x v="6"/>
    <x v="2"/>
    <x v="0"/>
    <m/>
    <d v="2007-02-17T00:00:00"/>
    <x v="30"/>
    <n v="5"/>
    <n v="1"/>
    <m/>
    <n v="0.75"/>
    <n v="7.5"/>
    <n v="137.13"/>
    <n v="144.63"/>
    <n v="188.01900000000001"/>
    <x v="0"/>
  </r>
  <r>
    <x v="0"/>
    <x v="0"/>
    <x v="0"/>
    <m/>
    <d v="2007-01-07T00:00:00"/>
    <x v="30"/>
    <n v="46"/>
    <n v="2"/>
    <m/>
    <n v="1.75"/>
    <n v="35"/>
    <n v="151.8099"/>
    <n v="186.8099"/>
    <n v="242.85287"/>
    <x v="2"/>
  </r>
  <r>
    <x v="5"/>
    <x v="4"/>
    <x v="2"/>
    <m/>
    <d v="2007-02-04T00:00:00"/>
    <x v="31"/>
    <n v="19"/>
    <n v="1"/>
    <m/>
    <n v="0.25"/>
    <n v="2.5"/>
    <n v="33.957900000000002"/>
    <n v="36.457900000000002"/>
    <n v="47.395270000000004"/>
    <x v="0"/>
  </r>
  <r>
    <x v="1"/>
    <x v="2"/>
    <x v="2"/>
    <s v="sí"/>
    <d v="2007-02-07T00:00:00"/>
    <x v="31"/>
    <n v="16"/>
    <n v="1"/>
    <m/>
    <n v="0.25"/>
    <n v="22.5"/>
    <n v="19.196999999999999"/>
    <n v="41.697000000000003"/>
    <n v="54.206100000000006"/>
    <x v="2"/>
  </r>
  <r>
    <x v="4"/>
    <x v="0"/>
    <x v="0"/>
    <m/>
    <d v="2007-01-11T00:00:00"/>
    <x v="31"/>
    <n v="43"/>
    <n v="2"/>
    <m/>
    <n v="0.25"/>
    <n v="5"/>
    <n v="46.864899999999999"/>
    <n v="51.864899999999999"/>
    <n v="67.424369999999996"/>
    <x v="0"/>
  </r>
  <r>
    <x v="1"/>
    <x v="3"/>
    <x v="0"/>
    <m/>
    <d v="2006-10-28T00:00:00"/>
    <x v="32"/>
    <n v="119"/>
    <n v="2"/>
    <m/>
    <n v="0.5"/>
    <n v="10"/>
    <n v="13.36"/>
    <n v="23.36"/>
    <n v="30.367999999999999"/>
    <x v="0"/>
  </r>
  <r>
    <x v="0"/>
    <x v="0"/>
    <x v="0"/>
    <m/>
    <d v="2007-02-09T00:00:00"/>
    <x v="32"/>
    <n v="15"/>
    <n v="2"/>
    <m/>
    <n v="0.75"/>
    <n v="15"/>
    <n v="36"/>
    <n v="51"/>
    <n v="66.3"/>
    <x v="0"/>
  </r>
  <r>
    <x v="7"/>
    <x v="5"/>
    <x v="2"/>
    <m/>
    <d v="2007-02-14T00:00:00"/>
    <x v="32"/>
    <n v="10"/>
    <n v="1"/>
    <m/>
    <n v="0.25"/>
    <n v="2.5"/>
    <n v="61.4985"/>
    <n v="63.9985"/>
    <n v="83.198049999999995"/>
    <x v="0"/>
  </r>
  <r>
    <x v="0"/>
    <x v="0"/>
    <x v="0"/>
    <m/>
    <d v="2007-02-15T00:00:00"/>
    <x v="32"/>
    <n v="9"/>
    <n v="2"/>
    <m/>
    <n v="0.25"/>
    <n v="5"/>
    <n v="160.39080000000001"/>
    <n v="165.39080000000001"/>
    <n v="215.00804000000002"/>
    <x v="0"/>
  </r>
  <r>
    <x v="2"/>
    <x v="4"/>
    <x v="3"/>
    <m/>
    <d v="2007-02-01T00:00:00"/>
    <x v="33"/>
    <n v="24"/>
    <n v="1"/>
    <m/>
    <n v="0.5"/>
    <n v="5"/>
    <n v="42.9"/>
    <n v="47.9"/>
    <n v="62.269999999999996"/>
    <x v="0"/>
  </r>
  <r>
    <x v="0"/>
    <x v="0"/>
    <x v="0"/>
    <m/>
    <d v="2007-02-15T00:00:00"/>
    <x v="33"/>
    <n v="10"/>
    <n v="2"/>
    <m/>
    <n v="0.25"/>
    <n v="5"/>
    <n v="46.845300000000002"/>
    <n v="51.845300000000002"/>
    <n v="67.398889999999994"/>
    <x v="0"/>
  </r>
  <r>
    <x v="6"/>
    <x v="3"/>
    <x v="2"/>
    <m/>
    <d v="2007-02-16T00:00:00"/>
    <x v="33"/>
    <n v="9"/>
    <n v="1"/>
    <m/>
    <n v="0.25"/>
    <n v="2.5"/>
    <n v="46.864899999999999"/>
    <n v="49.364899999999999"/>
    <n v="64.174369999999996"/>
    <x v="1"/>
  </r>
  <r>
    <x v="6"/>
    <x v="3"/>
    <x v="1"/>
    <m/>
    <d v="2007-02-08T00:00:00"/>
    <x v="33"/>
    <n v="17"/>
    <n v="1"/>
    <m/>
    <n v="1"/>
    <n v="10"/>
    <n v="67.290000000000006"/>
    <n v="77.290000000000006"/>
    <n v="100.477"/>
    <x v="0"/>
  </r>
  <r>
    <x v="3"/>
    <x v="0"/>
    <x v="0"/>
    <m/>
    <d v="2006-11-30T00:00:00"/>
    <x v="33"/>
    <n v="87"/>
    <n v="2"/>
    <m/>
    <n v="0.5"/>
    <n v="10"/>
    <n v="158.31389999999999"/>
    <n v="168.31389999999999"/>
    <n v="218.80806999999999"/>
    <x v="2"/>
  </r>
  <r>
    <x v="1"/>
    <x v="2"/>
    <x v="3"/>
    <m/>
    <d v="2007-02-10T00:00:00"/>
    <x v="33"/>
    <n v="15"/>
    <n v="2"/>
    <m/>
    <n v="2.75"/>
    <n v="55"/>
    <n v="666.4434"/>
    <n v="721.4434"/>
    <n v="937.87642000000005"/>
    <x v="2"/>
  </r>
  <r>
    <x v="2"/>
    <x v="1"/>
    <x v="2"/>
    <m/>
    <d v="2007-02-14T00:00:00"/>
    <x v="34"/>
    <n v="15"/>
    <n v="1"/>
    <m/>
    <n v="0.25"/>
    <n v="2.5"/>
    <n v="17.420000000000002"/>
    <n v="19.920000000000002"/>
    <n v="25.896000000000001"/>
    <x v="0"/>
  </r>
  <r>
    <x v="2"/>
    <x v="1"/>
    <x v="0"/>
    <m/>
    <d v="2007-01-31T00:00:00"/>
    <x v="34"/>
    <n v="29"/>
    <n v="1"/>
    <m/>
    <n v="0.5"/>
    <n v="5"/>
    <n v="36.890099999999997"/>
    <n v="41.890099999999997"/>
    <n v="54.457129999999992"/>
    <x v="2"/>
  </r>
  <r>
    <x v="7"/>
    <x v="3"/>
    <x v="3"/>
    <m/>
    <d v="2007-02-16T00:00:00"/>
    <x v="34"/>
    <n v="13"/>
    <n v="1"/>
    <m/>
    <n v="0.5"/>
    <n v="5"/>
    <n v="165.33"/>
    <n v="170.33"/>
    <n v="221.42900000000003"/>
    <x v="1"/>
  </r>
  <r>
    <x v="2"/>
    <x v="1"/>
    <x v="0"/>
    <m/>
    <d v="2007-01-18T00:00:00"/>
    <x v="34"/>
    <n v="42"/>
    <n v="1"/>
    <m/>
    <n v="0.5"/>
    <n v="5"/>
    <n v="180"/>
    <n v="185"/>
    <n v="240.5"/>
    <x v="1"/>
  </r>
  <r>
    <x v="2"/>
    <x v="1"/>
    <x v="0"/>
    <m/>
    <d v="2007-02-17T00:00:00"/>
    <x v="34"/>
    <n v="12"/>
    <n v="1"/>
    <m/>
    <n v="0.5"/>
    <n v="5"/>
    <n v="180"/>
    <n v="185"/>
    <n v="240.5"/>
    <x v="2"/>
  </r>
  <r>
    <x v="7"/>
    <x v="1"/>
    <x v="0"/>
    <m/>
    <d v="2007-02-17T00:00:00"/>
    <x v="34"/>
    <n v="12"/>
    <n v="1"/>
    <m/>
    <n v="0.25"/>
    <n v="2.5"/>
    <n v="255.3433"/>
    <n v="257.8433"/>
    <n v="335.19628999999998"/>
    <x v="2"/>
  </r>
  <r>
    <x v="8"/>
    <x v="5"/>
    <x v="3"/>
    <s v="sí"/>
    <d v="2007-02-15T00:00:00"/>
    <x v="34"/>
    <n v="14"/>
    <n v="2"/>
    <m/>
    <n v="1.25"/>
    <n v="45"/>
    <n v="952.06380000000001"/>
    <n v="997.06380000000001"/>
    <n v="1296.1829400000001"/>
    <x v="2"/>
  </r>
  <r>
    <x v="1"/>
    <x v="1"/>
    <x v="3"/>
    <m/>
    <d v="2007-02-18T00:00:00"/>
    <x v="35"/>
    <n v="12"/>
    <n v="1"/>
    <m/>
    <n v="0.5"/>
    <n v="5"/>
    <n v="42.66"/>
    <n v="47.66"/>
    <n v="61.957999999999998"/>
    <x v="0"/>
  </r>
  <r>
    <x v="1"/>
    <x v="1"/>
    <x v="2"/>
    <m/>
    <d v="2007-02-17T00:00:00"/>
    <x v="35"/>
    <n v="13"/>
    <n v="1"/>
    <m/>
    <n v="0.25"/>
    <n v="2.5"/>
    <n v="48.372999999999998"/>
    <n v="50.872999999999998"/>
    <n v="66.134900000000002"/>
    <x v="1"/>
  </r>
  <r>
    <x v="7"/>
    <x v="2"/>
    <x v="4"/>
    <m/>
    <d v="2007-02-23T00:00:00"/>
    <x v="35"/>
    <n v="7"/>
    <n v="1"/>
    <m/>
    <n v="1"/>
    <n v="10"/>
    <n v="90"/>
    <n v="100"/>
    <n v="130"/>
    <x v="2"/>
  </r>
  <r>
    <x v="4"/>
    <x v="0"/>
    <x v="3"/>
    <m/>
    <d v="2006-11-09T00:00:00"/>
    <x v="36"/>
    <n v="114"/>
    <n v="2"/>
    <m/>
    <n v="0.5"/>
    <n v="10"/>
    <n v="22"/>
    <n v="32"/>
    <n v="41.6"/>
    <x v="0"/>
  </r>
  <r>
    <x v="4"/>
    <x v="0"/>
    <x v="3"/>
    <m/>
    <d v="2007-02-02T00:00:00"/>
    <x v="36"/>
    <n v="29"/>
    <n v="2"/>
    <m/>
    <n v="0.5"/>
    <n v="10"/>
    <n v="83.231700000000004"/>
    <n v="93.231700000000004"/>
    <n v="121.20121"/>
    <x v="0"/>
  </r>
  <r>
    <x v="4"/>
    <x v="0"/>
    <x v="3"/>
    <m/>
    <d v="2007-02-01T00:00:00"/>
    <x v="36"/>
    <n v="30"/>
    <n v="2"/>
    <m/>
    <n v="1.5"/>
    <n v="30"/>
    <n v="319.82150000000001"/>
    <n v="349.82150000000001"/>
    <n v="454.76795000000004"/>
    <x v="0"/>
  </r>
  <r>
    <x v="1"/>
    <x v="2"/>
    <x v="3"/>
    <m/>
    <d v="2007-01-28T00:00:00"/>
    <x v="36"/>
    <n v="34"/>
    <n v="2"/>
    <m/>
    <n v="8.5"/>
    <n v="170"/>
    <n v="653.98500000000001"/>
    <n v="823.98500000000001"/>
    <n v="1071.1804999999999"/>
    <x v="0"/>
  </r>
  <r>
    <x v="6"/>
    <x v="2"/>
    <x v="0"/>
    <m/>
    <d v="2007-02-14T00:00:00"/>
    <x v="37"/>
    <n v="18"/>
    <n v="2"/>
    <m/>
    <n v="0.5"/>
    <n v="10"/>
    <n v="31.807600000000001"/>
    <n v="41.807600000000001"/>
    <n v="54.349879999999999"/>
    <x v="0"/>
  </r>
  <r>
    <x v="0"/>
    <x v="0"/>
    <x v="3"/>
    <m/>
    <d v="2007-01-06T00:00:00"/>
    <x v="37"/>
    <n v="57"/>
    <n v="2"/>
    <m/>
    <n v="1.25"/>
    <n v="25"/>
    <n v="256.83999999999997"/>
    <n v="281.83999999999997"/>
    <n v="366.39199999999994"/>
    <x v="0"/>
  </r>
  <r>
    <x v="6"/>
    <x v="2"/>
    <x v="3"/>
    <m/>
    <d v="2007-03-07T00:00:00"/>
    <x v="38"/>
    <n v="0"/>
    <n v="2"/>
    <m/>
    <n v="0.75"/>
    <n v="15"/>
    <n v="125.7273"/>
    <n v="140.72730000000001"/>
    <n v="182.94549000000001"/>
    <x v="0"/>
  </r>
  <r>
    <x v="6"/>
    <x v="2"/>
    <x v="0"/>
    <s v="sí"/>
    <d v="2007-01-31T00:00:00"/>
    <x v="39"/>
    <n v="36"/>
    <n v="1"/>
    <m/>
    <n v="0.5"/>
    <n v="25"/>
    <n v="31.807600000000001"/>
    <n v="56.807600000000001"/>
    <n v="73.849879999999999"/>
    <x v="0"/>
  </r>
  <r>
    <x v="0"/>
    <x v="0"/>
    <x v="2"/>
    <m/>
    <d v="2007-02-17T00:00:00"/>
    <x v="39"/>
    <n v="19"/>
    <n v="1"/>
    <m/>
    <n v="0.25"/>
    <n v="2.5"/>
    <n v="40.200000000000003"/>
    <n v="42.7"/>
    <n v="55.510000000000005"/>
    <x v="0"/>
  </r>
  <r>
    <x v="1"/>
    <x v="5"/>
    <x v="0"/>
    <m/>
    <d v="2007-03-04T00:00:00"/>
    <x v="39"/>
    <n v="4"/>
    <n v="1"/>
    <m/>
    <n v="0.25"/>
    <n v="2.5"/>
    <n v="110.2272"/>
    <n v="112.7272"/>
    <n v="146.54535999999999"/>
    <x v="0"/>
  </r>
  <r>
    <x v="1"/>
    <x v="5"/>
    <x v="3"/>
    <m/>
    <d v="2007-02-16T00:00:00"/>
    <x v="39"/>
    <n v="20"/>
    <n v="2"/>
    <m/>
    <n v="0.5"/>
    <n v="10"/>
    <n v="202"/>
    <n v="212"/>
    <n v="275.60000000000002"/>
    <x v="2"/>
  </r>
  <r>
    <x v="7"/>
    <x v="2"/>
    <x v="0"/>
    <m/>
    <d v="2007-02-25T00:00:00"/>
    <x v="39"/>
    <n v="11"/>
    <n v="1"/>
    <m/>
    <n v="0.25"/>
    <n v="2.5"/>
    <n v="305.46260000000001"/>
    <n v="307.96260000000001"/>
    <n v="400.35138000000001"/>
    <x v="0"/>
  </r>
  <r>
    <x v="6"/>
    <x v="1"/>
    <x v="0"/>
    <m/>
    <d v="2007-02-04T00:00:00"/>
    <x v="40"/>
    <n v="33"/>
    <n v="1"/>
    <m/>
    <n v="0.5"/>
    <n v="5"/>
    <n v="25.339500000000001"/>
    <n v="30.339500000000001"/>
    <n v="39.44135"/>
    <x v="2"/>
  </r>
  <r>
    <x v="7"/>
    <x v="2"/>
    <x v="0"/>
    <s v="sí"/>
    <d v="2007-03-03T00:00:00"/>
    <x v="40"/>
    <n v="6"/>
    <n v="2"/>
    <m/>
    <n v="0.25"/>
    <n v="25"/>
    <n v="41.153799999999997"/>
    <n v="66.15379999999999"/>
    <n v="85.999939999999981"/>
    <x v="2"/>
  </r>
  <r>
    <x v="4"/>
    <x v="0"/>
    <x v="1"/>
    <m/>
    <d v="2007-03-07T00:00:00"/>
    <x v="40"/>
    <n v="2"/>
    <n v="2"/>
    <m/>
    <n v="1.5"/>
    <n v="30"/>
    <n v="50"/>
    <n v="80"/>
    <n v="104"/>
    <x v="0"/>
  </r>
  <r>
    <x v="1"/>
    <x v="1"/>
    <x v="0"/>
    <m/>
    <d v="2007-03-02T00:00:00"/>
    <x v="40"/>
    <n v="7"/>
    <n v="1"/>
    <m/>
    <n v="1.25"/>
    <n v="12.5"/>
    <n v="340.70060000000001"/>
    <n v="353.20060000000001"/>
    <n v="459.16077999999999"/>
    <x v="0"/>
  </r>
  <r>
    <x v="6"/>
    <x v="1"/>
    <x v="0"/>
    <m/>
    <d v="2007-03-10T00:00:00"/>
    <x v="41"/>
    <n v="0"/>
    <n v="1"/>
    <m/>
    <n v="0.5"/>
    <n v="5"/>
    <n v="10"/>
    <n v="15"/>
    <n v="19.5"/>
    <x v="0"/>
  </r>
  <r>
    <x v="0"/>
    <x v="0"/>
    <x v="3"/>
    <m/>
    <d v="2007-02-18T00:00:00"/>
    <x v="41"/>
    <n v="20"/>
    <n v="1"/>
    <m/>
    <n v="0.5"/>
    <n v="5"/>
    <n v="16.420000000000002"/>
    <n v="21.42"/>
    <n v="27.846000000000004"/>
    <x v="1"/>
  </r>
  <r>
    <x v="1"/>
    <x v="1"/>
    <x v="3"/>
    <s v="sí"/>
    <d v="2007-03-02T00:00:00"/>
    <x v="41"/>
    <n v="8"/>
    <n v="1"/>
    <m/>
    <n v="0.75"/>
    <n v="27.5"/>
    <n v="22.84"/>
    <n v="50.34"/>
    <n v="65.442000000000007"/>
    <x v="1"/>
  </r>
  <r>
    <x v="5"/>
    <x v="4"/>
    <x v="3"/>
    <m/>
    <d v="2007-03-02T00:00:00"/>
    <x v="42"/>
    <n v="9"/>
    <n v="1"/>
    <m/>
    <n v="0.5"/>
    <n v="5"/>
    <n v="3.5750000000000002"/>
    <n v="8.5749999999999993"/>
    <n v="11.147499999999999"/>
    <x v="0"/>
  </r>
  <r>
    <x v="5"/>
    <x v="4"/>
    <x v="0"/>
    <m/>
    <d v="2007-03-02T00:00:00"/>
    <x v="42"/>
    <n v="9"/>
    <n v="1"/>
    <m/>
    <n v="0.25"/>
    <n v="2.5"/>
    <n v="16.25"/>
    <n v="18.75"/>
    <n v="24.375"/>
    <x v="0"/>
  </r>
  <r>
    <x v="3"/>
    <x v="0"/>
    <x v="0"/>
    <m/>
    <d v="2007-02-01T00:00:00"/>
    <x v="42"/>
    <n v="38"/>
    <n v="1"/>
    <m/>
    <n v="0.25"/>
    <n v="2.5"/>
    <n v="21.33"/>
    <n v="23.83"/>
    <n v="30.978999999999999"/>
    <x v="0"/>
  </r>
  <r>
    <x v="7"/>
    <x v="3"/>
    <x v="0"/>
    <m/>
    <d v="2007-01-20T00:00:00"/>
    <x v="42"/>
    <n v="50"/>
    <n v="2"/>
    <s v="sí"/>
    <n v="0.5"/>
    <n v="10"/>
    <n v="238.2431"/>
    <n v="248.2431"/>
    <n v="-248.2431"/>
    <x v="2"/>
  </r>
  <r>
    <x v="5"/>
    <x v="4"/>
    <x v="0"/>
    <m/>
    <d v="2007-02-11T00:00:00"/>
    <x v="42"/>
    <n v="28"/>
    <n v="1"/>
    <m/>
    <n v="0.75"/>
    <n v="7.5"/>
    <n v="414.53649999999999"/>
    <n v="422.03649999999999"/>
    <n v="548.64744999999994"/>
    <x v="1"/>
  </r>
  <r>
    <x v="7"/>
    <x v="2"/>
    <x v="3"/>
    <m/>
    <d v="2007-03-02T00:00:00"/>
    <x v="43"/>
    <n v="12"/>
    <n v="1"/>
    <m/>
    <n v="0.75"/>
    <n v="7.5"/>
    <n v="19.196999999999999"/>
    <n v="26.696999999999999"/>
    <n v="34.706099999999999"/>
    <x v="1"/>
  </r>
  <r>
    <x v="0"/>
    <x v="0"/>
    <x v="1"/>
    <s v="sí"/>
    <d v="2007-03-07T00:00:00"/>
    <x v="43"/>
    <n v="7"/>
    <n v="2"/>
    <m/>
    <n v="1.5"/>
    <n v="50"/>
    <n v="29.33"/>
    <n v="79.33"/>
    <n v="103.12899999999999"/>
    <x v="0"/>
  </r>
  <r>
    <x v="7"/>
    <x v="1"/>
    <x v="0"/>
    <m/>
    <d v="2007-03-09T00:00:00"/>
    <x v="43"/>
    <n v="5"/>
    <n v="1"/>
    <m/>
    <n v="1"/>
    <n v="10"/>
    <n v="46.036799999999999"/>
    <n v="56.036799999999999"/>
    <n v="72.847839999999991"/>
    <x v="2"/>
  </r>
  <r>
    <x v="6"/>
    <x v="5"/>
    <x v="2"/>
    <m/>
    <d v="2007-03-02T00:00:00"/>
    <x v="43"/>
    <n v="12"/>
    <n v="1"/>
    <m/>
    <n v="0.25"/>
    <n v="2.5"/>
    <n v="73.508899999999997"/>
    <n v="76.008899999999997"/>
    <n v="98.811569999999989"/>
    <x v="1"/>
  </r>
  <r>
    <x v="6"/>
    <x v="2"/>
    <x v="2"/>
    <m/>
    <d v="2007-02-02T00:00:00"/>
    <x v="43"/>
    <n v="40"/>
    <n v="1"/>
    <m/>
    <n v="0.25"/>
    <n v="2.5"/>
    <n v="88.624799999999993"/>
    <n v="91.124799999999993"/>
    <n v="118.46223999999999"/>
    <x v="0"/>
  </r>
  <r>
    <x v="7"/>
    <x v="5"/>
    <x v="0"/>
    <m/>
    <d v="2007-03-01T00:00:00"/>
    <x v="43"/>
    <n v="13"/>
    <n v="1"/>
    <m/>
    <n v="0.25"/>
    <n v="2.5"/>
    <n v="164.22120000000001"/>
    <n v="166.72120000000001"/>
    <n v="216.73756"/>
    <x v="0"/>
  </r>
  <r>
    <x v="0"/>
    <x v="0"/>
    <x v="3"/>
    <m/>
    <d v="2007-01-25T00:00:00"/>
    <x v="43"/>
    <n v="48"/>
    <n v="2"/>
    <m/>
    <n v="2"/>
    <n v="40"/>
    <n v="368.87400000000002"/>
    <n v="408.87400000000002"/>
    <n v="531.53620000000001"/>
    <x v="0"/>
  </r>
  <r>
    <x v="5"/>
    <x v="4"/>
    <x v="2"/>
    <m/>
    <d v="2007-02-24T00:00:00"/>
    <x v="44"/>
    <n v="19"/>
    <n v="1"/>
    <m/>
    <n v="0.25"/>
    <n v="2.5"/>
    <n v="33.497100000000003"/>
    <n v="35.997100000000003"/>
    <n v="46.796230000000001"/>
    <x v="0"/>
  </r>
  <r>
    <x v="5"/>
    <x v="4"/>
    <x v="0"/>
    <m/>
    <d v="2007-03-04T00:00:00"/>
    <x v="44"/>
    <n v="11"/>
    <n v="1"/>
    <m/>
    <n v="0.25"/>
    <n v="2.5"/>
    <n v="33.910499999999999"/>
    <n v="36.410499999999999"/>
    <n v="47.333649999999999"/>
    <x v="0"/>
  </r>
  <r>
    <x v="2"/>
    <x v="1"/>
    <x v="3"/>
    <m/>
    <d v="2007-03-01T00:00:00"/>
    <x v="44"/>
    <n v="14"/>
    <n v="2"/>
    <m/>
    <n v="0.5"/>
    <n v="10"/>
    <n v="24.38"/>
    <n v="34.379999999999995"/>
    <n v="44.693999999999996"/>
    <x v="0"/>
  </r>
  <r>
    <x v="3"/>
    <x v="0"/>
    <x v="2"/>
    <m/>
    <d v="2007-02-04T00:00:00"/>
    <x v="44"/>
    <n v="39"/>
    <n v="1"/>
    <m/>
    <n v="0.25"/>
    <n v="2.5"/>
    <n v="30"/>
    <n v="32.5"/>
    <n v="42.25"/>
    <x v="0"/>
  </r>
  <r>
    <x v="5"/>
    <x v="4"/>
    <x v="3"/>
    <m/>
    <d v="2007-02-25T00:00:00"/>
    <x v="44"/>
    <n v="18"/>
    <n v="1"/>
    <m/>
    <n v="0.75"/>
    <n v="7.5"/>
    <n v="50.672400000000003"/>
    <n v="58.172400000000003"/>
    <n v="75.624120000000005"/>
    <x v="1"/>
  </r>
  <r>
    <x v="7"/>
    <x v="3"/>
    <x v="3"/>
    <m/>
    <d v="2007-03-04T00:00:00"/>
    <x v="44"/>
    <n v="11"/>
    <n v="2"/>
    <m/>
    <n v="0.5"/>
    <n v="10"/>
    <n v="57.683199999999999"/>
    <n v="67.683199999999999"/>
    <n v="87.988159999999993"/>
    <x v="1"/>
  </r>
  <r>
    <x v="7"/>
    <x v="3"/>
    <x v="2"/>
    <s v="sí"/>
    <d v="2007-03-07T00:00:00"/>
    <x v="44"/>
    <n v="8"/>
    <n v="1"/>
    <m/>
    <n v="0.25"/>
    <n v="22.5"/>
    <n v="63.441299999999998"/>
    <n v="85.941299999999998"/>
    <n v="111.72369"/>
    <x v="2"/>
  </r>
  <r>
    <x v="6"/>
    <x v="3"/>
    <x v="2"/>
    <m/>
    <d v="2007-03-07T00:00:00"/>
    <x v="44"/>
    <n v="8"/>
    <n v="2"/>
    <m/>
    <n v="0.25"/>
    <n v="5"/>
    <n v="148.227"/>
    <n v="153.227"/>
    <n v="199.1951"/>
    <x v="0"/>
  </r>
  <r>
    <x v="6"/>
    <x v="3"/>
    <x v="4"/>
    <m/>
    <d v="2007-03-08T00:00:00"/>
    <x v="44"/>
    <n v="7"/>
    <n v="2"/>
    <m/>
    <n v="1.25"/>
    <n v="25"/>
    <n v="165.33"/>
    <n v="190.33"/>
    <n v="247.42900000000003"/>
    <x v="0"/>
  </r>
  <r>
    <x v="5"/>
    <x v="4"/>
    <x v="0"/>
    <m/>
    <d v="2007-01-28T00:00:00"/>
    <x v="45"/>
    <n v="47"/>
    <n v="1"/>
    <m/>
    <n v="0.5"/>
    <n v="5"/>
    <n v="9.75"/>
    <n v="14.75"/>
    <n v="19.175000000000001"/>
    <x v="0"/>
  </r>
  <r>
    <x v="5"/>
    <x v="4"/>
    <x v="2"/>
    <m/>
    <d v="2007-02-23T00:00:00"/>
    <x v="45"/>
    <n v="21"/>
    <n v="1"/>
    <m/>
    <n v="0.25"/>
    <n v="2.5"/>
    <n v="16.25"/>
    <n v="18.75"/>
    <n v="24.375"/>
    <x v="0"/>
  </r>
  <r>
    <x v="5"/>
    <x v="4"/>
    <x v="3"/>
    <m/>
    <d v="2007-02-25T00:00:00"/>
    <x v="45"/>
    <n v="19"/>
    <n v="1"/>
    <m/>
    <n v="0.5"/>
    <n v="5"/>
    <n v="45.63"/>
    <n v="50.63"/>
    <n v="65.819000000000003"/>
    <x v="1"/>
  </r>
  <r>
    <x v="1"/>
    <x v="3"/>
    <x v="2"/>
    <m/>
    <d v="2007-03-01T00:00:00"/>
    <x v="45"/>
    <n v="15"/>
    <n v="1"/>
    <m/>
    <n v="0.25"/>
    <n v="2.5"/>
    <n v="27.953900000000001"/>
    <n v="30.453900000000001"/>
    <n v="39.590069999999997"/>
    <x v="0"/>
  </r>
  <r>
    <x v="1"/>
    <x v="3"/>
    <x v="0"/>
    <s v="sí"/>
    <d v="2007-03-02T00:00:00"/>
    <x v="45"/>
    <n v="14"/>
    <n v="1"/>
    <m/>
    <n v="0.25"/>
    <n v="22.5"/>
    <n v="41.259"/>
    <n v="63.759"/>
    <n v="82.886700000000005"/>
    <x v="2"/>
  </r>
  <r>
    <x v="5"/>
    <x v="4"/>
    <x v="0"/>
    <m/>
    <d v="2007-03-08T00:00:00"/>
    <x v="45"/>
    <n v="8"/>
    <n v="1"/>
    <m/>
    <n v="0.75"/>
    <n v="7.5"/>
    <n v="103.0842"/>
    <n v="110.5842"/>
    <n v="143.75945999999999"/>
    <x v="0"/>
  </r>
  <r>
    <x v="1"/>
    <x v="3"/>
    <x v="2"/>
    <m/>
    <d v="2007-03-15T00:00:00"/>
    <x v="45"/>
    <n v="1"/>
    <n v="1"/>
    <m/>
    <n v="0.25"/>
    <n v="2.5"/>
    <n v="106.47490000000001"/>
    <n v="108.97490000000001"/>
    <n v="141.66737000000001"/>
    <x v="1"/>
  </r>
  <r>
    <x v="7"/>
    <x v="5"/>
    <x v="3"/>
    <m/>
    <d v="2007-03-08T00:00:00"/>
    <x v="45"/>
    <n v="8"/>
    <n v="2"/>
    <m/>
    <n v="0.5"/>
    <n v="10"/>
    <n v="144.30529999999999"/>
    <n v="154.30529999999999"/>
    <n v="200.59688999999997"/>
    <x v="2"/>
  </r>
  <r>
    <x v="5"/>
    <x v="4"/>
    <x v="0"/>
    <m/>
    <d v="2007-03-09T00:00:00"/>
    <x v="45"/>
    <n v="7"/>
    <n v="1"/>
    <m/>
    <n v="0.75"/>
    <n v="7.5"/>
    <n v="294.5514"/>
    <n v="302.0514"/>
    <n v="392.66682000000003"/>
    <x v="0"/>
  </r>
  <r>
    <x v="2"/>
    <x v="1"/>
    <x v="0"/>
    <m/>
    <d v="2007-01-31T00:00:00"/>
    <x v="46"/>
    <n v="45"/>
    <n v="1"/>
    <m/>
    <n v="0.5"/>
    <n v="5"/>
    <n v="15.542999999999999"/>
    <n v="20.542999999999999"/>
    <n v="26.7059"/>
    <x v="1"/>
  </r>
  <r>
    <x v="2"/>
    <x v="1"/>
    <x v="3"/>
    <m/>
    <d v="2007-03-16T00:00:00"/>
    <x v="46"/>
    <n v="1"/>
    <n v="1"/>
    <m/>
    <n v="0.5"/>
    <n v="5"/>
    <n v="18"/>
    <n v="23"/>
    <n v="29.9"/>
    <x v="1"/>
  </r>
  <r>
    <x v="5"/>
    <x v="2"/>
    <x v="0"/>
    <s v="sí"/>
    <d v="2007-03-10T00:00:00"/>
    <x v="46"/>
    <n v="7"/>
    <n v="1"/>
    <s v="sí"/>
    <n v="0.25"/>
    <n v="22.5"/>
    <n v="19.196999999999999"/>
    <n v="41.697000000000003"/>
    <n v="-41.697000000000003"/>
    <x v="2"/>
  </r>
  <r>
    <x v="2"/>
    <x v="1"/>
    <x v="3"/>
    <m/>
    <d v="2007-03-10T00:00:00"/>
    <x v="46"/>
    <n v="7"/>
    <n v="2"/>
    <m/>
    <n v="0.5"/>
    <n v="10"/>
    <n v="24.186499999999999"/>
    <n v="34.186499999999995"/>
    <n v="44.442449999999994"/>
    <x v="2"/>
  </r>
  <r>
    <x v="6"/>
    <x v="3"/>
    <x v="0"/>
    <m/>
    <d v="2007-03-07T00:00:00"/>
    <x v="46"/>
    <n v="10"/>
    <n v="2"/>
    <m/>
    <n v="1.25"/>
    <n v="25"/>
    <n v="34"/>
    <n v="59"/>
    <n v="76.7"/>
    <x v="2"/>
  </r>
  <r>
    <x v="1"/>
    <x v="3"/>
    <x v="0"/>
    <m/>
    <d v="2007-03-03T00:00:00"/>
    <x v="47"/>
    <n v="15"/>
    <n v="1"/>
    <m/>
    <n v="0.25"/>
    <n v="2.5"/>
    <n v="106.47490000000001"/>
    <n v="108.97490000000001"/>
    <n v="141.66737000000001"/>
    <x v="1"/>
  </r>
  <r>
    <x v="4"/>
    <x v="0"/>
    <x v="0"/>
    <m/>
    <d v="2007-03-10T00:00:00"/>
    <x v="47"/>
    <n v="8"/>
    <n v="2"/>
    <m/>
    <n v="0.5"/>
    <n v="10"/>
    <n v="159"/>
    <n v="169"/>
    <n v="219.7"/>
    <x v="0"/>
  </r>
  <r>
    <x v="1"/>
    <x v="3"/>
    <x v="1"/>
    <m/>
    <d v="2007-03-11T00:00:00"/>
    <x v="47"/>
    <n v="7"/>
    <n v="1"/>
    <s v="sí"/>
    <n v="2"/>
    <n v="20"/>
    <n v="132.55889999999999"/>
    <n v="152.55889999999999"/>
    <n v="-152.55889999999999"/>
    <x v="2"/>
  </r>
  <r>
    <x v="1"/>
    <x v="3"/>
    <x v="3"/>
    <m/>
    <d v="2007-02-25T00:00:00"/>
    <x v="47"/>
    <n v="21"/>
    <n v="1"/>
    <m/>
    <n v="0.5"/>
    <n v="5"/>
    <n v="194.93899999999999"/>
    <n v="199.93899999999999"/>
    <n v="259.92070000000001"/>
    <x v="2"/>
  </r>
  <r>
    <x v="0"/>
    <x v="0"/>
    <x v="0"/>
    <m/>
    <d v="2007-03-04T00:00:00"/>
    <x v="48"/>
    <n v="17"/>
    <n v="2"/>
    <m/>
    <n v="0.25"/>
    <n v="5"/>
    <n v="19"/>
    <n v="24"/>
    <n v="31.2"/>
    <x v="0"/>
  </r>
  <r>
    <x v="7"/>
    <x v="3"/>
    <x v="2"/>
    <m/>
    <d v="2007-03-08T00:00:00"/>
    <x v="48"/>
    <n v="13"/>
    <n v="1"/>
    <s v="sí"/>
    <n v="0.25"/>
    <n v="2.5"/>
    <n v="38.5488"/>
    <n v="41.0488"/>
    <n v="-41.0488"/>
    <x v="2"/>
  </r>
  <r>
    <x v="0"/>
    <x v="0"/>
    <x v="0"/>
    <m/>
    <d v="2007-03-08T00:00:00"/>
    <x v="48"/>
    <n v="13"/>
    <n v="2"/>
    <m/>
    <n v="0.25"/>
    <n v="5"/>
    <n v="39"/>
    <n v="44"/>
    <n v="57.2"/>
    <x v="0"/>
  </r>
  <r>
    <x v="6"/>
    <x v="5"/>
    <x v="0"/>
    <s v="sí"/>
    <d v="2007-03-16T00:00:00"/>
    <x v="48"/>
    <n v="5"/>
    <n v="1"/>
    <m/>
    <n v="0.25"/>
    <n v="22.5"/>
    <n v="134.84690000000001"/>
    <n v="157.34690000000001"/>
    <n v="204.55097000000001"/>
    <x v="2"/>
  </r>
  <r>
    <x v="7"/>
    <x v="3"/>
    <x v="3"/>
    <m/>
    <d v="2007-03-14T00:00:00"/>
    <x v="48"/>
    <n v="7"/>
    <n v="1"/>
    <s v="sí"/>
    <n v="0.5"/>
    <n v="5"/>
    <n v="166.62479999999999"/>
    <n v="171.62479999999999"/>
    <n v="-171.62479999999999"/>
    <x v="2"/>
  </r>
  <r>
    <x v="0"/>
    <x v="0"/>
    <x v="0"/>
    <m/>
    <d v="2007-03-15T00:00:00"/>
    <x v="48"/>
    <n v="6"/>
    <n v="2"/>
    <m/>
    <n v="1"/>
    <n v="20"/>
    <n v="203"/>
    <n v="223"/>
    <n v="289.89999999999998"/>
    <x v="0"/>
  </r>
  <r>
    <x v="7"/>
    <x v="2"/>
    <x v="1"/>
    <m/>
    <d v="2007-03-08T00:00:00"/>
    <x v="48"/>
    <n v="13"/>
    <n v="2"/>
    <m/>
    <n v="2.5"/>
    <n v="50"/>
    <n v="224"/>
    <n v="274"/>
    <n v="356.2"/>
    <x v="2"/>
  </r>
  <r>
    <x v="6"/>
    <x v="2"/>
    <x v="0"/>
    <m/>
    <d v="2007-03-07T00:00:00"/>
    <x v="48"/>
    <n v="14"/>
    <n v="2"/>
    <s v="sí"/>
    <n v="0.5"/>
    <n v="10"/>
    <n v="411.09530000000001"/>
    <n v="421.09530000000001"/>
    <n v="-421.09530000000001"/>
    <x v="2"/>
  </r>
  <r>
    <x v="1"/>
    <x v="5"/>
    <x v="0"/>
    <s v="sí"/>
    <d v="2007-03-16T00:00:00"/>
    <x v="49"/>
    <n v="7"/>
    <n v="1"/>
    <m/>
    <n v="0.5"/>
    <n v="25"/>
    <n v="61.259"/>
    <n v="86.259"/>
    <n v="112.1367"/>
    <x v="0"/>
  </r>
  <r>
    <x v="6"/>
    <x v="3"/>
    <x v="0"/>
    <m/>
    <d v="2007-02-24T00:00:00"/>
    <x v="49"/>
    <n v="27"/>
    <n v="1"/>
    <m/>
    <n v="0.25"/>
    <n v="2.5"/>
    <n v="130.05959999999999"/>
    <n v="132.55959999999999"/>
    <n v="172.32747999999998"/>
    <x v="2"/>
  </r>
  <r>
    <x v="7"/>
    <x v="2"/>
    <x v="0"/>
    <m/>
    <d v="2007-03-02T00:00:00"/>
    <x v="49"/>
    <n v="21"/>
    <n v="1"/>
    <m/>
    <n v="0.25"/>
    <n v="2.5"/>
    <n v="144"/>
    <n v="146.5"/>
    <n v="190.45"/>
    <x v="1"/>
  </r>
  <r>
    <x v="6"/>
    <x v="2"/>
    <x v="1"/>
    <m/>
    <d v="2007-03-02T00:00:00"/>
    <x v="49"/>
    <n v="21"/>
    <n v="1"/>
    <s v="sí"/>
    <n v="2"/>
    <n v="20"/>
    <n v="94.71"/>
    <n v="114.71"/>
    <n v="-114.71"/>
    <x v="2"/>
  </r>
  <r>
    <x v="7"/>
    <x v="2"/>
    <x v="3"/>
    <m/>
    <d v="2007-03-23T00:00:00"/>
    <x v="49"/>
    <n v="0"/>
    <n v="1"/>
    <s v="sí"/>
    <n v="0.5"/>
    <n v="5"/>
    <n v="165"/>
    <n v="170"/>
    <n v="-170"/>
    <x v="2"/>
  </r>
  <r>
    <x v="4"/>
    <x v="0"/>
    <x v="0"/>
    <m/>
    <d v="2007-03-15T00:00:00"/>
    <x v="49"/>
    <n v="8"/>
    <n v="2"/>
    <s v="sí"/>
    <n v="0.75"/>
    <n v="15"/>
    <n v="222.33"/>
    <n v="237.33"/>
    <n v="-237.33"/>
    <x v="2"/>
  </r>
  <r>
    <x v="7"/>
    <x v="2"/>
    <x v="4"/>
    <m/>
    <d v="2007-01-21T00:00:00"/>
    <x v="49"/>
    <n v="61"/>
    <n v="1"/>
    <m/>
    <n v="2.5"/>
    <n v="25"/>
    <n v="357.11079999999998"/>
    <n v="382.11079999999998"/>
    <n v="496.74403999999998"/>
    <x v="0"/>
  </r>
  <r>
    <x v="6"/>
    <x v="3"/>
    <x v="3"/>
    <m/>
    <d v="2007-03-16T00:00:00"/>
    <x v="49"/>
    <n v="7"/>
    <n v="1"/>
    <s v="sí"/>
    <n v="0.5"/>
    <n v="5"/>
    <n v="962.66399999999999"/>
    <n v="967.66399999999999"/>
    <n v="-967.66399999999999"/>
    <x v="2"/>
  </r>
  <r>
    <x v="2"/>
    <x v="1"/>
    <x v="3"/>
    <m/>
    <d v="2007-02-25T00:00:00"/>
    <x v="50"/>
    <n v="27"/>
    <n v="1"/>
    <m/>
    <n v="1"/>
    <n v="10"/>
    <n v="42.66"/>
    <n v="52.66"/>
    <n v="68.457999999999998"/>
    <x v="2"/>
  </r>
  <r>
    <x v="5"/>
    <x v="4"/>
    <x v="0"/>
    <m/>
    <d v="2007-03-01T00:00:00"/>
    <x v="50"/>
    <n v="23"/>
    <n v="1"/>
    <m/>
    <n v="0.25"/>
    <n v="2.5"/>
    <n v="267.94040000000001"/>
    <n v="270.44040000000001"/>
    <n v="351.57252"/>
    <x v="1"/>
  </r>
  <r>
    <x v="1"/>
    <x v="5"/>
    <x v="1"/>
    <m/>
    <d v="2007-03-15T00:00:00"/>
    <x v="50"/>
    <n v="9"/>
    <n v="2"/>
    <m/>
    <n v="4.75"/>
    <n v="95"/>
    <n v="56.4"/>
    <n v="151.4"/>
    <n v="196.82"/>
    <x v="0"/>
  </r>
  <r>
    <x v="2"/>
    <x v="1"/>
    <x v="1"/>
    <m/>
    <d v="2007-03-04T00:00:00"/>
    <x v="50"/>
    <n v="20"/>
    <n v="1"/>
    <m/>
    <n v="1.25"/>
    <n v="12.5"/>
    <n v="294.77999999999997"/>
    <n v="307.27999999999997"/>
    <n v="399.46399999999994"/>
    <x v="1"/>
  </r>
  <r>
    <x v="6"/>
    <x v="3"/>
    <x v="0"/>
    <m/>
    <d v="2007-03-21T00:00:00"/>
    <x v="51"/>
    <n v="7"/>
    <n v="1"/>
    <m/>
    <n v="0.25"/>
    <n v="2.5"/>
    <n v="15.63"/>
    <n v="18.130000000000003"/>
    <n v="23.569000000000003"/>
    <x v="0"/>
  </r>
  <r>
    <x v="7"/>
    <x v="3"/>
    <x v="0"/>
    <m/>
    <d v="2007-03-17T00:00:00"/>
    <x v="51"/>
    <n v="11"/>
    <n v="1"/>
    <s v="sí"/>
    <n v="0.25"/>
    <n v="2.5"/>
    <n v="33.572200000000002"/>
    <n v="36.072200000000002"/>
    <n v="-36.072200000000002"/>
    <x v="2"/>
  </r>
  <r>
    <x v="6"/>
    <x v="3"/>
    <x v="2"/>
    <s v="sí"/>
    <d v="2007-03-18T00:00:00"/>
    <x v="51"/>
    <n v="10"/>
    <n v="1"/>
    <s v="sí"/>
    <n v="0.25"/>
    <n v="22.5"/>
    <n v="34"/>
    <n v="56.5"/>
    <n v="-56.5"/>
    <x v="2"/>
  </r>
  <r>
    <x v="0"/>
    <x v="0"/>
    <x v="0"/>
    <m/>
    <d v="2007-03-23T00:00:00"/>
    <x v="51"/>
    <n v="5"/>
    <n v="2"/>
    <s v="sí"/>
    <n v="0.25"/>
    <n v="5"/>
    <n v="55.295499999999997"/>
    <n v="60.295499999999997"/>
    <n v="-60.295499999999997"/>
    <x v="2"/>
  </r>
  <r>
    <x v="7"/>
    <x v="2"/>
    <x v="3"/>
    <m/>
    <d v="2007-03-16T00:00:00"/>
    <x v="51"/>
    <n v="12"/>
    <n v="2"/>
    <m/>
    <n v="4.5"/>
    <n v="90"/>
    <n v="658.67510000000004"/>
    <n v="748.67510000000004"/>
    <n v="973.27763000000004"/>
    <x v="0"/>
  </r>
  <r>
    <x v="7"/>
    <x v="2"/>
    <x v="4"/>
    <m/>
    <d v="2007-03-16T00:00:00"/>
    <x v="51"/>
    <n v="12"/>
    <n v="2"/>
    <m/>
    <n v="8"/>
    <n v="160"/>
    <n v="1468.5196000000001"/>
    <n v="1628.5196000000001"/>
    <n v="2117.07548"/>
    <x v="0"/>
  </r>
  <r>
    <x v="0"/>
    <x v="0"/>
    <x v="1"/>
    <m/>
    <d v="2007-03-15T00:00:00"/>
    <x v="52"/>
    <n v="14"/>
    <n v="2"/>
    <s v="sí"/>
    <n v="1"/>
    <n v="20"/>
    <n v="60"/>
    <n v="80"/>
    <n v="-80"/>
    <x v="2"/>
  </r>
  <r>
    <x v="0"/>
    <x v="0"/>
    <x v="0"/>
    <m/>
    <d v="2007-02-22T00:00:00"/>
    <x v="52"/>
    <n v="35"/>
    <n v="2"/>
    <m/>
    <n v="0.5"/>
    <n v="10"/>
    <n v="239.96940000000001"/>
    <n v="249.96940000000001"/>
    <n v="324.96021999999999"/>
    <x v="0"/>
  </r>
  <r>
    <x v="0"/>
    <x v="0"/>
    <x v="0"/>
    <m/>
    <d v="2007-03-14T00:00:00"/>
    <x v="53"/>
    <n v="16"/>
    <n v="1"/>
    <m/>
    <n v="0.75"/>
    <n v="7.5"/>
    <n v="21.33"/>
    <n v="28.83"/>
    <n v="37.478999999999999"/>
    <x v="0"/>
  </r>
  <r>
    <x v="0"/>
    <x v="0"/>
    <x v="2"/>
    <m/>
    <d v="2007-03-15T00:00:00"/>
    <x v="53"/>
    <n v="15"/>
    <n v="1"/>
    <m/>
    <n v="0.25"/>
    <n v="2.5"/>
    <n v="204.28399999999999"/>
    <n v="206.78399999999999"/>
    <n v="268.81919999999997"/>
    <x v="0"/>
  </r>
  <r>
    <x v="2"/>
    <x v="1"/>
    <x v="0"/>
    <m/>
    <d v="2007-03-22T00:00:00"/>
    <x v="54"/>
    <n v="9"/>
    <n v="1"/>
    <s v="sí"/>
    <n v="0.5"/>
    <n v="5"/>
    <n v="50"/>
    <n v="55"/>
    <n v="-55"/>
    <x v="2"/>
  </r>
  <r>
    <x v="5"/>
    <x v="4"/>
    <x v="3"/>
    <m/>
    <d v="2007-03-16T00:00:00"/>
    <x v="54"/>
    <n v="15"/>
    <n v="1"/>
    <m/>
    <n v="0.75"/>
    <n v="7.5"/>
    <n v="82.586500000000001"/>
    <n v="90.086500000000001"/>
    <n v="117.11245"/>
    <x v="0"/>
  </r>
  <r>
    <x v="2"/>
    <x v="1"/>
    <x v="2"/>
    <m/>
    <d v="2007-02-06T00:00:00"/>
    <x v="54"/>
    <n v="53"/>
    <n v="1"/>
    <m/>
    <n v="0.25"/>
    <n v="2.5"/>
    <n v="72.350099999999998"/>
    <n v="74.850099999999998"/>
    <n v="97.305129999999991"/>
    <x v="0"/>
  </r>
  <r>
    <x v="1"/>
    <x v="3"/>
    <x v="2"/>
    <s v="sí"/>
    <d v="2007-03-04T00:00:00"/>
    <x v="55"/>
    <n v="28"/>
    <n v="1"/>
    <m/>
    <n v="0.25"/>
    <n v="22.5"/>
    <n v="27.401"/>
    <n v="49.900999999999996"/>
    <n v="64.871299999999991"/>
    <x v="0"/>
  </r>
  <r>
    <x v="3"/>
    <x v="2"/>
    <x v="0"/>
    <m/>
    <d v="2007-03-14T00:00:00"/>
    <x v="55"/>
    <n v="18"/>
    <n v="1"/>
    <m/>
    <n v="0.5"/>
    <n v="5"/>
    <n v="48.990699999999997"/>
    <n v="53.990699999999997"/>
    <n v="70.187909999999988"/>
    <x v="0"/>
  </r>
  <r>
    <x v="1"/>
    <x v="3"/>
    <x v="1"/>
    <m/>
    <d v="2007-03-03T00:00:00"/>
    <x v="55"/>
    <n v="29"/>
    <n v="1"/>
    <m/>
    <n v="1.5"/>
    <n v="15"/>
    <n v="216.5772"/>
    <n v="231.5772"/>
    <n v="301.05036000000001"/>
    <x v="2"/>
  </r>
  <r>
    <x v="7"/>
    <x v="5"/>
    <x v="0"/>
    <m/>
    <d v="2007-02-23T00:00:00"/>
    <x v="55"/>
    <n v="37"/>
    <n v="2"/>
    <m/>
    <n v="0.25"/>
    <n v="5"/>
    <n v="269.40269999999998"/>
    <n v="274.40269999999998"/>
    <n v="356.72350999999998"/>
    <x v="2"/>
  </r>
  <r>
    <x v="0"/>
    <x v="0"/>
    <x v="0"/>
    <m/>
    <d v="2007-03-14T00:00:00"/>
    <x v="56"/>
    <n v="21"/>
    <n v="1"/>
    <m/>
    <n v="0.25"/>
    <n v="2.5"/>
    <n v="12.63"/>
    <n v="15.13"/>
    <n v="19.669"/>
    <x v="0"/>
  </r>
  <r>
    <x v="0"/>
    <x v="0"/>
    <x v="2"/>
    <m/>
    <d v="2007-03-17T00:00:00"/>
    <x v="56"/>
    <n v="18"/>
    <n v="1"/>
    <m/>
    <n v="0.25"/>
    <n v="2.5"/>
    <n v="15.401"/>
    <n v="17.901"/>
    <n v="23.2713"/>
    <x v="0"/>
  </r>
  <r>
    <x v="6"/>
    <x v="5"/>
    <x v="3"/>
    <m/>
    <d v="2007-03-23T00:00:00"/>
    <x v="56"/>
    <n v="12"/>
    <n v="1"/>
    <s v="sí"/>
    <n v="2.75"/>
    <n v="27.5"/>
    <n v="534.56600000000003"/>
    <n v="562.06600000000003"/>
    <n v="-562.06600000000003"/>
    <x v="2"/>
  </r>
  <r>
    <x v="1"/>
    <x v="3"/>
    <x v="3"/>
    <s v="sí"/>
    <d v="2007-03-22T00:00:00"/>
    <x v="56"/>
    <n v="13"/>
    <n v="2"/>
    <m/>
    <n v="1"/>
    <n v="40"/>
    <n v="758.60530000000006"/>
    <n v="798.60530000000006"/>
    <n v="1038.1868899999999"/>
    <x v="2"/>
  </r>
  <r>
    <x v="1"/>
    <x v="3"/>
    <x v="1"/>
    <m/>
    <d v="2007-01-18T00:00:00"/>
    <x v="56"/>
    <n v="76"/>
    <n v="2"/>
    <m/>
    <n v="8.5"/>
    <n v="170"/>
    <n v="846.17430000000002"/>
    <n v="1016.1743"/>
    <n v="1321.0265899999999"/>
    <x v="2"/>
  </r>
  <r>
    <x v="0"/>
    <x v="0"/>
    <x v="0"/>
    <m/>
    <d v="2007-03-28T00:00:00"/>
    <x v="57"/>
    <n v="8"/>
    <n v="2"/>
    <m/>
    <n v="0.25"/>
    <n v="5"/>
    <n v="14.76"/>
    <n v="19.759999999999998"/>
    <n v="25.687999999999995"/>
    <x v="0"/>
  </r>
  <r>
    <x v="3"/>
    <x v="0"/>
    <x v="0"/>
    <m/>
    <d v="2007-03-14T00:00:00"/>
    <x v="57"/>
    <n v="22"/>
    <n v="1"/>
    <m/>
    <n v="0.25"/>
    <n v="2.5"/>
    <n v="15.24"/>
    <n v="17.740000000000002"/>
    <n v="23.062000000000001"/>
    <x v="1"/>
  </r>
  <r>
    <x v="7"/>
    <x v="2"/>
    <x v="3"/>
    <m/>
    <d v="2007-03-31T00:00:00"/>
    <x v="58"/>
    <n v="6"/>
    <n v="1"/>
    <m/>
    <n v="0.5"/>
    <n v="5"/>
    <n v="13.321400000000001"/>
    <n v="18.321400000000001"/>
    <n v="23.817820000000001"/>
    <x v="2"/>
  </r>
  <r>
    <x v="7"/>
    <x v="3"/>
    <x v="3"/>
    <m/>
    <d v="2007-03-22T00:00:00"/>
    <x v="58"/>
    <n v="15"/>
    <n v="1"/>
    <s v="sí"/>
    <n v="0.75"/>
    <n v="7.5"/>
    <n v="30.47"/>
    <n v="37.97"/>
    <n v="-37.97"/>
    <x v="2"/>
  </r>
  <r>
    <x v="4"/>
    <x v="0"/>
    <x v="3"/>
    <m/>
    <d v="2007-03-03T00:00:00"/>
    <x v="58"/>
    <n v="34"/>
    <n v="2"/>
    <m/>
    <n v="0.5"/>
    <n v="10"/>
    <n v="76.9499"/>
    <n v="86.9499"/>
    <n v="113.03487"/>
    <x v="2"/>
  </r>
  <r>
    <x v="5"/>
    <x v="4"/>
    <x v="1"/>
    <m/>
    <d v="2007-03-24T00:00:00"/>
    <x v="58"/>
    <n v="13"/>
    <n v="1"/>
    <m/>
    <n v="1.5"/>
    <n v="15"/>
    <n v="118.3"/>
    <n v="133.30000000000001"/>
    <n v="173.29000000000002"/>
    <x v="0"/>
  </r>
  <r>
    <x v="7"/>
    <x v="2"/>
    <x v="0"/>
    <m/>
    <d v="2007-02-25T00:00:00"/>
    <x v="59"/>
    <n v="41"/>
    <n v="1"/>
    <m/>
    <n v="0.25"/>
    <n v="2.5"/>
    <n v="38.698399999999999"/>
    <n v="41.198399999999999"/>
    <n v="53.557919999999996"/>
    <x v="1"/>
  </r>
  <r>
    <x v="7"/>
    <x v="3"/>
    <x v="2"/>
    <m/>
    <d v="2007-03-08T00:00:00"/>
    <x v="59"/>
    <n v="30"/>
    <n v="1"/>
    <m/>
    <n v="0.25"/>
    <n v="2.5"/>
    <n v="87.855000000000004"/>
    <n v="90.355000000000004"/>
    <n v="117.4615"/>
    <x v="0"/>
  </r>
  <r>
    <x v="0"/>
    <x v="0"/>
    <x v="2"/>
    <m/>
    <d v="2007-03-28T00:00:00"/>
    <x v="59"/>
    <n v="10"/>
    <n v="1"/>
    <m/>
    <n v="0.25"/>
    <n v="2.5"/>
    <n v="89.5"/>
    <n v="92"/>
    <n v="119.6"/>
    <x v="0"/>
  </r>
  <r>
    <x v="7"/>
    <x v="2"/>
    <x v="4"/>
    <m/>
    <d v="2007-03-15T00:00:00"/>
    <x v="59"/>
    <n v="23"/>
    <n v="1"/>
    <s v="sí"/>
    <n v="1.5"/>
    <n v="15"/>
    <n v="95.042900000000003"/>
    <n v="110.0429"/>
    <n v="-110.0429"/>
    <x v="2"/>
  </r>
  <r>
    <x v="6"/>
    <x v="5"/>
    <x v="4"/>
    <m/>
    <d v="2007-03-29T00:00:00"/>
    <x v="59"/>
    <n v="9"/>
    <n v="1"/>
    <s v="sí"/>
    <n v="2"/>
    <n v="20"/>
    <n v="262.02800000000002"/>
    <n v="282.02800000000002"/>
    <n v="-282.02800000000002"/>
    <x v="2"/>
  </r>
  <r>
    <x v="6"/>
    <x v="1"/>
    <x v="4"/>
    <m/>
    <d v="2007-02-13T00:00:00"/>
    <x v="60"/>
    <n v="54"/>
    <n v="1"/>
    <m/>
    <n v="1"/>
    <n v="10"/>
    <n v="19.196999999999999"/>
    <n v="29.196999999999999"/>
    <n v="37.956099999999999"/>
    <x v="0"/>
  </r>
  <r>
    <x v="0"/>
    <x v="0"/>
    <x v="0"/>
    <m/>
    <d v="2007-03-10T00:00:00"/>
    <x v="60"/>
    <n v="29"/>
    <n v="1"/>
    <m/>
    <n v="0.75"/>
    <n v="7.5"/>
    <n v="58.361699999999999"/>
    <n v="65.861699999999999"/>
    <n v="85.62021"/>
    <x v="0"/>
  </r>
  <r>
    <x v="1"/>
    <x v="2"/>
    <x v="0"/>
    <m/>
    <d v="2007-03-28T00:00:00"/>
    <x v="60"/>
    <n v="11"/>
    <n v="1"/>
    <m/>
    <n v="0.25"/>
    <n v="2.5"/>
    <n v="74.532399999999996"/>
    <n v="77.032399999999996"/>
    <n v="100.14211999999999"/>
    <x v="1"/>
  </r>
  <r>
    <x v="0"/>
    <x v="0"/>
    <x v="4"/>
    <m/>
    <d v="2007-03-28T00:00:00"/>
    <x v="60"/>
    <n v="11"/>
    <n v="2"/>
    <m/>
    <n v="1.5"/>
    <n v="30"/>
    <n v="64"/>
    <n v="94"/>
    <n v="122.2"/>
    <x v="0"/>
  </r>
  <r>
    <x v="7"/>
    <x v="2"/>
    <x v="0"/>
    <m/>
    <d v="2007-03-23T00:00:00"/>
    <x v="60"/>
    <n v="16"/>
    <n v="1"/>
    <s v="sí"/>
    <n v="1"/>
    <n v="10"/>
    <n v="448.26"/>
    <n v="458.26"/>
    <n v="-458.26"/>
    <x v="2"/>
  </r>
  <r>
    <x v="6"/>
    <x v="3"/>
    <x v="4"/>
    <m/>
    <d v="2007-03-09T00:00:00"/>
    <x v="60"/>
    <n v="30"/>
    <n v="2"/>
    <s v="sí"/>
    <n v="3.75"/>
    <n v="75"/>
    <n v="767.08140000000003"/>
    <n v="842.08140000000003"/>
    <n v="-842.08140000000003"/>
    <x v="2"/>
  </r>
  <r>
    <x v="1"/>
    <x v="3"/>
    <x v="3"/>
    <m/>
    <d v="2007-03-22T00:00:00"/>
    <x v="61"/>
    <n v="20"/>
    <n v="2"/>
    <m/>
    <n v="0.5"/>
    <n v="10"/>
    <n v="38.393999999999998"/>
    <n v="48.393999999999998"/>
    <n v="62.912199999999999"/>
    <x v="1"/>
  </r>
  <r>
    <x v="8"/>
    <x v="2"/>
    <x v="0"/>
    <m/>
    <d v="2007-03-23T00:00:00"/>
    <x v="61"/>
    <n v="19"/>
    <n v="2"/>
    <m/>
    <n v="1"/>
    <n v="20"/>
    <n v="123.208"/>
    <n v="143.208"/>
    <n v="186.1704"/>
    <x v="2"/>
  </r>
  <r>
    <x v="7"/>
    <x v="1"/>
    <x v="2"/>
    <m/>
    <d v="2007-03-23T00:00:00"/>
    <x v="62"/>
    <n v="20"/>
    <n v="1"/>
    <m/>
    <n v="0.25"/>
    <n v="2.5"/>
    <n v="77.290000000000006"/>
    <n v="79.790000000000006"/>
    <n v="103.727"/>
    <x v="2"/>
  </r>
  <r>
    <x v="7"/>
    <x v="3"/>
    <x v="3"/>
    <m/>
    <d v="2007-04-01T00:00:00"/>
    <x v="62"/>
    <n v="11"/>
    <n v="2"/>
    <m/>
    <n v="0.75"/>
    <n v="15"/>
    <n v="95.551900000000003"/>
    <n v="110.5519"/>
    <n v="143.71746999999999"/>
    <x v="0"/>
  </r>
  <r>
    <x v="0"/>
    <x v="0"/>
    <x v="3"/>
    <m/>
    <d v="2007-04-04T00:00:00"/>
    <x v="62"/>
    <n v="8"/>
    <n v="2"/>
    <m/>
    <n v="0.75"/>
    <n v="15"/>
    <n v="108.9273"/>
    <n v="123.9273"/>
    <n v="161.10549"/>
    <x v="0"/>
  </r>
  <r>
    <x v="0"/>
    <x v="0"/>
    <x v="1"/>
    <m/>
    <d v="2007-03-23T00:00:00"/>
    <x v="62"/>
    <n v="20"/>
    <n v="2"/>
    <s v="sí"/>
    <n v="1"/>
    <n v="20"/>
    <n v="360"/>
    <n v="380"/>
    <n v="-380"/>
    <x v="2"/>
  </r>
  <r>
    <x v="4"/>
    <x v="0"/>
    <x v="0"/>
    <m/>
    <d v="2007-04-04T00:00:00"/>
    <x v="63"/>
    <n v="9"/>
    <n v="2"/>
    <m/>
    <n v="0.5"/>
    <n v="10"/>
    <n v="21.33"/>
    <n v="31.33"/>
    <n v="40.728999999999999"/>
    <x v="0"/>
  </r>
  <r>
    <x v="5"/>
    <x v="4"/>
    <x v="3"/>
    <m/>
    <d v="2007-02-09T00:00:00"/>
    <x v="63"/>
    <n v="63"/>
    <n v="1"/>
    <m/>
    <n v="0.5"/>
    <n v="5"/>
    <n v="53.43"/>
    <n v="58.43"/>
    <n v="75.959000000000003"/>
    <x v="0"/>
  </r>
  <r>
    <x v="4"/>
    <x v="0"/>
    <x v="0"/>
    <m/>
    <d v="2007-03-01T00:00:00"/>
    <x v="63"/>
    <n v="43"/>
    <n v="2"/>
    <m/>
    <n v="0.5"/>
    <n v="10"/>
    <n v="175.8682"/>
    <n v="185.8682"/>
    <n v="241.62866"/>
    <x v="0"/>
  </r>
  <r>
    <x v="1"/>
    <x v="1"/>
    <x v="0"/>
    <s v="sí"/>
    <d v="2007-04-01T00:00:00"/>
    <x v="64"/>
    <n v="13"/>
    <n v="1"/>
    <m/>
    <n v="0.25"/>
    <n v="22.5"/>
    <n v="23.401"/>
    <n v="45.900999999999996"/>
    <n v="59.671299999999995"/>
    <x v="0"/>
  </r>
  <r>
    <x v="0"/>
    <x v="0"/>
    <x v="2"/>
    <s v="sí"/>
    <d v="2007-04-07T00:00:00"/>
    <x v="64"/>
    <n v="7"/>
    <n v="1"/>
    <m/>
    <n v="0.25"/>
    <n v="22.5"/>
    <n v="259.2"/>
    <n v="281.7"/>
    <n v="366.21"/>
    <x v="2"/>
  </r>
  <r>
    <x v="3"/>
    <x v="0"/>
    <x v="1"/>
    <m/>
    <d v="2007-03-14T00:00:00"/>
    <x v="64"/>
    <n v="31"/>
    <n v="2"/>
    <s v="sí"/>
    <n v="2.75"/>
    <n v="55"/>
    <n v="340.54520000000002"/>
    <n v="395.54520000000002"/>
    <n v="-395.54520000000002"/>
    <x v="2"/>
  </r>
  <r>
    <x v="6"/>
    <x v="5"/>
    <x v="3"/>
    <m/>
    <d v="2006-11-02T00:00:00"/>
    <x v="65"/>
    <n v="164"/>
    <n v="2"/>
    <m/>
    <n v="1.75"/>
    <n v="35"/>
    <n v="8.25"/>
    <n v="43.25"/>
    <n v="56.225000000000001"/>
    <x v="0"/>
  </r>
  <r>
    <x v="6"/>
    <x v="3"/>
    <x v="1"/>
    <m/>
    <d v="2007-04-05T00:00:00"/>
    <x v="65"/>
    <n v="10"/>
    <n v="1"/>
    <m/>
    <n v="1"/>
    <n v="10"/>
    <n v="107.62"/>
    <n v="117.62"/>
    <n v="152.90600000000001"/>
    <x v="0"/>
  </r>
  <r>
    <x v="2"/>
    <x v="3"/>
    <x v="0"/>
    <s v="sí"/>
    <d v="2007-04-07T00:00:00"/>
    <x v="66"/>
    <n v="11"/>
    <n v="2"/>
    <m/>
    <n v="0.5"/>
    <n v="30"/>
    <n v="53.210299999999997"/>
    <n v="83.210299999999989"/>
    <n v="108.17338999999998"/>
    <x v="1"/>
  </r>
  <r>
    <x v="2"/>
    <x v="3"/>
    <x v="0"/>
    <m/>
    <d v="2007-04-08T00:00:00"/>
    <x v="66"/>
    <n v="10"/>
    <n v="1"/>
    <s v="sí"/>
    <n v="0.25"/>
    <n v="2.5"/>
    <n v="66.864900000000006"/>
    <n v="69.364900000000006"/>
    <n v="-69.364900000000006"/>
    <x v="2"/>
  </r>
  <r>
    <x v="7"/>
    <x v="5"/>
    <x v="2"/>
    <m/>
    <d v="2007-03-01T00:00:00"/>
    <x v="66"/>
    <n v="48"/>
    <n v="1"/>
    <s v="sí"/>
    <n v="0.25"/>
    <n v="2.5"/>
    <n v="81.12"/>
    <n v="83.62"/>
    <n v="-83.62"/>
    <x v="2"/>
  </r>
  <r>
    <x v="6"/>
    <x v="2"/>
    <x v="4"/>
    <m/>
    <d v="2007-03-10T00:00:00"/>
    <x v="66"/>
    <n v="39"/>
    <n v="1"/>
    <s v="sí"/>
    <n v="1.75"/>
    <n v="17.5"/>
    <n v="98.547600000000003"/>
    <n v="116.0476"/>
    <n v="-116.0476"/>
    <x v="2"/>
  </r>
  <r>
    <x v="2"/>
    <x v="3"/>
    <x v="3"/>
    <m/>
    <d v="2007-01-31T00:00:00"/>
    <x v="66"/>
    <n v="77"/>
    <n v="1"/>
    <m/>
    <n v="0.5"/>
    <n v="5"/>
    <n v="180"/>
    <n v="185"/>
    <n v="240.5"/>
    <x v="1"/>
  </r>
  <r>
    <x v="1"/>
    <x v="5"/>
    <x v="2"/>
    <s v="sí"/>
    <d v="2007-03-15T00:00:00"/>
    <x v="67"/>
    <n v="35"/>
    <n v="1"/>
    <m/>
    <n v="0.25"/>
    <n v="22.5"/>
    <n v="23.401"/>
    <n v="45.900999999999996"/>
    <n v="59.671299999999995"/>
    <x v="0"/>
  </r>
  <r>
    <x v="7"/>
    <x v="3"/>
    <x v="3"/>
    <m/>
    <d v="2007-04-14T00:00:00"/>
    <x v="67"/>
    <n v="5"/>
    <n v="2"/>
    <m/>
    <n v="1"/>
    <n v="20"/>
    <n v="54.76"/>
    <n v="74.759999999999991"/>
    <n v="97.187999999999988"/>
    <x v="0"/>
  </r>
  <r>
    <x v="1"/>
    <x v="5"/>
    <x v="3"/>
    <m/>
    <d v="2007-04-11T00:00:00"/>
    <x v="68"/>
    <n v="9"/>
    <n v="1"/>
    <m/>
    <n v="0.5"/>
    <n v="5"/>
    <n v="21.33"/>
    <n v="26.33"/>
    <n v="34.228999999999999"/>
    <x v="0"/>
  </r>
  <r>
    <x v="5"/>
    <x v="2"/>
    <x v="4"/>
    <m/>
    <d v="2007-03-22T00:00:00"/>
    <x v="68"/>
    <n v="29"/>
    <n v="1"/>
    <s v="sí"/>
    <n v="1.5"/>
    <n v="15"/>
    <n v="272.55329999999998"/>
    <n v="287.55329999999998"/>
    <n v="-287.55329999999998"/>
    <x v="2"/>
  </r>
  <r>
    <x v="1"/>
    <x v="5"/>
    <x v="3"/>
    <m/>
    <d v="2007-03-22T00:00:00"/>
    <x v="68"/>
    <n v="29"/>
    <n v="2"/>
    <m/>
    <n v="6.25"/>
    <n v="125"/>
    <n v="27"/>
    <n v="152"/>
    <n v="197.6"/>
    <x v="2"/>
  </r>
  <r>
    <x v="4"/>
    <x v="0"/>
    <x v="0"/>
    <m/>
    <d v="2007-03-28T00:00:00"/>
    <x v="69"/>
    <n v="24"/>
    <n v="2"/>
    <m/>
    <n v="0.25"/>
    <n v="5"/>
    <n v="17.13"/>
    <n v="22.13"/>
    <n v="28.768999999999998"/>
    <x v="0"/>
  </r>
  <r>
    <x v="6"/>
    <x v="5"/>
    <x v="0"/>
    <m/>
    <d v="2007-03-28T00:00:00"/>
    <x v="69"/>
    <n v="24"/>
    <n v="1"/>
    <m/>
    <n v="0.75"/>
    <n v="7.5"/>
    <n v="21.33"/>
    <n v="28.83"/>
    <n v="37.478999999999999"/>
    <x v="0"/>
  </r>
  <r>
    <x v="8"/>
    <x v="2"/>
    <x v="3"/>
    <s v="sí"/>
    <d v="2007-03-31T00:00:00"/>
    <x v="69"/>
    <n v="21"/>
    <n v="1"/>
    <m/>
    <n v="0.75"/>
    <n v="27.5"/>
    <n v="51.29"/>
    <n v="78.789999999999992"/>
    <n v="102.42699999999999"/>
    <x v="2"/>
  </r>
  <r>
    <x v="6"/>
    <x v="5"/>
    <x v="0"/>
    <m/>
    <d v="2007-04-12T00:00:00"/>
    <x v="69"/>
    <n v="9"/>
    <n v="1"/>
    <m/>
    <n v="0.25"/>
    <n v="2.5"/>
    <n v="156.40209999999999"/>
    <n v="158.90209999999999"/>
    <n v="206.57272999999998"/>
    <x v="0"/>
  </r>
  <r>
    <x v="1"/>
    <x v="2"/>
    <x v="0"/>
    <m/>
    <d v="2007-03-28T00:00:00"/>
    <x v="69"/>
    <n v="24"/>
    <n v="1"/>
    <m/>
    <n v="0.5"/>
    <n v="5"/>
    <n v="163.197"/>
    <n v="168.197"/>
    <n v="218.65610000000001"/>
    <x v="1"/>
  </r>
  <r>
    <x v="7"/>
    <x v="5"/>
    <x v="0"/>
    <m/>
    <d v="2007-04-12T00:00:00"/>
    <x v="69"/>
    <n v="9"/>
    <n v="2"/>
    <s v="sí"/>
    <n v="0.5"/>
    <n v="10"/>
    <n v="176.22120000000001"/>
    <n v="186.22120000000001"/>
    <n v="-186.22120000000001"/>
    <x v="2"/>
  </r>
  <r>
    <x v="4"/>
    <x v="0"/>
    <x v="4"/>
    <m/>
    <d v="2007-03-10T00:00:00"/>
    <x v="69"/>
    <n v="42"/>
    <n v="2"/>
    <s v="sí"/>
    <n v="2"/>
    <n v="40"/>
    <n v="145.14920000000001"/>
    <n v="185.14920000000001"/>
    <n v="-185.14920000000001"/>
    <x v="2"/>
  </r>
  <r>
    <x v="6"/>
    <x v="1"/>
    <x v="0"/>
    <m/>
    <d v="2007-03-22T00:00:00"/>
    <x v="70"/>
    <n v="31"/>
    <n v="1"/>
    <s v="sí"/>
    <n v="0.25"/>
    <n v="2.5"/>
    <n v="65.428799999999995"/>
    <n v="67.928799999999995"/>
    <n v="-67.928799999999995"/>
    <x v="2"/>
  </r>
  <r>
    <x v="0"/>
    <x v="0"/>
    <x v="3"/>
    <m/>
    <d v="2007-04-08T00:00:00"/>
    <x v="70"/>
    <n v="14"/>
    <n v="2"/>
    <m/>
    <n v="0.75"/>
    <n v="15"/>
    <n v="158"/>
    <n v="173"/>
    <n v="224.9"/>
    <x v="0"/>
  </r>
  <r>
    <x v="0"/>
    <x v="0"/>
    <x v="3"/>
    <m/>
    <d v="2007-04-04T00:00:00"/>
    <x v="70"/>
    <n v="18"/>
    <n v="2"/>
    <m/>
    <n v="0.5"/>
    <n v="10"/>
    <n v="392.02480000000003"/>
    <n v="402.02480000000003"/>
    <n v="522.63224000000002"/>
    <x v="2"/>
  </r>
  <r>
    <x v="0"/>
    <x v="0"/>
    <x v="0"/>
    <m/>
    <d v="2007-04-07T00:00:00"/>
    <x v="71"/>
    <n v="18"/>
    <n v="2"/>
    <m/>
    <n v="0.25"/>
    <n v="5"/>
    <n v="26.582599999999999"/>
    <n v="31.582599999999999"/>
    <n v="41.057379999999995"/>
    <x v="0"/>
  </r>
  <r>
    <x v="5"/>
    <x v="5"/>
    <x v="0"/>
    <m/>
    <d v="2007-04-07T00:00:00"/>
    <x v="71"/>
    <n v="18"/>
    <n v="1"/>
    <m/>
    <n v="0.25"/>
    <n v="2.5"/>
    <n v="52.019799999999996"/>
    <n v="54.519799999999996"/>
    <n v="70.875739999999993"/>
    <x v="0"/>
  </r>
  <r>
    <x v="6"/>
    <x v="3"/>
    <x v="2"/>
    <m/>
    <d v="2007-04-07T00:00:00"/>
    <x v="71"/>
    <n v="18"/>
    <n v="1"/>
    <s v="sí"/>
    <n v="0.25"/>
    <n v="2.5"/>
    <n v="60"/>
    <n v="62.5"/>
    <n v="-62.5"/>
    <x v="2"/>
  </r>
  <r>
    <x v="3"/>
    <x v="0"/>
    <x v="2"/>
    <m/>
    <d v="2007-04-19T00:00:00"/>
    <x v="71"/>
    <n v="6"/>
    <n v="1"/>
    <m/>
    <n v="0.25"/>
    <n v="2.5"/>
    <n v="61.259"/>
    <n v="63.759"/>
    <n v="82.886700000000005"/>
    <x v="2"/>
  </r>
  <r>
    <x v="8"/>
    <x v="3"/>
    <x v="3"/>
    <m/>
    <d v="2007-01-04T00:00:00"/>
    <x v="71"/>
    <n v="111"/>
    <n v="1"/>
    <m/>
    <n v="0.75"/>
    <n v="7.5"/>
    <n v="61.603999999999999"/>
    <n v="69.103999999999999"/>
    <n v="89.8352"/>
    <x v="2"/>
  </r>
  <r>
    <x v="0"/>
    <x v="0"/>
    <x v="2"/>
    <m/>
    <d v="2007-04-15T00:00:00"/>
    <x v="71"/>
    <n v="10"/>
    <n v="1"/>
    <m/>
    <n v="0.25"/>
    <n v="2.5"/>
    <n v="118.0681"/>
    <n v="120.5681"/>
    <n v="156.73853"/>
    <x v="0"/>
  </r>
  <r>
    <x v="0"/>
    <x v="0"/>
    <x v="0"/>
    <m/>
    <d v="2007-04-05T00:00:00"/>
    <x v="71"/>
    <n v="20"/>
    <n v="1"/>
    <m/>
    <n v="0.25"/>
    <n v="2.5"/>
    <n v="151.78790000000001"/>
    <n v="154.28790000000001"/>
    <n v="200.57427000000001"/>
    <x v="0"/>
  </r>
  <r>
    <x v="0"/>
    <x v="0"/>
    <x v="3"/>
    <m/>
    <d v="2007-04-07T00:00:00"/>
    <x v="71"/>
    <n v="18"/>
    <n v="2"/>
    <s v="sí"/>
    <n v="0.5"/>
    <n v="10"/>
    <n v="181.15710000000001"/>
    <n v="191.15710000000001"/>
    <n v="-191.15710000000001"/>
    <x v="2"/>
  </r>
  <r>
    <x v="6"/>
    <x v="5"/>
    <x v="4"/>
    <m/>
    <d v="2007-04-19T00:00:00"/>
    <x v="71"/>
    <n v="6"/>
    <n v="1"/>
    <s v="sí"/>
    <n v="1"/>
    <n v="10"/>
    <n v="197.5849"/>
    <n v="207.5849"/>
    <n v="-207.5849"/>
    <x v="2"/>
  </r>
  <r>
    <x v="8"/>
    <x v="3"/>
    <x v="0"/>
    <m/>
    <d v="2007-03-02T00:00:00"/>
    <x v="71"/>
    <n v="54"/>
    <n v="2"/>
    <m/>
    <n v="2"/>
    <n v="40"/>
    <n v="462.46820000000002"/>
    <n v="502.46820000000002"/>
    <n v="653.20866000000001"/>
    <x v="2"/>
  </r>
  <r>
    <x v="2"/>
    <x v="1"/>
    <x v="0"/>
    <m/>
    <d v="2007-03-03T00:00:00"/>
    <x v="72"/>
    <n v="54"/>
    <n v="1"/>
    <m/>
    <n v="0.5"/>
    <n v="5"/>
    <n v="25.24"/>
    <n v="30.24"/>
    <n v="39.311999999999998"/>
    <x v="1"/>
  </r>
  <r>
    <x v="2"/>
    <x v="1"/>
    <x v="4"/>
    <m/>
    <d v="2007-04-14T00:00:00"/>
    <x v="72"/>
    <n v="12"/>
    <n v="1"/>
    <m/>
    <n v="1.5"/>
    <n v="15"/>
    <n v="15.15"/>
    <n v="30.15"/>
    <n v="39.195"/>
    <x v="0"/>
  </r>
  <r>
    <x v="4"/>
    <x v="0"/>
    <x v="0"/>
    <m/>
    <d v="2007-03-04T00:00:00"/>
    <x v="72"/>
    <n v="53"/>
    <n v="2"/>
    <m/>
    <n v="0.25"/>
    <n v="5"/>
    <n v="83.231700000000004"/>
    <n v="88.231700000000004"/>
    <n v="114.70121"/>
    <x v="0"/>
  </r>
  <r>
    <x v="7"/>
    <x v="3"/>
    <x v="0"/>
    <s v="sí"/>
    <d v="2007-03-24T00:00:00"/>
    <x v="72"/>
    <n v="33"/>
    <n v="1"/>
    <m/>
    <n v="0.5"/>
    <n v="25"/>
    <n v="144.00450000000001"/>
    <n v="169.00450000000001"/>
    <n v="219.70585"/>
    <x v="0"/>
  </r>
  <r>
    <x v="5"/>
    <x v="4"/>
    <x v="3"/>
    <m/>
    <d v="2007-04-15T00:00:00"/>
    <x v="73"/>
    <n v="12"/>
    <n v="1"/>
    <m/>
    <n v="0.5"/>
    <n v="5"/>
    <n v="48.75"/>
    <n v="53.75"/>
    <n v="69.875"/>
    <x v="0"/>
  </r>
  <r>
    <x v="6"/>
    <x v="1"/>
    <x v="0"/>
    <s v="sí"/>
    <d v="2007-04-14T00:00:00"/>
    <x v="73"/>
    <n v="13"/>
    <n v="1"/>
    <s v="sí"/>
    <n v="0.25"/>
    <n v="22.5"/>
    <n v="96.045299999999997"/>
    <n v="118.5453"/>
    <n v="-118.5453"/>
    <x v="2"/>
  </r>
  <r>
    <x v="1"/>
    <x v="1"/>
    <x v="2"/>
    <s v="sí"/>
    <d v="2007-04-14T00:00:00"/>
    <x v="73"/>
    <n v="13"/>
    <n v="1"/>
    <m/>
    <n v="0.25"/>
    <n v="22.5"/>
    <n v="127.40130000000001"/>
    <n v="149.90129999999999"/>
    <n v="194.87169"/>
    <x v="2"/>
  </r>
  <r>
    <x v="0"/>
    <x v="0"/>
    <x v="0"/>
    <m/>
    <d v="2007-04-15T00:00:00"/>
    <x v="73"/>
    <n v="12"/>
    <n v="1"/>
    <s v="sí"/>
    <n v="0.25"/>
    <n v="2.5"/>
    <n v="144"/>
    <n v="146.5"/>
    <n v="-146.5"/>
    <x v="2"/>
  </r>
  <r>
    <x v="0"/>
    <x v="0"/>
    <x v="2"/>
    <m/>
    <d v="2007-04-19T00:00:00"/>
    <x v="73"/>
    <n v="8"/>
    <n v="2"/>
    <m/>
    <n v="0.25"/>
    <n v="5"/>
    <n v="158.9538"/>
    <n v="163.9538"/>
    <n v="213.13994"/>
    <x v="0"/>
  </r>
  <r>
    <x v="5"/>
    <x v="4"/>
    <x v="3"/>
    <m/>
    <d v="2007-04-19T00:00:00"/>
    <x v="74"/>
    <n v="9"/>
    <n v="1"/>
    <m/>
    <n v="0.75"/>
    <n v="7.5"/>
    <n v="15.430999999999999"/>
    <n v="22.930999999999997"/>
    <n v="29.810299999999998"/>
    <x v="0"/>
  </r>
  <r>
    <x v="0"/>
    <x v="0"/>
    <x v="2"/>
    <m/>
    <d v="2007-04-12T00:00:00"/>
    <x v="74"/>
    <n v="16"/>
    <n v="1"/>
    <m/>
    <n v="0.25"/>
    <n v="2.5"/>
    <n v="4.99"/>
    <n v="7.49"/>
    <n v="9.7370000000000001"/>
    <x v="2"/>
  </r>
  <r>
    <x v="0"/>
    <x v="0"/>
    <x v="0"/>
    <m/>
    <d v="2007-02-28T00:00:00"/>
    <x v="74"/>
    <n v="59"/>
    <n v="2"/>
    <s v="sí"/>
    <n v="1"/>
    <n v="20"/>
    <n v="9.98"/>
    <n v="29.98"/>
    <n v="-29.98"/>
    <x v="2"/>
  </r>
  <r>
    <x v="7"/>
    <x v="1"/>
    <x v="2"/>
    <m/>
    <d v="2007-04-08T00:00:00"/>
    <x v="74"/>
    <n v="20"/>
    <n v="1"/>
    <s v="sí"/>
    <n v="0.25"/>
    <n v="2.5"/>
    <n v="30"/>
    <n v="32.5"/>
    <n v="-32.5"/>
    <x v="2"/>
  </r>
  <r>
    <x v="0"/>
    <x v="0"/>
    <x v="2"/>
    <m/>
    <d v="2007-04-13T00:00:00"/>
    <x v="74"/>
    <n v="15"/>
    <n v="1"/>
    <s v="sí"/>
    <n v="0.25"/>
    <n v="2.5"/>
    <n v="38.124600000000001"/>
    <n v="40.624600000000001"/>
    <n v="-40.624600000000001"/>
    <x v="2"/>
  </r>
  <r>
    <x v="7"/>
    <x v="2"/>
    <x v="2"/>
    <m/>
    <d v="2007-04-13T00:00:00"/>
    <x v="75"/>
    <n v="16"/>
    <n v="1"/>
    <s v="sí"/>
    <n v="0.25"/>
    <n v="2.5"/>
    <n v="25"/>
    <n v="27.5"/>
    <n v="-27.5"/>
    <x v="2"/>
  </r>
  <r>
    <x v="3"/>
    <x v="2"/>
    <x v="4"/>
    <m/>
    <d v="2007-04-08T00:00:00"/>
    <x v="75"/>
    <n v="21"/>
    <n v="2"/>
    <s v="sí"/>
    <n v="1"/>
    <n v="20"/>
    <n v="54.28"/>
    <n v="74.28"/>
    <n v="-74.28"/>
    <x v="2"/>
  </r>
  <r>
    <x v="6"/>
    <x v="3"/>
    <x v="0"/>
    <s v="sí"/>
    <d v="2007-04-20T00:00:00"/>
    <x v="75"/>
    <n v="9"/>
    <n v="2"/>
    <m/>
    <n v="0.5"/>
    <n v="30"/>
    <n v="61.345100000000002"/>
    <n v="91.345100000000002"/>
    <n v="118.74863000000001"/>
    <x v="0"/>
  </r>
  <r>
    <x v="6"/>
    <x v="3"/>
    <x v="0"/>
    <m/>
    <d v="2007-03-30T00:00:00"/>
    <x v="75"/>
    <n v="30"/>
    <n v="2"/>
    <s v="sí"/>
    <n v="0.25"/>
    <n v="5"/>
    <n v="53.83"/>
    <n v="58.83"/>
    <n v="-58.83"/>
    <x v="2"/>
  </r>
  <r>
    <x v="2"/>
    <x v="4"/>
    <x v="0"/>
    <m/>
    <d v="2007-04-01T00:00:00"/>
    <x v="75"/>
    <n v="28"/>
    <n v="1"/>
    <m/>
    <n v="0.5"/>
    <n v="5"/>
    <n v="149.5"/>
    <n v="154.5"/>
    <n v="200.85"/>
    <x v="1"/>
  </r>
  <r>
    <x v="0"/>
    <x v="0"/>
    <x v="0"/>
    <m/>
    <d v="2007-04-13T00:00:00"/>
    <x v="75"/>
    <n v="16"/>
    <n v="2"/>
    <m/>
    <n v="0.25"/>
    <n v="5"/>
    <n v="175"/>
    <n v="180"/>
    <n v="234"/>
    <x v="0"/>
  </r>
  <r>
    <x v="1"/>
    <x v="3"/>
    <x v="2"/>
    <m/>
    <d v="2007-04-19T00:00:00"/>
    <x v="76"/>
    <n v="13"/>
    <n v="1"/>
    <m/>
    <n v="0.25"/>
    <n v="2.5"/>
    <n v="13.589399999999999"/>
    <n v="16.089399999999998"/>
    <n v="20.916219999999996"/>
    <x v="1"/>
  </r>
  <r>
    <x v="6"/>
    <x v="3"/>
    <x v="0"/>
    <m/>
    <d v="2007-04-06T00:00:00"/>
    <x v="76"/>
    <n v="26"/>
    <n v="2"/>
    <s v="sí"/>
    <n v="0.75"/>
    <n v="15"/>
    <n v="25.361899999999999"/>
    <n v="40.361899999999999"/>
    <n v="-40.361899999999999"/>
    <x v="2"/>
  </r>
  <r>
    <x v="6"/>
    <x v="1"/>
    <x v="2"/>
    <m/>
    <d v="2007-04-11T00:00:00"/>
    <x v="76"/>
    <n v="21"/>
    <n v="1"/>
    <s v="sí"/>
    <n v="0.25"/>
    <n v="2.5"/>
    <n v="50.603299999999997"/>
    <n v="53.103299999999997"/>
    <n v="-53.103299999999997"/>
    <x v="2"/>
  </r>
  <r>
    <x v="6"/>
    <x v="1"/>
    <x v="2"/>
    <m/>
    <d v="2007-04-11T00:00:00"/>
    <x v="76"/>
    <n v="21"/>
    <n v="1"/>
    <s v="sí"/>
    <n v="0.25"/>
    <n v="2.5"/>
    <n v="75.180800000000005"/>
    <n v="77.680800000000005"/>
    <n v="-77.680800000000005"/>
    <x v="2"/>
  </r>
  <r>
    <x v="1"/>
    <x v="2"/>
    <x v="2"/>
    <m/>
    <d v="2007-04-12T00:00:00"/>
    <x v="76"/>
    <n v="20"/>
    <n v="1"/>
    <m/>
    <n v="0.25"/>
    <n v="2.5"/>
    <n v="83.462900000000005"/>
    <n v="85.962900000000005"/>
    <n v="111.75177000000001"/>
    <x v="0"/>
  </r>
  <r>
    <x v="1"/>
    <x v="2"/>
    <x v="2"/>
    <m/>
    <d v="2007-04-15T00:00:00"/>
    <x v="76"/>
    <n v="17"/>
    <n v="1"/>
    <s v="sí"/>
    <n v="0.25"/>
    <n v="2.5"/>
    <n v="90.278800000000004"/>
    <n v="92.778800000000004"/>
    <n v="-92.778800000000004"/>
    <x v="2"/>
  </r>
  <r>
    <x v="7"/>
    <x v="3"/>
    <x v="3"/>
    <s v="sí"/>
    <d v="2007-04-18T00:00:00"/>
    <x v="76"/>
    <n v="14"/>
    <n v="2"/>
    <s v="sí"/>
    <n v="0.75"/>
    <n v="35"/>
    <n v="127.40130000000001"/>
    <n v="162.40129999999999"/>
    <n v="-162.40129999999999"/>
    <x v="2"/>
  </r>
  <r>
    <x v="6"/>
    <x v="3"/>
    <x v="4"/>
    <m/>
    <d v="2007-04-15T00:00:00"/>
    <x v="76"/>
    <n v="17"/>
    <n v="2"/>
    <s v="sí"/>
    <n v="2.25"/>
    <n v="45"/>
    <n v="312.95269999999999"/>
    <n v="357.95269999999999"/>
    <n v="-357.95269999999999"/>
    <x v="2"/>
  </r>
  <r>
    <x v="7"/>
    <x v="3"/>
    <x v="0"/>
    <m/>
    <d v="2007-04-08T00:00:00"/>
    <x v="76"/>
    <n v="24"/>
    <n v="2"/>
    <s v="sí"/>
    <n v="0.75"/>
    <n v="15"/>
    <n v="434.99180000000001"/>
    <n v="449.99180000000001"/>
    <n v="-449.99180000000001"/>
    <x v="2"/>
  </r>
  <r>
    <x v="0"/>
    <x v="0"/>
    <x v="2"/>
    <s v="sí"/>
    <d v="2007-04-08T00:00:00"/>
    <x v="77"/>
    <n v="25"/>
    <n v="1"/>
    <m/>
    <n v="0.25"/>
    <n v="22.5"/>
    <n v="85.32"/>
    <n v="107.82"/>
    <n v="140.166"/>
    <x v="2"/>
  </r>
  <r>
    <x v="0"/>
    <x v="0"/>
    <x v="0"/>
    <m/>
    <d v="2007-04-27T00:00:00"/>
    <x v="77"/>
    <n v="6"/>
    <n v="2"/>
    <m/>
    <n v="0.25"/>
    <n v="5"/>
    <n v="108.9273"/>
    <n v="113.9273"/>
    <n v="148.10549"/>
    <x v="2"/>
  </r>
  <r>
    <x v="7"/>
    <x v="2"/>
    <x v="1"/>
    <m/>
    <d v="2007-04-11T00:00:00"/>
    <x v="77"/>
    <n v="22"/>
    <n v="2"/>
    <m/>
    <n v="2.25"/>
    <n v="45"/>
    <n v="52"/>
    <n v="97"/>
    <n v="126.1"/>
    <x v="0"/>
  </r>
  <r>
    <x v="1"/>
    <x v="2"/>
    <x v="0"/>
    <m/>
    <d v="2007-03-28T00:00:00"/>
    <x v="77"/>
    <n v="36"/>
    <n v="2"/>
    <s v="sí"/>
    <n v="1"/>
    <n v="20"/>
    <n v="304.50729999999999"/>
    <n v="324.50729999999999"/>
    <n v="-324.50729999999999"/>
    <x v="2"/>
  </r>
  <r>
    <x v="6"/>
    <x v="5"/>
    <x v="4"/>
    <m/>
    <d v="2007-04-04T00:00:00"/>
    <x v="77"/>
    <n v="29"/>
    <n v="1"/>
    <s v="sí"/>
    <n v="4.75"/>
    <n v="47.5"/>
    <n v="397.36099999999999"/>
    <n v="444.86099999999999"/>
    <n v="-444.86099999999999"/>
    <x v="2"/>
  </r>
  <r>
    <x v="5"/>
    <x v="4"/>
    <x v="0"/>
    <m/>
    <d v="2007-04-13T00:00:00"/>
    <x v="78"/>
    <n v="21"/>
    <n v="1"/>
    <m/>
    <n v="0.25"/>
    <n v="2.5"/>
    <n v="6.944"/>
    <n v="9.4439999999999991"/>
    <n v="12.277199999999999"/>
    <x v="0"/>
  </r>
  <r>
    <x v="5"/>
    <x v="4"/>
    <x v="0"/>
    <m/>
    <d v="2007-01-05T00:00:00"/>
    <x v="78"/>
    <n v="119"/>
    <n v="1"/>
    <m/>
    <n v="0.25"/>
    <n v="2.5"/>
    <n v="14.3"/>
    <n v="16.8"/>
    <n v="21.84"/>
    <x v="1"/>
  </r>
  <r>
    <x v="0"/>
    <x v="3"/>
    <x v="0"/>
    <m/>
    <d v="2007-04-19T00:00:00"/>
    <x v="78"/>
    <n v="15"/>
    <n v="2"/>
    <m/>
    <n v="0.5"/>
    <n v="10"/>
    <n v="23.1066"/>
    <n v="33.1066"/>
    <n v="43.038579999999996"/>
    <x v="0"/>
  </r>
  <r>
    <x v="6"/>
    <x v="1"/>
    <x v="0"/>
    <m/>
    <d v="2007-03-14T00:00:00"/>
    <x v="78"/>
    <n v="51"/>
    <n v="1"/>
    <m/>
    <n v="0.25"/>
    <n v="2.5"/>
    <n v="72.061000000000007"/>
    <n v="74.561000000000007"/>
    <n v="96.929300000000012"/>
    <x v="2"/>
  </r>
  <r>
    <x v="6"/>
    <x v="3"/>
    <x v="2"/>
    <m/>
    <d v="2007-03-31T00:00:00"/>
    <x v="78"/>
    <n v="34"/>
    <n v="1"/>
    <s v="sí"/>
    <n v="0.25"/>
    <n v="2.5"/>
    <n v="103.1811"/>
    <n v="105.6811"/>
    <n v="-105.6811"/>
    <x v="2"/>
  </r>
  <r>
    <x v="0"/>
    <x v="0"/>
    <x v="3"/>
    <m/>
    <d v="2007-04-25T00:00:00"/>
    <x v="78"/>
    <n v="9"/>
    <n v="2"/>
    <m/>
    <n v="1"/>
    <n v="20"/>
    <n v="171.26259999999999"/>
    <n v="191.26259999999999"/>
    <n v="248.64138"/>
    <x v="0"/>
  </r>
  <r>
    <x v="0"/>
    <x v="0"/>
    <x v="3"/>
    <m/>
    <d v="2006-12-01T00:00:00"/>
    <x v="78"/>
    <n v="154"/>
    <n v="2"/>
    <m/>
    <n v="0.5"/>
    <n v="10"/>
    <n v="242.07"/>
    <n v="252.07"/>
    <n v="327.69099999999997"/>
    <x v="2"/>
  </r>
  <r>
    <x v="5"/>
    <x v="5"/>
    <x v="0"/>
    <m/>
    <d v="2007-04-21T00:00:00"/>
    <x v="78"/>
    <n v="13"/>
    <n v="1"/>
    <s v="sí"/>
    <n v="0.25"/>
    <n v="2.5"/>
    <n v="248.09129999999999"/>
    <n v="250.59129999999999"/>
    <n v="-250.59129999999999"/>
    <x v="2"/>
  </r>
  <r>
    <x v="0"/>
    <x v="0"/>
    <x v="0"/>
    <s v="sí"/>
    <d v="2007-04-11T00:00:00"/>
    <x v="78"/>
    <n v="23"/>
    <n v="2"/>
    <m/>
    <n v="0.75"/>
    <n v="35"/>
    <n v="262.11"/>
    <n v="297.11"/>
    <n v="386.24299999999999"/>
    <x v="0"/>
  </r>
  <r>
    <x v="5"/>
    <x v="4"/>
    <x v="0"/>
    <m/>
    <d v="2007-04-12T00:00:00"/>
    <x v="78"/>
    <n v="22"/>
    <n v="1"/>
    <m/>
    <n v="0.5"/>
    <n v="5"/>
    <n v="743.18399999999997"/>
    <n v="748.18399999999997"/>
    <n v="972.63919999999996"/>
    <x v="1"/>
  </r>
  <r>
    <x v="5"/>
    <x v="4"/>
    <x v="4"/>
    <m/>
    <d v="2006-12-14T00:00:00"/>
    <x v="78"/>
    <n v="141"/>
    <n v="1"/>
    <m/>
    <n v="4"/>
    <n v="40"/>
    <n v="1769.625"/>
    <n v="1809.625"/>
    <n v="2352.5124999999998"/>
    <x v="1"/>
  </r>
  <r>
    <x v="4"/>
    <x v="0"/>
    <x v="0"/>
    <s v="sí"/>
    <d v="2007-04-04T00:00:00"/>
    <x v="79"/>
    <n v="31"/>
    <n v="1"/>
    <m/>
    <n v="0.75"/>
    <n v="27.5"/>
    <n v="21.33"/>
    <n v="48.83"/>
    <n v="63.478999999999999"/>
    <x v="2"/>
  </r>
  <r>
    <x v="3"/>
    <x v="1"/>
    <x v="0"/>
    <s v="sí"/>
    <d v="2007-03-28T00:00:00"/>
    <x v="79"/>
    <n v="38"/>
    <n v="1"/>
    <m/>
    <n v="0.5"/>
    <n v="25"/>
    <n v="36.3384"/>
    <n v="61.3384"/>
    <n v="79.739919999999998"/>
    <x v="0"/>
  </r>
  <r>
    <x v="5"/>
    <x v="4"/>
    <x v="3"/>
    <m/>
    <d v="2007-04-14T00:00:00"/>
    <x v="79"/>
    <n v="21"/>
    <n v="1"/>
    <m/>
    <n v="0.5"/>
    <n v="5"/>
    <n v="95.471999999999994"/>
    <n v="100.47199999999999"/>
    <n v="130.61359999999999"/>
    <x v="1"/>
  </r>
  <r>
    <x v="7"/>
    <x v="5"/>
    <x v="0"/>
    <s v="sí"/>
    <d v="2007-04-14T00:00:00"/>
    <x v="79"/>
    <n v="21"/>
    <n v="1"/>
    <m/>
    <n v="0.25"/>
    <n v="22.5"/>
    <n v="55.648400000000002"/>
    <n v="78.148400000000009"/>
    <n v="101.59292000000001"/>
    <x v="0"/>
  </r>
  <r>
    <x v="7"/>
    <x v="5"/>
    <x v="2"/>
    <s v="sí"/>
    <d v="2007-04-18T00:00:00"/>
    <x v="79"/>
    <n v="17"/>
    <n v="1"/>
    <m/>
    <n v="0.25"/>
    <n v="22.5"/>
    <n v="72.350099999999998"/>
    <n v="94.850099999999998"/>
    <n v="123.30512999999999"/>
    <x v="2"/>
  </r>
  <r>
    <x v="4"/>
    <x v="0"/>
    <x v="0"/>
    <m/>
    <d v="2007-04-21T00:00:00"/>
    <x v="79"/>
    <n v="14"/>
    <n v="2"/>
    <m/>
    <n v="0.25"/>
    <n v="5"/>
    <n v="180"/>
    <n v="185"/>
    <n v="240.5"/>
    <x v="0"/>
  </r>
  <r>
    <x v="6"/>
    <x v="5"/>
    <x v="0"/>
    <m/>
    <d v="2007-04-26T00:00:00"/>
    <x v="79"/>
    <n v="9"/>
    <n v="1"/>
    <m/>
    <n v="0.5"/>
    <n v="5"/>
    <n v="180"/>
    <n v="185"/>
    <n v="240.5"/>
    <x v="0"/>
  </r>
  <r>
    <x v="4"/>
    <x v="0"/>
    <x v="3"/>
    <m/>
    <d v="2007-04-18T00:00:00"/>
    <x v="79"/>
    <n v="17"/>
    <n v="2"/>
    <m/>
    <n v="0.75"/>
    <n v="15"/>
    <n v="200"/>
    <n v="215"/>
    <n v="279.5"/>
    <x v="0"/>
  </r>
  <r>
    <x v="6"/>
    <x v="5"/>
    <x v="3"/>
    <m/>
    <d v="2007-04-27T00:00:00"/>
    <x v="79"/>
    <n v="8"/>
    <n v="1"/>
    <m/>
    <n v="1"/>
    <n v="10"/>
    <n v="270.06360000000001"/>
    <n v="280.06360000000001"/>
    <n v="364.08267999999998"/>
    <x v="0"/>
  </r>
  <r>
    <x v="4"/>
    <x v="0"/>
    <x v="4"/>
    <m/>
    <d v="2007-03-21T00:00:00"/>
    <x v="79"/>
    <n v="45"/>
    <n v="2"/>
    <m/>
    <n v="2.5"/>
    <n v="50"/>
    <n v="837.1567"/>
    <n v="887.1567"/>
    <n v="1153.3037099999999"/>
    <x v="2"/>
  </r>
  <r>
    <x v="5"/>
    <x v="4"/>
    <x v="2"/>
    <m/>
    <d v="2007-04-26T00:00:00"/>
    <x v="80"/>
    <n v="10"/>
    <n v="1"/>
    <m/>
    <n v="0.25"/>
    <n v="2.5"/>
    <n v="41.359499999999997"/>
    <n v="43.859499999999997"/>
    <n v="57.017349999999993"/>
    <x v="0"/>
  </r>
  <r>
    <x v="2"/>
    <x v="1"/>
    <x v="0"/>
    <s v="sí"/>
    <d v="2007-04-14T00:00:00"/>
    <x v="80"/>
    <n v="22"/>
    <n v="1"/>
    <s v="sí"/>
    <n v="0.5"/>
    <n v="25"/>
    <n v="22.3"/>
    <n v="47.3"/>
    <n v="-47.3"/>
    <x v="2"/>
  </r>
  <r>
    <x v="7"/>
    <x v="5"/>
    <x v="3"/>
    <s v="sí"/>
    <d v="2007-04-15T00:00:00"/>
    <x v="80"/>
    <n v="21"/>
    <n v="1"/>
    <m/>
    <n v="0.5"/>
    <n v="25"/>
    <n v="25"/>
    <n v="50"/>
    <n v="65"/>
    <x v="2"/>
  </r>
  <r>
    <x v="0"/>
    <x v="0"/>
    <x v="0"/>
    <m/>
    <d v="2007-04-18T00:00:00"/>
    <x v="80"/>
    <n v="18"/>
    <n v="2"/>
    <m/>
    <n v="0.25"/>
    <n v="5"/>
    <n v="82.98"/>
    <n v="87.98"/>
    <n v="114.37400000000001"/>
    <x v="0"/>
  </r>
  <r>
    <x v="0"/>
    <x v="0"/>
    <x v="0"/>
    <m/>
    <d v="2007-03-22T00:00:00"/>
    <x v="80"/>
    <n v="45"/>
    <n v="2"/>
    <m/>
    <n v="0.5"/>
    <n v="10"/>
    <n v="85.32"/>
    <n v="95.32"/>
    <n v="123.916"/>
    <x v="0"/>
  </r>
  <r>
    <x v="1"/>
    <x v="5"/>
    <x v="4"/>
    <m/>
    <d v="2007-04-28T00:00:00"/>
    <x v="80"/>
    <n v="8"/>
    <n v="1"/>
    <m/>
    <n v="1.75"/>
    <n v="17.5"/>
    <n v="92.75"/>
    <n v="110.25"/>
    <n v="143.32499999999999"/>
    <x v="0"/>
  </r>
  <r>
    <x v="4"/>
    <x v="1"/>
    <x v="3"/>
    <m/>
    <d v="2007-03-19T00:00:00"/>
    <x v="80"/>
    <n v="48"/>
    <n v="1"/>
    <m/>
    <n v="0.75"/>
    <n v="7.5"/>
    <n v="204.10079999999999"/>
    <n v="211.60079999999999"/>
    <n v="275.08103999999997"/>
    <x v="2"/>
  </r>
  <r>
    <x v="7"/>
    <x v="5"/>
    <x v="2"/>
    <m/>
    <d v="2007-04-25T00:00:00"/>
    <x v="80"/>
    <n v="11"/>
    <n v="2"/>
    <m/>
    <n v="0.25"/>
    <n v="5"/>
    <n v="667.79300000000001"/>
    <n v="672.79300000000001"/>
    <n v="874.6309"/>
    <x v="0"/>
  </r>
  <r>
    <x v="7"/>
    <x v="0"/>
    <x v="4"/>
    <m/>
    <d v="2007-03-14T00:00:00"/>
    <x v="81"/>
    <n v="54"/>
    <n v="2"/>
    <s v="sí"/>
    <n v="2.25"/>
    <n v="45"/>
    <n v="934.45389999999998"/>
    <n v="979.45389999999998"/>
    <n v="-979.45389999999998"/>
    <x v="2"/>
  </r>
  <r>
    <x v="3"/>
    <x v="0"/>
    <x v="0"/>
    <m/>
    <d v="2007-04-08T00:00:00"/>
    <x v="82"/>
    <n v="31"/>
    <n v="2"/>
    <m/>
    <n v="0.25"/>
    <n v="5"/>
    <n v="30"/>
    <n v="35"/>
    <n v="45.5"/>
    <x v="2"/>
  </r>
  <r>
    <x v="6"/>
    <x v="2"/>
    <x v="2"/>
    <m/>
    <d v="2007-04-15T00:00:00"/>
    <x v="82"/>
    <n v="24"/>
    <n v="1"/>
    <m/>
    <n v="0.25"/>
    <n v="2.5"/>
    <n v="34.08"/>
    <n v="36.58"/>
    <n v="47.553999999999995"/>
    <x v="1"/>
  </r>
  <r>
    <x v="7"/>
    <x v="2"/>
    <x v="0"/>
    <m/>
    <d v="2007-04-22T00:00:00"/>
    <x v="82"/>
    <n v="17"/>
    <n v="1"/>
    <m/>
    <n v="1"/>
    <n v="10"/>
    <n v="65.947800000000001"/>
    <n v="75.947800000000001"/>
    <n v="98.732140000000001"/>
    <x v="2"/>
  </r>
  <r>
    <x v="1"/>
    <x v="1"/>
    <x v="0"/>
    <m/>
    <d v="2007-04-18T00:00:00"/>
    <x v="82"/>
    <n v="21"/>
    <n v="1"/>
    <m/>
    <n v="0.25"/>
    <n v="2.5"/>
    <n v="84.700599999999994"/>
    <n v="87.200599999999994"/>
    <n v="113.36077999999999"/>
    <x v="2"/>
  </r>
  <r>
    <x v="6"/>
    <x v="2"/>
    <x v="0"/>
    <m/>
    <d v="2007-04-20T00:00:00"/>
    <x v="82"/>
    <n v="19"/>
    <n v="1"/>
    <m/>
    <n v="0.25"/>
    <n v="2.5"/>
    <n v="106.5408"/>
    <n v="109.0408"/>
    <n v="141.75304"/>
    <x v="2"/>
  </r>
  <r>
    <x v="0"/>
    <x v="0"/>
    <x v="2"/>
    <m/>
    <d v="2007-04-22T00:00:00"/>
    <x v="82"/>
    <n v="17"/>
    <n v="1"/>
    <m/>
    <n v="0.25"/>
    <n v="2.5"/>
    <n v="109.2323"/>
    <n v="111.7323"/>
    <n v="145.25198999999998"/>
    <x v="0"/>
  </r>
  <r>
    <x v="8"/>
    <x v="3"/>
    <x v="0"/>
    <m/>
    <d v="2007-03-22T00:00:00"/>
    <x v="82"/>
    <n v="48"/>
    <n v="1"/>
    <m/>
    <n v="0.25"/>
    <n v="2.5"/>
    <n v="155"/>
    <n v="157.5"/>
    <n v="204.75"/>
    <x v="2"/>
  </r>
  <r>
    <x v="7"/>
    <x v="2"/>
    <x v="3"/>
    <m/>
    <d v="2007-04-25T00:00:00"/>
    <x v="82"/>
    <n v="14"/>
    <n v="1"/>
    <m/>
    <n v="1.25"/>
    <n v="12.5"/>
    <n v="153.941"/>
    <n v="166.441"/>
    <n v="216.3733"/>
    <x v="2"/>
  </r>
  <r>
    <x v="2"/>
    <x v="3"/>
    <x v="2"/>
    <m/>
    <d v="2007-04-12T00:00:00"/>
    <x v="83"/>
    <n v="28"/>
    <n v="1"/>
    <m/>
    <n v="0.25"/>
    <n v="2.5"/>
    <n v="1.25"/>
    <n v="3.75"/>
    <n v="4.875"/>
    <x v="2"/>
  </r>
  <r>
    <x v="2"/>
    <x v="3"/>
    <x v="3"/>
    <m/>
    <d v="2007-04-28T00:00:00"/>
    <x v="83"/>
    <n v="12"/>
    <n v="1"/>
    <m/>
    <n v="1"/>
    <n v="10"/>
    <n v="19.196999999999999"/>
    <n v="29.196999999999999"/>
    <n v="37.956099999999999"/>
    <x v="1"/>
  </r>
  <r>
    <x v="4"/>
    <x v="0"/>
    <x v="2"/>
    <s v="sí"/>
    <d v="2007-04-06T00:00:00"/>
    <x v="83"/>
    <n v="34"/>
    <n v="1"/>
    <m/>
    <n v="0.25"/>
    <n v="22.5"/>
    <n v="21.6"/>
    <n v="44.1"/>
    <n v="57.33"/>
    <x v="0"/>
  </r>
  <r>
    <x v="2"/>
    <x v="3"/>
    <x v="0"/>
    <m/>
    <d v="2007-04-08T00:00:00"/>
    <x v="83"/>
    <n v="32"/>
    <n v="1"/>
    <m/>
    <n v="0.25"/>
    <n v="2.5"/>
    <n v="122.4"/>
    <n v="124.9"/>
    <n v="162.37"/>
    <x v="0"/>
  </r>
  <r>
    <x v="5"/>
    <x v="2"/>
    <x v="1"/>
    <m/>
    <d v="2007-03-22T00:00:00"/>
    <x v="83"/>
    <n v="49"/>
    <n v="2"/>
    <s v="sí"/>
    <n v="1.5"/>
    <n v="30"/>
    <n v="572.1671"/>
    <n v="602.1671"/>
    <n v="-602.1671"/>
    <x v="2"/>
  </r>
  <r>
    <x v="5"/>
    <x v="2"/>
    <x v="4"/>
    <m/>
    <d v="2007-03-22T00:00:00"/>
    <x v="83"/>
    <n v="49"/>
    <n v="2"/>
    <s v="sí"/>
    <n v="4.5"/>
    <n v="90"/>
    <n v="937.97670000000005"/>
    <n v="1027.9767000000002"/>
    <n v="-1027.9767000000002"/>
    <x v="2"/>
  </r>
  <r>
    <x v="7"/>
    <x v="3"/>
    <x v="1"/>
    <m/>
    <d v="2007-03-16T00:00:00"/>
    <x v="84"/>
    <n v="56"/>
    <n v="2"/>
    <s v="sí"/>
    <n v="1"/>
    <n v="20"/>
    <n v="15"/>
    <n v="35"/>
    <n v="-35"/>
    <x v="2"/>
  </r>
  <r>
    <x v="7"/>
    <x v="3"/>
    <x v="0"/>
    <m/>
    <d v="2007-03-28T00:00:00"/>
    <x v="84"/>
    <n v="44"/>
    <n v="2"/>
    <s v="sí"/>
    <n v="0.25"/>
    <n v="5"/>
    <n v="25"/>
    <n v="30"/>
    <n v="-30"/>
    <x v="2"/>
  </r>
  <r>
    <x v="7"/>
    <x v="3"/>
    <x v="0"/>
    <m/>
    <d v="2007-04-19T00:00:00"/>
    <x v="84"/>
    <n v="22"/>
    <n v="2"/>
    <m/>
    <n v="1"/>
    <n v="20"/>
    <n v="183.5462"/>
    <n v="203.5462"/>
    <n v="264.61005999999998"/>
    <x v="0"/>
  </r>
  <r>
    <x v="7"/>
    <x v="1"/>
    <x v="4"/>
    <m/>
    <d v="2007-04-07T00:00:00"/>
    <x v="84"/>
    <n v="34"/>
    <n v="2"/>
    <m/>
    <n v="2"/>
    <n v="40"/>
    <n v="2050.6"/>
    <n v="2090.6"/>
    <n v="2717.7799999999997"/>
    <x v="0"/>
  </r>
  <r>
    <x v="1"/>
    <x v="1"/>
    <x v="3"/>
    <m/>
    <d v="2007-04-19T00:00:00"/>
    <x v="85"/>
    <n v="23"/>
    <n v="1"/>
    <m/>
    <n v="0.5"/>
    <n v="5"/>
    <n v="7.3079999999999998"/>
    <n v="12.308"/>
    <n v="16.000399999999999"/>
    <x v="2"/>
  </r>
  <r>
    <x v="1"/>
    <x v="1"/>
    <x v="0"/>
    <m/>
    <d v="2007-04-29T00:00:00"/>
    <x v="85"/>
    <n v="13"/>
    <n v="1"/>
    <m/>
    <n v="0.75"/>
    <n v="7.5"/>
    <n v="30"/>
    <n v="37.5"/>
    <n v="48.75"/>
    <x v="2"/>
  </r>
  <r>
    <x v="1"/>
    <x v="5"/>
    <x v="0"/>
    <m/>
    <d v="2007-04-05T00:00:00"/>
    <x v="85"/>
    <n v="37"/>
    <n v="1"/>
    <m/>
    <n v="0.25"/>
    <n v="2.5"/>
    <n v="30.1082"/>
    <n v="32.608199999999997"/>
    <n v="42.390659999999997"/>
    <x v="0"/>
  </r>
  <r>
    <x v="5"/>
    <x v="2"/>
    <x v="0"/>
    <m/>
    <d v="2007-04-26T00:00:00"/>
    <x v="85"/>
    <n v="16"/>
    <n v="1"/>
    <m/>
    <n v="0.25"/>
    <n v="2.5"/>
    <n v="36.739400000000003"/>
    <n v="39.239400000000003"/>
    <n v="51.011220000000002"/>
    <x v="2"/>
  </r>
  <r>
    <x v="1"/>
    <x v="5"/>
    <x v="2"/>
    <m/>
    <d v="2007-04-26T00:00:00"/>
    <x v="85"/>
    <n v="16"/>
    <n v="1"/>
    <m/>
    <n v="0.25"/>
    <n v="2.5"/>
    <n v="91.290899999999993"/>
    <n v="93.790899999999993"/>
    <n v="121.92816999999999"/>
    <x v="2"/>
  </r>
  <r>
    <x v="1"/>
    <x v="1"/>
    <x v="0"/>
    <m/>
    <d v="2007-04-14T00:00:00"/>
    <x v="85"/>
    <n v="28"/>
    <n v="1"/>
    <m/>
    <n v="0.5"/>
    <n v="5"/>
    <n v="148.095"/>
    <n v="153.095"/>
    <n v="199.02350000000001"/>
    <x v="0"/>
  </r>
  <r>
    <x v="5"/>
    <x v="2"/>
    <x v="1"/>
    <m/>
    <d v="2007-04-13T00:00:00"/>
    <x v="85"/>
    <n v="29"/>
    <n v="1"/>
    <m/>
    <n v="3.25"/>
    <n v="32.5"/>
    <n v="640.42399999999998"/>
    <n v="672.92399999999998"/>
    <n v="874.80119999999999"/>
    <x v="2"/>
  </r>
  <r>
    <x v="7"/>
    <x v="1"/>
    <x v="4"/>
    <m/>
    <d v="2007-03-30T00:00:00"/>
    <x v="85"/>
    <n v="43"/>
    <n v="1"/>
    <m/>
    <n v="2.75"/>
    <n v="27.5"/>
    <n v="708.02269999999999"/>
    <n v="735.52269999999999"/>
    <n v="956.17950999999994"/>
    <x v="2"/>
  </r>
  <r>
    <x v="0"/>
    <x v="0"/>
    <x v="2"/>
    <m/>
    <d v="2007-04-29T00:00:00"/>
    <x v="86"/>
    <n v="14"/>
    <n v="1"/>
    <m/>
    <n v="0.25"/>
    <n v="2.5"/>
    <n v="19"/>
    <n v="21.5"/>
    <n v="27.95"/>
    <x v="0"/>
  </r>
  <r>
    <x v="6"/>
    <x v="1"/>
    <x v="0"/>
    <m/>
    <d v="2007-05-02T00:00:00"/>
    <x v="86"/>
    <n v="11"/>
    <n v="1"/>
    <m/>
    <n v="0.25"/>
    <n v="2.5"/>
    <n v="25.711400000000001"/>
    <n v="28.211400000000001"/>
    <n v="36.674819999999997"/>
    <x v="2"/>
  </r>
  <r>
    <x v="0"/>
    <x v="0"/>
    <x v="2"/>
    <m/>
    <d v="2007-05-03T00:00:00"/>
    <x v="86"/>
    <n v="10"/>
    <n v="1"/>
    <m/>
    <n v="0.25"/>
    <n v="2.5"/>
    <n v="36.754399999999997"/>
    <n v="39.254399999999997"/>
    <n v="51.030719999999995"/>
    <x v="0"/>
  </r>
  <r>
    <x v="7"/>
    <x v="1"/>
    <x v="2"/>
    <m/>
    <d v="2007-01-20T00:00:00"/>
    <x v="86"/>
    <n v="113"/>
    <n v="1"/>
    <m/>
    <n v="0.25"/>
    <n v="2.5"/>
    <n v="37.707000000000001"/>
    <n v="40.207000000000001"/>
    <n v="52.269100000000002"/>
    <x v="1"/>
  </r>
  <r>
    <x v="6"/>
    <x v="3"/>
    <x v="0"/>
    <m/>
    <d v="2007-04-05T00:00:00"/>
    <x v="86"/>
    <n v="38"/>
    <n v="1"/>
    <m/>
    <n v="0.25"/>
    <n v="2.5"/>
    <n v="61.180599999999998"/>
    <n v="63.680599999999998"/>
    <n v="82.784779999999998"/>
    <x v="2"/>
  </r>
  <r>
    <x v="6"/>
    <x v="1"/>
    <x v="0"/>
    <m/>
    <d v="2007-04-13T00:00:00"/>
    <x v="86"/>
    <n v="30"/>
    <n v="1"/>
    <m/>
    <n v="0.25"/>
    <n v="2.5"/>
    <n v="86.28"/>
    <n v="88.78"/>
    <n v="115.414"/>
    <x v="0"/>
  </r>
  <r>
    <x v="7"/>
    <x v="1"/>
    <x v="2"/>
    <m/>
    <d v="2007-04-20T00:00:00"/>
    <x v="86"/>
    <n v="23"/>
    <n v="1"/>
    <m/>
    <n v="0.25"/>
    <n v="2.5"/>
    <n v="108.69070000000001"/>
    <n v="111.19070000000001"/>
    <n v="144.54791"/>
    <x v="2"/>
  </r>
  <r>
    <x v="7"/>
    <x v="1"/>
    <x v="2"/>
    <m/>
    <d v="2007-05-03T00:00:00"/>
    <x v="86"/>
    <n v="10"/>
    <n v="1"/>
    <m/>
    <n v="0.25"/>
    <n v="2.5"/>
    <n v="128.6842"/>
    <n v="131.1842"/>
    <n v="170.53946000000002"/>
    <x v="2"/>
  </r>
  <r>
    <x v="7"/>
    <x v="1"/>
    <x v="0"/>
    <m/>
    <d v="2007-05-04T00:00:00"/>
    <x v="86"/>
    <n v="9"/>
    <n v="1"/>
    <m/>
    <n v="0.75"/>
    <n v="7.5"/>
    <n v="146.2002"/>
    <n v="153.7002"/>
    <n v="199.81026"/>
    <x v="2"/>
  </r>
  <r>
    <x v="6"/>
    <x v="1"/>
    <x v="0"/>
    <m/>
    <d v="2007-05-03T00:00:00"/>
    <x v="86"/>
    <n v="10"/>
    <n v="1"/>
    <m/>
    <n v="1.25"/>
    <n v="12.5"/>
    <n v="240.54859999999999"/>
    <n v="253.04859999999999"/>
    <n v="328.96317999999997"/>
    <x v="0"/>
  </r>
  <r>
    <x v="1"/>
    <x v="2"/>
    <x v="0"/>
    <m/>
    <d v="2007-05-03T00:00:00"/>
    <x v="86"/>
    <n v="10"/>
    <n v="2"/>
    <m/>
    <n v="0.5"/>
    <n v="10"/>
    <n v="357.9837"/>
    <n v="367.9837"/>
    <n v="478.37880999999999"/>
    <x v="2"/>
  </r>
  <r>
    <x v="1"/>
    <x v="3"/>
    <x v="4"/>
    <m/>
    <d v="2007-04-01T00:00:00"/>
    <x v="86"/>
    <n v="42"/>
    <n v="1"/>
    <m/>
    <n v="2.5"/>
    <n v="25"/>
    <n v="349.84690000000001"/>
    <n v="374.84690000000001"/>
    <n v="487.30097000000001"/>
    <x v="2"/>
  </r>
  <r>
    <x v="1"/>
    <x v="2"/>
    <x v="0"/>
    <s v="sí"/>
    <d v="2007-03-03T00:00:00"/>
    <x v="86"/>
    <n v="71"/>
    <n v="2"/>
    <m/>
    <n v="0.75"/>
    <n v="35"/>
    <n v="572.62689999999998"/>
    <n v="607.62689999999998"/>
    <n v="789.91496999999993"/>
    <x v="2"/>
  </r>
  <r>
    <x v="1"/>
    <x v="2"/>
    <x v="4"/>
    <m/>
    <d v="2007-03-23T00:00:00"/>
    <x v="86"/>
    <n v="51"/>
    <n v="2"/>
    <m/>
    <n v="3.5"/>
    <n v="70"/>
    <n v="653.00080000000003"/>
    <n v="723.00080000000003"/>
    <n v="939.90103999999997"/>
    <x v="2"/>
  </r>
  <r>
    <x v="1"/>
    <x v="5"/>
    <x v="0"/>
    <s v="sí"/>
    <d v="2007-04-08T00:00:00"/>
    <x v="87"/>
    <n v="38"/>
    <n v="2"/>
    <m/>
    <n v="0.25"/>
    <n v="25"/>
    <n v="2.54"/>
    <n v="27.54"/>
    <n v="35.802"/>
    <x v="0"/>
  </r>
  <r>
    <x v="7"/>
    <x v="1"/>
    <x v="3"/>
    <m/>
    <d v="2007-05-03T00:00:00"/>
    <x v="87"/>
    <n v="13"/>
    <n v="1"/>
    <m/>
    <n v="0.5"/>
    <n v="5"/>
    <n v="6.399"/>
    <n v="11.399000000000001"/>
    <n v="14.818700000000002"/>
    <x v="2"/>
  </r>
  <r>
    <x v="7"/>
    <x v="1"/>
    <x v="2"/>
    <m/>
    <d v="2007-05-06T00:00:00"/>
    <x v="87"/>
    <n v="10"/>
    <n v="1"/>
    <m/>
    <n v="0.25"/>
    <n v="2.5"/>
    <n v="56.107500000000002"/>
    <n v="58.607500000000002"/>
    <n v="76.189750000000004"/>
    <x v="0"/>
  </r>
  <r>
    <x v="1"/>
    <x v="5"/>
    <x v="0"/>
    <m/>
    <d v="2007-04-13T00:00:00"/>
    <x v="87"/>
    <n v="33"/>
    <n v="1"/>
    <s v="sí"/>
    <n v="0.25"/>
    <n v="2.5"/>
    <n v="103.18"/>
    <n v="105.68"/>
    <n v="-105.68"/>
    <x v="2"/>
  </r>
  <r>
    <x v="7"/>
    <x v="1"/>
    <x v="2"/>
    <m/>
    <d v="2007-04-19T00:00:00"/>
    <x v="87"/>
    <n v="27"/>
    <n v="1"/>
    <m/>
    <n v="0.25"/>
    <n v="2.5"/>
    <n v="120"/>
    <n v="122.5"/>
    <n v="159.25"/>
    <x v="2"/>
  </r>
  <r>
    <x v="6"/>
    <x v="2"/>
    <x v="2"/>
    <s v="sí"/>
    <d v="2007-04-06T00:00:00"/>
    <x v="87"/>
    <n v="40"/>
    <n v="1"/>
    <m/>
    <n v="0.25"/>
    <n v="22.5"/>
    <n v="108.9568"/>
    <n v="131.45679999999999"/>
    <n v="170.89383999999998"/>
    <x v="2"/>
  </r>
  <r>
    <x v="1"/>
    <x v="5"/>
    <x v="0"/>
    <m/>
    <d v="2007-04-15T00:00:00"/>
    <x v="87"/>
    <n v="31"/>
    <n v="1"/>
    <m/>
    <n v="0.25"/>
    <n v="2.5"/>
    <n v="146.75530000000001"/>
    <n v="149.25530000000001"/>
    <n v="194.03189"/>
    <x v="1"/>
  </r>
  <r>
    <x v="7"/>
    <x v="1"/>
    <x v="3"/>
    <m/>
    <d v="2007-05-04T00:00:00"/>
    <x v="87"/>
    <n v="12"/>
    <n v="1"/>
    <m/>
    <n v="0.5"/>
    <n v="5"/>
    <n v="150"/>
    <n v="155"/>
    <n v="201.5"/>
    <x v="0"/>
  </r>
  <r>
    <x v="6"/>
    <x v="2"/>
    <x v="3"/>
    <m/>
    <d v="2007-05-03T00:00:00"/>
    <x v="87"/>
    <n v="13"/>
    <n v="2"/>
    <s v="sí"/>
    <n v="1"/>
    <n v="20"/>
    <n v="182.08340000000001"/>
    <n v="202.08340000000001"/>
    <n v="-202.08340000000001"/>
    <x v="2"/>
  </r>
  <r>
    <x v="6"/>
    <x v="2"/>
    <x v="0"/>
    <m/>
    <d v="2007-04-18T00:00:00"/>
    <x v="87"/>
    <n v="28"/>
    <n v="2"/>
    <m/>
    <n v="0.5"/>
    <n v="10"/>
    <n v="173.29900000000001"/>
    <n v="183.29900000000001"/>
    <n v="238.28870000000001"/>
    <x v="2"/>
  </r>
  <r>
    <x v="1"/>
    <x v="5"/>
    <x v="1"/>
    <m/>
    <d v="2007-04-11T00:00:00"/>
    <x v="87"/>
    <n v="35"/>
    <n v="1"/>
    <s v="sí"/>
    <n v="1.25"/>
    <n v="12.5"/>
    <n v="221.43"/>
    <n v="233.93"/>
    <n v="-233.93"/>
    <x v="2"/>
  </r>
  <r>
    <x v="7"/>
    <x v="1"/>
    <x v="3"/>
    <m/>
    <d v="2007-04-20T00:00:00"/>
    <x v="87"/>
    <n v="26"/>
    <n v="1"/>
    <m/>
    <n v="1.25"/>
    <n v="12.5"/>
    <n v="405.55250000000001"/>
    <n v="418.05250000000001"/>
    <n v="543.46825000000001"/>
    <x v="2"/>
  </r>
  <r>
    <x v="4"/>
    <x v="0"/>
    <x v="3"/>
    <m/>
    <d v="2007-04-05T00:00:00"/>
    <x v="88"/>
    <n v="42"/>
    <n v="2"/>
    <m/>
    <n v="0.75"/>
    <n v="15"/>
    <n v="13.36"/>
    <n v="28.36"/>
    <n v="36.867999999999995"/>
    <x v="2"/>
  </r>
  <r>
    <x v="5"/>
    <x v="2"/>
    <x v="2"/>
    <m/>
    <d v="2007-04-14T00:00:00"/>
    <x v="88"/>
    <n v="33"/>
    <n v="1"/>
    <m/>
    <n v="0.25"/>
    <n v="2.5"/>
    <n v="18"/>
    <n v="20.5"/>
    <n v="26.65"/>
    <x v="1"/>
  </r>
  <r>
    <x v="5"/>
    <x v="2"/>
    <x v="0"/>
    <m/>
    <d v="2007-05-05T00:00:00"/>
    <x v="88"/>
    <n v="12"/>
    <n v="2"/>
    <s v="sí"/>
    <n v="0.25"/>
    <n v="5"/>
    <n v="24"/>
    <n v="29"/>
    <n v="-29"/>
    <x v="2"/>
  </r>
  <r>
    <x v="6"/>
    <x v="5"/>
    <x v="0"/>
    <m/>
    <d v="2007-05-05T00:00:00"/>
    <x v="88"/>
    <n v="12"/>
    <n v="1"/>
    <m/>
    <n v="0.25"/>
    <n v="2.5"/>
    <n v="28.036799999999999"/>
    <n v="30.536799999999999"/>
    <n v="39.697839999999999"/>
    <x v="0"/>
  </r>
  <r>
    <x v="1"/>
    <x v="5"/>
    <x v="0"/>
    <s v="sí"/>
    <d v="2007-04-14T00:00:00"/>
    <x v="88"/>
    <n v="33"/>
    <n v="1"/>
    <s v="sí"/>
    <n v="0.25"/>
    <n v="22.5"/>
    <n v="54.180599999999998"/>
    <n v="76.680599999999998"/>
    <n v="-76.680599999999998"/>
    <x v="2"/>
  </r>
  <r>
    <x v="6"/>
    <x v="5"/>
    <x v="0"/>
    <m/>
    <d v="2007-04-29T00:00:00"/>
    <x v="88"/>
    <n v="18"/>
    <n v="1"/>
    <m/>
    <n v="0.25"/>
    <n v="2.5"/>
    <n v="75.180800000000005"/>
    <n v="77.680800000000005"/>
    <n v="100.98504"/>
    <x v="0"/>
  </r>
  <r>
    <x v="4"/>
    <x v="0"/>
    <x v="2"/>
    <m/>
    <d v="2007-04-27T00:00:00"/>
    <x v="88"/>
    <n v="20"/>
    <n v="2"/>
    <m/>
    <n v="0.25"/>
    <n v="5"/>
    <n v="145.89689999999999"/>
    <n v="150.89689999999999"/>
    <n v="196.16596999999999"/>
    <x v="0"/>
  </r>
  <r>
    <x v="6"/>
    <x v="5"/>
    <x v="0"/>
    <m/>
    <d v="2007-04-27T00:00:00"/>
    <x v="88"/>
    <n v="20"/>
    <n v="1"/>
    <m/>
    <n v="0.25"/>
    <n v="2.5"/>
    <n v="150.36160000000001"/>
    <n v="152.86160000000001"/>
    <n v="198.72008"/>
    <x v="0"/>
  </r>
  <r>
    <x v="4"/>
    <x v="0"/>
    <x v="3"/>
    <m/>
    <d v="2007-04-25T00:00:00"/>
    <x v="88"/>
    <n v="22"/>
    <n v="2"/>
    <m/>
    <n v="0.5"/>
    <n v="10"/>
    <n v="174.76169999999999"/>
    <n v="184.76169999999999"/>
    <n v="240.19020999999998"/>
    <x v="0"/>
  </r>
  <r>
    <x v="5"/>
    <x v="2"/>
    <x v="0"/>
    <m/>
    <d v="2007-05-05T00:00:00"/>
    <x v="88"/>
    <n v="12"/>
    <n v="2"/>
    <m/>
    <n v="0.5"/>
    <n v="10"/>
    <n v="291.10989999999998"/>
    <n v="301.10989999999998"/>
    <n v="391.44286999999997"/>
    <x v="2"/>
  </r>
  <r>
    <x v="4"/>
    <x v="0"/>
    <x v="4"/>
    <m/>
    <d v="2007-04-13T00:00:00"/>
    <x v="88"/>
    <n v="34"/>
    <n v="2"/>
    <m/>
    <n v="1"/>
    <n v="20"/>
    <n v="464.4"/>
    <n v="484.4"/>
    <n v="629.72"/>
    <x v="1"/>
  </r>
  <r>
    <x v="0"/>
    <x v="0"/>
    <x v="2"/>
    <s v="sí"/>
    <d v="2007-04-26T00:00:00"/>
    <x v="89"/>
    <n v="22"/>
    <n v="1"/>
    <m/>
    <n v="0.25"/>
    <n v="22.5"/>
    <n v="21.33"/>
    <n v="43.83"/>
    <n v="56.978999999999999"/>
    <x v="0"/>
  </r>
  <r>
    <x v="0"/>
    <x v="0"/>
    <x v="2"/>
    <m/>
    <d v="2007-05-03T00:00:00"/>
    <x v="89"/>
    <n v="15"/>
    <n v="2"/>
    <m/>
    <n v="0.25"/>
    <n v="5"/>
    <n v="149.24420000000001"/>
    <n v="154.24420000000001"/>
    <n v="200.51746"/>
    <x v="0"/>
  </r>
  <r>
    <x v="7"/>
    <x v="3"/>
    <x v="0"/>
    <m/>
    <d v="2007-04-08T00:00:00"/>
    <x v="89"/>
    <n v="40"/>
    <n v="1"/>
    <s v="sí"/>
    <n v="2"/>
    <n v="20"/>
    <n v="337.19850000000002"/>
    <n v="357.19850000000002"/>
    <n v="-357.19850000000002"/>
    <x v="2"/>
  </r>
  <r>
    <x v="5"/>
    <x v="4"/>
    <x v="0"/>
    <m/>
    <d v="2007-05-10T00:00:00"/>
    <x v="90"/>
    <n v="9"/>
    <n v="1"/>
    <m/>
    <n v="0.5"/>
    <n v="5"/>
    <n v="92.585999999999999"/>
    <n v="97.585999999999999"/>
    <n v="126.86179999999999"/>
    <x v="1"/>
  </r>
  <r>
    <x v="8"/>
    <x v="5"/>
    <x v="2"/>
    <m/>
    <d v="2007-04-27T00:00:00"/>
    <x v="90"/>
    <n v="22"/>
    <n v="1"/>
    <s v="sí"/>
    <n v="0.25"/>
    <n v="2.5"/>
    <n v="127.40130000000001"/>
    <n v="129.90129999999999"/>
    <n v="-129.90129999999999"/>
    <x v="2"/>
  </r>
  <r>
    <x v="0"/>
    <x v="0"/>
    <x v="3"/>
    <m/>
    <d v="2007-05-06T00:00:00"/>
    <x v="90"/>
    <n v="13"/>
    <n v="2"/>
    <m/>
    <n v="0.5"/>
    <n v="10"/>
    <n v="205.53"/>
    <n v="215.53"/>
    <n v="280.18899999999996"/>
    <x v="0"/>
  </r>
  <r>
    <x v="8"/>
    <x v="5"/>
    <x v="4"/>
    <m/>
    <d v="2007-04-26T00:00:00"/>
    <x v="90"/>
    <n v="23"/>
    <n v="2"/>
    <m/>
    <n v="3.75"/>
    <n v="75"/>
    <n v="511.15660000000003"/>
    <n v="586.15660000000003"/>
    <n v="762.00358000000006"/>
    <x v="2"/>
  </r>
  <r>
    <x v="7"/>
    <x v="3"/>
    <x v="0"/>
    <m/>
    <d v="2007-04-14T00:00:00"/>
    <x v="90"/>
    <n v="35"/>
    <n v="1"/>
    <m/>
    <n v="1"/>
    <n v="10"/>
    <n v="667.79300000000001"/>
    <n v="677.79300000000001"/>
    <n v="881.1309"/>
    <x v="0"/>
  </r>
  <r>
    <x v="3"/>
    <x v="0"/>
    <x v="0"/>
    <m/>
    <d v="2007-05-03T00:00:00"/>
    <x v="91"/>
    <n v="17"/>
    <n v="2"/>
    <m/>
    <n v="0.25"/>
    <n v="5"/>
    <n v="26.59"/>
    <n v="31.59"/>
    <n v="41.067"/>
    <x v="1"/>
  </r>
  <r>
    <x v="8"/>
    <x v="1"/>
    <x v="0"/>
    <m/>
    <d v="2007-04-28T00:00:00"/>
    <x v="92"/>
    <n v="26"/>
    <n v="1"/>
    <m/>
    <n v="0.25"/>
    <n v="2.5"/>
    <n v="33.571800000000003"/>
    <n v="36.071800000000003"/>
    <n v="46.893340000000002"/>
    <x v="2"/>
  </r>
  <r>
    <x v="3"/>
    <x v="0"/>
    <x v="0"/>
    <m/>
    <d v="2007-05-05T00:00:00"/>
    <x v="92"/>
    <n v="19"/>
    <n v="2"/>
    <m/>
    <n v="0.25"/>
    <n v="5"/>
    <n v="36.3384"/>
    <n v="41.3384"/>
    <n v="53.739919999999998"/>
    <x v="0"/>
  </r>
  <r>
    <x v="6"/>
    <x v="5"/>
    <x v="2"/>
    <m/>
    <d v="2007-04-18T00:00:00"/>
    <x v="92"/>
    <n v="36"/>
    <n v="1"/>
    <m/>
    <n v="0.25"/>
    <n v="2.5"/>
    <n v="120"/>
    <n v="122.5"/>
    <n v="159.25"/>
    <x v="2"/>
  </r>
  <r>
    <x v="1"/>
    <x v="2"/>
    <x v="2"/>
    <m/>
    <d v="2007-05-11T00:00:00"/>
    <x v="92"/>
    <n v="13"/>
    <n v="2"/>
    <m/>
    <n v="0.25"/>
    <n v="5"/>
    <n v="479.36"/>
    <n v="484.36"/>
    <n v="629.66800000000001"/>
    <x v="0"/>
  </r>
  <r>
    <x v="0"/>
    <x v="0"/>
    <x v="0"/>
    <m/>
    <d v="2007-04-19T00:00:00"/>
    <x v="93"/>
    <n v="36"/>
    <n v="1"/>
    <m/>
    <n v="0.25"/>
    <n v="2.5"/>
    <n v="24.63"/>
    <n v="27.13"/>
    <n v="35.268999999999998"/>
    <x v="2"/>
  </r>
  <r>
    <x v="2"/>
    <x v="1"/>
    <x v="3"/>
    <m/>
    <d v="2007-03-09T00:00:00"/>
    <x v="93"/>
    <n v="77"/>
    <n v="2"/>
    <m/>
    <n v="1"/>
    <n v="20"/>
    <n v="28.5"/>
    <n v="48.5"/>
    <n v="63.05"/>
    <x v="1"/>
  </r>
  <r>
    <x v="2"/>
    <x v="1"/>
    <x v="2"/>
    <m/>
    <d v="2007-02-02T00:00:00"/>
    <x v="93"/>
    <n v="112"/>
    <n v="1"/>
    <m/>
    <n v="0.25"/>
    <n v="2.5"/>
    <n v="40"/>
    <n v="42.5"/>
    <n v="55.25"/>
    <x v="1"/>
  </r>
  <r>
    <x v="2"/>
    <x v="1"/>
    <x v="2"/>
    <m/>
    <d v="2007-04-06T00:00:00"/>
    <x v="93"/>
    <n v="49"/>
    <n v="1"/>
    <m/>
    <n v="0.25"/>
    <n v="2.5"/>
    <n v="42.66"/>
    <n v="45.16"/>
    <n v="58.707999999999998"/>
    <x v="1"/>
  </r>
  <r>
    <x v="0"/>
    <x v="0"/>
    <x v="0"/>
    <m/>
    <d v="2007-04-22T00:00:00"/>
    <x v="93"/>
    <n v="33"/>
    <n v="2"/>
    <m/>
    <n v="0.5"/>
    <n v="10"/>
    <n v="86"/>
    <n v="96"/>
    <n v="124.8"/>
    <x v="2"/>
  </r>
  <r>
    <x v="6"/>
    <x v="2"/>
    <x v="0"/>
    <s v="sí"/>
    <d v="2007-05-17T00:00:00"/>
    <x v="93"/>
    <n v="8"/>
    <n v="1"/>
    <m/>
    <n v="0.25"/>
    <n v="22.5"/>
    <n v="147.63820000000001"/>
    <n v="170.13820000000001"/>
    <n v="221.17966000000001"/>
    <x v="0"/>
  </r>
  <r>
    <x v="7"/>
    <x v="3"/>
    <x v="3"/>
    <m/>
    <d v="2007-05-02T00:00:00"/>
    <x v="93"/>
    <n v="23"/>
    <n v="2"/>
    <s v="sí"/>
    <n v="2.25"/>
    <n v="45"/>
    <n v="774.13879999999995"/>
    <n v="819.13879999999995"/>
    <n v="-819.13879999999995"/>
    <x v="2"/>
  </r>
  <r>
    <x v="1"/>
    <x v="5"/>
    <x v="4"/>
    <m/>
    <d v="2007-05-06T00:00:00"/>
    <x v="94"/>
    <n v="20"/>
    <n v="1"/>
    <m/>
    <n v="1"/>
    <n v="10"/>
    <n v="77.805000000000007"/>
    <n v="87.805000000000007"/>
    <n v="114.1465"/>
    <x v="2"/>
  </r>
  <r>
    <x v="7"/>
    <x v="3"/>
    <x v="2"/>
    <m/>
    <d v="2007-05-02T00:00:00"/>
    <x v="94"/>
    <n v="24"/>
    <n v="1"/>
    <m/>
    <n v="0.25"/>
    <n v="2.5"/>
    <n v="122.523"/>
    <n v="125.023"/>
    <n v="162.5299"/>
    <x v="2"/>
  </r>
  <r>
    <x v="1"/>
    <x v="5"/>
    <x v="0"/>
    <m/>
    <d v="2007-04-15T00:00:00"/>
    <x v="94"/>
    <n v="41"/>
    <n v="1"/>
    <s v="sí"/>
    <n v="1"/>
    <n v="10"/>
    <n v="137.1969"/>
    <n v="147.1969"/>
    <n v="-147.1969"/>
    <x v="2"/>
  </r>
  <r>
    <x v="0"/>
    <x v="0"/>
    <x v="2"/>
    <m/>
    <d v="2007-04-20T00:00:00"/>
    <x v="94"/>
    <n v="36"/>
    <n v="2"/>
    <m/>
    <n v="0.25"/>
    <n v="5"/>
    <n v="240"/>
    <n v="245"/>
    <n v="318.5"/>
    <x v="0"/>
  </r>
  <r>
    <x v="7"/>
    <x v="2"/>
    <x v="4"/>
    <m/>
    <d v="2007-05-05T00:00:00"/>
    <x v="95"/>
    <n v="22"/>
    <n v="1"/>
    <m/>
    <n v="1"/>
    <n v="10"/>
    <n v="26.84"/>
    <n v="36.840000000000003"/>
    <n v="47.892000000000003"/>
    <x v="2"/>
  </r>
  <r>
    <x v="1"/>
    <x v="2"/>
    <x v="3"/>
    <s v="sí"/>
    <d v="2007-05-16T00:00:00"/>
    <x v="95"/>
    <n v="11"/>
    <n v="1"/>
    <m/>
    <n v="0.5"/>
    <n v="25"/>
    <n v="36.754399999999997"/>
    <n v="61.754399999999997"/>
    <n v="80.280720000000002"/>
    <x v="0"/>
  </r>
  <r>
    <x v="0"/>
    <x v="0"/>
    <x v="3"/>
    <m/>
    <d v="2007-05-16T00:00:00"/>
    <x v="95"/>
    <n v="11"/>
    <n v="2"/>
    <m/>
    <n v="0.5"/>
    <n v="10"/>
    <n v="37.44"/>
    <n v="47.44"/>
    <n v="61.671999999999997"/>
    <x v="2"/>
  </r>
  <r>
    <x v="6"/>
    <x v="2"/>
    <x v="3"/>
    <m/>
    <d v="2007-05-18T00:00:00"/>
    <x v="95"/>
    <n v="9"/>
    <n v="1"/>
    <m/>
    <n v="0.5"/>
    <n v="5"/>
    <n v="64.342100000000002"/>
    <n v="69.342100000000002"/>
    <n v="90.14473000000001"/>
    <x v="0"/>
  </r>
  <r>
    <x v="0"/>
    <x v="0"/>
    <x v="0"/>
    <m/>
    <d v="2007-04-18T00:00:00"/>
    <x v="95"/>
    <n v="39"/>
    <n v="2"/>
    <m/>
    <n v="0.25"/>
    <n v="5"/>
    <n v="120"/>
    <n v="125"/>
    <n v="162.5"/>
    <x v="0"/>
  </r>
  <r>
    <x v="0"/>
    <x v="0"/>
    <x v="3"/>
    <m/>
    <d v="2007-05-09T00:00:00"/>
    <x v="95"/>
    <n v="18"/>
    <n v="2"/>
    <m/>
    <n v="1"/>
    <n v="20"/>
    <n v="158.29130000000001"/>
    <n v="178.29130000000001"/>
    <n v="231.77869000000001"/>
    <x v="0"/>
  </r>
  <r>
    <x v="6"/>
    <x v="5"/>
    <x v="3"/>
    <m/>
    <d v="2007-05-06T00:00:00"/>
    <x v="95"/>
    <n v="21"/>
    <n v="1"/>
    <m/>
    <n v="0.5"/>
    <n v="5"/>
    <n v="205.06549999999999"/>
    <n v="210.06549999999999"/>
    <n v="273.08515"/>
    <x v="2"/>
  </r>
  <r>
    <x v="8"/>
    <x v="1"/>
    <x v="0"/>
    <m/>
    <d v="2007-04-06T00:00:00"/>
    <x v="95"/>
    <n v="51"/>
    <n v="1"/>
    <m/>
    <n v="1.75"/>
    <n v="17.5"/>
    <n v="342.6"/>
    <n v="360.1"/>
    <n v="468.13"/>
    <x v="2"/>
  </r>
  <r>
    <x v="5"/>
    <x v="4"/>
    <x v="3"/>
    <m/>
    <d v="2007-05-18T00:00:00"/>
    <x v="96"/>
    <n v="12"/>
    <n v="1"/>
    <m/>
    <n v="0.5"/>
    <n v="5"/>
    <n v="10.27"/>
    <n v="15.27"/>
    <n v="19.850999999999999"/>
    <x v="0"/>
  </r>
  <r>
    <x v="1"/>
    <x v="2"/>
    <x v="2"/>
    <m/>
    <d v="2007-05-26T00:00:00"/>
    <x v="96"/>
    <n v="4"/>
    <n v="1"/>
    <m/>
    <n v="0.25"/>
    <n v="2.5"/>
    <n v="51.73"/>
    <n v="54.23"/>
    <n v="70.498999999999995"/>
    <x v="2"/>
  </r>
  <r>
    <x v="0"/>
    <x v="0"/>
    <x v="0"/>
    <m/>
    <d v="2007-05-09T00:00:00"/>
    <x v="96"/>
    <n v="21"/>
    <n v="1"/>
    <m/>
    <n v="0.25"/>
    <n v="2.5"/>
    <n v="58.24"/>
    <n v="60.74"/>
    <n v="78.962000000000003"/>
    <x v="0"/>
  </r>
  <r>
    <x v="1"/>
    <x v="2"/>
    <x v="3"/>
    <s v="sí"/>
    <d v="2007-05-10T00:00:00"/>
    <x v="96"/>
    <n v="20"/>
    <n v="2"/>
    <m/>
    <n v="0.5"/>
    <n v="30"/>
    <n v="69.6571"/>
    <n v="99.6571"/>
    <n v="129.55422999999999"/>
    <x v="1"/>
  </r>
  <r>
    <x v="0"/>
    <x v="0"/>
    <x v="0"/>
    <m/>
    <d v="2007-05-27T00:00:00"/>
    <x v="96"/>
    <n v="3"/>
    <n v="1"/>
    <m/>
    <n v="0.25"/>
    <n v="2.5"/>
    <n v="120"/>
    <n v="122.5"/>
    <n v="159.25"/>
    <x v="0"/>
  </r>
  <r>
    <x v="3"/>
    <x v="0"/>
    <x v="0"/>
    <m/>
    <d v="2007-04-27T00:00:00"/>
    <x v="96"/>
    <n v="33"/>
    <n v="2"/>
    <m/>
    <n v="0.25"/>
    <n v="5"/>
    <n v="142.51349999999999"/>
    <n v="147.51349999999999"/>
    <n v="191.76755"/>
    <x v="0"/>
  </r>
  <r>
    <x v="1"/>
    <x v="3"/>
    <x v="0"/>
    <m/>
    <d v="2007-04-27T00:00:00"/>
    <x v="96"/>
    <n v="33"/>
    <n v="2"/>
    <m/>
    <n v="0.5"/>
    <n v="10"/>
    <n v="146.75530000000001"/>
    <n v="156.75530000000001"/>
    <n v="203.78189"/>
    <x v="1"/>
  </r>
  <r>
    <x v="3"/>
    <x v="0"/>
    <x v="0"/>
    <m/>
    <d v="2007-05-17T00:00:00"/>
    <x v="96"/>
    <n v="13"/>
    <n v="2"/>
    <m/>
    <n v="0.5"/>
    <n v="10"/>
    <n v="288"/>
    <n v="298"/>
    <n v="387.4"/>
    <x v="0"/>
  </r>
  <r>
    <x v="1"/>
    <x v="2"/>
    <x v="0"/>
    <m/>
    <d v="2007-05-18T00:00:00"/>
    <x v="96"/>
    <n v="12"/>
    <n v="2"/>
    <m/>
    <n v="0.75"/>
    <n v="15"/>
    <n v="319.02080000000001"/>
    <n v="334.02080000000001"/>
    <n v="434.22703999999999"/>
    <x v="2"/>
  </r>
  <r>
    <x v="1"/>
    <x v="2"/>
    <x v="0"/>
    <m/>
    <d v="2007-04-20T00:00:00"/>
    <x v="96"/>
    <n v="40"/>
    <n v="2"/>
    <m/>
    <n v="1"/>
    <n v="20"/>
    <n v="641.77440000000001"/>
    <n v="661.77440000000001"/>
    <n v="860.30672000000004"/>
    <x v="2"/>
  </r>
  <r>
    <x v="5"/>
    <x v="4"/>
    <x v="0"/>
    <m/>
    <d v="2007-05-19T00:00:00"/>
    <x v="97"/>
    <n v="12"/>
    <n v="1"/>
    <m/>
    <n v="0.5"/>
    <n v="5"/>
    <n v="7.02"/>
    <n v="12.02"/>
    <n v="15.625999999999999"/>
    <x v="1"/>
  </r>
  <r>
    <x v="5"/>
    <x v="4"/>
    <x v="0"/>
    <m/>
    <d v="2007-05-19T00:00:00"/>
    <x v="97"/>
    <n v="12"/>
    <n v="1"/>
    <m/>
    <n v="0.5"/>
    <n v="5"/>
    <n v="28.996500000000001"/>
    <n v="33.996499999999997"/>
    <n v="44.195449999999994"/>
    <x v="0"/>
  </r>
  <r>
    <x v="5"/>
    <x v="4"/>
    <x v="0"/>
    <m/>
    <d v="2007-05-19T00:00:00"/>
    <x v="97"/>
    <n v="12"/>
    <n v="1"/>
    <m/>
    <n v="0.5"/>
    <n v="5"/>
    <n v="50.57"/>
    <n v="55.57"/>
    <n v="72.241"/>
    <x v="1"/>
  </r>
  <r>
    <x v="6"/>
    <x v="3"/>
    <x v="2"/>
    <m/>
    <d v="2007-05-06T00:00:00"/>
    <x v="97"/>
    <n v="25"/>
    <n v="1"/>
    <m/>
    <n v="0.25"/>
    <n v="2.5"/>
    <n v="80.507199999999997"/>
    <n v="83.007199999999997"/>
    <n v="107.90935999999999"/>
    <x v="1"/>
  </r>
  <r>
    <x v="7"/>
    <x v="3"/>
    <x v="0"/>
    <m/>
    <d v="2007-04-13T00:00:00"/>
    <x v="97"/>
    <n v="48"/>
    <n v="2"/>
    <m/>
    <n v="1"/>
    <n v="20"/>
    <n v="150"/>
    <n v="170"/>
    <n v="221"/>
    <x v="0"/>
  </r>
  <r>
    <x v="2"/>
    <x v="1"/>
    <x v="3"/>
    <m/>
    <d v="2007-04-14T00:00:00"/>
    <x v="97"/>
    <n v="47"/>
    <n v="2"/>
    <m/>
    <n v="0.75"/>
    <n v="15"/>
    <n v="197.9443"/>
    <n v="212.9443"/>
    <n v="276.82758999999999"/>
    <x v="2"/>
  </r>
  <r>
    <x v="6"/>
    <x v="3"/>
    <x v="3"/>
    <m/>
    <d v="2007-04-18T00:00:00"/>
    <x v="97"/>
    <n v="43"/>
    <n v="2"/>
    <m/>
    <n v="0.75"/>
    <n v="15"/>
    <n v="408.0573"/>
    <n v="423.0573"/>
    <n v="549.97448999999995"/>
    <x v="2"/>
  </r>
  <r>
    <x v="6"/>
    <x v="3"/>
    <x v="3"/>
    <m/>
    <d v="2007-05-18T00:00:00"/>
    <x v="97"/>
    <n v="13"/>
    <n v="2"/>
    <m/>
    <n v="0.5"/>
    <n v="10"/>
    <n v="478.71640000000002"/>
    <n v="488.71640000000002"/>
    <n v="635.33132000000001"/>
    <x v="2"/>
  </r>
  <r>
    <x v="1"/>
    <x v="5"/>
    <x v="3"/>
    <m/>
    <d v="2007-05-13T00:00:00"/>
    <x v="98"/>
    <n v="19"/>
    <n v="1"/>
    <m/>
    <n v="0.5"/>
    <n v="5"/>
    <n v="14.42"/>
    <n v="19.420000000000002"/>
    <n v="25.246000000000002"/>
    <x v="0"/>
  </r>
  <r>
    <x v="1"/>
    <x v="5"/>
    <x v="0"/>
    <m/>
    <d v="2007-04-26T00:00:00"/>
    <x v="98"/>
    <n v="36"/>
    <n v="1"/>
    <m/>
    <n v="0.5"/>
    <n v="5"/>
    <n v="24.406400000000001"/>
    <n v="29.406400000000001"/>
    <n v="38.228320000000004"/>
    <x v="1"/>
  </r>
  <r>
    <x v="1"/>
    <x v="5"/>
    <x v="0"/>
    <s v="sí"/>
    <d v="2007-04-26T00:00:00"/>
    <x v="98"/>
    <n v="36"/>
    <n v="2"/>
    <s v="sí"/>
    <n v="0.5"/>
    <n v="30"/>
    <n v="54.18"/>
    <n v="84.18"/>
    <n v="-84.18"/>
    <x v="2"/>
  </r>
  <r>
    <x v="1"/>
    <x v="1"/>
    <x v="3"/>
    <m/>
    <d v="2007-05-18T00:00:00"/>
    <x v="98"/>
    <n v="14"/>
    <n v="1"/>
    <m/>
    <n v="0.75"/>
    <n v="7.5"/>
    <n v="131"/>
    <n v="138.5"/>
    <n v="180.05"/>
    <x v="2"/>
  </r>
  <r>
    <x v="1"/>
    <x v="5"/>
    <x v="0"/>
    <m/>
    <d v="2007-05-16T00:00:00"/>
    <x v="98"/>
    <n v="16"/>
    <n v="2"/>
    <m/>
    <n v="1"/>
    <n v="20"/>
    <n v="150"/>
    <n v="170"/>
    <n v="221"/>
    <x v="2"/>
  </r>
  <r>
    <x v="1"/>
    <x v="1"/>
    <x v="0"/>
    <s v="sí"/>
    <d v="2007-03-11T00:00:00"/>
    <x v="98"/>
    <n v="82"/>
    <n v="1"/>
    <m/>
    <n v="0.25"/>
    <n v="22.5"/>
    <n v="204.28399999999999"/>
    <n v="226.78399999999999"/>
    <n v="294.81919999999997"/>
    <x v="2"/>
  </r>
  <r>
    <x v="4"/>
    <x v="0"/>
    <x v="3"/>
    <m/>
    <d v="2007-05-09T00:00:00"/>
    <x v="98"/>
    <n v="23"/>
    <n v="2"/>
    <s v="sí"/>
    <n v="0.5"/>
    <n v="10"/>
    <n v="494.92989999999998"/>
    <n v="504.92989999999998"/>
    <n v="-504.92989999999998"/>
    <x v="2"/>
  </r>
  <r>
    <x v="0"/>
    <x v="0"/>
    <x v="2"/>
    <m/>
    <d v="2007-05-24T00:00:00"/>
    <x v="99"/>
    <n v="9"/>
    <n v="1"/>
    <m/>
    <n v="0.25"/>
    <n v="2.5"/>
    <n v="22"/>
    <n v="24.5"/>
    <n v="31.85"/>
    <x v="0"/>
  </r>
  <r>
    <x v="2"/>
    <x v="1"/>
    <x v="3"/>
    <m/>
    <d v="2007-05-03T00:00:00"/>
    <x v="99"/>
    <n v="30"/>
    <n v="1"/>
    <m/>
    <n v="0.5"/>
    <n v="5"/>
    <n v="29.727799999999998"/>
    <n v="34.727800000000002"/>
    <n v="45.146140000000003"/>
    <x v="0"/>
  </r>
  <r>
    <x v="0"/>
    <x v="0"/>
    <x v="0"/>
    <m/>
    <d v="2007-05-09T00:00:00"/>
    <x v="99"/>
    <n v="24"/>
    <n v="2"/>
    <m/>
    <n v="0.25"/>
    <n v="5"/>
    <n v="30.0473"/>
    <n v="35.0473"/>
    <n v="45.561489999999999"/>
    <x v="2"/>
  </r>
  <r>
    <x v="7"/>
    <x v="5"/>
    <x v="1"/>
    <s v="sí"/>
    <d v="2007-05-10T00:00:00"/>
    <x v="99"/>
    <n v="23"/>
    <n v="2"/>
    <m/>
    <n v="1"/>
    <n v="40"/>
    <n v="51.8767"/>
    <n v="91.8767"/>
    <n v="119.43970999999999"/>
    <x v="2"/>
  </r>
  <r>
    <x v="4"/>
    <x v="3"/>
    <x v="3"/>
    <m/>
    <d v="2007-05-10T00:00:00"/>
    <x v="99"/>
    <n v="23"/>
    <n v="1"/>
    <m/>
    <n v="0.5"/>
    <n v="5"/>
    <n v="108.9734"/>
    <n v="113.9734"/>
    <n v="148.16541999999998"/>
    <x v="0"/>
  </r>
  <r>
    <x v="0"/>
    <x v="0"/>
    <x v="0"/>
    <m/>
    <d v="2007-05-18T00:00:00"/>
    <x v="99"/>
    <n v="15"/>
    <n v="2"/>
    <m/>
    <n v="0.25"/>
    <n v="5"/>
    <n v="167"/>
    <n v="172"/>
    <n v="223.6"/>
    <x v="0"/>
  </r>
  <r>
    <x v="2"/>
    <x v="1"/>
    <x v="0"/>
    <m/>
    <d v="2007-05-11T00:00:00"/>
    <x v="99"/>
    <n v="22"/>
    <n v="1"/>
    <m/>
    <n v="0.25"/>
    <n v="2.5"/>
    <n v="180"/>
    <n v="182.5"/>
    <n v="237.25"/>
    <x v="1"/>
  </r>
  <r>
    <x v="2"/>
    <x v="1"/>
    <x v="0"/>
    <m/>
    <d v="2007-05-12T00:00:00"/>
    <x v="99"/>
    <n v="21"/>
    <n v="1"/>
    <m/>
    <n v="0.25"/>
    <n v="2.5"/>
    <n v="240.28399999999999"/>
    <n v="242.78399999999999"/>
    <n v="315.61919999999998"/>
    <x v="1"/>
  </r>
  <r>
    <x v="8"/>
    <x v="3"/>
    <x v="0"/>
    <m/>
    <d v="2007-05-24T00:00:00"/>
    <x v="99"/>
    <n v="9"/>
    <n v="1"/>
    <m/>
    <n v="1"/>
    <n v="10"/>
    <n v="283.80599999999998"/>
    <n v="293.80599999999998"/>
    <n v="381.94779999999997"/>
    <x v="2"/>
  </r>
  <r>
    <x v="6"/>
    <x v="5"/>
    <x v="3"/>
    <m/>
    <d v="2007-05-16T00:00:00"/>
    <x v="99"/>
    <n v="17"/>
    <n v="2"/>
    <s v="sí"/>
    <n v="3.25"/>
    <n v="65"/>
    <n v="311.3621"/>
    <n v="376.3621"/>
    <n v="-376.3621"/>
    <x v="2"/>
  </r>
  <r>
    <x v="6"/>
    <x v="5"/>
    <x v="0"/>
    <m/>
    <d v="2007-05-26T00:00:00"/>
    <x v="99"/>
    <n v="7"/>
    <n v="2"/>
    <m/>
    <n v="0.25"/>
    <n v="5"/>
    <n v="445.78460000000001"/>
    <n v="450.78460000000001"/>
    <n v="586.01998000000003"/>
    <x v="0"/>
  </r>
  <r>
    <x v="5"/>
    <x v="4"/>
    <x v="0"/>
    <m/>
    <d v="2007-04-25T00:00:00"/>
    <x v="99"/>
    <n v="38"/>
    <n v="1"/>
    <m/>
    <n v="0.75"/>
    <n v="7.5"/>
    <n v="1180.1566"/>
    <n v="1187.6566"/>
    <n v="1543.9535800000001"/>
    <x v="0"/>
  </r>
  <r>
    <x v="2"/>
    <x v="3"/>
    <x v="4"/>
    <m/>
    <d v="2007-05-10T00:00:00"/>
    <x v="99"/>
    <n v="23"/>
    <n v="1"/>
    <m/>
    <n v="2.5"/>
    <n v="25"/>
    <n v="1183.7693999999999"/>
    <n v="1208.7693999999999"/>
    <n v="1571.40022"/>
    <x v="2"/>
  </r>
  <r>
    <x v="1"/>
    <x v="3"/>
    <x v="0"/>
    <m/>
    <d v="2007-05-04T00:00:00"/>
    <x v="100"/>
    <n v="30"/>
    <n v="2"/>
    <m/>
    <n v="0.25"/>
    <n v="5"/>
    <n v="53.997700000000002"/>
    <n v="58.997700000000002"/>
    <n v="76.697010000000006"/>
    <x v="2"/>
  </r>
  <r>
    <x v="6"/>
    <x v="5"/>
    <x v="2"/>
    <m/>
    <d v="2007-05-24T00:00:00"/>
    <x v="100"/>
    <n v="10"/>
    <n v="1"/>
    <m/>
    <n v="0.25"/>
    <n v="2.5"/>
    <n v="66.864900000000006"/>
    <n v="69.364900000000006"/>
    <n v="90.17437000000001"/>
    <x v="2"/>
  </r>
  <r>
    <x v="5"/>
    <x v="4"/>
    <x v="2"/>
    <m/>
    <d v="2007-04-26T00:00:00"/>
    <x v="100"/>
    <n v="38"/>
    <n v="1"/>
    <m/>
    <n v="0.25"/>
    <n v="2.5"/>
    <n v="93.6"/>
    <n v="96.1"/>
    <n v="124.92999999999999"/>
    <x v="1"/>
  </r>
  <r>
    <x v="7"/>
    <x v="5"/>
    <x v="4"/>
    <m/>
    <d v="2007-04-29T00:00:00"/>
    <x v="100"/>
    <n v="35"/>
    <n v="2"/>
    <s v="sí"/>
    <n v="2"/>
    <n v="40"/>
    <n v="125.7766"/>
    <n v="165.7766"/>
    <n v="-165.7766"/>
    <x v="2"/>
  </r>
  <r>
    <x v="7"/>
    <x v="5"/>
    <x v="2"/>
    <m/>
    <d v="2007-05-04T00:00:00"/>
    <x v="100"/>
    <n v="30"/>
    <n v="1"/>
    <m/>
    <n v="0.25"/>
    <n v="2.5"/>
    <n v="140.5"/>
    <n v="143"/>
    <n v="185.9"/>
    <x v="2"/>
  </r>
  <r>
    <x v="4"/>
    <x v="0"/>
    <x v="3"/>
    <m/>
    <d v="2007-05-19T00:00:00"/>
    <x v="100"/>
    <n v="15"/>
    <n v="2"/>
    <m/>
    <n v="0.5"/>
    <n v="10"/>
    <n v="271.791"/>
    <n v="281.791"/>
    <n v="366.32830000000001"/>
    <x v="2"/>
  </r>
  <r>
    <x v="1"/>
    <x v="3"/>
    <x v="0"/>
    <s v="sí"/>
    <d v="2007-04-16T00:00:00"/>
    <x v="100"/>
    <n v="48"/>
    <n v="1"/>
    <m/>
    <n v="0.75"/>
    <n v="27.5"/>
    <n v="396.7099"/>
    <n v="424.2099"/>
    <n v="551.47287000000006"/>
    <x v="0"/>
  </r>
  <r>
    <x v="1"/>
    <x v="3"/>
    <x v="3"/>
    <m/>
    <d v="2007-03-26T00:00:00"/>
    <x v="100"/>
    <n v="69"/>
    <n v="2"/>
    <m/>
    <n v="4"/>
    <n v="80"/>
    <n v="1427.1370999999999"/>
    <n v="1507.1370999999999"/>
    <n v="1959.2782299999999"/>
    <x v="2"/>
  </r>
  <r>
    <x v="1"/>
    <x v="3"/>
    <x v="3"/>
    <m/>
    <d v="2007-05-26T00:00:00"/>
    <x v="101"/>
    <n v="11"/>
    <n v="1"/>
    <m/>
    <n v="0.5"/>
    <n v="5"/>
    <n v="14.64"/>
    <n v="19.64"/>
    <n v="25.532"/>
    <x v="1"/>
  </r>
  <r>
    <x v="0"/>
    <x v="0"/>
    <x v="2"/>
    <m/>
    <d v="2007-05-03T00:00:00"/>
    <x v="101"/>
    <n v="34"/>
    <n v="1"/>
    <m/>
    <n v="0.25"/>
    <n v="2.5"/>
    <n v="21.33"/>
    <n v="23.83"/>
    <n v="30.978999999999999"/>
    <x v="0"/>
  </r>
  <r>
    <x v="1"/>
    <x v="3"/>
    <x v="3"/>
    <m/>
    <d v="2007-05-13T00:00:00"/>
    <x v="101"/>
    <n v="24"/>
    <n v="2"/>
    <m/>
    <n v="1.75"/>
    <n v="35"/>
    <n v="18"/>
    <n v="53"/>
    <n v="68.900000000000006"/>
    <x v="2"/>
  </r>
  <r>
    <x v="0"/>
    <x v="0"/>
    <x v="2"/>
    <m/>
    <d v="2007-05-17T00:00:00"/>
    <x v="101"/>
    <n v="20"/>
    <n v="1"/>
    <m/>
    <n v="0.25"/>
    <n v="2.5"/>
    <n v="42.66"/>
    <n v="45.16"/>
    <n v="58.707999999999998"/>
    <x v="0"/>
  </r>
  <r>
    <x v="0"/>
    <x v="0"/>
    <x v="2"/>
    <m/>
    <d v="2007-04-29T00:00:00"/>
    <x v="101"/>
    <n v="38"/>
    <n v="1"/>
    <m/>
    <n v="0.25"/>
    <n v="2.5"/>
    <n v="75.0822"/>
    <n v="77.5822"/>
    <n v="100.85686"/>
    <x v="0"/>
  </r>
  <r>
    <x v="1"/>
    <x v="3"/>
    <x v="3"/>
    <s v="sí"/>
    <d v="2007-05-04T00:00:00"/>
    <x v="101"/>
    <n v="33"/>
    <n v="1"/>
    <m/>
    <n v="0.5"/>
    <n v="25"/>
    <n v="94.392899999999997"/>
    <n v="119.3929"/>
    <n v="155.21077"/>
    <x v="1"/>
  </r>
  <r>
    <x v="7"/>
    <x v="5"/>
    <x v="3"/>
    <m/>
    <d v="2007-05-20T00:00:00"/>
    <x v="101"/>
    <n v="17"/>
    <n v="1"/>
    <m/>
    <n v="0.75"/>
    <n v="7.5"/>
    <n v="189.31800000000001"/>
    <n v="196.81800000000001"/>
    <n v="255.86340000000001"/>
    <x v="2"/>
  </r>
  <r>
    <x v="6"/>
    <x v="2"/>
    <x v="2"/>
    <m/>
    <d v="2007-04-28T00:00:00"/>
    <x v="101"/>
    <n v="39"/>
    <n v="1"/>
    <s v="sí"/>
    <n v="0.25"/>
    <n v="2.5"/>
    <n v="222.3365"/>
    <n v="224.8365"/>
    <n v="-224.8365"/>
    <x v="2"/>
  </r>
  <r>
    <x v="1"/>
    <x v="3"/>
    <x v="1"/>
    <m/>
    <d v="2007-05-20T00:00:00"/>
    <x v="101"/>
    <n v="17"/>
    <n v="2"/>
    <m/>
    <n v="2.5"/>
    <n v="50"/>
    <n v="336.2441"/>
    <n v="386.2441"/>
    <n v="502.11732999999998"/>
    <x v="0"/>
  </r>
  <r>
    <x v="5"/>
    <x v="4"/>
    <x v="0"/>
    <m/>
    <d v="2007-03-08T00:00:00"/>
    <x v="101"/>
    <n v="90"/>
    <n v="1"/>
    <m/>
    <n v="0.5"/>
    <n v="5"/>
    <n v="475.54"/>
    <n v="480.54"/>
    <n v="624.702"/>
    <x v="0"/>
  </r>
  <r>
    <x v="8"/>
    <x v="0"/>
    <x v="1"/>
    <s v="sí"/>
    <d v="2007-04-18T00:00:00"/>
    <x v="101"/>
    <n v="49"/>
    <n v="2"/>
    <s v="sí"/>
    <n v="19.5"/>
    <n v="410"/>
    <n v="1514.7836"/>
    <n v="1924.7836"/>
    <n v="-1924.7836"/>
    <x v="2"/>
  </r>
  <r>
    <x v="4"/>
    <x v="0"/>
    <x v="0"/>
    <s v="sí"/>
    <d v="2007-04-27T00:00:00"/>
    <x v="102"/>
    <n v="41"/>
    <n v="1"/>
    <m/>
    <n v="0.25"/>
    <n v="22.5"/>
    <n v="31.995000000000001"/>
    <n v="54.495000000000005"/>
    <n v="70.843500000000006"/>
    <x v="0"/>
  </r>
  <r>
    <x v="4"/>
    <x v="0"/>
    <x v="0"/>
    <m/>
    <d v="2007-06-02T00:00:00"/>
    <x v="102"/>
    <n v="5"/>
    <n v="1"/>
    <m/>
    <n v="0.5"/>
    <n v="5"/>
    <n v="85.32"/>
    <n v="90.32"/>
    <n v="117.416"/>
    <x v="2"/>
  </r>
  <r>
    <x v="6"/>
    <x v="3"/>
    <x v="3"/>
    <m/>
    <d v="2007-05-27T00:00:00"/>
    <x v="102"/>
    <n v="11"/>
    <n v="2"/>
    <m/>
    <n v="3"/>
    <n v="60"/>
    <n v="391.99"/>
    <n v="451.99"/>
    <n v="587.58699999999999"/>
    <x v="2"/>
  </r>
  <r>
    <x v="5"/>
    <x v="4"/>
    <x v="0"/>
    <m/>
    <d v="2007-04-25T00:00:00"/>
    <x v="102"/>
    <n v="43"/>
    <n v="1"/>
    <m/>
    <n v="0.25"/>
    <n v="2.5"/>
    <n v="810.30430000000001"/>
    <n v="812.80430000000001"/>
    <n v="1056.6455900000001"/>
    <x v="1"/>
  </r>
  <r>
    <x v="7"/>
    <x v="3"/>
    <x v="0"/>
    <s v="sí"/>
    <d v="2007-05-19T00:00:00"/>
    <x v="103"/>
    <n v="20"/>
    <n v="1"/>
    <m/>
    <n v="0.25"/>
    <n v="22.5"/>
    <n v="38.496899999999997"/>
    <n v="60.996899999999997"/>
    <n v="79.295969999999997"/>
    <x v="2"/>
  </r>
  <r>
    <x v="7"/>
    <x v="3"/>
    <x v="0"/>
    <m/>
    <d v="2007-05-03T00:00:00"/>
    <x v="103"/>
    <n v="36"/>
    <n v="1"/>
    <m/>
    <n v="0.5"/>
    <n v="5"/>
    <n v="38.496899999999997"/>
    <n v="43.496899999999997"/>
    <n v="56.545969999999997"/>
    <x v="2"/>
  </r>
  <r>
    <x v="5"/>
    <x v="4"/>
    <x v="3"/>
    <m/>
    <d v="2007-05-13T00:00:00"/>
    <x v="103"/>
    <n v="26"/>
    <n v="1"/>
    <m/>
    <n v="0.75"/>
    <n v="7.5"/>
    <n v="62.970199999999998"/>
    <n v="70.470200000000006"/>
    <n v="91.611260000000001"/>
    <x v="0"/>
  </r>
  <r>
    <x v="0"/>
    <x v="0"/>
    <x v="0"/>
    <m/>
    <d v="2007-05-13T00:00:00"/>
    <x v="103"/>
    <n v="26"/>
    <n v="2"/>
    <m/>
    <n v="0.25"/>
    <n v="5"/>
    <n v="63.441299999999998"/>
    <n v="68.441299999999998"/>
    <n v="88.973690000000005"/>
    <x v="0"/>
  </r>
  <r>
    <x v="0"/>
    <x v="0"/>
    <x v="2"/>
    <m/>
    <d v="2007-04-08T00:00:00"/>
    <x v="103"/>
    <n v="61"/>
    <n v="1"/>
    <m/>
    <n v="0.25"/>
    <n v="2.5"/>
    <n v="66.864900000000006"/>
    <n v="69.364900000000006"/>
    <n v="90.17437000000001"/>
    <x v="0"/>
  </r>
  <r>
    <x v="0"/>
    <x v="0"/>
    <x v="0"/>
    <m/>
    <d v="2007-05-17T00:00:00"/>
    <x v="103"/>
    <n v="22"/>
    <n v="1"/>
    <m/>
    <n v="0.25"/>
    <n v="2.5"/>
    <n v="287.25"/>
    <n v="289.75"/>
    <n v="376.67500000000001"/>
    <x v="0"/>
  </r>
  <r>
    <x v="0"/>
    <x v="2"/>
    <x v="4"/>
    <m/>
    <d v="2007-06-06T00:00:00"/>
    <x v="103"/>
    <n v="2"/>
    <n v="1"/>
    <m/>
    <n v="1"/>
    <n v="10"/>
    <n v="1800.24"/>
    <n v="1810.24"/>
    <n v="2353.3119999999999"/>
    <x v="2"/>
  </r>
  <r>
    <x v="5"/>
    <x v="3"/>
    <x v="3"/>
    <m/>
    <d v="2007-05-18T00:00:00"/>
    <x v="104"/>
    <n v="22"/>
    <n v="1"/>
    <m/>
    <n v="0.5"/>
    <n v="5"/>
    <n v="59.61"/>
    <n v="64.61"/>
    <n v="83.992999999999995"/>
    <x v="1"/>
  </r>
  <r>
    <x v="6"/>
    <x v="2"/>
    <x v="3"/>
    <m/>
    <d v="2007-05-18T00:00:00"/>
    <x v="104"/>
    <n v="22"/>
    <n v="1"/>
    <m/>
    <n v="0.5"/>
    <n v="5"/>
    <n v="91.041700000000006"/>
    <n v="96.041700000000006"/>
    <n v="124.85421000000001"/>
    <x v="0"/>
  </r>
  <r>
    <x v="6"/>
    <x v="2"/>
    <x v="0"/>
    <m/>
    <d v="2007-04-26T00:00:00"/>
    <x v="104"/>
    <n v="44"/>
    <n v="1"/>
    <m/>
    <n v="0.5"/>
    <n v="5"/>
    <n v="91.041700000000006"/>
    <n v="96.041700000000006"/>
    <n v="124.85421000000001"/>
    <x v="0"/>
  </r>
  <r>
    <x v="7"/>
    <x v="3"/>
    <x v="3"/>
    <m/>
    <d v="2007-05-10T00:00:00"/>
    <x v="104"/>
    <n v="30"/>
    <n v="1"/>
    <m/>
    <n v="0.5"/>
    <n v="5"/>
    <n v="108.69070000000001"/>
    <n v="113.69070000000001"/>
    <n v="147.79791"/>
    <x v="2"/>
  </r>
  <r>
    <x v="7"/>
    <x v="3"/>
    <x v="3"/>
    <m/>
    <d v="2007-05-16T00:00:00"/>
    <x v="104"/>
    <n v="24"/>
    <n v="1"/>
    <m/>
    <n v="0.5"/>
    <n v="5"/>
    <n v="108.69070000000001"/>
    <n v="113.69070000000001"/>
    <n v="147.79791"/>
    <x v="2"/>
  </r>
  <r>
    <x v="6"/>
    <x v="2"/>
    <x v="0"/>
    <m/>
    <d v="2007-05-31T00:00:00"/>
    <x v="104"/>
    <n v="9"/>
    <n v="1"/>
    <m/>
    <n v="0.25"/>
    <n v="2.5"/>
    <n v="182.08340000000001"/>
    <n v="184.58340000000001"/>
    <n v="239.95842000000002"/>
    <x v="2"/>
  </r>
  <r>
    <x v="5"/>
    <x v="4"/>
    <x v="0"/>
    <m/>
    <d v="2007-06-03T00:00:00"/>
    <x v="105"/>
    <n v="7"/>
    <n v="1"/>
    <m/>
    <n v="0.25"/>
    <n v="2.5"/>
    <n v="7.02"/>
    <n v="9.52"/>
    <n v="12.375999999999999"/>
    <x v="1"/>
  </r>
  <r>
    <x v="0"/>
    <x v="0"/>
    <x v="2"/>
    <m/>
    <d v="2007-06-07T00:00:00"/>
    <x v="105"/>
    <n v="3"/>
    <n v="1"/>
    <m/>
    <n v="0.25"/>
    <n v="2.5"/>
    <n v="0.45600000000000002"/>
    <n v="2.956"/>
    <n v="3.8428"/>
    <x v="2"/>
  </r>
  <r>
    <x v="5"/>
    <x v="4"/>
    <x v="2"/>
    <m/>
    <d v="2007-05-04T00:00:00"/>
    <x v="105"/>
    <n v="37"/>
    <n v="1"/>
    <m/>
    <n v="0.25"/>
    <n v="2.5"/>
    <n v="39"/>
    <n v="41.5"/>
    <n v="53.95"/>
    <x v="0"/>
  </r>
  <r>
    <x v="8"/>
    <x v="5"/>
    <x v="0"/>
    <m/>
    <d v="2007-05-10T00:00:00"/>
    <x v="105"/>
    <n v="31"/>
    <n v="2"/>
    <m/>
    <n v="0.5"/>
    <n v="10"/>
    <n v="103.1811"/>
    <n v="113.1811"/>
    <n v="147.13542999999999"/>
    <x v="2"/>
  </r>
  <r>
    <x v="0"/>
    <x v="0"/>
    <x v="0"/>
    <m/>
    <d v="2007-05-10T00:00:00"/>
    <x v="105"/>
    <n v="31"/>
    <n v="2"/>
    <m/>
    <n v="0.25"/>
    <n v="5"/>
    <n v="122.633"/>
    <n v="127.633"/>
    <n v="165.9229"/>
    <x v="2"/>
  </r>
  <r>
    <x v="2"/>
    <x v="5"/>
    <x v="2"/>
    <m/>
    <d v="2007-05-16T00:00:00"/>
    <x v="105"/>
    <n v="25"/>
    <n v="2"/>
    <m/>
    <n v="0.25"/>
    <n v="5"/>
    <n v="147.4015"/>
    <n v="152.4015"/>
    <n v="198.12195"/>
    <x v="2"/>
  </r>
  <r>
    <x v="3"/>
    <x v="1"/>
    <x v="0"/>
    <m/>
    <d v="2007-05-27T00:00:00"/>
    <x v="105"/>
    <n v="14"/>
    <n v="1"/>
    <m/>
    <n v="0.25"/>
    <n v="2.5"/>
    <n v="156.4932"/>
    <n v="158.9932"/>
    <n v="206.69116"/>
    <x v="2"/>
  </r>
  <r>
    <x v="8"/>
    <x v="0"/>
    <x v="4"/>
    <m/>
    <d v="2007-03-24T00:00:00"/>
    <x v="106"/>
    <n v="79"/>
    <n v="2"/>
    <s v="sí"/>
    <n v="2.5"/>
    <n v="50"/>
    <n v="1480.3623"/>
    <n v="1530.3623"/>
    <n v="-1530.3623"/>
    <x v="2"/>
  </r>
  <r>
    <x v="5"/>
    <x v="4"/>
    <x v="3"/>
    <m/>
    <d v="2007-06-02T00:00:00"/>
    <x v="107"/>
    <n v="11"/>
    <n v="1"/>
    <m/>
    <n v="0.75"/>
    <n v="7.5"/>
    <n v="42.418999999999997"/>
    <n v="49.918999999999997"/>
    <n v="64.8947"/>
    <x v="0"/>
  </r>
  <r>
    <x v="6"/>
    <x v="1"/>
    <x v="0"/>
    <m/>
    <d v="2007-05-25T00:00:00"/>
    <x v="107"/>
    <n v="19"/>
    <n v="1"/>
    <m/>
    <n v="0.5"/>
    <n v="5"/>
    <n v="26.567499999999999"/>
    <n v="31.567499999999999"/>
    <n v="41.037750000000003"/>
    <x v="2"/>
  </r>
  <r>
    <x v="6"/>
    <x v="5"/>
    <x v="0"/>
    <m/>
    <d v="2007-05-26T00:00:00"/>
    <x v="107"/>
    <n v="18"/>
    <n v="2"/>
    <s v="sí"/>
    <n v="0.25"/>
    <n v="5"/>
    <n v="27.486699999999999"/>
    <n v="32.486699999999999"/>
    <n v="-32.486699999999999"/>
    <x v="2"/>
  </r>
  <r>
    <x v="0"/>
    <x v="0"/>
    <x v="2"/>
    <m/>
    <d v="2007-05-30T00:00:00"/>
    <x v="107"/>
    <n v="14"/>
    <n v="1"/>
    <m/>
    <n v="0.25"/>
    <n v="2.5"/>
    <n v="42.66"/>
    <n v="45.16"/>
    <n v="58.707999999999998"/>
    <x v="0"/>
  </r>
  <r>
    <x v="6"/>
    <x v="5"/>
    <x v="0"/>
    <m/>
    <d v="2007-06-09T00:00:00"/>
    <x v="107"/>
    <n v="4"/>
    <n v="2"/>
    <m/>
    <n v="0.25"/>
    <n v="5"/>
    <n v="52.172199999999997"/>
    <n v="57.172199999999997"/>
    <n v="74.323859999999996"/>
    <x v="0"/>
  </r>
  <r>
    <x v="0"/>
    <x v="0"/>
    <x v="2"/>
    <m/>
    <d v="2007-05-17T00:00:00"/>
    <x v="107"/>
    <n v="27"/>
    <n v="1"/>
    <m/>
    <n v="0.25"/>
    <n v="2.5"/>
    <n v="59.242100000000001"/>
    <n v="61.742100000000001"/>
    <n v="80.26473"/>
    <x v="2"/>
  </r>
  <r>
    <x v="1"/>
    <x v="3"/>
    <x v="0"/>
    <m/>
    <d v="2007-05-20T00:00:00"/>
    <x v="107"/>
    <n v="24"/>
    <n v="1"/>
    <m/>
    <n v="0.5"/>
    <n v="5"/>
    <n v="68.718699999999998"/>
    <n v="73.718699999999998"/>
    <n v="95.834310000000002"/>
    <x v="1"/>
  </r>
  <r>
    <x v="7"/>
    <x v="3"/>
    <x v="0"/>
    <s v="sí"/>
    <d v="2007-06-07T00:00:00"/>
    <x v="107"/>
    <n v="6"/>
    <n v="2"/>
    <m/>
    <n v="1"/>
    <n v="40"/>
    <n v="118.6056"/>
    <n v="158.60559999999998"/>
    <n v="206.18727999999999"/>
    <x v="2"/>
  </r>
  <r>
    <x v="7"/>
    <x v="5"/>
    <x v="0"/>
    <m/>
    <d v="2007-06-07T00:00:00"/>
    <x v="107"/>
    <n v="6"/>
    <n v="2"/>
    <s v="sí"/>
    <n v="1.5"/>
    <n v="30"/>
    <n v="105.9778"/>
    <n v="135.9778"/>
    <n v="-135.9778"/>
    <x v="2"/>
  </r>
  <r>
    <x v="0"/>
    <x v="0"/>
    <x v="2"/>
    <m/>
    <d v="2007-06-08T00:00:00"/>
    <x v="107"/>
    <n v="5"/>
    <n v="2"/>
    <m/>
    <n v="0.25"/>
    <n v="5"/>
    <n v="146.75530000000001"/>
    <n v="151.75530000000001"/>
    <n v="197.28189"/>
    <x v="2"/>
  </r>
  <r>
    <x v="1"/>
    <x v="3"/>
    <x v="0"/>
    <m/>
    <d v="2007-05-31T00:00:00"/>
    <x v="107"/>
    <n v="13"/>
    <n v="1"/>
    <m/>
    <n v="0.5"/>
    <n v="5"/>
    <n v="146.75530000000001"/>
    <n v="151.75530000000001"/>
    <n v="197.28189"/>
    <x v="1"/>
  </r>
  <r>
    <x v="0"/>
    <x v="0"/>
    <x v="2"/>
    <m/>
    <d v="2007-06-01T00:00:00"/>
    <x v="107"/>
    <n v="12"/>
    <n v="1"/>
    <s v="sí"/>
    <n v="0.25"/>
    <n v="2.5"/>
    <n v="240"/>
    <n v="242.5"/>
    <n v="-242.5"/>
    <x v="2"/>
  </r>
  <r>
    <x v="0"/>
    <x v="0"/>
    <x v="0"/>
    <m/>
    <d v="2007-05-16T00:00:00"/>
    <x v="107"/>
    <n v="28"/>
    <n v="1"/>
    <m/>
    <n v="0.25"/>
    <n v="2.5"/>
    <n v="240"/>
    <n v="242.5"/>
    <n v="315.25"/>
    <x v="0"/>
  </r>
  <r>
    <x v="1"/>
    <x v="3"/>
    <x v="4"/>
    <s v="sí"/>
    <d v="2007-05-26T00:00:00"/>
    <x v="107"/>
    <n v="18"/>
    <n v="1"/>
    <m/>
    <n v="2"/>
    <n v="40"/>
    <n v="348.17020000000002"/>
    <n v="388.17020000000002"/>
    <n v="504.62126000000001"/>
    <x v="1"/>
  </r>
  <r>
    <x v="1"/>
    <x v="3"/>
    <x v="0"/>
    <s v="sí"/>
    <d v="2007-06-01T00:00:00"/>
    <x v="107"/>
    <n v="12"/>
    <n v="1"/>
    <m/>
    <n v="0.5"/>
    <n v="25"/>
    <n v="679.59"/>
    <n v="704.59"/>
    <n v="915.9670000000001"/>
    <x v="0"/>
  </r>
  <r>
    <x v="2"/>
    <x v="2"/>
    <x v="0"/>
    <m/>
    <d v="2007-05-25T00:00:00"/>
    <x v="108"/>
    <n v="20"/>
    <n v="2"/>
    <m/>
    <n v="1.25"/>
    <n v="25"/>
    <n v="9.6"/>
    <n v="34.6"/>
    <n v="44.980000000000004"/>
    <x v="2"/>
  </r>
  <r>
    <x v="2"/>
    <x v="2"/>
    <x v="0"/>
    <m/>
    <d v="2007-05-26T00:00:00"/>
    <x v="108"/>
    <n v="19"/>
    <n v="1"/>
    <m/>
    <n v="0.25"/>
    <n v="2.5"/>
    <n v="42.66"/>
    <n v="45.16"/>
    <n v="58.707999999999998"/>
    <x v="0"/>
  </r>
  <r>
    <x v="6"/>
    <x v="1"/>
    <x v="2"/>
    <m/>
    <d v="2007-04-21T00:00:00"/>
    <x v="108"/>
    <n v="54"/>
    <n v="1"/>
    <m/>
    <n v="0.25"/>
    <n v="2.5"/>
    <n v="45.944899999999997"/>
    <n v="48.444899999999997"/>
    <n v="62.978369999999998"/>
    <x v="2"/>
  </r>
  <r>
    <x v="6"/>
    <x v="5"/>
    <x v="0"/>
    <m/>
    <d v="2007-04-25T00:00:00"/>
    <x v="108"/>
    <n v="50"/>
    <n v="1"/>
    <m/>
    <n v="0.25"/>
    <n v="2.5"/>
    <n v="61.085900000000002"/>
    <n v="63.585900000000002"/>
    <n v="82.661670000000001"/>
    <x v="2"/>
  </r>
  <r>
    <x v="4"/>
    <x v="0"/>
    <x v="2"/>
    <m/>
    <d v="2007-05-03T00:00:00"/>
    <x v="108"/>
    <n v="42"/>
    <n v="1"/>
    <m/>
    <n v="0.25"/>
    <n v="2.5"/>
    <n v="64.171000000000006"/>
    <n v="66.671000000000006"/>
    <n v="86.672300000000007"/>
    <x v="0"/>
  </r>
  <r>
    <x v="6"/>
    <x v="5"/>
    <x v="0"/>
    <m/>
    <d v="2007-05-10T00:00:00"/>
    <x v="108"/>
    <n v="35"/>
    <n v="1"/>
    <m/>
    <n v="0.25"/>
    <n v="2.5"/>
    <n v="73.810299999999998"/>
    <n v="76.310299999999998"/>
    <n v="99.203389999999999"/>
    <x v="2"/>
  </r>
  <r>
    <x v="7"/>
    <x v="3"/>
    <x v="3"/>
    <m/>
    <d v="2007-05-11T00:00:00"/>
    <x v="108"/>
    <n v="34"/>
    <n v="1"/>
    <m/>
    <n v="0.5"/>
    <n v="5"/>
    <n v="106.0684"/>
    <n v="111.0684"/>
    <n v="144.38891999999998"/>
    <x v="2"/>
  </r>
  <r>
    <x v="7"/>
    <x v="1"/>
    <x v="1"/>
    <s v="sí"/>
    <d v="2007-04-15T00:00:00"/>
    <x v="108"/>
    <n v="60"/>
    <n v="1"/>
    <m/>
    <n v="2.5"/>
    <n v="45"/>
    <n v="69.033299999999997"/>
    <n v="114.0333"/>
    <n v="148.24329"/>
    <x v="2"/>
  </r>
  <r>
    <x v="6"/>
    <x v="5"/>
    <x v="2"/>
    <m/>
    <d v="2007-05-26T00:00:00"/>
    <x v="108"/>
    <n v="19"/>
    <n v="1"/>
    <m/>
    <n v="0.25"/>
    <n v="2.5"/>
    <n v="185.11340000000001"/>
    <n v="187.61340000000001"/>
    <n v="243.89742000000001"/>
    <x v="2"/>
  </r>
  <r>
    <x v="7"/>
    <x v="3"/>
    <x v="4"/>
    <m/>
    <d v="2007-03-29T00:00:00"/>
    <x v="108"/>
    <n v="77"/>
    <n v="1"/>
    <m/>
    <n v="2.75"/>
    <n v="27.5"/>
    <n v="536.50340000000006"/>
    <n v="564.00340000000006"/>
    <n v="733.20442000000003"/>
    <x v="2"/>
  </r>
  <r>
    <x v="0"/>
    <x v="0"/>
    <x v="0"/>
    <m/>
    <d v="2007-06-07T00:00:00"/>
    <x v="109"/>
    <n v="8"/>
    <n v="2"/>
    <m/>
    <n v="0.25"/>
    <n v="5"/>
    <n v="19.196999999999999"/>
    <n v="24.196999999999999"/>
    <n v="31.456099999999999"/>
    <x v="0"/>
  </r>
  <r>
    <x v="7"/>
    <x v="5"/>
    <x v="4"/>
    <m/>
    <d v="2007-04-05T00:00:00"/>
    <x v="109"/>
    <n v="71"/>
    <n v="1"/>
    <m/>
    <n v="4.25"/>
    <n v="42.5"/>
    <n v="21.33"/>
    <n v="63.83"/>
    <n v="82.978999999999999"/>
    <x v="0"/>
  </r>
  <r>
    <x v="5"/>
    <x v="4"/>
    <x v="3"/>
    <m/>
    <d v="2007-05-24T00:00:00"/>
    <x v="109"/>
    <n v="22"/>
    <n v="1"/>
    <m/>
    <n v="0.75"/>
    <n v="7.5"/>
    <n v="111.15"/>
    <n v="118.65"/>
    <n v="154.245"/>
    <x v="0"/>
  </r>
  <r>
    <x v="0"/>
    <x v="0"/>
    <x v="2"/>
    <m/>
    <d v="2007-05-27T00:00:00"/>
    <x v="109"/>
    <n v="19"/>
    <n v="2"/>
    <m/>
    <n v="0.25"/>
    <n v="5"/>
    <n v="155"/>
    <n v="160"/>
    <n v="208"/>
    <x v="0"/>
  </r>
  <r>
    <x v="7"/>
    <x v="5"/>
    <x v="0"/>
    <m/>
    <d v="2007-04-13T00:00:00"/>
    <x v="109"/>
    <n v="63"/>
    <n v="1"/>
    <m/>
    <n v="1"/>
    <n v="10"/>
    <n v="406.65719999999999"/>
    <n v="416.65719999999999"/>
    <n v="541.65436"/>
    <x v="2"/>
  </r>
  <r>
    <x v="7"/>
    <x v="3"/>
    <x v="1"/>
    <m/>
    <d v="2007-05-11T00:00:00"/>
    <x v="109"/>
    <n v="35"/>
    <n v="1"/>
    <m/>
    <n v="3"/>
    <n v="30"/>
    <n v="308.74340000000001"/>
    <n v="338.74340000000001"/>
    <n v="440.36642000000001"/>
    <x v="2"/>
  </r>
  <r>
    <x v="7"/>
    <x v="5"/>
    <x v="3"/>
    <m/>
    <d v="2007-05-13T00:00:00"/>
    <x v="110"/>
    <n v="34"/>
    <n v="1"/>
    <m/>
    <n v="0.5"/>
    <n v="5"/>
    <n v="30"/>
    <n v="35"/>
    <n v="45.5"/>
    <x v="2"/>
  </r>
  <r>
    <x v="5"/>
    <x v="3"/>
    <x v="0"/>
    <m/>
    <d v="2007-05-16T00:00:00"/>
    <x v="110"/>
    <n v="31"/>
    <n v="1"/>
    <m/>
    <n v="0.25"/>
    <n v="2.5"/>
    <n v="52.3339"/>
    <n v="54.8339"/>
    <n v="71.28407"/>
    <x v="2"/>
  </r>
  <r>
    <x v="5"/>
    <x v="3"/>
    <x v="0"/>
    <m/>
    <d v="2007-05-17T00:00:00"/>
    <x v="110"/>
    <n v="30"/>
    <n v="1"/>
    <s v="sí"/>
    <n v="0.75"/>
    <n v="7.5"/>
    <n v="106.2715"/>
    <n v="113.7715"/>
    <n v="-113.7715"/>
    <x v="2"/>
  </r>
  <r>
    <x v="7"/>
    <x v="5"/>
    <x v="3"/>
    <m/>
    <d v="2007-06-08T00:00:00"/>
    <x v="110"/>
    <n v="8"/>
    <n v="1"/>
    <m/>
    <n v="0.5"/>
    <n v="5"/>
    <n v="120"/>
    <n v="125"/>
    <n v="162.5"/>
    <x v="2"/>
  </r>
  <r>
    <x v="7"/>
    <x v="5"/>
    <x v="3"/>
    <m/>
    <d v="2007-04-12T00:00:00"/>
    <x v="110"/>
    <n v="65"/>
    <n v="1"/>
    <m/>
    <n v="0.5"/>
    <n v="5"/>
    <n v="144"/>
    <n v="149"/>
    <n v="193.7"/>
    <x v="2"/>
  </r>
  <r>
    <x v="5"/>
    <x v="3"/>
    <x v="0"/>
    <m/>
    <d v="2007-04-28T00:00:00"/>
    <x v="110"/>
    <n v="49"/>
    <n v="2"/>
    <s v="sí"/>
    <n v="0.75"/>
    <n v="15"/>
    <n v="152.71799999999999"/>
    <n v="167.71799999999999"/>
    <n v="-167.71799999999999"/>
    <x v="2"/>
  </r>
  <r>
    <x v="8"/>
    <x v="1"/>
    <x v="3"/>
    <m/>
    <d v="2007-05-12T00:00:00"/>
    <x v="110"/>
    <n v="35"/>
    <n v="2"/>
    <m/>
    <n v="0.5"/>
    <n v="10"/>
    <n v="176.31290000000001"/>
    <n v="186.31290000000001"/>
    <n v="242.20677000000001"/>
    <x v="2"/>
  </r>
  <r>
    <x v="2"/>
    <x v="1"/>
    <x v="0"/>
    <m/>
    <d v="2007-05-25T00:00:00"/>
    <x v="110"/>
    <n v="22"/>
    <n v="2"/>
    <m/>
    <n v="0.25"/>
    <n v="5"/>
    <n v="396.29149999999998"/>
    <n v="401.29149999999998"/>
    <n v="521.67894999999999"/>
    <x v="2"/>
  </r>
  <r>
    <x v="7"/>
    <x v="1"/>
    <x v="3"/>
    <m/>
    <d v="2007-05-27T00:00:00"/>
    <x v="111"/>
    <n v="21"/>
    <n v="1"/>
    <m/>
    <n v="0.5"/>
    <n v="5"/>
    <n v="20.83"/>
    <n v="25.83"/>
    <n v="33.578999999999994"/>
    <x v="0"/>
  </r>
  <r>
    <x v="6"/>
    <x v="2"/>
    <x v="2"/>
    <m/>
    <d v="2007-05-30T00:00:00"/>
    <x v="111"/>
    <n v="18"/>
    <n v="1"/>
    <m/>
    <n v="0.25"/>
    <n v="2.5"/>
    <n v="30"/>
    <n v="32.5"/>
    <n v="42.25"/>
    <x v="2"/>
  </r>
  <r>
    <x v="1"/>
    <x v="5"/>
    <x v="0"/>
    <m/>
    <d v="2007-06-08T00:00:00"/>
    <x v="111"/>
    <n v="9"/>
    <n v="1"/>
    <m/>
    <n v="0.5"/>
    <n v="5"/>
    <n v="45.877499999999998"/>
    <n v="50.877499999999998"/>
    <n v="66.140749999999997"/>
    <x v="1"/>
  </r>
  <r>
    <x v="3"/>
    <x v="0"/>
    <x v="0"/>
    <m/>
    <d v="2007-04-15T00:00:00"/>
    <x v="111"/>
    <n v="63"/>
    <n v="2"/>
    <m/>
    <n v="0.25"/>
    <n v="5"/>
    <n v="54"/>
    <n v="59"/>
    <n v="76.7"/>
    <x v="1"/>
  </r>
  <r>
    <x v="1"/>
    <x v="5"/>
    <x v="1"/>
    <m/>
    <d v="2007-05-16T00:00:00"/>
    <x v="111"/>
    <n v="32"/>
    <n v="1"/>
    <m/>
    <n v="1"/>
    <n v="10"/>
    <n v="57.966200000000001"/>
    <n v="67.966200000000001"/>
    <n v="88.356059999999999"/>
    <x v="1"/>
  </r>
  <r>
    <x v="1"/>
    <x v="5"/>
    <x v="3"/>
    <m/>
    <d v="2007-05-26T00:00:00"/>
    <x v="111"/>
    <n v="22"/>
    <n v="1"/>
    <s v="sí"/>
    <n v="0.75"/>
    <n v="7.5"/>
    <n v="70"/>
    <n v="77.5"/>
    <n v="-77.5"/>
    <x v="2"/>
  </r>
  <r>
    <x v="1"/>
    <x v="5"/>
    <x v="0"/>
    <m/>
    <d v="2007-05-20T00:00:00"/>
    <x v="111"/>
    <n v="28"/>
    <n v="1"/>
    <m/>
    <n v="0.5"/>
    <n v="5"/>
    <n v="74.532399999999996"/>
    <n v="79.532399999999996"/>
    <n v="103.39211999999999"/>
    <x v="0"/>
  </r>
  <r>
    <x v="6"/>
    <x v="2"/>
    <x v="2"/>
    <m/>
    <d v="2007-04-14T00:00:00"/>
    <x v="111"/>
    <n v="64"/>
    <n v="1"/>
    <s v="sí"/>
    <n v="0.25"/>
    <n v="2.5"/>
    <n v="111.91240000000001"/>
    <n v="114.41240000000001"/>
    <n v="-114.41240000000001"/>
    <x v="2"/>
  </r>
  <r>
    <x v="6"/>
    <x v="2"/>
    <x v="0"/>
    <m/>
    <d v="2007-04-21T00:00:00"/>
    <x v="111"/>
    <n v="57"/>
    <n v="2"/>
    <s v="sí"/>
    <n v="0.25"/>
    <n v="5"/>
    <n v="125.76"/>
    <n v="130.76"/>
    <n v="-130.76"/>
    <x v="2"/>
  </r>
  <r>
    <x v="7"/>
    <x v="1"/>
    <x v="0"/>
    <m/>
    <d v="2007-06-06T00:00:00"/>
    <x v="111"/>
    <n v="11"/>
    <n v="1"/>
    <m/>
    <n v="0.5"/>
    <n v="5"/>
    <n v="144"/>
    <n v="149"/>
    <n v="193.7"/>
    <x v="2"/>
  </r>
  <r>
    <x v="6"/>
    <x v="2"/>
    <x v="3"/>
    <m/>
    <d v="2007-06-02T00:00:00"/>
    <x v="111"/>
    <n v="15"/>
    <n v="2"/>
    <m/>
    <n v="0.75"/>
    <n v="15"/>
    <n v="184.04640000000001"/>
    <n v="199.04640000000001"/>
    <n v="258.76031999999998"/>
    <x v="2"/>
  </r>
  <r>
    <x v="7"/>
    <x v="1"/>
    <x v="4"/>
    <m/>
    <d v="2007-06-02T00:00:00"/>
    <x v="111"/>
    <n v="15"/>
    <n v="1"/>
    <m/>
    <n v="1"/>
    <n v="10"/>
    <n v="272.24990000000003"/>
    <n v="282.24990000000003"/>
    <n v="366.92487000000006"/>
    <x v="2"/>
  </r>
  <r>
    <x v="3"/>
    <x v="0"/>
    <x v="3"/>
    <m/>
    <d v="2007-05-13T00:00:00"/>
    <x v="111"/>
    <n v="35"/>
    <n v="1"/>
    <m/>
    <n v="0.5"/>
    <n v="5"/>
    <n v="496"/>
    <n v="501"/>
    <n v="651.29999999999995"/>
    <x v="0"/>
  </r>
  <r>
    <x v="7"/>
    <x v="5"/>
    <x v="2"/>
    <m/>
    <d v="2007-04-26T00:00:00"/>
    <x v="112"/>
    <n v="55"/>
    <n v="1"/>
    <m/>
    <n v="0.25"/>
    <n v="2.5"/>
    <n v="82.793999999999997"/>
    <n v="85.293999999999997"/>
    <n v="110.8822"/>
    <x v="2"/>
  </r>
  <r>
    <x v="1"/>
    <x v="1"/>
    <x v="4"/>
    <m/>
    <d v="2007-06-01T00:00:00"/>
    <x v="112"/>
    <n v="19"/>
    <n v="1"/>
    <s v="sí"/>
    <n v="4.25"/>
    <n v="42.5"/>
    <n v="558.10940000000005"/>
    <n v="600.60940000000005"/>
    <n v="-600.60940000000005"/>
    <x v="2"/>
  </r>
  <r>
    <x v="0"/>
    <x v="0"/>
    <x v="0"/>
    <m/>
    <d v="2007-05-31T00:00:00"/>
    <x v="113"/>
    <n v="21"/>
    <n v="2"/>
    <m/>
    <n v="0.25"/>
    <n v="5"/>
    <n v="19.548100000000002"/>
    <n v="24.548100000000002"/>
    <n v="31.912530000000004"/>
    <x v="0"/>
  </r>
  <r>
    <x v="2"/>
    <x v="1"/>
    <x v="0"/>
    <s v="sí"/>
    <d v="2007-06-10T00:00:00"/>
    <x v="113"/>
    <n v="11"/>
    <n v="1"/>
    <m/>
    <n v="0.5"/>
    <n v="25"/>
    <n v="39.953899999999997"/>
    <n v="64.953900000000004"/>
    <n v="84.440070000000006"/>
    <x v="0"/>
  </r>
  <r>
    <x v="2"/>
    <x v="3"/>
    <x v="2"/>
    <m/>
    <d v="2007-06-10T00:00:00"/>
    <x v="113"/>
    <n v="11"/>
    <n v="1"/>
    <m/>
    <n v="0.25"/>
    <n v="2.5"/>
    <n v="44.726199999999999"/>
    <n v="47.226199999999999"/>
    <n v="61.394059999999996"/>
    <x v="2"/>
  </r>
  <r>
    <x v="2"/>
    <x v="1"/>
    <x v="2"/>
    <m/>
    <d v="2007-05-03T00:00:00"/>
    <x v="113"/>
    <n v="49"/>
    <n v="1"/>
    <m/>
    <n v="0.25"/>
    <n v="2.5"/>
    <n v="70.8215"/>
    <n v="73.3215"/>
    <n v="95.317949999999996"/>
    <x v="1"/>
  </r>
  <r>
    <x v="0"/>
    <x v="0"/>
    <x v="0"/>
    <m/>
    <d v="2007-05-31T00:00:00"/>
    <x v="113"/>
    <n v="21"/>
    <n v="2"/>
    <m/>
    <n v="0.5"/>
    <n v="10"/>
    <n v="144"/>
    <n v="154"/>
    <n v="200.2"/>
    <x v="2"/>
  </r>
  <r>
    <x v="2"/>
    <x v="1"/>
    <x v="2"/>
    <m/>
    <d v="2007-06-07T00:00:00"/>
    <x v="113"/>
    <n v="14"/>
    <n v="1"/>
    <m/>
    <n v="0.25"/>
    <n v="2.5"/>
    <n v="180"/>
    <n v="182.5"/>
    <n v="237.25"/>
    <x v="2"/>
  </r>
  <r>
    <x v="0"/>
    <x v="0"/>
    <x v="2"/>
    <m/>
    <d v="2007-05-16T00:00:00"/>
    <x v="113"/>
    <n v="36"/>
    <n v="2"/>
    <m/>
    <n v="0.25"/>
    <n v="5"/>
    <n v="197.47"/>
    <n v="202.47"/>
    <n v="263.21100000000001"/>
    <x v="2"/>
  </r>
  <r>
    <x v="2"/>
    <x v="1"/>
    <x v="2"/>
    <m/>
    <d v="2007-06-02T00:00:00"/>
    <x v="113"/>
    <n v="19"/>
    <n v="1"/>
    <m/>
    <n v="0.25"/>
    <n v="2.5"/>
    <n v="204.28399999999999"/>
    <n v="206.78399999999999"/>
    <n v="268.81919999999997"/>
    <x v="0"/>
  </r>
  <r>
    <x v="4"/>
    <x v="3"/>
    <x v="4"/>
    <m/>
    <d v="2007-06-16T00:00:00"/>
    <x v="113"/>
    <n v="5"/>
    <n v="2"/>
    <s v="sí"/>
    <n v="3"/>
    <n v="60"/>
    <n v="300"/>
    <n v="360"/>
    <n v="-360"/>
    <x v="2"/>
  </r>
  <r>
    <x v="5"/>
    <x v="3"/>
    <x v="3"/>
    <m/>
    <d v="2007-06-06T00:00:00"/>
    <x v="113"/>
    <n v="15"/>
    <n v="2"/>
    <m/>
    <n v="0.5"/>
    <n v="10"/>
    <n v="480"/>
    <n v="490"/>
    <n v="637"/>
    <x v="2"/>
  </r>
  <r>
    <x v="5"/>
    <x v="4"/>
    <x v="1"/>
    <m/>
    <d v="2007-06-08T00:00:00"/>
    <x v="114"/>
    <n v="14"/>
    <n v="1"/>
    <m/>
    <n v="1.25"/>
    <n v="12.5"/>
    <n v="30.42"/>
    <n v="42.92"/>
    <n v="55.795999999999999"/>
    <x v="0"/>
  </r>
  <r>
    <x v="5"/>
    <x v="4"/>
    <x v="2"/>
    <m/>
    <d v="2007-06-08T00:00:00"/>
    <x v="114"/>
    <n v="14"/>
    <n v="1"/>
    <m/>
    <n v="0.25"/>
    <n v="2.5"/>
    <n v="30"/>
    <n v="32.5"/>
    <n v="42.25"/>
    <x v="0"/>
  </r>
  <r>
    <x v="2"/>
    <x v="1"/>
    <x v="0"/>
    <m/>
    <d v="2007-05-18T00:00:00"/>
    <x v="114"/>
    <n v="35"/>
    <n v="1"/>
    <m/>
    <n v="0.25"/>
    <n v="2.5"/>
    <n v="44.9221"/>
    <n v="47.4221"/>
    <n v="61.64873"/>
    <x v="2"/>
  </r>
  <r>
    <x v="7"/>
    <x v="5"/>
    <x v="0"/>
    <s v="sí"/>
    <d v="2007-05-27T00:00:00"/>
    <x v="114"/>
    <n v="26"/>
    <n v="1"/>
    <s v="sí"/>
    <n v="0.5"/>
    <n v="25"/>
    <n v="50"/>
    <n v="75"/>
    <n v="-75"/>
    <x v="2"/>
  </r>
  <r>
    <x v="7"/>
    <x v="3"/>
    <x v="0"/>
    <m/>
    <d v="2007-06-02T00:00:00"/>
    <x v="114"/>
    <n v="20"/>
    <n v="1"/>
    <m/>
    <n v="0.5"/>
    <n v="5"/>
    <n v="51.272199999999998"/>
    <n v="56.272199999999998"/>
    <n v="73.153859999999995"/>
    <x v="0"/>
  </r>
  <r>
    <x v="0"/>
    <x v="0"/>
    <x v="2"/>
    <m/>
    <d v="2007-06-08T00:00:00"/>
    <x v="114"/>
    <n v="14"/>
    <n v="1"/>
    <m/>
    <n v="0.25"/>
    <n v="2.5"/>
    <n v="90.630399999999995"/>
    <n v="93.130399999999995"/>
    <n v="121.06952"/>
    <x v="2"/>
  </r>
  <r>
    <x v="6"/>
    <x v="5"/>
    <x v="0"/>
    <m/>
    <d v="2007-05-26T00:00:00"/>
    <x v="114"/>
    <n v="27"/>
    <n v="1"/>
    <m/>
    <n v="0.25"/>
    <n v="2.5"/>
    <n v="120"/>
    <n v="122.5"/>
    <n v="159.25"/>
    <x v="0"/>
  </r>
  <r>
    <x v="0"/>
    <x v="0"/>
    <x v="3"/>
    <m/>
    <d v="2007-06-06T00:00:00"/>
    <x v="114"/>
    <n v="16"/>
    <n v="2"/>
    <m/>
    <n v="0.5"/>
    <n v="10"/>
    <n v="180"/>
    <n v="190"/>
    <n v="247"/>
    <x v="0"/>
  </r>
  <r>
    <x v="5"/>
    <x v="4"/>
    <x v="2"/>
    <m/>
    <d v="2007-06-20T00:00:00"/>
    <x v="114"/>
    <n v="2"/>
    <n v="1"/>
    <m/>
    <n v="0.25"/>
    <n v="2.5"/>
    <n v="270.44560000000001"/>
    <n v="272.94560000000001"/>
    <n v="354.82928000000004"/>
    <x v="0"/>
  </r>
  <r>
    <x v="0"/>
    <x v="0"/>
    <x v="2"/>
    <m/>
    <d v="2007-06-06T00:00:00"/>
    <x v="115"/>
    <n v="17"/>
    <n v="1"/>
    <m/>
    <n v="0.25"/>
    <n v="2.5"/>
    <n v="22"/>
    <n v="24.5"/>
    <n v="31.85"/>
    <x v="0"/>
  </r>
  <r>
    <x v="7"/>
    <x v="3"/>
    <x v="1"/>
    <s v="sí"/>
    <d v="2007-05-10T00:00:00"/>
    <x v="115"/>
    <n v="44"/>
    <n v="1"/>
    <m/>
    <n v="1"/>
    <n v="30"/>
    <n v="44.9221"/>
    <n v="74.9221"/>
    <n v="97.39873"/>
    <x v="0"/>
  </r>
  <r>
    <x v="5"/>
    <x v="1"/>
    <x v="2"/>
    <m/>
    <d v="2007-06-02T00:00:00"/>
    <x v="115"/>
    <n v="21"/>
    <n v="1"/>
    <m/>
    <n v="0.25"/>
    <n v="2.5"/>
    <n v="84.0779"/>
    <n v="86.5779"/>
    <n v="112.55127"/>
    <x v="2"/>
  </r>
  <r>
    <x v="5"/>
    <x v="1"/>
    <x v="0"/>
    <m/>
    <d v="2007-06-10T00:00:00"/>
    <x v="115"/>
    <n v="13"/>
    <n v="1"/>
    <m/>
    <n v="0.25"/>
    <n v="2.5"/>
    <n v="150.36160000000001"/>
    <n v="152.86160000000001"/>
    <n v="198.72008"/>
    <x v="2"/>
  </r>
  <r>
    <x v="7"/>
    <x v="5"/>
    <x v="3"/>
    <m/>
    <d v="2007-06-14T00:00:00"/>
    <x v="115"/>
    <n v="9"/>
    <n v="1"/>
    <m/>
    <n v="0.5"/>
    <n v="5"/>
    <n v="120"/>
    <n v="125"/>
    <n v="162.5"/>
    <x v="0"/>
  </r>
  <r>
    <x v="7"/>
    <x v="5"/>
    <x v="0"/>
    <m/>
    <d v="2007-05-12T00:00:00"/>
    <x v="115"/>
    <n v="42"/>
    <n v="1"/>
    <m/>
    <n v="0.5"/>
    <n v="5"/>
    <n v="280"/>
    <n v="285"/>
    <n v="370.5"/>
    <x v="0"/>
  </r>
  <r>
    <x v="2"/>
    <x v="4"/>
    <x v="0"/>
    <m/>
    <d v="2007-06-16T00:00:00"/>
    <x v="116"/>
    <n v="8"/>
    <n v="1"/>
    <m/>
    <n v="0.25"/>
    <n v="2.5"/>
    <n v="23.1465"/>
    <n v="25.6465"/>
    <n v="33.340449999999997"/>
    <x v="1"/>
  </r>
  <r>
    <x v="7"/>
    <x v="1"/>
    <x v="3"/>
    <m/>
    <d v="2007-06-16T00:00:00"/>
    <x v="116"/>
    <n v="8"/>
    <n v="1"/>
    <s v="sí"/>
    <n v="0.5"/>
    <n v="5"/>
    <n v="25.0718"/>
    <n v="30.0718"/>
    <n v="-30.0718"/>
    <x v="2"/>
  </r>
  <r>
    <x v="0"/>
    <x v="0"/>
    <x v="0"/>
    <m/>
    <d v="2007-05-30T00:00:00"/>
    <x v="116"/>
    <n v="25"/>
    <n v="2"/>
    <m/>
    <n v="0.25"/>
    <n v="5"/>
    <n v="57.39"/>
    <n v="62.39"/>
    <n v="81.106999999999999"/>
    <x v="0"/>
  </r>
  <r>
    <x v="2"/>
    <x v="4"/>
    <x v="0"/>
    <m/>
    <d v="2007-05-31T00:00:00"/>
    <x v="116"/>
    <n v="24"/>
    <n v="1"/>
    <m/>
    <n v="0.75"/>
    <n v="7.5"/>
    <n v="86.4786"/>
    <n v="93.9786"/>
    <n v="122.17218"/>
    <x v="1"/>
  </r>
  <r>
    <x v="6"/>
    <x v="5"/>
    <x v="0"/>
    <m/>
    <d v="2007-05-31T00:00:00"/>
    <x v="116"/>
    <n v="24"/>
    <n v="1"/>
    <s v="sí"/>
    <n v="0.25"/>
    <n v="2.5"/>
    <n v="69.154700000000005"/>
    <n v="71.654700000000005"/>
    <n v="-71.654700000000005"/>
    <x v="2"/>
  </r>
  <r>
    <x v="6"/>
    <x v="5"/>
    <x v="0"/>
    <m/>
    <d v="2007-06-03T00:00:00"/>
    <x v="116"/>
    <n v="21"/>
    <n v="1"/>
    <m/>
    <n v="0.25"/>
    <n v="2.5"/>
    <n v="179.5359"/>
    <n v="182.0359"/>
    <n v="236.64667"/>
    <x v="2"/>
  </r>
  <r>
    <x v="7"/>
    <x v="1"/>
    <x v="3"/>
    <s v="sí"/>
    <d v="2007-06-14T00:00:00"/>
    <x v="116"/>
    <n v="10"/>
    <n v="1"/>
    <s v="sí"/>
    <n v="0.5"/>
    <n v="25"/>
    <n v="204.28399999999999"/>
    <n v="229.28399999999999"/>
    <n v="-229.28399999999999"/>
    <x v="2"/>
  </r>
  <r>
    <x v="7"/>
    <x v="1"/>
    <x v="1"/>
    <m/>
    <d v="2007-04-26T00:00:00"/>
    <x v="116"/>
    <n v="59"/>
    <n v="1"/>
    <s v="sí"/>
    <n v="3"/>
    <n v="30"/>
    <n v="226.7655"/>
    <n v="256.76549999999997"/>
    <n v="-256.76549999999997"/>
    <x v="2"/>
  </r>
  <r>
    <x v="7"/>
    <x v="5"/>
    <x v="4"/>
    <m/>
    <d v="2007-05-16T00:00:00"/>
    <x v="116"/>
    <n v="39"/>
    <n v="1"/>
    <m/>
    <n v="1.5"/>
    <n v="15"/>
    <n v="673.21600000000001"/>
    <n v="688.21600000000001"/>
    <n v="894.68079999999998"/>
    <x v="2"/>
  </r>
  <r>
    <x v="3"/>
    <x v="0"/>
    <x v="3"/>
    <m/>
    <d v="2007-04-29T00:00:00"/>
    <x v="117"/>
    <n v="57"/>
    <n v="2"/>
    <m/>
    <n v="0.5"/>
    <n v="10"/>
    <n v="103.18"/>
    <n v="113.18"/>
    <n v="147.13400000000001"/>
    <x v="2"/>
  </r>
  <r>
    <x v="6"/>
    <x v="5"/>
    <x v="0"/>
    <m/>
    <d v="2007-06-03T00:00:00"/>
    <x v="118"/>
    <n v="24"/>
    <n v="1"/>
    <m/>
    <n v="0.25"/>
    <n v="2.5"/>
    <n v="7.8"/>
    <n v="10.3"/>
    <n v="13.39"/>
    <x v="2"/>
  </r>
  <r>
    <x v="0"/>
    <x v="0"/>
    <x v="2"/>
    <m/>
    <d v="2007-06-09T00:00:00"/>
    <x v="118"/>
    <n v="18"/>
    <n v="1"/>
    <m/>
    <n v="0.25"/>
    <n v="2.5"/>
    <n v="41.712299999999999"/>
    <n v="44.212299999999999"/>
    <n v="57.475989999999996"/>
    <x v="0"/>
  </r>
  <r>
    <x v="6"/>
    <x v="5"/>
    <x v="3"/>
    <m/>
    <d v="2007-06-13T00:00:00"/>
    <x v="118"/>
    <n v="14"/>
    <n v="1"/>
    <m/>
    <n v="0.5"/>
    <n v="5"/>
    <n v="78.333299999999994"/>
    <n v="83.333299999999994"/>
    <n v="108.33328999999999"/>
    <x v="2"/>
  </r>
  <r>
    <x v="1"/>
    <x v="3"/>
    <x v="3"/>
    <m/>
    <d v="2007-04-15T00:00:00"/>
    <x v="118"/>
    <n v="73"/>
    <n v="1"/>
    <m/>
    <n v="0.75"/>
    <n v="7.5"/>
    <n v="85.32"/>
    <n v="92.82"/>
    <n v="120.666"/>
    <x v="0"/>
  </r>
  <r>
    <x v="6"/>
    <x v="5"/>
    <x v="3"/>
    <m/>
    <d v="2007-04-18T00:00:00"/>
    <x v="118"/>
    <n v="70"/>
    <n v="1"/>
    <m/>
    <n v="1"/>
    <n v="10"/>
    <n v="89.452399999999997"/>
    <n v="99.452399999999997"/>
    <n v="129.28811999999999"/>
    <x v="2"/>
  </r>
  <r>
    <x v="0"/>
    <x v="0"/>
    <x v="3"/>
    <m/>
    <d v="2007-04-19T00:00:00"/>
    <x v="118"/>
    <n v="69"/>
    <n v="2"/>
    <m/>
    <n v="0.75"/>
    <n v="15"/>
    <n v="106.65"/>
    <n v="121.65"/>
    <n v="158.14500000000001"/>
    <x v="2"/>
  </r>
  <r>
    <x v="6"/>
    <x v="5"/>
    <x v="2"/>
    <m/>
    <d v="2007-04-22T00:00:00"/>
    <x v="118"/>
    <n v="66"/>
    <n v="1"/>
    <m/>
    <n v="0.25"/>
    <n v="2.5"/>
    <n v="142.91249999999999"/>
    <n v="145.41249999999999"/>
    <n v="189.03625"/>
    <x v="2"/>
  </r>
  <r>
    <x v="6"/>
    <x v="5"/>
    <x v="0"/>
    <m/>
    <d v="2007-05-26T00:00:00"/>
    <x v="118"/>
    <n v="32"/>
    <n v="1"/>
    <m/>
    <n v="0.25"/>
    <n v="2.5"/>
    <n v="178.36179999999999"/>
    <n v="180.86179999999999"/>
    <n v="235.12034"/>
    <x v="2"/>
  </r>
  <r>
    <x v="7"/>
    <x v="1"/>
    <x v="4"/>
    <m/>
    <d v="2007-06-02T00:00:00"/>
    <x v="118"/>
    <n v="25"/>
    <n v="1"/>
    <m/>
    <n v="2"/>
    <n v="20"/>
    <n v="192.44470000000001"/>
    <n v="212.44470000000001"/>
    <n v="276.17811"/>
    <x v="2"/>
  </r>
  <r>
    <x v="6"/>
    <x v="1"/>
    <x v="0"/>
    <m/>
    <d v="2007-06-02T00:00:00"/>
    <x v="118"/>
    <n v="25"/>
    <n v="1"/>
    <m/>
    <n v="0.5"/>
    <n v="5"/>
    <n v="271.9169"/>
    <n v="276.9169"/>
    <n v="359.99196999999998"/>
    <x v="2"/>
  </r>
  <r>
    <x v="6"/>
    <x v="1"/>
    <x v="1"/>
    <m/>
    <d v="2007-03-28T00:00:00"/>
    <x v="118"/>
    <n v="91"/>
    <n v="1"/>
    <m/>
    <n v="1.75"/>
    <n v="17.5"/>
    <n v="473.60329999999999"/>
    <n v="491.10329999999999"/>
    <n v="638.43428999999992"/>
    <x v="2"/>
  </r>
  <r>
    <x v="1"/>
    <x v="3"/>
    <x v="3"/>
    <m/>
    <d v="2007-05-02T00:00:00"/>
    <x v="118"/>
    <n v="56"/>
    <n v="2"/>
    <m/>
    <n v="1.25"/>
    <n v="25"/>
    <n v="515.66999999999996"/>
    <n v="540.66999999999996"/>
    <n v="702.87099999999998"/>
    <x v="2"/>
  </r>
  <r>
    <x v="7"/>
    <x v="1"/>
    <x v="0"/>
    <m/>
    <d v="2007-05-30T00:00:00"/>
    <x v="118"/>
    <n v="28"/>
    <n v="1"/>
    <m/>
    <n v="0.5"/>
    <n v="5"/>
    <n v="588.54999999999995"/>
    <n v="593.54999999999995"/>
    <n v="771.6149999999999"/>
    <x v="0"/>
  </r>
  <r>
    <x v="0"/>
    <x v="0"/>
    <x v="2"/>
    <m/>
    <d v="2007-06-02T00:00:00"/>
    <x v="119"/>
    <n v="26"/>
    <n v="1"/>
    <m/>
    <n v="0.25"/>
    <n v="2.5"/>
    <n v="52.350099999999998"/>
    <n v="54.850099999999998"/>
    <n v="71.305129999999991"/>
    <x v="0"/>
  </r>
  <r>
    <x v="3"/>
    <x v="1"/>
    <x v="1"/>
    <m/>
    <d v="2007-05-26T00:00:00"/>
    <x v="119"/>
    <n v="33"/>
    <n v="1"/>
    <s v="sí"/>
    <n v="1.5"/>
    <n v="15"/>
    <n v="477.78149999999999"/>
    <n v="492.78149999999999"/>
    <n v="-492.78149999999999"/>
    <x v="2"/>
  </r>
  <r>
    <x v="7"/>
    <x v="3"/>
    <x v="4"/>
    <m/>
    <d v="2007-05-02T00:00:00"/>
    <x v="119"/>
    <n v="57"/>
    <n v="2"/>
    <m/>
    <n v="3.25"/>
    <n v="65"/>
    <n v="1178.1759999999999"/>
    <n v="1243.1759999999999"/>
    <n v="1616.1288"/>
    <x v="2"/>
  </r>
  <r>
    <x v="4"/>
    <x v="0"/>
    <x v="0"/>
    <m/>
    <d v="2007-05-19T00:00:00"/>
    <x v="120"/>
    <n v="41"/>
    <n v="2"/>
    <s v="sí"/>
    <n v="0.25"/>
    <n v="5"/>
    <n v="14.702999999999999"/>
    <n v="19.702999999999999"/>
    <n v="-19.702999999999999"/>
    <x v="2"/>
  </r>
  <r>
    <x v="3"/>
    <x v="1"/>
    <x v="3"/>
    <m/>
    <d v="2007-04-06T00:00:00"/>
    <x v="120"/>
    <n v="84"/>
    <n v="2"/>
    <m/>
    <n v="0.75"/>
    <n v="15"/>
    <n v="40"/>
    <n v="55"/>
    <n v="71.5"/>
    <x v="1"/>
  </r>
  <r>
    <x v="1"/>
    <x v="5"/>
    <x v="0"/>
    <m/>
    <d v="2007-06-01T00:00:00"/>
    <x v="120"/>
    <n v="28"/>
    <n v="1"/>
    <s v="sí"/>
    <n v="1"/>
    <n v="10"/>
    <n v="43.433999999999997"/>
    <n v="53.433999999999997"/>
    <n v="-53.433999999999997"/>
    <x v="2"/>
  </r>
  <r>
    <x v="7"/>
    <x v="3"/>
    <x v="0"/>
    <m/>
    <d v="2007-05-30T00:00:00"/>
    <x v="120"/>
    <n v="30"/>
    <n v="1"/>
    <m/>
    <n v="1"/>
    <n v="10"/>
    <n v="299.77749999999997"/>
    <n v="309.77749999999997"/>
    <n v="402.71074999999996"/>
    <x v="2"/>
  </r>
  <r>
    <x v="7"/>
    <x v="3"/>
    <x v="0"/>
    <m/>
    <d v="2007-06-13T00:00:00"/>
    <x v="121"/>
    <n v="17"/>
    <n v="2"/>
    <m/>
    <n v="0.25"/>
    <n v="5"/>
    <n v="30"/>
    <n v="35"/>
    <n v="45.5"/>
    <x v="2"/>
  </r>
  <r>
    <x v="7"/>
    <x v="3"/>
    <x v="0"/>
    <m/>
    <d v="2007-05-25T00:00:00"/>
    <x v="121"/>
    <n v="36"/>
    <n v="2"/>
    <s v="sí"/>
    <n v="0.25"/>
    <n v="5"/>
    <n v="30"/>
    <n v="35"/>
    <n v="-35"/>
    <x v="2"/>
  </r>
  <r>
    <x v="1"/>
    <x v="1"/>
    <x v="3"/>
    <s v="sí"/>
    <d v="2007-02-05T00:00:00"/>
    <x v="121"/>
    <n v="145"/>
    <n v="1"/>
    <m/>
    <n v="0.5"/>
    <n v="25"/>
    <n v="61.17"/>
    <n v="86.17"/>
    <n v="112.021"/>
    <x v="1"/>
  </r>
  <r>
    <x v="7"/>
    <x v="3"/>
    <x v="0"/>
    <m/>
    <d v="2007-04-20T00:00:00"/>
    <x v="121"/>
    <n v="71"/>
    <n v="2"/>
    <s v="sí"/>
    <n v="0.5"/>
    <n v="10"/>
    <n v="64.342100000000002"/>
    <n v="74.342100000000002"/>
    <n v="-74.342100000000002"/>
    <x v="2"/>
  </r>
  <r>
    <x v="1"/>
    <x v="1"/>
    <x v="4"/>
    <s v="sí"/>
    <d v="2007-05-26T00:00:00"/>
    <x v="121"/>
    <n v="35"/>
    <n v="1"/>
    <m/>
    <n v="1"/>
    <n v="30"/>
    <n v="67.969700000000003"/>
    <n v="97.969700000000003"/>
    <n v="127.36061000000001"/>
    <x v="1"/>
  </r>
  <r>
    <x v="0"/>
    <x v="0"/>
    <x v="0"/>
    <m/>
    <d v="2007-06-17T00:00:00"/>
    <x v="121"/>
    <n v="13"/>
    <n v="2"/>
    <m/>
    <n v="1.25"/>
    <n v="25"/>
    <n v="122.80759999999999"/>
    <n v="147.80759999999998"/>
    <n v="192.14987999999997"/>
    <x v="2"/>
  </r>
  <r>
    <x v="7"/>
    <x v="1"/>
    <x v="0"/>
    <m/>
    <d v="2007-06-20T00:00:00"/>
    <x v="121"/>
    <n v="10"/>
    <n v="1"/>
    <m/>
    <n v="1"/>
    <n v="10"/>
    <n v="180"/>
    <n v="190"/>
    <n v="247"/>
    <x v="1"/>
  </r>
  <r>
    <x v="1"/>
    <x v="1"/>
    <x v="1"/>
    <m/>
    <d v="2007-06-21T00:00:00"/>
    <x v="121"/>
    <n v="9"/>
    <n v="1"/>
    <m/>
    <n v="1.5"/>
    <n v="15"/>
    <n v="202.8"/>
    <n v="217.8"/>
    <n v="283.14"/>
    <x v="0"/>
  </r>
  <r>
    <x v="0"/>
    <x v="0"/>
    <x v="4"/>
    <m/>
    <d v="2007-03-27T00:00:00"/>
    <x v="121"/>
    <n v="95"/>
    <n v="2"/>
    <m/>
    <n v="1.75"/>
    <n v="35"/>
    <n v="242.6396"/>
    <n v="277.63959999999997"/>
    <n v="360.93147999999997"/>
    <x v="2"/>
  </r>
  <r>
    <x v="7"/>
    <x v="3"/>
    <x v="0"/>
    <m/>
    <d v="2007-03-31T00:00:00"/>
    <x v="121"/>
    <n v="91"/>
    <n v="2"/>
    <s v="sí"/>
    <n v="0.75"/>
    <n v="15"/>
    <n v="345.42250000000001"/>
    <n v="360.42250000000001"/>
    <n v="-360.42250000000001"/>
    <x v="2"/>
  </r>
  <r>
    <x v="0"/>
    <x v="0"/>
    <x v="2"/>
    <m/>
    <d v="2007-06-29T00:00:00"/>
    <x v="122"/>
    <n v="5"/>
    <n v="1"/>
    <m/>
    <n v="0.25"/>
    <n v="2.5"/>
    <n v="20.07"/>
    <n v="22.57"/>
    <n v="29.341000000000001"/>
    <x v="0"/>
  </r>
  <r>
    <x v="1"/>
    <x v="3"/>
    <x v="0"/>
    <m/>
    <d v="2007-06-22T00:00:00"/>
    <x v="122"/>
    <n v="12"/>
    <n v="1"/>
    <m/>
    <n v="0.75"/>
    <n v="7.5"/>
    <n v="22.5"/>
    <n v="30"/>
    <n v="39"/>
    <x v="2"/>
  </r>
  <r>
    <x v="5"/>
    <x v="4"/>
    <x v="2"/>
    <m/>
    <d v="2007-06-15T00:00:00"/>
    <x v="122"/>
    <n v="19"/>
    <n v="1"/>
    <m/>
    <n v="0.25"/>
    <n v="2.5"/>
    <n v="70.5334"/>
    <n v="73.0334"/>
    <n v="94.943420000000003"/>
    <x v="0"/>
  </r>
  <r>
    <x v="5"/>
    <x v="4"/>
    <x v="2"/>
    <s v="sí"/>
    <d v="2007-06-10T00:00:00"/>
    <x v="122"/>
    <n v="24"/>
    <n v="1"/>
    <s v="sí"/>
    <n v="0.25"/>
    <n v="22.5"/>
    <n v="110.11"/>
    <n v="132.61000000000001"/>
    <n v="-132.61000000000001"/>
    <x v="2"/>
  </r>
  <r>
    <x v="5"/>
    <x v="4"/>
    <x v="0"/>
    <m/>
    <d v="2007-05-30T00:00:00"/>
    <x v="122"/>
    <n v="35"/>
    <n v="1"/>
    <m/>
    <n v="0.5"/>
    <n v="5"/>
    <n v="240.5908"/>
    <n v="245.5908"/>
    <n v="319.26803999999998"/>
    <x v="1"/>
  </r>
  <r>
    <x v="1"/>
    <x v="3"/>
    <x v="1"/>
    <m/>
    <d v="2007-06-07T00:00:00"/>
    <x v="122"/>
    <n v="27"/>
    <n v="2"/>
    <s v="sí"/>
    <n v="1"/>
    <n v="20"/>
    <n v="298.202"/>
    <n v="318.202"/>
    <n v="-318.202"/>
    <x v="2"/>
  </r>
  <r>
    <x v="7"/>
    <x v="2"/>
    <x v="4"/>
    <m/>
    <d v="2007-05-20T00:00:00"/>
    <x v="122"/>
    <n v="45"/>
    <n v="2"/>
    <m/>
    <n v="3.5"/>
    <n v="70"/>
    <n v="230.39570000000001"/>
    <n v="300.39570000000003"/>
    <n v="390.51441000000005"/>
    <x v="2"/>
  </r>
  <r>
    <x v="4"/>
    <x v="0"/>
    <x v="2"/>
    <m/>
    <d v="2007-04-20T00:00:00"/>
    <x v="123"/>
    <n v="76"/>
    <n v="1"/>
    <m/>
    <n v="0.25"/>
    <n v="2.5"/>
    <n v="2"/>
    <n v="4.5"/>
    <n v="5.85"/>
    <x v="2"/>
  </r>
  <r>
    <x v="6"/>
    <x v="5"/>
    <x v="0"/>
    <m/>
    <d v="2007-04-21T00:00:00"/>
    <x v="123"/>
    <n v="75"/>
    <n v="2"/>
    <m/>
    <n v="0.25"/>
    <n v="5"/>
    <n v="92.4375"/>
    <n v="97.4375"/>
    <n v="126.66875"/>
    <x v="2"/>
  </r>
  <r>
    <x v="4"/>
    <x v="0"/>
    <x v="3"/>
    <m/>
    <d v="2007-05-25T00:00:00"/>
    <x v="123"/>
    <n v="41"/>
    <n v="2"/>
    <m/>
    <n v="0.5"/>
    <n v="10"/>
    <n v="108"/>
    <n v="118"/>
    <n v="153.4"/>
    <x v="2"/>
  </r>
  <r>
    <x v="5"/>
    <x v="2"/>
    <x v="2"/>
    <m/>
    <d v="2007-06-01T00:00:00"/>
    <x v="123"/>
    <n v="34"/>
    <n v="1"/>
    <s v="sí"/>
    <n v="0.25"/>
    <n v="2.5"/>
    <n v="141.90299999999999"/>
    <n v="144.40299999999999"/>
    <n v="-144.40299999999999"/>
    <x v="2"/>
  </r>
  <r>
    <x v="5"/>
    <x v="2"/>
    <x v="3"/>
    <m/>
    <d v="2007-04-21T00:00:00"/>
    <x v="123"/>
    <n v="75"/>
    <n v="2"/>
    <m/>
    <n v="1"/>
    <n v="20"/>
    <n v="183.5419"/>
    <n v="203.5419"/>
    <n v="264.60446999999999"/>
    <x v="0"/>
  </r>
  <r>
    <x v="5"/>
    <x v="2"/>
    <x v="3"/>
    <m/>
    <d v="2007-04-21T00:00:00"/>
    <x v="123"/>
    <n v="75"/>
    <n v="2"/>
    <s v="sí"/>
    <n v="1"/>
    <n v="20"/>
    <n v="244.7225"/>
    <n v="264.72249999999997"/>
    <n v="-264.72249999999997"/>
    <x v="2"/>
  </r>
  <r>
    <x v="5"/>
    <x v="2"/>
    <x v="3"/>
    <m/>
    <d v="2007-04-21T00:00:00"/>
    <x v="123"/>
    <n v="75"/>
    <n v="2"/>
    <m/>
    <n v="1"/>
    <n v="20"/>
    <n v="305.17189999999999"/>
    <n v="325.17189999999999"/>
    <n v="422.72347000000002"/>
    <x v="0"/>
  </r>
  <r>
    <x v="5"/>
    <x v="2"/>
    <x v="0"/>
    <m/>
    <d v="2007-05-26T00:00:00"/>
    <x v="123"/>
    <n v="40"/>
    <n v="2"/>
    <s v="sí"/>
    <n v="1.25"/>
    <n v="25"/>
    <n v="300.72309999999999"/>
    <n v="325.72309999999999"/>
    <n v="-325.72309999999999"/>
    <x v="2"/>
  </r>
  <r>
    <x v="5"/>
    <x v="2"/>
    <x v="0"/>
    <m/>
    <d v="2007-04-21T00:00:00"/>
    <x v="123"/>
    <n v="75"/>
    <n v="2"/>
    <s v="sí"/>
    <n v="0.5"/>
    <n v="10"/>
    <n v="747.10739999999998"/>
    <n v="757.10739999999998"/>
    <n v="-757.10739999999998"/>
    <x v="2"/>
  </r>
  <r>
    <x v="5"/>
    <x v="2"/>
    <x v="1"/>
    <m/>
    <d v="2007-04-21T00:00:00"/>
    <x v="123"/>
    <n v="75"/>
    <n v="2"/>
    <s v="sí"/>
    <n v="2.25"/>
    <n v="45"/>
    <n v="1499.3906999999999"/>
    <n v="1544.3906999999999"/>
    <n v="-1544.3906999999999"/>
    <x v="2"/>
  </r>
  <r>
    <x v="2"/>
    <x v="5"/>
    <x v="0"/>
    <m/>
    <d v="2007-06-17T00:00:00"/>
    <x v="124"/>
    <n v="19"/>
    <n v="1"/>
    <m/>
    <n v="0.25"/>
    <n v="2.5"/>
    <n v="54.8215"/>
    <n v="57.3215"/>
    <n v="74.517949999999999"/>
    <x v="0"/>
  </r>
  <r>
    <x v="5"/>
    <x v="2"/>
    <x v="2"/>
    <m/>
    <d v="2007-04-21T00:00:00"/>
    <x v="124"/>
    <n v="76"/>
    <n v="1"/>
    <s v="sí"/>
    <n v="0.25"/>
    <n v="2.5"/>
    <n v="119.18089999999999"/>
    <n v="121.68089999999999"/>
    <n v="-121.68089999999999"/>
    <x v="2"/>
  </r>
  <r>
    <x v="5"/>
    <x v="2"/>
    <x v="1"/>
    <m/>
    <d v="2007-04-21T00:00:00"/>
    <x v="124"/>
    <n v="76"/>
    <n v="2"/>
    <s v="sí"/>
    <n v="1"/>
    <n v="20"/>
    <n v="248.72819999999999"/>
    <n v="268.72820000000002"/>
    <n v="-268.72820000000002"/>
    <x v="2"/>
  </r>
  <r>
    <x v="5"/>
    <x v="2"/>
    <x v="3"/>
    <m/>
    <d v="2007-04-21T00:00:00"/>
    <x v="124"/>
    <n v="76"/>
    <n v="2"/>
    <s v="sí"/>
    <n v="1.75"/>
    <n v="35"/>
    <n v="291.90300000000002"/>
    <n v="326.90300000000002"/>
    <n v="-326.90300000000002"/>
    <x v="2"/>
  </r>
  <r>
    <x v="5"/>
    <x v="2"/>
    <x v="2"/>
    <m/>
    <d v="2007-04-21T00:00:00"/>
    <x v="124"/>
    <n v="76"/>
    <n v="2"/>
    <s v="sí"/>
    <n v="0.25"/>
    <n v="5"/>
    <n v="371.1669"/>
    <n v="376.1669"/>
    <n v="-376.1669"/>
    <x v="2"/>
  </r>
  <r>
    <x v="5"/>
    <x v="2"/>
    <x v="3"/>
    <m/>
    <d v="2007-04-21T00:00:00"/>
    <x v="124"/>
    <n v="76"/>
    <n v="2"/>
    <s v="sí"/>
    <n v="0.75"/>
    <n v="15"/>
    <n v="380.3526"/>
    <n v="395.3526"/>
    <n v="-395.3526"/>
    <x v="2"/>
  </r>
  <r>
    <x v="5"/>
    <x v="2"/>
    <x v="4"/>
    <m/>
    <d v="2007-04-21T00:00:00"/>
    <x v="124"/>
    <n v="76"/>
    <n v="2"/>
    <s v="sí"/>
    <n v="1"/>
    <n v="20"/>
    <n v="423.08440000000002"/>
    <n v="443.08440000000002"/>
    <n v="-443.08440000000002"/>
    <x v="2"/>
  </r>
  <r>
    <x v="5"/>
    <x v="2"/>
    <x v="1"/>
    <m/>
    <d v="2007-04-21T00:00:00"/>
    <x v="124"/>
    <n v="76"/>
    <n v="2"/>
    <m/>
    <n v="1.75"/>
    <n v="35"/>
    <n v="395.08409999999998"/>
    <n v="430.08409999999998"/>
    <n v="559.10933"/>
    <x v="0"/>
  </r>
  <r>
    <x v="5"/>
    <x v="2"/>
    <x v="0"/>
    <m/>
    <d v="2007-04-21T00:00:00"/>
    <x v="124"/>
    <n v="76"/>
    <n v="2"/>
    <s v="sí"/>
    <n v="0.5"/>
    <n v="10"/>
    <n v="442.18970000000002"/>
    <n v="452.18970000000002"/>
    <n v="-452.18970000000002"/>
    <x v="2"/>
  </r>
  <r>
    <x v="0"/>
    <x v="0"/>
    <x v="2"/>
    <m/>
    <d v="2007-06-03T00:00:00"/>
    <x v="125"/>
    <n v="34"/>
    <n v="1"/>
    <m/>
    <n v="0.25"/>
    <n v="2.5"/>
    <n v="107.52"/>
    <n v="110.02"/>
    <n v="143.02600000000001"/>
    <x v="2"/>
  </r>
  <r>
    <x v="0"/>
    <x v="0"/>
    <x v="0"/>
    <m/>
    <d v="2007-06-08T00:00:00"/>
    <x v="125"/>
    <n v="29"/>
    <n v="2"/>
    <m/>
    <n v="0.25"/>
    <n v="5"/>
    <n v="120"/>
    <n v="125"/>
    <n v="162.5"/>
    <x v="2"/>
  </r>
  <r>
    <x v="8"/>
    <x v="2"/>
    <x v="0"/>
    <m/>
    <d v="2007-06-13T00:00:00"/>
    <x v="125"/>
    <n v="24"/>
    <n v="2"/>
    <m/>
    <n v="2"/>
    <n v="40"/>
    <n v="134.50059999999999"/>
    <n v="174.50059999999999"/>
    <n v="226.85077999999999"/>
    <x v="2"/>
  </r>
  <r>
    <x v="1"/>
    <x v="3"/>
    <x v="4"/>
    <m/>
    <d v="2007-06-27T00:00:00"/>
    <x v="125"/>
    <n v="10"/>
    <n v="1"/>
    <m/>
    <n v="3"/>
    <n v="30"/>
    <n v="515.66999999999996"/>
    <n v="545.66999999999996"/>
    <n v="709.37099999999998"/>
    <x v="2"/>
  </r>
  <r>
    <x v="2"/>
    <x v="2"/>
    <x v="3"/>
    <m/>
    <d v="2007-06-14T00:00:00"/>
    <x v="125"/>
    <n v="23"/>
    <n v="2"/>
    <s v="sí"/>
    <n v="5"/>
    <n v="100"/>
    <n v="2048.5612000000001"/>
    <n v="2148.5612000000001"/>
    <n v="-2148.5612000000001"/>
    <x v="2"/>
  </r>
  <r>
    <x v="1"/>
    <x v="3"/>
    <x v="3"/>
    <m/>
    <d v="2007-06-08T00:00:00"/>
    <x v="126"/>
    <n v="30"/>
    <n v="1"/>
    <s v="sí"/>
    <n v="0.5"/>
    <n v="5"/>
    <n v="18"/>
    <n v="23"/>
    <n v="-23"/>
    <x v="2"/>
  </r>
  <r>
    <x v="7"/>
    <x v="2"/>
    <x v="3"/>
    <m/>
    <d v="2007-06-20T00:00:00"/>
    <x v="126"/>
    <n v="18"/>
    <n v="1"/>
    <m/>
    <n v="0.5"/>
    <n v="5"/>
    <n v="67.903400000000005"/>
    <n v="72.903400000000005"/>
    <n v="94.774420000000006"/>
    <x v="2"/>
  </r>
  <r>
    <x v="7"/>
    <x v="3"/>
    <x v="3"/>
    <s v="sí"/>
    <d v="2007-06-08T00:00:00"/>
    <x v="126"/>
    <n v="30"/>
    <n v="1"/>
    <m/>
    <n v="0.5"/>
    <n v="25"/>
    <n v="238.03540000000001"/>
    <n v="263.03539999999998"/>
    <n v="341.94601999999998"/>
    <x v="2"/>
  </r>
  <r>
    <x v="1"/>
    <x v="3"/>
    <x v="4"/>
    <s v="sí"/>
    <d v="2007-06-13T00:00:00"/>
    <x v="126"/>
    <n v="25"/>
    <n v="1"/>
    <m/>
    <n v="1"/>
    <n v="30"/>
    <n v="240.9855"/>
    <n v="270.9855"/>
    <n v="352.28115000000003"/>
    <x v="1"/>
  </r>
  <r>
    <x v="1"/>
    <x v="3"/>
    <x v="1"/>
    <m/>
    <d v="2007-05-16T00:00:00"/>
    <x v="126"/>
    <n v="53"/>
    <n v="1"/>
    <s v="sí"/>
    <n v="4"/>
    <n v="40"/>
    <n v="399.82499999999999"/>
    <n v="439.82499999999999"/>
    <n v="-439.82499999999999"/>
    <x v="2"/>
  </r>
  <r>
    <x v="6"/>
    <x v="1"/>
    <x v="0"/>
    <s v="sí"/>
    <d v="2007-06-08T00:00:00"/>
    <x v="127"/>
    <n v="33"/>
    <n v="1"/>
    <m/>
    <n v="0.75"/>
    <n v="27.5"/>
    <n v="8.92"/>
    <n v="36.42"/>
    <n v="47.346000000000004"/>
    <x v="0"/>
  </r>
  <r>
    <x v="3"/>
    <x v="0"/>
    <x v="0"/>
    <m/>
    <d v="2007-06-15T00:00:00"/>
    <x v="127"/>
    <n v="26"/>
    <n v="2"/>
    <m/>
    <n v="0.25"/>
    <n v="5"/>
    <n v="14.4"/>
    <n v="19.399999999999999"/>
    <n v="25.22"/>
    <x v="0"/>
  </r>
  <r>
    <x v="1"/>
    <x v="1"/>
    <x v="4"/>
    <m/>
    <d v="2007-06-20T00:00:00"/>
    <x v="127"/>
    <n v="21"/>
    <n v="1"/>
    <m/>
    <n v="6.25"/>
    <n v="62.5"/>
    <n v="20"/>
    <n v="82.5"/>
    <n v="107.25"/>
    <x v="2"/>
  </r>
  <r>
    <x v="8"/>
    <x v="3"/>
    <x v="3"/>
    <s v="sí"/>
    <d v="2007-06-30T00:00:00"/>
    <x v="127"/>
    <n v="11"/>
    <n v="1"/>
    <m/>
    <n v="0.5"/>
    <n v="25"/>
    <n v="23.401"/>
    <n v="48.400999999999996"/>
    <n v="62.921299999999995"/>
    <x v="2"/>
  </r>
  <r>
    <x v="8"/>
    <x v="3"/>
    <x v="3"/>
    <m/>
    <d v="2007-07-11T00:00:00"/>
    <x v="127"/>
    <n v="0"/>
    <n v="1"/>
    <m/>
    <n v="0.75"/>
    <n v="7.5"/>
    <n v="30.48"/>
    <n v="37.980000000000004"/>
    <n v="49.374000000000002"/>
    <x v="0"/>
  </r>
  <r>
    <x v="7"/>
    <x v="5"/>
    <x v="2"/>
    <m/>
    <d v="2007-03-11T00:00:00"/>
    <x v="127"/>
    <n v="122"/>
    <n v="1"/>
    <m/>
    <n v="0.25"/>
    <n v="2.5"/>
    <n v="120"/>
    <n v="122.5"/>
    <n v="159.25"/>
    <x v="0"/>
  </r>
  <r>
    <x v="0"/>
    <x v="0"/>
    <x v="2"/>
    <m/>
    <d v="2007-06-06T00:00:00"/>
    <x v="127"/>
    <n v="35"/>
    <n v="1"/>
    <m/>
    <n v="0.25"/>
    <n v="2.5"/>
    <n v="120"/>
    <n v="122.5"/>
    <n v="159.25"/>
    <x v="0"/>
  </r>
  <r>
    <x v="3"/>
    <x v="0"/>
    <x v="0"/>
    <m/>
    <d v="2007-06-21T00:00:00"/>
    <x v="127"/>
    <n v="20"/>
    <n v="2"/>
    <m/>
    <n v="1"/>
    <n v="20"/>
    <n v="144"/>
    <n v="164"/>
    <n v="213.2"/>
    <x v="2"/>
  </r>
  <r>
    <x v="6"/>
    <x v="2"/>
    <x v="3"/>
    <m/>
    <d v="2007-06-06T00:00:00"/>
    <x v="127"/>
    <n v="35"/>
    <n v="1"/>
    <s v="sí"/>
    <n v="0.5"/>
    <n v="5"/>
    <n v="344.76940000000002"/>
    <n v="349.76940000000002"/>
    <n v="-349.76940000000002"/>
    <x v="2"/>
  </r>
  <r>
    <x v="8"/>
    <x v="2"/>
    <x v="3"/>
    <m/>
    <d v="2007-05-03T00:00:00"/>
    <x v="127"/>
    <n v="69"/>
    <n v="1"/>
    <m/>
    <n v="2.5"/>
    <n v="25"/>
    <n v="271.90960000000001"/>
    <n v="296.90960000000001"/>
    <n v="385.98248000000001"/>
    <x v="2"/>
  </r>
  <r>
    <x v="0"/>
    <x v="1"/>
    <x v="0"/>
    <m/>
    <d v="2007-04-21T00:00:00"/>
    <x v="128"/>
    <n v="82"/>
    <n v="2"/>
    <m/>
    <n v="0.25"/>
    <n v="5"/>
    <n v="54"/>
    <n v="59"/>
    <n v="76.7"/>
    <x v="1"/>
  </r>
  <r>
    <x v="0"/>
    <x v="1"/>
    <x v="3"/>
    <m/>
    <d v="2007-04-21T00:00:00"/>
    <x v="128"/>
    <n v="82"/>
    <n v="2"/>
    <m/>
    <n v="0.5"/>
    <n v="10"/>
    <n v="61.993600000000001"/>
    <n v="71.993600000000001"/>
    <n v="93.591679999999997"/>
    <x v="2"/>
  </r>
  <r>
    <x v="0"/>
    <x v="0"/>
    <x v="2"/>
    <m/>
    <d v="2007-04-21T00:00:00"/>
    <x v="128"/>
    <n v="82"/>
    <n v="1"/>
    <m/>
    <n v="0.25"/>
    <n v="2.5"/>
    <n v="120"/>
    <n v="122.5"/>
    <n v="159.25"/>
    <x v="0"/>
  </r>
  <r>
    <x v="5"/>
    <x v="2"/>
    <x v="3"/>
    <m/>
    <d v="2007-04-21T00:00:00"/>
    <x v="128"/>
    <n v="82"/>
    <n v="2"/>
    <m/>
    <n v="0.5"/>
    <n v="10"/>
    <n v="122.3613"/>
    <n v="132.3613"/>
    <n v="172.06969000000001"/>
    <x v="0"/>
  </r>
  <r>
    <x v="0"/>
    <x v="0"/>
    <x v="4"/>
    <m/>
    <d v="2007-05-31T00:00:00"/>
    <x v="128"/>
    <n v="42"/>
    <n v="2"/>
    <m/>
    <n v="1.25"/>
    <n v="25"/>
    <n v="156"/>
    <n v="181"/>
    <n v="235.3"/>
    <x v="2"/>
  </r>
  <r>
    <x v="5"/>
    <x v="2"/>
    <x v="1"/>
    <m/>
    <d v="2007-06-30T00:00:00"/>
    <x v="128"/>
    <n v="12"/>
    <n v="2"/>
    <m/>
    <n v="1"/>
    <n v="20"/>
    <n v="183.5419"/>
    <n v="203.5419"/>
    <n v="264.60446999999999"/>
    <x v="0"/>
  </r>
  <r>
    <x v="5"/>
    <x v="2"/>
    <x v="0"/>
    <m/>
    <d v="2007-05-24T00:00:00"/>
    <x v="128"/>
    <n v="49"/>
    <n v="2"/>
    <m/>
    <n v="0.75"/>
    <n v="15"/>
    <n v="239.54249999999999"/>
    <n v="254.54249999999999"/>
    <n v="330.90524999999997"/>
    <x v="0"/>
  </r>
  <r>
    <x v="5"/>
    <x v="2"/>
    <x v="4"/>
    <m/>
    <d v="2007-06-08T00:00:00"/>
    <x v="128"/>
    <n v="34"/>
    <n v="2"/>
    <m/>
    <n v="1.25"/>
    <n v="25"/>
    <n v="244.7225"/>
    <n v="269.72249999999997"/>
    <n v="350.63924999999995"/>
    <x v="0"/>
  </r>
  <r>
    <x v="0"/>
    <x v="0"/>
    <x v="3"/>
    <m/>
    <d v="2007-06-10T00:00:00"/>
    <x v="128"/>
    <n v="32"/>
    <n v="2"/>
    <m/>
    <n v="0.5"/>
    <n v="10"/>
    <n v="272.49689999999998"/>
    <n v="282.49689999999998"/>
    <n v="367.24596999999994"/>
    <x v="0"/>
  </r>
  <r>
    <x v="5"/>
    <x v="2"/>
    <x v="3"/>
    <m/>
    <d v="2007-03-03T00:00:00"/>
    <x v="128"/>
    <n v="131"/>
    <n v="2"/>
    <m/>
    <n v="1.25"/>
    <n v="25"/>
    <n v="361.90370000000001"/>
    <n v="386.90370000000001"/>
    <n v="502.97481000000005"/>
    <x v="0"/>
  </r>
  <r>
    <x v="5"/>
    <x v="2"/>
    <x v="0"/>
    <m/>
    <d v="2007-04-21T00:00:00"/>
    <x v="128"/>
    <n v="82"/>
    <n v="2"/>
    <m/>
    <n v="0.5"/>
    <n v="10"/>
    <n v="401.1669"/>
    <n v="411.1669"/>
    <n v="534.51697000000001"/>
    <x v="0"/>
  </r>
  <r>
    <x v="0"/>
    <x v="1"/>
    <x v="1"/>
    <m/>
    <d v="2007-04-21T00:00:00"/>
    <x v="128"/>
    <n v="82"/>
    <n v="2"/>
    <m/>
    <n v="1"/>
    <n v="20"/>
    <n v="427.88080000000002"/>
    <n v="447.88080000000002"/>
    <n v="582.24504000000002"/>
    <x v="2"/>
  </r>
  <r>
    <x v="0"/>
    <x v="1"/>
    <x v="4"/>
    <m/>
    <d v="2007-05-04T00:00:00"/>
    <x v="128"/>
    <n v="69"/>
    <n v="2"/>
    <m/>
    <n v="2.25"/>
    <n v="45"/>
    <n v="716.98710000000005"/>
    <n v="761.98710000000005"/>
    <n v="990.58323000000007"/>
    <x v="2"/>
  </r>
  <r>
    <x v="4"/>
    <x v="0"/>
    <x v="0"/>
    <s v="sí"/>
    <d v="2007-04-21T00:00:00"/>
    <x v="129"/>
    <n v="83"/>
    <n v="1"/>
    <m/>
    <n v="0.25"/>
    <n v="22.5"/>
    <n v="85.32"/>
    <n v="107.82"/>
    <n v="140.166"/>
    <x v="0"/>
  </r>
  <r>
    <x v="2"/>
    <x v="1"/>
    <x v="0"/>
    <m/>
    <d v="2007-04-21T00:00:00"/>
    <x v="129"/>
    <n v="83"/>
    <n v="2"/>
    <m/>
    <n v="0.5"/>
    <n v="10"/>
    <n v="107.4011"/>
    <n v="117.4011"/>
    <n v="152.62143"/>
    <x v="2"/>
  </r>
  <r>
    <x v="5"/>
    <x v="2"/>
    <x v="0"/>
    <m/>
    <d v="2007-04-21T00:00:00"/>
    <x v="129"/>
    <n v="83"/>
    <n v="2"/>
    <m/>
    <n v="0.25"/>
    <n v="5"/>
    <n v="108.36109999999999"/>
    <n v="113.36109999999999"/>
    <n v="147.36942999999999"/>
    <x v="0"/>
  </r>
  <r>
    <x v="4"/>
    <x v="0"/>
    <x v="2"/>
    <m/>
    <d v="2007-04-21T00:00:00"/>
    <x v="129"/>
    <n v="83"/>
    <n v="1"/>
    <m/>
    <n v="0.25"/>
    <n v="2.5"/>
    <n v="120"/>
    <n v="122.5"/>
    <n v="159.25"/>
    <x v="2"/>
  </r>
  <r>
    <x v="5"/>
    <x v="2"/>
    <x v="2"/>
    <m/>
    <d v="2007-05-27T00:00:00"/>
    <x v="129"/>
    <n v="47"/>
    <n v="1"/>
    <m/>
    <n v="0.25"/>
    <n v="2.5"/>
    <n v="120"/>
    <n v="122.5"/>
    <n v="159.25"/>
    <x v="2"/>
  </r>
  <r>
    <x v="5"/>
    <x v="2"/>
    <x v="2"/>
    <m/>
    <d v="2007-07-06T00:00:00"/>
    <x v="129"/>
    <n v="7"/>
    <n v="1"/>
    <m/>
    <n v="0.25"/>
    <n v="2.5"/>
    <n v="122.3613"/>
    <n v="124.8613"/>
    <n v="162.31969000000001"/>
    <x v="0"/>
  </r>
  <r>
    <x v="5"/>
    <x v="2"/>
    <x v="2"/>
    <m/>
    <d v="2007-06-21T00:00:00"/>
    <x v="129"/>
    <n v="22"/>
    <n v="2"/>
    <m/>
    <n v="0.25"/>
    <n v="5"/>
    <n v="178.36179999999999"/>
    <n v="183.36179999999999"/>
    <n v="238.37034"/>
    <x v="0"/>
  </r>
  <r>
    <x v="5"/>
    <x v="4"/>
    <x v="4"/>
    <m/>
    <d v="2007-06-23T00:00:00"/>
    <x v="129"/>
    <n v="20"/>
    <n v="1"/>
    <m/>
    <n v="1"/>
    <n v="10"/>
    <n v="188.9469"/>
    <n v="198.9469"/>
    <n v="258.63096999999999"/>
    <x v="0"/>
  </r>
  <r>
    <x v="5"/>
    <x v="2"/>
    <x v="3"/>
    <m/>
    <d v="2007-06-27T00:00:00"/>
    <x v="129"/>
    <n v="16"/>
    <n v="2"/>
    <m/>
    <n v="0.5"/>
    <n v="10"/>
    <n v="215.99090000000001"/>
    <n v="225.99090000000001"/>
    <n v="293.78817000000004"/>
    <x v="0"/>
  </r>
  <r>
    <x v="5"/>
    <x v="2"/>
    <x v="4"/>
    <m/>
    <d v="2007-06-30T00:00:00"/>
    <x v="129"/>
    <n v="13"/>
    <n v="2"/>
    <m/>
    <n v="1.75"/>
    <n v="35"/>
    <n v="333.90350000000001"/>
    <n v="368.90350000000001"/>
    <n v="479.57454999999999"/>
    <x v="0"/>
  </r>
  <r>
    <x v="5"/>
    <x v="2"/>
    <x v="1"/>
    <m/>
    <d v="2007-04-21T00:00:00"/>
    <x v="129"/>
    <n v="83"/>
    <n v="2"/>
    <m/>
    <n v="1.75"/>
    <n v="35"/>
    <n v="416.85219999999998"/>
    <n v="451.85219999999998"/>
    <n v="587.40786000000003"/>
    <x v="0"/>
  </r>
  <r>
    <x v="5"/>
    <x v="2"/>
    <x v="1"/>
    <m/>
    <d v="2007-04-21T00:00:00"/>
    <x v="129"/>
    <n v="83"/>
    <n v="2"/>
    <m/>
    <n v="1.25"/>
    <n v="25"/>
    <n v="449.04039999999998"/>
    <n v="474.04039999999998"/>
    <n v="616.25252"/>
    <x v="0"/>
  </r>
  <r>
    <x v="0"/>
    <x v="1"/>
    <x v="0"/>
    <m/>
    <d v="2007-04-21T00:00:00"/>
    <x v="129"/>
    <n v="83"/>
    <n v="2"/>
    <m/>
    <n v="1"/>
    <n v="20"/>
    <n v="463.70929999999998"/>
    <n v="483.70929999999998"/>
    <n v="628.82209"/>
    <x v="2"/>
  </r>
  <r>
    <x v="5"/>
    <x v="2"/>
    <x v="1"/>
    <m/>
    <d v="2007-04-21T00:00:00"/>
    <x v="129"/>
    <n v="83"/>
    <n v="2"/>
    <m/>
    <n v="1.25"/>
    <n v="25"/>
    <n v="488.4255"/>
    <n v="513.42550000000006"/>
    <n v="667.45315000000005"/>
    <x v="0"/>
  </r>
  <r>
    <x v="4"/>
    <x v="0"/>
    <x v="2"/>
    <m/>
    <d v="2007-06-21T00:00:00"/>
    <x v="130"/>
    <n v="23"/>
    <n v="1"/>
    <m/>
    <n v="0.25"/>
    <n v="2.5"/>
    <n v="7.3140000000000001"/>
    <n v="9.8140000000000001"/>
    <n v="12.7582"/>
    <x v="1"/>
  </r>
  <r>
    <x v="2"/>
    <x v="1"/>
    <x v="2"/>
    <m/>
    <d v="2007-06-29T00:00:00"/>
    <x v="130"/>
    <n v="15"/>
    <n v="1"/>
    <m/>
    <n v="0.25"/>
    <n v="2.5"/>
    <n v="18"/>
    <n v="20.5"/>
    <n v="26.65"/>
    <x v="2"/>
  </r>
  <r>
    <x v="2"/>
    <x v="1"/>
    <x v="2"/>
    <m/>
    <d v="2007-06-20T00:00:00"/>
    <x v="130"/>
    <n v="24"/>
    <n v="1"/>
    <m/>
    <n v="0.25"/>
    <n v="2.5"/>
    <n v="21.33"/>
    <n v="23.83"/>
    <n v="30.978999999999999"/>
    <x v="0"/>
  </r>
  <r>
    <x v="2"/>
    <x v="1"/>
    <x v="0"/>
    <m/>
    <d v="2007-06-10T00:00:00"/>
    <x v="130"/>
    <n v="34"/>
    <n v="1"/>
    <m/>
    <n v="0.25"/>
    <n v="2.5"/>
    <n v="34.5"/>
    <n v="37"/>
    <n v="48.1"/>
    <x v="1"/>
  </r>
  <r>
    <x v="2"/>
    <x v="1"/>
    <x v="2"/>
    <m/>
    <d v="2007-06-02T00:00:00"/>
    <x v="130"/>
    <n v="42"/>
    <n v="1"/>
    <m/>
    <n v="0.25"/>
    <n v="2.5"/>
    <n v="76.864900000000006"/>
    <n v="79.364900000000006"/>
    <n v="103.17437000000001"/>
    <x v="2"/>
  </r>
  <r>
    <x v="6"/>
    <x v="2"/>
    <x v="0"/>
    <m/>
    <d v="2007-06-15T00:00:00"/>
    <x v="130"/>
    <n v="29"/>
    <n v="1"/>
    <m/>
    <n v="0.25"/>
    <n v="2.5"/>
    <n v="144"/>
    <n v="146.5"/>
    <n v="190.45"/>
    <x v="1"/>
  </r>
  <r>
    <x v="2"/>
    <x v="1"/>
    <x v="2"/>
    <m/>
    <d v="2007-05-30T00:00:00"/>
    <x v="130"/>
    <n v="45"/>
    <n v="1"/>
    <m/>
    <n v="0.25"/>
    <n v="2.5"/>
    <n v="180"/>
    <n v="182.5"/>
    <n v="237.25"/>
    <x v="2"/>
  </r>
  <r>
    <x v="6"/>
    <x v="2"/>
    <x v="3"/>
    <m/>
    <d v="2007-06-07T00:00:00"/>
    <x v="130"/>
    <n v="37"/>
    <n v="1"/>
    <s v="sí"/>
    <n v="0.5"/>
    <n v="5"/>
    <n v="240.6737"/>
    <n v="245.6737"/>
    <n v="-245.6737"/>
    <x v="2"/>
  </r>
  <r>
    <x v="7"/>
    <x v="3"/>
    <x v="3"/>
    <m/>
    <d v="2007-05-12T00:00:00"/>
    <x v="130"/>
    <n v="63"/>
    <n v="2"/>
    <m/>
    <n v="5"/>
    <n v="100"/>
    <n v="1027.9084"/>
    <n v="1127.9084"/>
    <n v="1466.2809200000002"/>
    <x v="2"/>
  </r>
  <r>
    <x v="7"/>
    <x v="3"/>
    <x v="0"/>
    <s v="sí"/>
    <d v="2007-06-20T00:00:00"/>
    <x v="131"/>
    <n v="25"/>
    <n v="1"/>
    <m/>
    <n v="0.25"/>
    <n v="22.5"/>
    <n v="8.3000000000000007"/>
    <n v="30.8"/>
    <n v="40.04"/>
    <x v="2"/>
  </r>
  <r>
    <x v="6"/>
    <x v="5"/>
    <x v="4"/>
    <m/>
    <d v="2007-05-02T00:00:00"/>
    <x v="131"/>
    <n v="74"/>
    <n v="1"/>
    <m/>
    <n v="1.25"/>
    <n v="12.5"/>
    <n v="30"/>
    <n v="42.5"/>
    <n v="55.25"/>
    <x v="2"/>
  </r>
  <r>
    <x v="7"/>
    <x v="1"/>
    <x v="4"/>
    <m/>
    <d v="2007-06-10T00:00:00"/>
    <x v="131"/>
    <n v="35"/>
    <n v="2"/>
    <m/>
    <n v="3"/>
    <n v="60"/>
    <n v="44.064"/>
    <n v="104.06399999999999"/>
    <n v="135.28319999999999"/>
    <x v="2"/>
  </r>
  <r>
    <x v="6"/>
    <x v="2"/>
    <x v="0"/>
    <m/>
    <d v="2007-06-16T00:00:00"/>
    <x v="131"/>
    <n v="29"/>
    <n v="1"/>
    <m/>
    <n v="0.5"/>
    <n v="5"/>
    <n v="175.21770000000001"/>
    <n v="180.21770000000001"/>
    <n v="234.28301000000002"/>
    <x v="2"/>
  </r>
  <r>
    <x v="0"/>
    <x v="0"/>
    <x v="2"/>
    <m/>
    <d v="2007-06-24T00:00:00"/>
    <x v="131"/>
    <n v="21"/>
    <n v="2"/>
    <m/>
    <n v="0.25"/>
    <n v="5"/>
    <n v="268.05579999999998"/>
    <n v="273.05579999999998"/>
    <n v="354.97253999999998"/>
    <x v="0"/>
  </r>
  <r>
    <x v="7"/>
    <x v="2"/>
    <x v="1"/>
    <s v="sí"/>
    <d v="2007-07-15T00:00:00"/>
    <x v="131"/>
    <n v="0"/>
    <n v="1"/>
    <m/>
    <n v="1"/>
    <n v="30"/>
    <n v="310.93439999999998"/>
    <n v="340.93439999999998"/>
    <n v="443.21471999999994"/>
    <x v="2"/>
  </r>
  <r>
    <x v="7"/>
    <x v="1"/>
    <x v="4"/>
    <m/>
    <d v="2007-07-04T00:00:00"/>
    <x v="131"/>
    <n v="11"/>
    <n v="2"/>
    <m/>
    <n v="1"/>
    <n v="20"/>
    <n v="312.19"/>
    <n v="332.19"/>
    <n v="431.84699999999998"/>
    <x v="2"/>
  </r>
  <r>
    <x v="7"/>
    <x v="1"/>
    <x v="4"/>
    <m/>
    <d v="2007-05-09T00:00:00"/>
    <x v="131"/>
    <n v="67"/>
    <n v="2"/>
    <m/>
    <n v="2"/>
    <n v="40"/>
    <n v="345.72890000000001"/>
    <n v="385.72890000000001"/>
    <n v="501.44757000000004"/>
    <x v="2"/>
  </r>
  <r>
    <x v="7"/>
    <x v="5"/>
    <x v="3"/>
    <m/>
    <d v="2007-05-24T00:00:00"/>
    <x v="131"/>
    <n v="52"/>
    <n v="1"/>
    <m/>
    <n v="0.5"/>
    <n v="5"/>
    <n v="657.69"/>
    <n v="662.69"/>
    <n v="861.49700000000007"/>
    <x v="2"/>
  </r>
  <r>
    <x v="0"/>
    <x v="0"/>
    <x v="0"/>
    <m/>
    <d v="2007-05-20T00:00:00"/>
    <x v="132"/>
    <n v="57"/>
    <n v="2"/>
    <m/>
    <n v="0.25"/>
    <n v="5"/>
    <n v="14.42"/>
    <n v="19.420000000000002"/>
    <n v="25.246000000000002"/>
    <x v="0"/>
  </r>
  <r>
    <x v="3"/>
    <x v="0"/>
    <x v="0"/>
    <m/>
    <d v="2007-05-17T00:00:00"/>
    <x v="132"/>
    <n v="60"/>
    <n v="2"/>
    <m/>
    <n v="0.5"/>
    <n v="10"/>
    <n v="304.19459999999998"/>
    <n v="314.19459999999998"/>
    <n v="408.45297999999997"/>
    <x v="2"/>
  </r>
  <r>
    <x v="3"/>
    <x v="0"/>
    <x v="2"/>
    <m/>
    <d v="2007-06-23T00:00:00"/>
    <x v="133"/>
    <n v="25"/>
    <n v="1"/>
    <m/>
    <n v="0.25"/>
    <n v="2.5"/>
    <n v="37.582099999999997"/>
    <n v="40.082099999999997"/>
    <n v="52.106729999999999"/>
    <x v="0"/>
  </r>
  <r>
    <x v="7"/>
    <x v="1"/>
    <x v="0"/>
    <m/>
    <d v="2007-07-05T00:00:00"/>
    <x v="133"/>
    <n v="13"/>
    <n v="2"/>
    <m/>
    <n v="0.5"/>
    <n v="10"/>
    <n v="85.32"/>
    <n v="95.32"/>
    <n v="123.916"/>
    <x v="0"/>
  </r>
  <r>
    <x v="1"/>
    <x v="5"/>
    <x v="0"/>
    <m/>
    <d v="2007-07-06T00:00:00"/>
    <x v="133"/>
    <n v="12"/>
    <n v="1"/>
    <m/>
    <n v="0.5"/>
    <n v="5"/>
    <n v="120"/>
    <n v="125"/>
    <n v="162.5"/>
    <x v="0"/>
  </r>
  <r>
    <x v="1"/>
    <x v="5"/>
    <x v="3"/>
    <m/>
    <d v="2007-05-18T00:00:00"/>
    <x v="133"/>
    <n v="61"/>
    <n v="1"/>
    <s v="sí"/>
    <n v="1"/>
    <n v="10"/>
    <n v="163.92760000000001"/>
    <n v="173.92760000000001"/>
    <n v="-173.92760000000001"/>
    <x v="2"/>
  </r>
  <r>
    <x v="6"/>
    <x v="1"/>
    <x v="0"/>
    <m/>
    <d v="2007-06-20T00:00:00"/>
    <x v="133"/>
    <n v="28"/>
    <n v="2"/>
    <m/>
    <n v="0.25"/>
    <n v="5"/>
    <n v="237.208"/>
    <n v="242.208"/>
    <n v="314.87040000000002"/>
    <x v="2"/>
  </r>
  <r>
    <x v="8"/>
    <x v="3"/>
    <x v="1"/>
    <m/>
    <d v="2007-04-26T00:00:00"/>
    <x v="133"/>
    <n v="83"/>
    <n v="1"/>
    <m/>
    <n v="2.5"/>
    <n v="25"/>
    <n v="211.4247"/>
    <n v="236.4247"/>
    <n v="307.35210999999998"/>
    <x v="2"/>
  </r>
  <r>
    <x v="8"/>
    <x v="3"/>
    <x v="4"/>
    <m/>
    <d v="2007-04-27T00:00:00"/>
    <x v="133"/>
    <n v="82"/>
    <n v="1"/>
    <s v="sí"/>
    <n v="2.25"/>
    <n v="22.5"/>
    <n v="252.77699999999999"/>
    <n v="275.27699999999999"/>
    <n v="-275.27699999999999"/>
    <x v="2"/>
  </r>
  <r>
    <x v="7"/>
    <x v="1"/>
    <x v="3"/>
    <m/>
    <d v="2007-06-02T00:00:00"/>
    <x v="133"/>
    <n v="46"/>
    <n v="2"/>
    <m/>
    <n v="0.5"/>
    <n v="10"/>
    <n v="519.01250000000005"/>
    <n v="529.01250000000005"/>
    <n v="687.71625000000006"/>
    <x v="2"/>
  </r>
  <r>
    <x v="0"/>
    <x v="0"/>
    <x v="0"/>
    <m/>
    <d v="2007-06-15T00:00:00"/>
    <x v="134"/>
    <n v="34"/>
    <n v="1"/>
    <m/>
    <n v="0.5"/>
    <n v="5"/>
    <n v="5.4"/>
    <n v="10.4"/>
    <n v="13.52"/>
    <x v="2"/>
  </r>
  <r>
    <x v="2"/>
    <x v="1"/>
    <x v="2"/>
    <m/>
    <d v="2007-06-20T00:00:00"/>
    <x v="134"/>
    <n v="29"/>
    <n v="1"/>
    <m/>
    <n v="0.25"/>
    <n v="2.5"/>
    <n v="19.196999999999999"/>
    <n v="21.696999999999999"/>
    <n v="28.206099999999999"/>
    <x v="1"/>
  </r>
  <r>
    <x v="1"/>
    <x v="5"/>
    <x v="3"/>
    <m/>
    <d v="2007-06-23T00:00:00"/>
    <x v="134"/>
    <n v="26"/>
    <n v="1"/>
    <m/>
    <n v="0.5"/>
    <n v="5"/>
    <n v="20"/>
    <n v="25"/>
    <n v="32.5"/>
    <x v="0"/>
  </r>
  <r>
    <x v="0"/>
    <x v="0"/>
    <x v="0"/>
    <m/>
    <d v="2007-06-24T00:00:00"/>
    <x v="134"/>
    <n v="25"/>
    <n v="2"/>
    <m/>
    <n v="0.25"/>
    <n v="5"/>
    <n v="21.33"/>
    <n v="26.33"/>
    <n v="34.228999999999999"/>
    <x v="0"/>
  </r>
  <r>
    <x v="6"/>
    <x v="2"/>
    <x v="0"/>
    <m/>
    <d v="2007-05-24T00:00:00"/>
    <x v="134"/>
    <n v="56"/>
    <n v="1"/>
    <m/>
    <n v="0.25"/>
    <n v="2.5"/>
    <n v="30"/>
    <n v="32.5"/>
    <n v="42.25"/>
    <x v="2"/>
  </r>
  <r>
    <x v="7"/>
    <x v="3"/>
    <x v="0"/>
    <m/>
    <d v="2007-06-17T00:00:00"/>
    <x v="134"/>
    <n v="32"/>
    <n v="1"/>
    <m/>
    <n v="0.25"/>
    <n v="2.5"/>
    <n v="30"/>
    <n v="32.5"/>
    <n v="42.25"/>
    <x v="2"/>
  </r>
  <r>
    <x v="0"/>
    <x v="0"/>
    <x v="0"/>
    <m/>
    <d v="2007-06-22T00:00:00"/>
    <x v="134"/>
    <n v="27"/>
    <n v="2"/>
    <m/>
    <n v="0.25"/>
    <n v="5"/>
    <n v="55.89"/>
    <n v="60.89"/>
    <n v="79.156999999999996"/>
    <x v="0"/>
  </r>
  <r>
    <x v="5"/>
    <x v="2"/>
    <x v="2"/>
    <m/>
    <d v="2007-06-23T00:00:00"/>
    <x v="134"/>
    <n v="26"/>
    <n v="1"/>
    <m/>
    <n v="0.25"/>
    <n v="2.5"/>
    <n v="78.278999999999996"/>
    <n v="80.778999999999996"/>
    <n v="105.0127"/>
    <x v="2"/>
  </r>
  <r>
    <x v="7"/>
    <x v="3"/>
    <x v="2"/>
    <m/>
    <d v="2007-06-28T00:00:00"/>
    <x v="134"/>
    <n v="21"/>
    <n v="1"/>
    <m/>
    <n v="0.25"/>
    <n v="2.5"/>
    <n v="95.126800000000003"/>
    <n v="97.626800000000003"/>
    <n v="126.91484"/>
    <x v="2"/>
  </r>
  <r>
    <x v="0"/>
    <x v="0"/>
    <x v="3"/>
    <m/>
    <d v="2007-06-28T00:00:00"/>
    <x v="134"/>
    <n v="21"/>
    <n v="2"/>
    <m/>
    <n v="2.5"/>
    <n v="50"/>
    <n v="106.65"/>
    <n v="156.65"/>
    <n v="203.64500000000001"/>
    <x v="0"/>
  </r>
  <r>
    <x v="1"/>
    <x v="5"/>
    <x v="0"/>
    <m/>
    <d v="2007-05-25T00:00:00"/>
    <x v="134"/>
    <n v="55"/>
    <n v="1"/>
    <m/>
    <n v="0.5"/>
    <n v="5"/>
    <n v="147.2441"/>
    <n v="152.2441"/>
    <n v="197.91732999999999"/>
    <x v="2"/>
  </r>
  <r>
    <x v="6"/>
    <x v="2"/>
    <x v="0"/>
    <m/>
    <d v="2007-07-19T00:00:00"/>
    <x v="134"/>
    <n v="0"/>
    <n v="1"/>
    <m/>
    <n v="0.5"/>
    <n v="5"/>
    <n v="161.79509999999999"/>
    <n v="166.79509999999999"/>
    <n v="216.83362999999997"/>
    <x v="2"/>
  </r>
  <r>
    <x v="7"/>
    <x v="3"/>
    <x v="0"/>
    <s v="sí"/>
    <d v="2007-05-19T00:00:00"/>
    <x v="134"/>
    <n v="61"/>
    <n v="2"/>
    <m/>
    <n v="0.5"/>
    <n v="30"/>
    <n v="166.86"/>
    <n v="196.86"/>
    <n v="255.91800000000001"/>
    <x v="2"/>
  </r>
  <r>
    <x v="7"/>
    <x v="3"/>
    <x v="4"/>
    <m/>
    <d v="2007-06-17T00:00:00"/>
    <x v="134"/>
    <n v="32"/>
    <n v="1"/>
    <m/>
    <n v="1.5"/>
    <n v="15"/>
    <n v="207.13069999999999"/>
    <n v="222.13069999999999"/>
    <n v="288.76990999999998"/>
    <x v="2"/>
  </r>
  <r>
    <x v="1"/>
    <x v="5"/>
    <x v="0"/>
    <m/>
    <d v="2007-07-11T00:00:00"/>
    <x v="135"/>
    <n v="9"/>
    <n v="1"/>
    <m/>
    <n v="0.75"/>
    <n v="7.5"/>
    <n v="48"/>
    <n v="55.5"/>
    <n v="72.150000000000006"/>
    <x v="2"/>
  </r>
  <r>
    <x v="7"/>
    <x v="2"/>
    <x v="0"/>
    <s v="sí"/>
    <d v="2007-07-11T00:00:00"/>
    <x v="135"/>
    <n v="9"/>
    <n v="1"/>
    <m/>
    <n v="0.75"/>
    <n v="27.5"/>
    <n v="74.947000000000003"/>
    <n v="102.447"/>
    <n v="133.18110000000001"/>
    <x v="2"/>
  </r>
  <r>
    <x v="6"/>
    <x v="1"/>
    <x v="0"/>
    <s v="sí"/>
    <d v="2007-07-13T00:00:00"/>
    <x v="135"/>
    <n v="7"/>
    <n v="1"/>
    <m/>
    <n v="0.5"/>
    <n v="25"/>
    <n v="83.462900000000005"/>
    <n v="108.4629"/>
    <n v="141.00177000000002"/>
    <x v="2"/>
  </r>
  <r>
    <x v="1"/>
    <x v="3"/>
    <x v="4"/>
    <m/>
    <d v="2007-06-28T00:00:00"/>
    <x v="135"/>
    <n v="22"/>
    <n v="1"/>
    <m/>
    <n v="1.75"/>
    <n v="17.5"/>
    <n v="150"/>
    <n v="167.5"/>
    <n v="217.75"/>
    <x v="2"/>
  </r>
  <r>
    <x v="7"/>
    <x v="3"/>
    <x v="3"/>
    <m/>
    <d v="2007-05-31T00:00:00"/>
    <x v="135"/>
    <n v="50"/>
    <n v="1"/>
    <m/>
    <n v="2"/>
    <n v="20"/>
    <n v="170.64"/>
    <n v="190.64"/>
    <n v="247.83199999999999"/>
    <x v="0"/>
  </r>
  <r>
    <x v="7"/>
    <x v="1"/>
    <x v="3"/>
    <m/>
    <d v="2007-07-11T00:00:00"/>
    <x v="135"/>
    <n v="9"/>
    <n v="1"/>
    <m/>
    <n v="1.5"/>
    <n v="15"/>
    <n v="1111.5"/>
    <n v="1126.5"/>
    <n v="1464.45"/>
    <x v="1"/>
  </r>
  <r>
    <x v="1"/>
    <x v="1"/>
    <x v="4"/>
    <m/>
    <d v="2007-06-16T00:00:00"/>
    <x v="136"/>
    <n v="35"/>
    <n v="2"/>
    <m/>
    <n v="3.5"/>
    <n v="70"/>
    <n v="23"/>
    <n v="93"/>
    <n v="120.9"/>
    <x v="0"/>
  </r>
  <r>
    <x v="1"/>
    <x v="1"/>
    <x v="0"/>
    <s v="sí"/>
    <d v="2007-06-30T00:00:00"/>
    <x v="136"/>
    <n v="21"/>
    <n v="2"/>
    <m/>
    <n v="0.5"/>
    <n v="30"/>
    <n v="23.899000000000001"/>
    <n v="53.899000000000001"/>
    <n v="70.068700000000007"/>
    <x v="0"/>
  </r>
  <r>
    <x v="1"/>
    <x v="1"/>
    <x v="0"/>
    <s v="sí"/>
    <d v="2007-06-30T00:00:00"/>
    <x v="136"/>
    <n v="21"/>
    <n v="2"/>
    <m/>
    <n v="0.5"/>
    <n v="30"/>
    <n v="38.496899999999997"/>
    <n v="68.496899999999997"/>
    <n v="89.045969999999997"/>
    <x v="0"/>
  </r>
  <r>
    <x v="6"/>
    <x v="2"/>
    <x v="4"/>
    <m/>
    <d v="2007-07-07T00:00:00"/>
    <x v="136"/>
    <n v="14"/>
    <n v="2"/>
    <m/>
    <n v="1"/>
    <n v="20"/>
    <n v="46.864899999999999"/>
    <n v="66.864900000000006"/>
    <n v="86.92437000000001"/>
    <x v="1"/>
  </r>
  <r>
    <x v="1"/>
    <x v="1"/>
    <x v="0"/>
    <s v="sí"/>
    <d v="2007-07-07T00:00:00"/>
    <x v="136"/>
    <n v="14"/>
    <n v="2"/>
    <m/>
    <n v="0.5"/>
    <n v="30"/>
    <n v="74.532399999999996"/>
    <n v="104.5324"/>
    <n v="135.89211999999998"/>
    <x v="0"/>
  </r>
  <r>
    <x v="6"/>
    <x v="2"/>
    <x v="3"/>
    <s v="sí"/>
    <d v="2007-07-11T00:00:00"/>
    <x v="136"/>
    <n v="10"/>
    <n v="2"/>
    <m/>
    <n v="1.75"/>
    <n v="55"/>
    <n v="120"/>
    <n v="175"/>
    <n v="227.5"/>
    <x v="1"/>
  </r>
  <r>
    <x v="1"/>
    <x v="1"/>
    <x v="3"/>
    <m/>
    <d v="2007-06-03T00:00:00"/>
    <x v="136"/>
    <n v="48"/>
    <n v="2"/>
    <m/>
    <n v="0.5"/>
    <n v="10"/>
    <n v="150"/>
    <n v="160"/>
    <n v="208"/>
    <x v="0"/>
  </r>
  <r>
    <x v="1"/>
    <x v="1"/>
    <x v="3"/>
    <m/>
    <d v="2007-06-22T00:00:00"/>
    <x v="136"/>
    <n v="29"/>
    <n v="2"/>
    <m/>
    <n v="0.5"/>
    <n v="10"/>
    <n v="227.13"/>
    <n v="237.13"/>
    <n v="308.26900000000001"/>
    <x v="0"/>
  </r>
  <r>
    <x v="7"/>
    <x v="2"/>
    <x v="3"/>
    <m/>
    <d v="2007-06-07T00:00:00"/>
    <x v="136"/>
    <n v="44"/>
    <n v="1"/>
    <m/>
    <n v="2"/>
    <n v="20"/>
    <n v="425.89949999999999"/>
    <n v="445.89949999999999"/>
    <n v="579.66935000000001"/>
    <x v="2"/>
  </r>
  <r>
    <x v="6"/>
    <x v="1"/>
    <x v="2"/>
    <m/>
    <d v="2007-06-14T00:00:00"/>
    <x v="137"/>
    <n v="38"/>
    <n v="1"/>
    <m/>
    <n v="0.25"/>
    <n v="2.5"/>
    <n v="8.5495999999999999"/>
    <n v="11.0496"/>
    <n v="14.36448"/>
    <x v="2"/>
  </r>
  <r>
    <x v="5"/>
    <x v="0"/>
    <x v="2"/>
    <m/>
    <d v="2007-06-23T00:00:00"/>
    <x v="137"/>
    <n v="29"/>
    <n v="1"/>
    <m/>
    <n v="0.25"/>
    <n v="2.5"/>
    <n v="37.293500000000002"/>
    <n v="39.793500000000002"/>
    <n v="51.731549999999999"/>
    <x v="0"/>
  </r>
  <r>
    <x v="7"/>
    <x v="5"/>
    <x v="3"/>
    <s v="sí"/>
    <d v="2007-05-11T00:00:00"/>
    <x v="137"/>
    <n v="72"/>
    <n v="1"/>
    <m/>
    <n v="1"/>
    <n v="30"/>
    <n v="117.44840000000001"/>
    <n v="147.44839999999999"/>
    <n v="191.68292"/>
    <x v="0"/>
  </r>
  <r>
    <x v="7"/>
    <x v="5"/>
    <x v="0"/>
    <m/>
    <d v="2007-06-14T00:00:00"/>
    <x v="137"/>
    <n v="38"/>
    <n v="1"/>
    <m/>
    <n v="0.5"/>
    <n v="5"/>
    <n v="120.54089999999999"/>
    <n v="125.54089999999999"/>
    <n v="163.20317"/>
    <x v="2"/>
  </r>
  <r>
    <x v="7"/>
    <x v="5"/>
    <x v="3"/>
    <m/>
    <d v="2007-06-17T00:00:00"/>
    <x v="137"/>
    <n v="35"/>
    <n v="2"/>
    <m/>
    <n v="2.5"/>
    <n v="50"/>
    <n v="86.423400000000001"/>
    <n v="136.42340000000002"/>
    <n v="177.35042000000001"/>
    <x v="2"/>
  </r>
  <r>
    <x v="6"/>
    <x v="1"/>
    <x v="0"/>
    <m/>
    <d v="2007-05-30T00:00:00"/>
    <x v="137"/>
    <n v="53"/>
    <n v="2"/>
    <m/>
    <n v="1"/>
    <n v="20"/>
    <n v="136.70920000000001"/>
    <n v="156.70920000000001"/>
    <n v="203.72196000000002"/>
    <x v="2"/>
  </r>
  <r>
    <x v="1"/>
    <x v="3"/>
    <x v="1"/>
    <s v="sí"/>
    <d v="2007-05-16T00:00:00"/>
    <x v="137"/>
    <n v="67"/>
    <n v="1"/>
    <m/>
    <n v="2.5"/>
    <n v="45"/>
    <n v="571.30190000000005"/>
    <n v="616.30190000000005"/>
    <n v="801.19247000000007"/>
    <x v="2"/>
  </r>
  <r>
    <x v="0"/>
    <x v="0"/>
    <x v="2"/>
    <m/>
    <d v="2007-06-27T00:00:00"/>
    <x v="138"/>
    <n v="36"/>
    <n v="1"/>
    <m/>
    <n v="0.25"/>
    <n v="2.5"/>
    <n v="43.011800000000001"/>
    <n v="45.511800000000001"/>
    <n v="59.16534"/>
    <x v="2"/>
  </r>
  <r>
    <x v="0"/>
    <x v="0"/>
    <x v="0"/>
    <m/>
    <d v="2007-04-26T00:00:00"/>
    <x v="138"/>
    <n v="98"/>
    <n v="2"/>
    <m/>
    <n v="0.75"/>
    <n v="15"/>
    <n v="106.65"/>
    <n v="121.65"/>
    <n v="158.14500000000001"/>
    <x v="0"/>
  </r>
  <r>
    <x v="1"/>
    <x v="5"/>
    <x v="1"/>
    <m/>
    <d v="2007-06-07T00:00:00"/>
    <x v="138"/>
    <n v="56"/>
    <n v="2"/>
    <m/>
    <n v="1"/>
    <n v="20"/>
    <n v="346.24380000000002"/>
    <n v="366.24380000000002"/>
    <n v="476.11694"/>
    <x v="2"/>
  </r>
  <r>
    <x v="0"/>
    <x v="2"/>
    <x v="3"/>
    <m/>
    <d v="2007-06-24T00:00:00"/>
    <x v="139"/>
    <n v="40"/>
    <n v="1"/>
    <m/>
    <n v="0.5"/>
    <n v="5"/>
    <n v="7.5"/>
    <n v="12.5"/>
    <n v="16.25"/>
    <x v="2"/>
  </r>
  <r>
    <x v="0"/>
    <x v="0"/>
    <x v="2"/>
    <m/>
    <d v="2007-06-24T00:00:00"/>
    <x v="139"/>
    <n v="40"/>
    <n v="1"/>
    <m/>
    <n v="0.25"/>
    <n v="2.5"/>
    <n v="115.1866"/>
    <n v="117.6866"/>
    <n v="152.99258"/>
    <x v="0"/>
  </r>
  <r>
    <x v="0"/>
    <x v="0"/>
    <x v="2"/>
    <m/>
    <d v="2007-06-24T00:00:00"/>
    <x v="139"/>
    <n v="40"/>
    <n v="1"/>
    <m/>
    <n v="0.25"/>
    <n v="2.5"/>
    <n v="120"/>
    <n v="122.5"/>
    <n v="159.25"/>
    <x v="0"/>
  </r>
  <r>
    <x v="0"/>
    <x v="0"/>
    <x v="0"/>
    <m/>
    <d v="2007-06-27T00:00:00"/>
    <x v="139"/>
    <n v="37"/>
    <n v="2"/>
    <m/>
    <n v="0.5"/>
    <n v="10"/>
    <n v="120"/>
    <n v="130"/>
    <n v="169"/>
    <x v="0"/>
  </r>
  <r>
    <x v="0"/>
    <x v="0"/>
    <x v="2"/>
    <m/>
    <d v="2007-07-07T00:00:00"/>
    <x v="139"/>
    <n v="27"/>
    <n v="1"/>
    <m/>
    <n v="0.25"/>
    <n v="2.5"/>
    <n v="140.13"/>
    <n v="142.63"/>
    <n v="185.41899999999998"/>
    <x v="0"/>
  </r>
  <r>
    <x v="0"/>
    <x v="0"/>
    <x v="0"/>
    <m/>
    <d v="2007-07-12T00:00:00"/>
    <x v="139"/>
    <n v="22"/>
    <n v="2"/>
    <m/>
    <n v="1"/>
    <n v="20"/>
    <n v="169.02"/>
    <n v="189.02"/>
    <n v="245.726"/>
    <x v="0"/>
  </r>
  <r>
    <x v="7"/>
    <x v="2"/>
    <x v="0"/>
    <m/>
    <d v="2007-05-26T00:00:00"/>
    <x v="139"/>
    <n v="69"/>
    <n v="1"/>
    <m/>
    <n v="0.25"/>
    <n v="2.5"/>
    <n v="377.6"/>
    <n v="380.1"/>
    <n v="494.13"/>
    <x v="0"/>
  </r>
  <r>
    <x v="4"/>
    <x v="0"/>
    <x v="2"/>
    <m/>
    <d v="2007-06-20T00:00:00"/>
    <x v="140"/>
    <n v="45"/>
    <n v="1"/>
    <m/>
    <n v="0.25"/>
    <n v="2.5"/>
    <n v="21"/>
    <n v="23.5"/>
    <n v="30.55"/>
    <x v="0"/>
  </r>
  <r>
    <x v="4"/>
    <x v="0"/>
    <x v="0"/>
    <m/>
    <d v="2007-06-21T00:00:00"/>
    <x v="140"/>
    <n v="44"/>
    <n v="2"/>
    <m/>
    <n v="0.25"/>
    <n v="5"/>
    <n v="120"/>
    <n v="125"/>
    <n v="162.5"/>
    <x v="0"/>
  </r>
  <r>
    <x v="4"/>
    <x v="0"/>
    <x v="2"/>
    <m/>
    <d v="2007-07-18T00:00:00"/>
    <x v="140"/>
    <n v="17"/>
    <n v="1"/>
    <m/>
    <n v="0.25"/>
    <n v="2.5"/>
    <n v="122.31950000000001"/>
    <n v="124.81950000000001"/>
    <n v="162.26535000000001"/>
    <x v="0"/>
  </r>
  <r>
    <x v="1"/>
    <x v="5"/>
    <x v="3"/>
    <s v="sí"/>
    <d v="2007-05-13T00:00:00"/>
    <x v="140"/>
    <n v="83"/>
    <n v="1"/>
    <s v="sí"/>
    <n v="0.5"/>
    <n v="25"/>
    <n v="126.81"/>
    <n v="151.81"/>
    <n v="-151.81"/>
    <x v="2"/>
  </r>
  <r>
    <x v="1"/>
    <x v="5"/>
    <x v="0"/>
    <m/>
    <d v="2007-06-21T00:00:00"/>
    <x v="140"/>
    <n v="44"/>
    <n v="1"/>
    <m/>
    <n v="0.75"/>
    <n v="7.5"/>
    <n v="193.8409"/>
    <n v="201.3409"/>
    <n v="261.74317000000002"/>
    <x v="2"/>
  </r>
  <r>
    <x v="4"/>
    <x v="0"/>
    <x v="0"/>
    <m/>
    <d v="2007-07-18T00:00:00"/>
    <x v="140"/>
    <n v="17"/>
    <n v="2"/>
    <m/>
    <n v="0.25"/>
    <n v="5"/>
    <n v="326.75529999999998"/>
    <n v="331.75529999999998"/>
    <n v="431.28188999999998"/>
    <x v="2"/>
  </r>
  <r>
    <x v="1"/>
    <x v="5"/>
    <x v="0"/>
    <m/>
    <d v="2007-06-21T00:00:00"/>
    <x v="140"/>
    <n v="44"/>
    <n v="1"/>
    <m/>
    <n v="1.25"/>
    <n v="12.5"/>
    <n v="901.5"/>
    <n v="914"/>
    <n v="1188.2"/>
    <x v="1"/>
  </r>
  <r>
    <x v="2"/>
    <x v="3"/>
    <x v="0"/>
    <m/>
    <d v="2007-04-21T00:00:00"/>
    <x v="140"/>
    <n v="105"/>
    <n v="2"/>
    <m/>
    <n v="1.75"/>
    <n v="35"/>
    <n v="950.9665"/>
    <n v="985.9665"/>
    <n v="1281.7564499999999"/>
    <x v="2"/>
  </r>
  <r>
    <x v="0"/>
    <x v="0"/>
    <x v="3"/>
    <m/>
    <d v="2007-06-03T00:00:00"/>
    <x v="141"/>
    <n v="63"/>
    <n v="2"/>
    <m/>
    <n v="0.5"/>
    <n v="10"/>
    <n v="42.66"/>
    <n v="52.66"/>
    <n v="68.457999999999998"/>
    <x v="0"/>
  </r>
  <r>
    <x v="1"/>
    <x v="5"/>
    <x v="1"/>
    <m/>
    <d v="2007-08-02T00:00:00"/>
    <x v="141"/>
    <n v="3"/>
    <n v="1"/>
    <m/>
    <n v="1.25"/>
    <n v="12.5"/>
    <n v="65.594700000000003"/>
    <n v="78.094700000000003"/>
    <n v="101.52311"/>
    <x v="0"/>
  </r>
  <r>
    <x v="1"/>
    <x v="5"/>
    <x v="4"/>
    <m/>
    <d v="2007-06-06T00:00:00"/>
    <x v="141"/>
    <n v="60"/>
    <n v="2"/>
    <m/>
    <n v="1"/>
    <n v="20"/>
    <n v="67.843599999999995"/>
    <n v="87.843599999999995"/>
    <n v="114.19667999999999"/>
    <x v="1"/>
  </r>
  <r>
    <x v="7"/>
    <x v="1"/>
    <x v="3"/>
    <m/>
    <d v="2007-06-30T00:00:00"/>
    <x v="141"/>
    <n v="36"/>
    <n v="2"/>
    <m/>
    <n v="0.5"/>
    <n v="10"/>
    <n v="103.1811"/>
    <n v="113.1811"/>
    <n v="147.13542999999999"/>
    <x v="2"/>
  </r>
  <r>
    <x v="1"/>
    <x v="5"/>
    <x v="3"/>
    <m/>
    <d v="2007-07-14T00:00:00"/>
    <x v="141"/>
    <n v="22"/>
    <n v="1"/>
    <m/>
    <n v="0.5"/>
    <n v="5"/>
    <n v="120"/>
    <n v="125"/>
    <n v="162.5"/>
    <x v="1"/>
  </r>
  <r>
    <x v="1"/>
    <x v="5"/>
    <x v="3"/>
    <m/>
    <d v="2007-07-14T00:00:00"/>
    <x v="141"/>
    <n v="22"/>
    <n v="1"/>
    <m/>
    <n v="0.5"/>
    <n v="5"/>
    <n v="120"/>
    <n v="125"/>
    <n v="162.5"/>
    <x v="1"/>
  </r>
  <r>
    <x v="1"/>
    <x v="5"/>
    <x v="3"/>
    <m/>
    <d v="2007-07-14T00:00:00"/>
    <x v="141"/>
    <n v="22"/>
    <n v="1"/>
    <m/>
    <n v="0.75"/>
    <n v="7.5"/>
    <n v="120"/>
    <n v="127.5"/>
    <n v="165.75"/>
    <x v="1"/>
  </r>
  <r>
    <x v="7"/>
    <x v="1"/>
    <x v="0"/>
    <m/>
    <d v="2007-06-10T00:00:00"/>
    <x v="141"/>
    <n v="56"/>
    <n v="2"/>
    <m/>
    <n v="1.25"/>
    <n v="25"/>
    <n v="165.8691"/>
    <n v="190.8691"/>
    <n v="248.12983"/>
    <x v="2"/>
  </r>
  <r>
    <x v="7"/>
    <x v="3"/>
    <x v="4"/>
    <m/>
    <d v="2007-04-29T00:00:00"/>
    <x v="141"/>
    <n v="98"/>
    <n v="2"/>
    <m/>
    <n v="1.75"/>
    <n v="35"/>
    <n v="224.27340000000001"/>
    <n v="259.27340000000004"/>
    <n v="337.05542000000003"/>
    <x v="2"/>
  </r>
  <r>
    <x v="1"/>
    <x v="5"/>
    <x v="3"/>
    <m/>
    <d v="2007-06-13T00:00:00"/>
    <x v="142"/>
    <n v="56"/>
    <n v="2"/>
    <m/>
    <n v="0.5"/>
    <n v="10"/>
    <n v="52.350099999999998"/>
    <n v="62.350099999999998"/>
    <n v="81.055129999999991"/>
    <x v="1"/>
  </r>
  <r>
    <x v="1"/>
    <x v="5"/>
    <x v="0"/>
    <s v="sí"/>
    <d v="2007-07-22T00:00:00"/>
    <x v="142"/>
    <n v="17"/>
    <n v="2"/>
    <m/>
    <n v="0.5"/>
    <n v="30"/>
    <n v="66.8857"/>
    <n v="96.8857"/>
    <n v="125.95141"/>
    <x v="2"/>
  </r>
  <r>
    <x v="1"/>
    <x v="5"/>
    <x v="0"/>
    <m/>
    <d v="2007-06-01T00:00:00"/>
    <x v="142"/>
    <n v="68"/>
    <n v="2"/>
    <m/>
    <n v="0.5"/>
    <n v="10"/>
    <n v="85.351200000000006"/>
    <n v="95.351200000000006"/>
    <n v="123.95656000000001"/>
    <x v="1"/>
  </r>
  <r>
    <x v="1"/>
    <x v="5"/>
    <x v="0"/>
    <m/>
    <d v="2007-06-08T00:00:00"/>
    <x v="142"/>
    <n v="61"/>
    <n v="2"/>
    <m/>
    <n v="0.5"/>
    <n v="10"/>
    <n v="150"/>
    <n v="160"/>
    <n v="208"/>
    <x v="0"/>
  </r>
  <r>
    <x v="1"/>
    <x v="5"/>
    <x v="3"/>
    <m/>
    <d v="2007-06-20T00:00:00"/>
    <x v="142"/>
    <n v="49"/>
    <n v="2"/>
    <s v="sí"/>
    <n v="2"/>
    <n v="40"/>
    <n v="593.44470000000001"/>
    <n v="633.44470000000001"/>
    <n v="-633.44470000000001"/>
    <x v="2"/>
  </r>
  <r>
    <x v="2"/>
    <x v="1"/>
    <x v="0"/>
    <m/>
    <d v="2007-06-16T00:00:00"/>
    <x v="143"/>
    <n v="54"/>
    <n v="2"/>
    <m/>
    <n v="0.5"/>
    <n v="10"/>
    <n v="30"/>
    <n v="40"/>
    <n v="52"/>
    <x v="2"/>
  </r>
  <r>
    <x v="5"/>
    <x v="3"/>
    <x v="2"/>
    <m/>
    <d v="2007-06-17T00:00:00"/>
    <x v="143"/>
    <n v="53"/>
    <n v="1"/>
    <m/>
    <n v="0.25"/>
    <n v="2.5"/>
    <n v="36.739400000000003"/>
    <n v="39.239400000000003"/>
    <n v="51.011220000000002"/>
    <x v="2"/>
  </r>
  <r>
    <x v="4"/>
    <x v="0"/>
    <x v="0"/>
    <m/>
    <d v="2007-06-20T00:00:00"/>
    <x v="143"/>
    <n v="50"/>
    <n v="1"/>
    <m/>
    <n v="0.75"/>
    <n v="7.5"/>
    <n v="58.89"/>
    <n v="66.39"/>
    <n v="86.307000000000002"/>
    <x v="2"/>
  </r>
  <r>
    <x v="7"/>
    <x v="5"/>
    <x v="2"/>
    <m/>
    <d v="2007-06-21T00:00:00"/>
    <x v="143"/>
    <n v="49"/>
    <n v="1"/>
    <m/>
    <n v="0.25"/>
    <n v="2.5"/>
    <n v="64.342100000000002"/>
    <n v="66.842100000000002"/>
    <n v="86.89473000000001"/>
    <x v="0"/>
  </r>
  <r>
    <x v="7"/>
    <x v="5"/>
    <x v="2"/>
    <m/>
    <d v="2007-06-21T00:00:00"/>
    <x v="143"/>
    <n v="49"/>
    <n v="1"/>
    <m/>
    <n v="0.25"/>
    <n v="2.5"/>
    <n v="64.342100000000002"/>
    <n v="66.842100000000002"/>
    <n v="86.89473000000001"/>
    <x v="0"/>
  </r>
  <r>
    <x v="1"/>
    <x v="1"/>
    <x v="0"/>
    <m/>
    <d v="2007-06-27T00:00:00"/>
    <x v="143"/>
    <n v="43"/>
    <n v="1"/>
    <m/>
    <n v="0.5"/>
    <n v="5"/>
    <n v="68.496899999999997"/>
    <n v="73.496899999999997"/>
    <n v="95.545969999999997"/>
    <x v="0"/>
  </r>
  <r>
    <x v="7"/>
    <x v="5"/>
    <x v="0"/>
    <m/>
    <d v="2007-07-21T00:00:00"/>
    <x v="143"/>
    <n v="19"/>
    <n v="1"/>
    <m/>
    <n v="0.25"/>
    <n v="2.5"/>
    <n v="85.942099999999996"/>
    <n v="88.442099999999996"/>
    <n v="114.97472999999999"/>
    <x v="0"/>
  </r>
  <r>
    <x v="5"/>
    <x v="3"/>
    <x v="0"/>
    <m/>
    <d v="2007-08-04T00:00:00"/>
    <x v="143"/>
    <n v="5"/>
    <n v="1"/>
    <m/>
    <n v="0.75"/>
    <n v="7.5"/>
    <n v="99.294899999999998"/>
    <n v="106.7949"/>
    <n v="138.83337"/>
    <x v="2"/>
  </r>
  <r>
    <x v="3"/>
    <x v="0"/>
    <x v="2"/>
    <m/>
    <d v="2007-05-04T00:00:00"/>
    <x v="143"/>
    <n v="97"/>
    <n v="1"/>
    <m/>
    <n v="0.25"/>
    <n v="2.5"/>
    <n v="118.8969"/>
    <n v="121.3969"/>
    <n v="157.81596999999999"/>
    <x v="0"/>
  </r>
  <r>
    <x v="2"/>
    <x v="1"/>
    <x v="1"/>
    <m/>
    <d v="2007-05-13T00:00:00"/>
    <x v="143"/>
    <n v="88"/>
    <n v="2"/>
    <m/>
    <n v="1.5"/>
    <n v="30"/>
    <n v="144"/>
    <n v="174"/>
    <n v="226.2"/>
    <x v="2"/>
  </r>
  <r>
    <x v="7"/>
    <x v="5"/>
    <x v="2"/>
    <m/>
    <d v="2007-06-16T00:00:00"/>
    <x v="143"/>
    <n v="54"/>
    <n v="1"/>
    <m/>
    <n v="0.25"/>
    <n v="2.5"/>
    <n v="161.08420000000001"/>
    <n v="163.58420000000001"/>
    <n v="212.65946000000002"/>
    <x v="0"/>
  </r>
  <r>
    <x v="2"/>
    <x v="1"/>
    <x v="0"/>
    <m/>
    <d v="2007-07-05T00:00:00"/>
    <x v="143"/>
    <n v="35"/>
    <n v="2"/>
    <m/>
    <n v="0.25"/>
    <n v="5"/>
    <n v="180.33"/>
    <n v="185.33"/>
    <n v="240.92900000000003"/>
    <x v="0"/>
  </r>
  <r>
    <x v="4"/>
    <x v="0"/>
    <x v="3"/>
    <m/>
    <d v="2007-07-07T00:00:00"/>
    <x v="143"/>
    <n v="33"/>
    <n v="2"/>
    <m/>
    <n v="0.5"/>
    <n v="10"/>
    <n v="191.69"/>
    <n v="201.69"/>
    <n v="262.197"/>
    <x v="0"/>
  </r>
  <r>
    <x v="2"/>
    <x v="3"/>
    <x v="4"/>
    <m/>
    <d v="2007-07-13T00:00:00"/>
    <x v="143"/>
    <n v="27"/>
    <n v="1"/>
    <m/>
    <n v="1"/>
    <n v="10"/>
    <n v="254.80260000000001"/>
    <n v="264.80259999999998"/>
    <n v="344.24338"/>
    <x v="2"/>
  </r>
  <r>
    <x v="0"/>
    <x v="0"/>
    <x v="0"/>
    <m/>
    <d v="2007-07-06T00:00:00"/>
    <x v="144"/>
    <n v="35"/>
    <n v="1"/>
    <m/>
    <n v="0.25"/>
    <n v="2.5"/>
    <n v="48.793799999999997"/>
    <n v="51.293799999999997"/>
    <n v="66.681939999999997"/>
    <x v="0"/>
  </r>
  <r>
    <x v="1"/>
    <x v="5"/>
    <x v="0"/>
    <m/>
    <d v="2007-05-26T00:00:00"/>
    <x v="144"/>
    <n v="76"/>
    <n v="1"/>
    <m/>
    <n v="0.5"/>
    <n v="5"/>
    <n v="70"/>
    <n v="75"/>
    <n v="97.5"/>
    <x v="1"/>
  </r>
  <r>
    <x v="5"/>
    <x v="3"/>
    <x v="3"/>
    <m/>
    <d v="2007-08-02T00:00:00"/>
    <x v="144"/>
    <n v="8"/>
    <n v="1"/>
    <m/>
    <n v="0.5"/>
    <n v="5"/>
    <n v="187.36"/>
    <n v="192.36"/>
    <n v="250.06800000000001"/>
    <x v="2"/>
  </r>
  <r>
    <x v="4"/>
    <x v="0"/>
    <x v="0"/>
    <m/>
    <d v="2007-07-29T00:00:00"/>
    <x v="144"/>
    <n v="12"/>
    <n v="2"/>
    <m/>
    <n v="0.5"/>
    <n v="10"/>
    <n v="210.4494"/>
    <n v="220.4494"/>
    <n v="286.58421999999996"/>
    <x v="2"/>
  </r>
  <r>
    <x v="0"/>
    <x v="0"/>
    <x v="2"/>
    <s v="sí"/>
    <d v="2007-06-23T00:00:00"/>
    <x v="145"/>
    <n v="49"/>
    <n v="1"/>
    <m/>
    <n v="0.25"/>
    <n v="22.5"/>
    <n v="48.586199999999998"/>
    <n v="71.086199999999991"/>
    <n v="92.412059999999983"/>
    <x v="2"/>
  </r>
  <r>
    <x v="0"/>
    <x v="0"/>
    <x v="0"/>
    <m/>
    <d v="2007-06-29T00:00:00"/>
    <x v="145"/>
    <n v="43"/>
    <n v="1"/>
    <m/>
    <n v="0.25"/>
    <n v="2.5"/>
    <n v="58.5"/>
    <n v="61"/>
    <n v="79.3"/>
    <x v="0"/>
  </r>
  <r>
    <x v="7"/>
    <x v="5"/>
    <x v="1"/>
    <s v="sí"/>
    <d v="2007-07-08T00:00:00"/>
    <x v="145"/>
    <n v="34"/>
    <n v="2"/>
    <m/>
    <n v="1"/>
    <n v="40"/>
    <n v="116.1046"/>
    <n v="156.1046"/>
    <n v="202.93598"/>
    <x v="2"/>
  </r>
  <r>
    <x v="6"/>
    <x v="5"/>
    <x v="0"/>
    <s v="sí"/>
    <d v="2007-08-10T00:00:00"/>
    <x v="145"/>
    <n v="1"/>
    <n v="2"/>
    <m/>
    <n v="0.25"/>
    <n v="25"/>
    <n v="197.47"/>
    <n v="222.47"/>
    <n v="289.21100000000001"/>
    <x v="2"/>
  </r>
  <r>
    <x v="0"/>
    <x v="0"/>
    <x v="3"/>
    <m/>
    <d v="2007-08-04T00:00:00"/>
    <x v="145"/>
    <n v="7"/>
    <n v="2"/>
    <m/>
    <n v="0.5"/>
    <n v="10"/>
    <n v="470.74"/>
    <n v="480.74"/>
    <n v="624.96199999999999"/>
    <x v="2"/>
  </r>
  <r>
    <x v="7"/>
    <x v="5"/>
    <x v="0"/>
    <m/>
    <d v="2007-05-30T00:00:00"/>
    <x v="146"/>
    <n v="74"/>
    <n v="2"/>
    <m/>
    <n v="0.5"/>
    <n v="10"/>
    <n v="20.010000000000002"/>
    <n v="30.01"/>
    <n v="39.013000000000005"/>
    <x v="2"/>
  </r>
  <r>
    <x v="2"/>
    <x v="1"/>
    <x v="2"/>
    <m/>
    <d v="2007-06-27T00:00:00"/>
    <x v="146"/>
    <n v="46"/>
    <n v="1"/>
    <m/>
    <n v="0.25"/>
    <n v="2.5"/>
    <n v="74.7804"/>
    <n v="77.2804"/>
    <n v="100.46451999999999"/>
    <x v="0"/>
  </r>
  <r>
    <x v="6"/>
    <x v="5"/>
    <x v="2"/>
    <m/>
    <d v="2007-08-03T00:00:00"/>
    <x v="146"/>
    <n v="9"/>
    <n v="1"/>
    <m/>
    <n v="0.25"/>
    <n v="2.5"/>
    <n v="78.33"/>
    <n v="80.83"/>
    <n v="105.07899999999999"/>
    <x v="2"/>
  </r>
  <r>
    <x v="0"/>
    <x v="0"/>
    <x v="3"/>
    <s v="sí"/>
    <d v="2007-08-11T00:00:00"/>
    <x v="147"/>
    <n v="2"/>
    <n v="1"/>
    <m/>
    <n v="0.75"/>
    <n v="27.5"/>
    <n v="465.6737"/>
    <n v="493.1737"/>
    <n v="641.12581"/>
    <x v="2"/>
  </r>
  <r>
    <x v="7"/>
    <x v="2"/>
    <x v="2"/>
    <m/>
    <d v="2007-06-24T00:00:00"/>
    <x v="148"/>
    <n v="52"/>
    <n v="1"/>
    <m/>
    <n v="0.25"/>
    <n v="2.5"/>
    <n v="32.6706"/>
    <n v="35.1706"/>
    <n v="45.721780000000003"/>
    <x v="2"/>
  </r>
  <r>
    <x v="7"/>
    <x v="2"/>
    <x v="3"/>
    <m/>
    <d v="2007-07-20T00:00:00"/>
    <x v="148"/>
    <n v="26"/>
    <n v="1"/>
    <m/>
    <n v="0.5"/>
    <n v="5"/>
    <n v="38.496899999999997"/>
    <n v="43.496899999999997"/>
    <n v="56.545969999999997"/>
    <x v="0"/>
  </r>
  <r>
    <x v="0"/>
    <x v="0"/>
    <x v="0"/>
    <m/>
    <d v="2007-08-05T00:00:00"/>
    <x v="148"/>
    <n v="10"/>
    <n v="2"/>
    <m/>
    <n v="0.25"/>
    <n v="5"/>
    <n v="52.350099999999998"/>
    <n v="57.350099999999998"/>
    <n v="74.555129999999991"/>
    <x v="0"/>
  </r>
  <r>
    <x v="7"/>
    <x v="2"/>
    <x v="3"/>
    <m/>
    <d v="2007-06-22T00:00:00"/>
    <x v="148"/>
    <n v="54"/>
    <n v="1"/>
    <m/>
    <n v="0.5"/>
    <n v="5"/>
    <n v="65.496899999999997"/>
    <n v="70.496899999999997"/>
    <n v="91.645969999999991"/>
    <x v="0"/>
  </r>
  <r>
    <x v="6"/>
    <x v="3"/>
    <x v="0"/>
    <m/>
    <d v="2007-06-20T00:00:00"/>
    <x v="148"/>
    <n v="56"/>
    <n v="2"/>
    <m/>
    <n v="0.25"/>
    <n v="5"/>
    <n v="137.51"/>
    <n v="142.51"/>
    <n v="185.26299999999998"/>
    <x v="2"/>
  </r>
  <r>
    <x v="8"/>
    <x v="3"/>
    <x v="4"/>
    <m/>
    <d v="2007-07-06T00:00:00"/>
    <x v="148"/>
    <n v="40"/>
    <n v="2"/>
    <m/>
    <n v="2"/>
    <n v="40"/>
    <n v="88.626400000000004"/>
    <n v="128.62639999999999"/>
    <n v="167.21431999999999"/>
    <x v="2"/>
  </r>
  <r>
    <x v="6"/>
    <x v="1"/>
    <x v="3"/>
    <m/>
    <d v="2007-06-29T00:00:00"/>
    <x v="148"/>
    <n v="47"/>
    <n v="1"/>
    <m/>
    <n v="0.5"/>
    <n v="5"/>
    <n v="146.7174"/>
    <n v="151.7174"/>
    <n v="197.23262"/>
    <x v="2"/>
  </r>
  <r>
    <x v="6"/>
    <x v="3"/>
    <x v="3"/>
    <m/>
    <d v="2007-07-18T00:00:00"/>
    <x v="148"/>
    <n v="28"/>
    <n v="2"/>
    <m/>
    <n v="2.5"/>
    <n v="50"/>
    <n v="261.40089999999998"/>
    <n v="311.40089999999998"/>
    <n v="404.82116999999994"/>
    <x v="2"/>
  </r>
  <r>
    <x v="6"/>
    <x v="3"/>
    <x v="1"/>
    <m/>
    <d v="2007-05-31T00:00:00"/>
    <x v="148"/>
    <n v="76"/>
    <n v="2"/>
    <m/>
    <n v="1.5"/>
    <n v="30"/>
    <n v="636.51"/>
    <n v="666.51"/>
    <n v="866.46299999999997"/>
    <x v="2"/>
  </r>
  <r>
    <x v="0"/>
    <x v="0"/>
    <x v="0"/>
    <m/>
    <d v="2007-07-19T00:00:00"/>
    <x v="149"/>
    <n v="28"/>
    <n v="2"/>
    <m/>
    <n v="0.5"/>
    <n v="10"/>
    <n v="61.237400000000001"/>
    <n v="71.237400000000008"/>
    <n v="92.608620000000002"/>
    <x v="2"/>
  </r>
  <r>
    <x v="1"/>
    <x v="5"/>
    <x v="3"/>
    <m/>
    <d v="2007-08-02T00:00:00"/>
    <x v="149"/>
    <n v="14"/>
    <n v="1"/>
    <m/>
    <n v="1"/>
    <n v="10"/>
    <n v="70.8215"/>
    <n v="80.8215"/>
    <n v="105.06795"/>
    <x v="1"/>
  </r>
  <r>
    <x v="2"/>
    <x v="1"/>
    <x v="3"/>
    <m/>
    <d v="2007-05-31T00:00:00"/>
    <x v="149"/>
    <n v="77"/>
    <n v="2"/>
    <m/>
    <n v="0.5"/>
    <n v="10"/>
    <n v="72.350099999999998"/>
    <n v="82.350099999999998"/>
    <n v="107.05512999999999"/>
    <x v="0"/>
  </r>
  <r>
    <x v="7"/>
    <x v="3"/>
    <x v="3"/>
    <m/>
    <d v="2007-07-13T00:00:00"/>
    <x v="149"/>
    <n v="34"/>
    <n v="1"/>
    <s v="sí"/>
    <n v="0.5"/>
    <n v="5"/>
    <n v="84.323400000000007"/>
    <n v="89.323400000000007"/>
    <n v="-89.323400000000007"/>
    <x v="2"/>
  </r>
  <r>
    <x v="1"/>
    <x v="5"/>
    <x v="3"/>
    <m/>
    <d v="2007-05-16T00:00:00"/>
    <x v="149"/>
    <n v="92"/>
    <n v="1"/>
    <m/>
    <n v="2"/>
    <n v="20"/>
    <n v="90"/>
    <n v="110"/>
    <n v="143"/>
    <x v="1"/>
  </r>
  <r>
    <x v="1"/>
    <x v="5"/>
    <x v="3"/>
    <m/>
    <d v="2007-05-26T00:00:00"/>
    <x v="149"/>
    <n v="82"/>
    <n v="1"/>
    <m/>
    <n v="1"/>
    <n v="10"/>
    <n v="177.0504"/>
    <n v="187.0504"/>
    <n v="243.16551999999999"/>
    <x v="1"/>
  </r>
  <r>
    <x v="7"/>
    <x v="3"/>
    <x v="3"/>
    <m/>
    <d v="2007-08-04T00:00:00"/>
    <x v="149"/>
    <n v="12"/>
    <n v="1"/>
    <s v="sí"/>
    <n v="0.5"/>
    <n v="5"/>
    <n v="226.9939"/>
    <n v="231.9939"/>
    <n v="-231.9939"/>
    <x v="2"/>
  </r>
  <r>
    <x v="2"/>
    <x v="1"/>
    <x v="0"/>
    <m/>
    <d v="2007-08-04T00:00:00"/>
    <x v="149"/>
    <n v="12"/>
    <n v="2"/>
    <m/>
    <n v="1.75"/>
    <n v="35"/>
    <n v="185"/>
    <n v="220"/>
    <n v="286"/>
    <x v="0"/>
  </r>
  <r>
    <x v="2"/>
    <x v="1"/>
    <x v="3"/>
    <m/>
    <d v="2007-07-19T00:00:00"/>
    <x v="149"/>
    <n v="28"/>
    <n v="2"/>
    <m/>
    <n v="0.5"/>
    <n v="10"/>
    <n v="440.03"/>
    <n v="450.03"/>
    <n v="585.03899999999999"/>
    <x v="2"/>
  </r>
  <r>
    <x v="7"/>
    <x v="3"/>
    <x v="0"/>
    <s v="sí"/>
    <d v="2007-08-08T00:00:00"/>
    <x v="149"/>
    <n v="8"/>
    <n v="1"/>
    <m/>
    <n v="0.75"/>
    <n v="27.5"/>
    <n v="462.21469999999999"/>
    <n v="489.71469999999999"/>
    <n v="636.62910999999997"/>
    <x v="0"/>
  </r>
  <r>
    <x v="2"/>
    <x v="1"/>
    <x v="4"/>
    <m/>
    <d v="2007-07-19T00:00:00"/>
    <x v="149"/>
    <n v="28"/>
    <n v="2"/>
    <m/>
    <n v="1.75"/>
    <n v="35"/>
    <n v="351"/>
    <n v="386"/>
    <n v="501.8"/>
    <x v="0"/>
  </r>
  <r>
    <x v="0"/>
    <x v="0"/>
    <x v="0"/>
    <m/>
    <d v="2007-07-13T00:00:00"/>
    <x v="150"/>
    <n v="35"/>
    <n v="2"/>
    <m/>
    <n v="0.25"/>
    <n v="5"/>
    <n v="58.5"/>
    <n v="63.5"/>
    <n v="82.55"/>
    <x v="0"/>
  </r>
  <r>
    <x v="5"/>
    <x v="2"/>
    <x v="0"/>
    <m/>
    <d v="2007-07-13T00:00:00"/>
    <x v="150"/>
    <n v="35"/>
    <n v="1"/>
    <m/>
    <n v="0.25"/>
    <n v="2.5"/>
    <n v="61.180599999999998"/>
    <n v="63.680599999999998"/>
    <n v="82.784779999999998"/>
    <x v="0"/>
  </r>
  <r>
    <x v="5"/>
    <x v="2"/>
    <x v="2"/>
    <m/>
    <d v="2007-07-20T00:00:00"/>
    <x v="150"/>
    <n v="28"/>
    <n v="1"/>
    <m/>
    <n v="0.25"/>
    <n v="2.5"/>
    <n v="107.99550000000001"/>
    <n v="110.49550000000001"/>
    <n v="143.64415000000002"/>
    <x v="0"/>
  </r>
  <r>
    <x v="0"/>
    <x v="0"/>
    <x v="0"/>
    <m/>
    <d v="2007-08-08T00:00:00"/>
    <x v="150"/>
    <n v="9"/>
    <n v="1"/>
    <m/>
    <n v="0.25"/>
    <n v="2.5"/>
    <n v="120"/>
    <n v="122.5"/>
    <n v="159.25"/>
    <x v="0"/>
  </r>
  <r>
    <x v="8"/>
    <x v="2"/>
    <x v="0"/>
    <m/>
    <d v="2007-07-11T00:00:00"/>
    <x v="150"/>
    <n v="37"/>
    <n v="1"/>
    <m/>
    <n v="0.5"/>
    <n v="5"/>
    <n v="166.62479999999999"/>
    <n v="171.62479999999999"/>
    <n v="223.11223999999999"/>
    <x v="2"/>
  </r>
  <r>
    <x v="5"/>
    <x v="2"/>
    <x v="0"/>
    <m/>
    <d v="2007-07-13T00:00:00"/>
    <x v="150"/>
    <n v="35"/>
    <n v="1"/>
    <m/>
    <n v="0.75"/>
    <n v="7.5"/>
    <n v="220.72790000000001"/>
    <n v="228.22790000000001"/>
    <n v="296.69627000000003"/>
    <x v="2"/>
  </r>
  <r>
    <x v="5"/>
    <x v="1"/>
    <x v="3"/>
    <m/>
    <d v="2007-08-02T00:00:00"/>
    <x v="150"/>
    <n v="15"/>
    <n v="1"/>
    <m/>
    <n v="0.5"/>
    <n v="5"/>
    <n v="310.0231"/>
    <n v="315.0231"/>
    <n v="409.53003000000001"/>
    <x v="1"/>
  </r>
  <r>
    <x v="5"/>
    <x v="2"/>
    <x v="0"/>
    <m/>
    <d v="2007-07-04T00:00:00"/>
    <x v="150"/>
    <n v="44"/>
    <n v="1"/>
    <m/>
    <n v="0.75"/>
    <n v="7.5"/>
    <n v="320.7079"/>
    <n v="328.2079"/>
    <n v="426.67026999999996"/>
    <x v="2"/>
  </r>
  <r>
    <x v="4"/>
    <x v="0"/>
    <x v="3"/>
    <m/>
    <d v="2007-06-10T00:00:00"/>
    <x v="151"/>
    <n v="69"/>
    <n v="2"/>
    <m/>
    <n v="0.75"/>
    <n v="15"/>
    <n v="42.66"/>
    <n v="57.66"/>
    <n v="74.957999999999998"/>
    <x v="1"/>
  </r>
  <r>
    <x v="7"/>
    <x v="3"/>
    <x v="2"/>
    <m/>
    <d v="2007-06-10T00:00:00"/>
    <x v="151"/>
    <n v="69"/>
    <n v="1"/>
    <m/>
    <n v="0.25"/>
    <n v="2.5"/>
    <n v="62.01"/>
    <n v="64.509999999999991"/>
    <n v="83.862999999999985"/>
    <x v="0"/>
  </r>
  <r>
    <x v="6"/>
    <x v="2"/>
    <x v="3"/>
    <m/>
    <d v="2007-06-10T00:00:00"/>
    <x v="151"/>
    <n v="69"/>
    <n v="1"/>
    <m/>
    <n v="0.5"/>
    <n v="5"/>
    <n v="101.9011"/>
    <n v="106.9011"/>
    <n v="138.97143"/>
    <x v="0"/>
  </r>
  <r>
    <x v="4"/>
    <x v="0"/>
    <x v="3"/>
    <s v="sí"/>
    <d v="2007-08-16T00:00:00"/>
    <x v="151"/>
    <n v="2"/>
    <n v="2"/>
    <m/>
    <n v="1"/>
    <n v="40"/>
    <n v="147.80000000000001"/>
    <n v="187.8"/>
    <n v="244.14000000000001"/>
    <x v="0"/>
  </r>
  <r>
    <x v="7"/>
    <x v="2"/>
    <x v="0"/>
    <m/>
    <d v="2007-06-23T00:00:00"/>
    <x v="151"/>
    <n v="56"/>
    <n v="2"/>
    <m/>
    <n v="0.5"/>
    <n v="10"/>
    <n v="164.4"/>
    <n v="174.4"/>
    <n v="226.72"/>
    <x v="2"/>
  </r>
  <r>
    <x v="4"/>
    <x v="0"/>
    <x v="4"/>
    <m/>
    <d v="2007-07-11T00:00:00"/>
    <x v="151"/>
    <n v="38"/>
    <n v="2"/>
    <m/>
    <n v="1"/>
    <n v="20"/>
    <n v="170"/>
    <n v="190"/>
    <n v="247"/>
    <x v="0"/>
  </r>
  <r>
    <x v="7"/>
    <x v="3"/>
    <x v="3"/>
    <m/>
    <d v="2007-08-03T00:00:00"/>
    <x v="151"/>
    <n v="15"/>
    <n v="2"/>
    <m/>
    <n v="0.5"/>
    <n v="10"/>
    <n v="560.40229999999997"/>
    <n v="570.40229999999997"/>
    <n v="741.52298999999994"/>
    <x v="0"/>
  </r>
  <r>
    <x v="7"/>
    <x v="3"/>
    <x v="3"/>
    <m/>
    <d v="2007-06-27T00:00:00"/>
    <x v="151"/>
    <n v="52"/>
    <n v="2"/>
    <m/>
    <n v="0.5"/>
    <n v="10"/>
    <n v="560.40229999999997"/>
    <n v="570.40229999999997"/>
    <n v="741.52298999999994"/>
    <x v="0"/>
  </r>
  <r>
    <x v="7"/>
    <x v="3"/>
    <x v="3"/>
    <m/>
    <d v="2007-07-14T00:00:00"/>
    <x v="151"/>
    <n v="35"/>
    <n v="2"/>
    <m/>
    <n v="0.5"/>
    <n v="10"/>
    <n v="560.40229999999997"/>
    <n v="570.40229999999997"/>
    <n v="741.52298999999994"/>
    <x v="0"/>
  </r>
  <r>
    <x v="1"/>
    <x v="1"/>
    <x v="4"/>
    <m/>
    <d v="2007-07-18T00:00:00"/>
    <x v="151"/>
    <n v="31"/>
    <n v="1"/>
    <m/>
    <n v="3.75"/>
    <n v="37.5"/>
    <n v="472.54539999999997"/>
    <n v="510.04539999999997"/>
    <n v="663.05901999999992"/>
    <x v="0"/>
  </r>
  <r>
    <x v="6"/>
    <x v="1"/>
    <x v="2"/>
    <m/>
    <d v="2007-08-02T00:00:00"/>
    <x v="152"/>
    <n v="17"/>
    <n v="1"/>
    <m/>
    <n v="0.25"/>
    <n v="2.5"/>
    <n v="12.42"/>
    <n v="14.92"/>
    <n v="19.396000000000001"/>
    <x v="2"/>
  </r>
  <r>
    <x v="7"/>
    <x v="1"/>
    <x v="0"/>
    <m/>
    <d v="2007-08-02T00:00:00"/>
    <x v="152"/>
    <n v="17"/>
    <n v="1"/>
    <m/>
    <n v="0.5"/>
    <n v="5"/>
    <n v="21"/>
    <n v="26"/>
    <n v="33.799999999999997"/>
    <x v="0"/>
  </r>
  <r>
    <x v="7"/>
    <x v="1"/>
    <x v="0"/>
    <m/>
    <d v="2007-08-10T00:00:00"/>
    <x v="152"/>
    <n v="9"/>
    <n v="1"/>
    <m/>
    <n v="0.5"/>
    <n v="5"/>
    <n v="46.77"/>
    <n v="51.77"/>
    <n v="67.301000000000002"/>
    <x v="2"/>
  </r>
  <r>
    <x v="1"/>
    <x v="3"/>
    <x v="0"/>
    <s v="sí"/>
    <d v="2007-06-29T00:00:00"/>
    <x v="152"/>
    <n v="51"/>
    <n v="1"/>
    <m/>
    <n v="0.25"/>
    <n v="22.5"/>
    <n v="52.350099999999998"/>
    <n v="74.850099999999998"/>
    <n v="97.305129999999991"/>
    <x v="2"/>
  </r>
  <r>
    <x v="7"/>
    <x v="5"/>
    <x v="1"/>
    <m/>
    <d v="2007-06-29T00:00:00"/>
    <x v="152"/>
    <n v="51"/>
    <n v="1"/>
    <m/>
    <n v="1"/>
    <n v="10"/>
    <n v="60"/>
    <n v="70"/>
    <n v="91"/>
    <x v="0"/>
  </r>
  <r>
    <x v="7"/>
    <x v="2"/>
    <x v="2"/>
    <m/>
    <d v="2007-07-07T00:00:00"/>
    <x v="152"/>
    <n v="43"/>
    <n v="1"/>
    <m/>
    <n v="0.25"/>
    <n v="2.5"/>
    <n v="64.342100000000002"/>
    <n v="66.842100000000002"/>
    <n v="86.89473000000001"/>
    <x v="2"/>
  </r>
  <r>
    <x v="3"/>
    <x v="0"/>
    <x v="3"/>
    <s v="sí"/>
    <d v="2007-07-13T00:00:00"/>
    <x v="152"/>
    <n v="37"/>
    <n v="2"/>
    <m/>
    <n v="0.75"/>
    <n v="35"/>
    <n v="66.864900000000006"/>
    <n v="101.86490000000001"/>
    <n v="132.42437000000001"/>
    <x v="2"/>
  </r>
  <r>
    <x v="7"/>
    <x v="5"/>
    <x v="0"/>
    <m/>
    <d v="2007-07-18T00:00:00"/>
    <x v="152"/>
    <n v="32"/>
    <n v="1"/>
    <m/>
    <n v="0.5"/>
    <n v="5"/>
    <n v="84.886200000000002"/>
    <n v="89.886200000000002"/>
    <n v="116.85205999999999"/>
    <x v="2"/>
  </r>
  <r>
    <x v="6"/>
    <x v="5"/>
    <x v="0"/>
    <m/>
    <d v="2007-07-22T00:00:00"/>
    <x v="152"/>
    <n v="28"/>
    <n v="1"/>
    <m/>
    <n v="0.5"/>
    <n v="5"/>
    <n v="147.69890000000001"/>
    <n v="152.69890000000001"/>
    <n v="198.50857000000002"/>
    <x v="2"/>
  </r>
  <r>
    <x v="6"/>
    <x v="1"/>
    <x v="3"/>
    <m/>
    <d v="2007-08-02T00:00:00"/>
    <x v="152"/>
    <n v="17"/>
    <n v="1"/>
    <m/>
    <n v="1"/>
    <n v="10"/>
    <n v="181.96709999999999"/>
    <n v="191.96709999999999"/>
    <n v="249.55722999999998"/>
    <x v="0"/>
  </r>
  <r>
    <x v="7"/>
    <x v="2"/>
    <x v="1"/>
    <m/>
    <d v="2007-05-25T00:00:00"/>
    <x v="152"/>
    <n v="86"/>
    <n v="1"/>
    <s v="sí"/>
    <n v="1.75"/>
    <n v="17.5"/>
    <n v="151.28020000000001"/>
    <n v="168.78020000000001"/>
    <n v="-168.78020000000001"/>
    <x v="2"/>
  </r>
  <r>
    <x v="6"/>
    <x v="5"/>
    <x v="4"/>
    <m/>
    <d v="2007-04-19T00:00:00"/>
    <x v="152"/>
    <n v="122"/>
    <n v="2"/>
    <m/>
    <n v="1"/>
    <n v="20"/>
    <n v="427.83109999999999"/>
    <n v="447.83109999999999"/>
    <n v="582.18043"/>
    <x v="2"/>
  </r>
  <r>
    <x v="3"/>
    <x v="0"/>
    <x v="0"/>
    <m/>
    <d v="2007-04-07T00:00:00"/>
    <x v="152"/>
    <n v="134"/>
    <n v="2"/>
    <s v="sí"/>
    <n v="1.25"/>
    <n v="25"/>
    <n v="1587.2547999999999"/>
    <n v="1612.2547999999999"/>
    <n v="-1612.2547999999999"/>
    <x v="2"/>
  </r>
  <r>
    <x v="3"/>
    <x v="0"/>
    <x v="0"/>
    <m/>
    <d v="2007-06-17T00:00:00"/>
    <x v="153"/>
    <n v="66"/>
    <n v="2"/>
    <m/>
    <n v="0.25"/>
    <n v="5"/>
    <n v="100.60380000000001"/>
    <n v="105.60380000000001"/>
    <n v="137.28494000000001"/>
    <x v="2"/>
  </r>
  <r>
    <x v="7"/>
    <x v="1"/>
    <x v="3"/>
    <m/>
    <d v="2007-07-18T00:00:00"/>
    <x v="153"/>
    <n v="35"/>
    <n v="2"/>
    <m/>
    <n v="1"/>
    <n v="20"/>
    <n v="519.01"/>
    <n v="539.01"/>
    <n v="700.71299999999997"/>
    <x v="2"/>
  </r>
  <r>
    <x v="1"/>
    <x v="5"/>
    <x v="0"/>
    <m/>
    <d v="2007-08-02T00:00:00"/>
    <x v="154"/>
    <n v="21"/>
    <n v="1"/>
    <m/>
    <n v="0.5"/>
    <n v="5"/>
    <n v="31.5"/>
    <n v="36.5"/>
    <n v="47.45"/>
    <x v="2"/>
  </r>
  <r>
    <x v="0"/>
    <x v="0"/>
    <x v="0"/>
    <m/>
    <d v="2007-08-05T00:00:00"/>
    <x v="154"/>
    <n v="18"/>
    <n v="2"/>
    <m/>
    <n v="0.25"/>
    <n v="5"/>
    <n v="37.5"/>
    <n v="42.5"/>
    <n v="55.25"/>
    <x v="0"/>
  </r>
  <r>
    <x v="1"/>
    <x v="5"/>
    <x v="3"/>
    <m/>
    <d v="2007-05-25T00:00:00"/>
    <x v="154"/>
    <n v="90"/>
    <n v="1"/>
    <m/>
    <n v="1"/>
    <n v="10"/>
    <n v="47.046399999999998"/>
    <n v="57.046399999999998"/>
    <n v="74.160319999999999"/>
    <x v="1"/>
  </r>
  <r>
    <x v="7"/>
    <x v="1"/>
    <x v="2"/>
    <m/>
    <d v="2007-06-16T00:00:00"/>
    <x v="154"/>
    <n v="68"/>
    <n v="1"/>
    <m/>
    <n v="0.25"/>
    <n v="2.5"/>
    <n v="59.807400000000001"/>
    <n v="62.307400000000001"/>
    <n v="80.999619999999993"/>
    <x v="2"/>
  </r>
  <r>
    <x v="7"/>
    <x v="1"/>
    <x v="0"/>
    <m/>
    <d v="2007-08-05T00:00:00"/>
    <x v="154"/>
    <n v="18"/>
    <n v="1"/>
    <m/>
    <n v="0.25"/>
    <n v="2.5"/>
    <n v="123.208"/>
    <n v="125.708"/>
    <n v="163.4204"/>
    <x v="2"/>
  </r>
  <r>
    <x v="1"/>
    <x v="2"/>
    <x v="3"/>
    <s v="sí"/>
    <d v="2007-05-16T00:00:00"/>
    <x v="154"/>
    <n v="99"/>
    <n v="1"/>
    <m/>
    <n v="0.5"/>
    <n v="25"/>
    <n v="108.51300000000001"/>
    <n v="133.51300000000001"/>
    <n v="173.5669"/>
    <x v="2"/>
  </r>
  <r>
    <x v="1"/>
    <x v="5"/>
    <x v="3"/>
    <m/>
    <d v="2007-08-02T00:00:00"/>
    <x v="154"/>
    <n v="21"/>
    <n v="1"/>
    <s v="sí"/>
    <n v="0.5"/>
    <n v="5"/>
    <n v="164"/>
    <n v="169"/>
    <n v="-169"/>
    <x v="2"/>
  </r>
  <r>
    <x v="7"/>
    <x v="1"/>
    <x v="0"/>
    <m/>
    <d v="2007-08-05T00:00:00"/>
    <x v="154"/>
    <n v="18"/>
    <n v="1"/>
    <s v="sí"/>
    <n v="0.5"/>
    <n v="5"/>
    <n v="211.4247"/>
    <n v="216.4247"/>
    <n v="-216.4247"/>
    <x v="2"/>
  </r>
  <r>
    <x v="0"/>
    <x v="0"/>
    <x v="3"/>
    <m/>
    <d v="2007-08-11T00:00:00"/>
    <x v="154"/>
    <n v="12"/>
    <n v="2"/>
    <m/>
    <n v="0.5"/>
    <n v="10"/>
    <n v="274.49689999999998"/>
    <n v="284.49689999999998"/>
    <n v="369.84596999999997"/>
    <x v="0"/>
  </r>
  <r>
    <x v="0"/>
    <x v="0"/>
    <x v="1"/>
    <m/>
    <d v="2007-08-02T00:00:00"/>
    <x v="154"/>
    <n v="21"/>
    <n v="2"/>
    <m/>
    <n v="1.75"/>
    <n v="35"/>
    <n v="478.89"/>
    <n v="513.89"/>
    <n v="668.05700000000002"/>
    <x v="0"/>
  </r>
  <r>
    <x v="4"/>
    <x v="0"/>
    <x v="3"/>
    <m/>
    <d v="2007-07-05T00:00:00"/>
    <x v="155"/>
    <n v="50"/>
    <n v="2"/>
    <m/>
    <n v="0.5"/>
    <n v="10"/>
    <n v="21.33"/>
    <n v="31.33"/>
    <n v="40.728999999999999"/>
    <x v="0"/>
  </r>
  <r>
    <x v="4"/>
    <x v="0"/>
    <x v="2"/>
    <m/>
    <d v="2007-07-12T00:00:00"/>
    <x v="155"/>
    <n v="43"/>
    <n v="2"/>
    <m/>
    <n v="0.25"/>
    <n v="5"/>
    <n v="145"/>
    <n v="150"/>
    <n v="195"/>
    <x v="2"/>
  </r>
  <r>
    <x v="6"/>
    <x v="2"/>
    <x v="0"/>
    <m/>
    <d v="2007-06-29T00:00:00"/>
    <x v="155"/>
    <n v="56"/>
    <n v="2"/>
    <m/>
    <n v="0.5"/>
    <n v="10"/>
    <n v="180"/>
    <n v="190"/>
    <n v="247"/>
    <x v="2"/>
  </r>
  <r>
    <x v="4"/>
    <x v="0"/>
    <x v="4"/>
    <m/>
    <d v="2007-07-08T00:00:00"/>
    <x v="155"/>
    <n v="47"/>
    <n v="2"/>
    <m/>
    <n v="1"/>
    <n v="20"/>
    <n v="187.55279999999999"/>
    <n v="207.55279999999999"/>
    <n v="269.81863999999996"/>
    <x v="2"/>
  </r>
  <r>
    <x v="6"/>
    <x v="2"/>
    <x v="4"/>
    <m/>
    <d v="2007-06-30T00:00:00"/>
    <x v="155"/>
    <n v="55"/>
    <n v="2"/>
    <m/>
    <n v="2.25"/>
    <n v="45"/>
    <n v="309.64389999999997"/>
    <n v="354.64389999999997"/>
    <n v="461.03706999999997"/>
    <x v="2"/>
  </r>
  <r>
    <x v="4"/>
    <x v="0"/>
    <x v="3"/>
    <m/>
    <d v="2007-06-22T00:00:00"/>
    <x v="155"/>
    <n v="63"/>
    <n v="2"/>
    <m/>
    <n v="1"/>
    <n v="20"/>
    <n v="1137.74"/>
    <n v="1157.74"/>
    <n v="1505.0619999999999"/>
    <x v="0"/>
  </r>
  <r>
    <x v="0"/>
    <x v="0"/>
    <x v="2"/>
    <m/>
    <d v="2007-06-17T00:00:00"/>
    <x v="156"/>
    <n v="69"/>
    <n v="1"/>
    <m/>
    <n v="0.25"/>
    <n v="2.5"/>
    <n v="17.170000000000002"/>
    <n v="19.670000000000002"/>
    <n v="25.571000000000002"/>
    <x v="0"/>
  </r>
  <r>
    <x v="0"/>
    <x v="0"/>
    <x v="3"/>
    <m/>
    <d v="2007-07-21T00:00:00"/>
    <x v="156"/>
    <n v="35"/>
    <n v="2"/>
    <m/>
    <n v="0.5"/>
    <n v="10"/>
    <n v="21.33"/>
    <n v="31.33"/>
    <n v="40.728999999999999"/>
    <x v="0"/>
  </r>
  <r>
    <x v="5"/>
    <x v="1"/>
    <x v="0"/>
    <s v="sí"/>
    <d v="2007-08-03T00:00:00"/>
    <x v="156"/>
    <n v="22"/>
    <n v="1"/>
    <m/>
    <n v="0.5"/>
    <n v="25"/>
    <n v="76.496899999999997"/>
    <n v="101.4969"/>
    <n v="131.94596999999999"/>
    <x v="0"/>
  </r>
  <r>
    <x v="0"/>
    <x v="0"/>
    <x v="4"/>
    <m/>
    <d v="2007-08-23T00:00:00"/>
    <x v="156"/>
    <n v="2"/>
    <n v="2"/>
    <m/>
    <n v="1"/>
    <n v="20"/>
    <n v="247.76580000000001"/>
    <n v="267.76580000000001"/>
    <n v="348.09554000000003"/>
    <x v="0"/>
  </r>
  <r>
    <x v="7"/>
    <x v="2"/>
    <x v="4"/>
    <m/>
    <d v="2007-05-28T00:00:00"/>
    <x v="157"/>
    <n v="90"/>
    <n v="1"/>
    <s v="sí"/>
    <n v="1.75"/>
    <n v="17.5"/>
    <n v="17.064"/>
    <n v="34.564"/>
    <n v="-34.564"/>
    <x v="2"/>
  </r>
  <r>
    <x v="2"/>
    <x v="1"/>
    <x v="0"/>
    <m/>
    <d v="2007-06-16T00:00:00"/>
    <x v="157"/>
    <n v="71"/>
    <n v="1"/>
    <m/>
    <n v="1.25"/>
    <n v="12.5"/>
    <n v="19.196999999999999"/>
    <n v="31.696999999999999"/>
    <n v="41.206099999999999"/>
    <x v="2"/>
  </r>
  <r>
    <x v="6"/>
    <x v="5"/>
    <x v="0"/>
    <m/>
    <d v="2007-08-04T00:00:00"/>
    <x v="157"/>
    <n v="22"/>
    <n v="2"/>
    <m/>
    <n v="0.25"/>
    <n v="5"/>
    <n v="29.141300000000001"/>
    <n v="34.141300000000001"/>
    <n v="44.383690000000001"/>
    <x v="0"/>
  </r>
  <r>
    <x v="3"/>
    <x v="0"/>
    <x v="0"/>
    <m/>
    <d v="2007-08-10T00:00:00"/>
    <x v="157"/>
    <n v="16"/>
    <n v="2"/>
    <m/>
    <n v="0.25"/>
    <n v="5"/>
    <n v="33.18"/>
    <n v="38.18"/>
    <n v="49.634"/>
    <x v="2"/>
  </r>
  <r>
    <x v="1"/>
    <x v="1"/>
    <x v="0"/>
    <m/>
    <d v="2007-08-15T00:00:00"/>
    <x v="157"/>
    <n v="11"/>
    <n v="1"/>
    <m/>
    <n v="0.5"/>
    <n v="5"/>
    <n v="59.527999999999999"/>
    <n v="64.527999999999992"/>
    <n v="83.886399999999981"/>
    <x v="2"/>
  </r>
  <r>
    <x v="7"/>
    <x v="5"/>
    <x v="3"/>
    <s v="sí"/>
    <d v="2007-06-27T00:00:00"/>
    <x v="157"/>
    <n v="60"/>
    <n v="2"/>
    <m/>
    <n v="0.5"/>
    <n v="30"/>
    <n v="60"/>
    <n v="90"/>
    <n v="117"/>
    <x v="2"/>
  </r>
  <r>
    <x v="7"/>
    <x v="2"/>
    <x v="3"/>
    <m/>
    <d v="2007-08-03T00:00:00"/>
    <x v="157"/>
    <n v="23"/>
    <n v="1"/>
    <m/>
    <n v="0.5"/>
    <n v="5"/>
    <n v="65.496899999999997"/>
    <n v="70.496899999999997"/>
    <n v="91.645969999999991"/>
    <x v="0"/>
  </r>
  <r>
    <x v="3"/>
    <x v="0"/>
    <x v="2"/>
    <m/>
    <d v="2007-08-19T00:00:00"/>
    <x v="157"/>
    <n v="7"/>
    <n v="1"/>
    <m/>
    <n v="0.25"/>
    <n v="2.5"/>
    <n v="72.350099999999998"/>
    <n v="74.850099999999998"/>
    <n v="97.305129999999991"/>
    <x v="0"/>
  </r>
  <r>
    <x v="3"/>
    <x v="0"/>
    <x v="3"/>
    <m/>
    <d v="2007-08-04T00:00:00"/>
    <x v="157"/>
    <n v="22"/>
    <n v="2"/>
    <m/>
    <n v="1.25"/>
    <n v="25"/>
    <n v="85.32"/>
    <n v="110.32"/>
    <n v="143.416"/>
    <x v="0"/>
  </r>
  <r>
    <x v="3"/>
    <x v="0"/>
    <x v="3"/>
    <m/>
    <d v="2007-07-15T00:00:00"/>
    <x v="157"/>
    <n v="42"/>
    <n v="2"/>
    <m/>
    <n v="1.25"/>
    <n v="25"/>
    <n v="450.2"/>
    <n v="475.2"/>
    <n v="617.76"/>
    <x v="0"/>
  </r>
  <r>
    <x v="3"/>
    <x v="0"/>
    <x v="1"/>
    <m/>
    <d v="2007-06-30T00:00:00"/>
    <x v="157"/>
    <n v="57"/>
    <n v="2"/>
    <m/>
    <n v="1"/>
    <n v="20"/>
    <n v="625.5"/>
    <n v="645.5"/>
    <n v="839.15"/>
    <x v="0"/>
  </r>
  <r>
    <x v="8"/>
    <x v="3"/>
    <x v="0"/>
    <m/>
    <d v="2007-07-26T00:00:00"/>
    <x v="158"/>
    <n v="34"/>
    <n v="1"/>
    <m/>
    <n v="0.75"/>
    <n v="7.5"/>
    <n v="25"/>
    <n v="32.5"/>
    <n v="42.25"/>
    <x v="2"/>
  </r>
  <r>
    <x v="8"/>
    <x v="3"/>
    <x v="3"/>
    <m/>
    <d v="2007-08-23T00:00:00"/>
    <x v="158"/>
    <n v="6"/>
    <n v="1"/>
    <m/>
    <n v="1.75"/>
    <n v="17.5"/>
    <n v="69.467299999999994"/>
    <n v="86.967299999999994"/>
    <n v="113.05748999999999"/>
    <x v="2"/>
  </r>
  <r>
    <x v="0"/>
    <x v="0"/>
    <x v="3"/>
    <m/>
    <d v="2007-07-06T00:00:00"/>
    <x v="158"/>
    <n v="54"/>
    <n v="2"/>
    <m/>
    <n v="0.5"/>
    <n v="10"/>
    <n v="94.630399999999995"/>
    <n v="104.63039999999999"/>
    <n v="136.01952"/>
    <x v="2"/>
  </r>
  <r>
    <x v="6"/>
    <x v="5"/>
    <x v="3"/>
    <m/>
    <d v="2007-07-06T00:00:00"/>
    <x v="158"/>
    <n v="54"/>
    <n v="1"/>
    <m/>
    <n v="0.5"/>
    <n v="5"/>
    <n v="142.3811"/>
    <n v="147.3811"/>
    <n v="191.59542999999999"/>
    <x v="2"/>
  </r>
  <r>
    <x v="0"/>
    <x v="0"/>
    <x v="0"/>
    <m/>
    <d v="2007-07-20T00:00:00"/>
    <x v="158"/>
    <n v="40"/>
    <n v="2"/>
    <m/>
    <n v="0.25"/>
    <n v="5"/>
    <n v="142.85319999999999"/>
    <n v="147.85319999999999"/>
    <n v="192.20916"/>
    <x v="0"/>
  </r>
  <r>
    <x v="6"/>
    <x v="2"/>
    <x v="0"/>
    <m/>
    <d v="2007-08-11T00:00:00"/>
    <x v="158"/>
    <n v="18"/>
    <n v="2"/>
    <m/>
    <n v="0.5"/>
    <n v="10"/>
    <n v="147.69890000000001"/>
    <n v="157.69890000000001"/>
    <n v="205.00857000000002"/>
    <x v="2"/>
  </r>
  <r>
    <x v="7"/>
    <x v="2"/>
    <x v="3"/>
    <m/>
    <d v="2007-08-09T00:00:00"/>
    <x v="158"/>
    <n v="20"/>
    <n v="1"/>
    <m/>
    <n v="0.5"/>
    <n v="5"/>
    <n v="164.14920000000001"/>
    <n v="169.14920000000001"/>
    <n v="219.89395999999999"/>
    <x v="2"/>
  </r>
  <r>
    <x v="0"/>
    <x v="0"/>
    <x v="3"/>
    <m/>
    <d v="2007-07-11T00:00:00"/>
    <x v="158"/>
    <n v="49"/>
    <n v="2"/>
    <m/>
    <n v="0.5"/>
    <n v="10"/>
    <n v="180"/>
    <n v="190"/>
    <n v="247"/>
    <x v="0"/>
  </r>
  <r>
    <x v="8"/>
    <x v="3"/>
    <x v="4"/>
    <m/>
    <d v="2007-06-01T00:00:00"/>
    <x v="158"/>
    <n v="89"/>
    <n v="1"/>
    <m/>
    <n v="1.75"/>
    <n v="17.5"/>
    <n v="151.25"/>
    <n v="168.75"/>
    <n v="219.375"/>
    <x v="2"/>
  </r>
  <r>
    <x v="2"/>
    <x v="2"/>
    <x v="0"/>
    <m/>
    <d v="2007-06-17T00:00:00"/>
    <x v="159"/>
    <n v="74"/>
    <n v="1"/>
    <m/>
    <n v="0.25"/>
    <n v="2.5"/>
    <n v="10.307499999999999"/>
    <n v="12.807499999999999"/>
    <n v="16.649749999999997"/>
    <x v="1"/>
  </r>
  <r>
    <x v="0"/>
    <x v="0"/>
    <x v="0"/>
    <m/>
    <d v="2007-06-17T00:00:00"/>
    <x v="159"/>
    <n v="74"/>
    <n v="2"/>
    <m/>
    <n v="0.25"/>
    <n v="5"/>
    <n v="18.63"/>
    <n v="23.63"/>
    <n v="30.718999999999998"/>
    <x v="0"/>
  </r>
  <r>
    <x v="0"/>
    <x v="0"/>
    <x v="0"/>
    <m/>
    <d v="2007-06-17T00:00:00"/>
    <x v="159"/>
    <n v="74"/>
    <n v="2"/>
    <m/>
    <n v="0.25"/>
    <n v="5"/>
    <n v="32"/>
    <n v="37"/>
    <n v="48.1"/>
    <x v="0"/>
  </r>
  <r>
    <x v="7"/>
    <x v="3"/>
    <x v="2"/>
    <m/>
    <d v="2007-08-03T00:00:00"/>
    <x v="159"/>
    <n v="27"/>
    <n v="1"/>
    <m/>
    <n v="0.25"/>
    <n v="2.5"/>
    <n v="38.5488"/>
    <n v="41.0488"/>
    <n v="53.363439999999997"/>
    <x v="0"/>
  </r>
  <r>
    <x v="2"/>
    <x v="2"/>
    <x v="0"/>
    <s v="sí"/>
    <d v="2007-08-11T00:00:00"/>
    <x v="159"/>
    <n v="19"/>
    <n v="1"/>
    <m/>
    <n v="0.25"/>
    <n v="22.5"/>
    <n v="56.754399999999997"/>
    <n v="79.254400000000004"/>
    <n v="103.03072"/>
    <x v="2"/>
  </r>
  <r>
    <x v="7"/>
    <x v="3"/>
    <x v="3"/>
    <m/>
    <d v="2007-08-11T00:00:00"/>
    <x v="159"/>
    <n v="19"/>
    <n v="2"/>
    <m/>
    <n v="0.5"/>
    <n v="10"/>
    <n v="112.34269999999999"/>
    <n v="122.34269999999999"/>
    <n v="159.04550999999998"/>
    <x v="2"/>
  </r>
  <r>
    <x v="7"/>
    <x v="3"/>
    <x v="0"/>
    <m/>
    <d v="2007-07-14T00:00:00"/>
    <x v="159"/>
    <n v="47"/>
    <n v="2"/>
    <m/>
    <n v="0.25"/>
    <n v="5"/>
    <n v="120.6129"/>
    <n v="125.6129"/>
    <n v="163.29676999999998"/>
    <x v="0"/>
  </r>
  <r>
    <x v="7"/>
    <x v="3"/>
    <x v="2"/>
    <m/>
    <d v="2007-08-23T00:00:00"/>
    <x v="159"/>
    <n v="7"/>
    <n v="1"/>
    <m/>
    <n v="0.25"/>
    <n v="2.5"/>
    <n v="133.89959999999999"/>
    <n v="136.39959999999999"/>
    <n v="177.31948"/>
    <x v="0"/>
  </r>
  <r>
    <x v="2"/>
    <x v="2"/>
    <x v="3"/>
    <m/>
    <d v="2007-08-05T00:00:00"/>
    <x v="159"/>
    <n v="25"/>
    <n v="1"/>
    <m/>
    <n v="0.5"/>
    <n v="5"/>
    <n v="180"/>
    <n v="185"/>
    <n v="240.5"/>
    <x v="1"/>
  </r>
  <r>
    <x v="7"/>
    <x v="3"/>
    <x v="0"/>
    <m/>
    <d v="2007-08-09T00:00:00"/>
    <x v="159"/>
    <n v="21"/>
    <n v="2"/>
    <m/>
    <n v="0.25"/>
    <n v="5"/>
    <n v="233.79"/>
    <n v="238.79"/>
    <n v="310.42700000000002"/>
    <x v="0"/>
  </r>
  <r>
    <x v="2"/>
    <x v="2"/>
    <x v="0"/>
    <m/>
    <d v="2007-08-16T00:00:00"/>
    <x v="159"/>
    <n v="14"/>
    <n v="1"/>
    <m/>
    <n v="0.25"/>
    <n v="2.5"/>
    <n v="277"/>
    <n v="279.5"/>
    <n v="363.35"/>
    <x v="1"/>
  </r>
  <r>
    <x v="7"/>
    <x v="3"/>
    <x v="3"/>
    <m/>
    <d v="2007-07-14T00:00:00"/>
    <x v="159"/>
    <n v="47"/>
    <n v="2"/>
    <m/>
    <n v="1.25"/>
    <n v="25"/>
    <n v="331.65339999999998"/>
    <n v="356.65339999999998"/>
    <n v="463.64941999999996"/>
    <x v="2"/>
  </r>
  <r>
    <x v="7"/>
    <x v="3"/>
    <x v="1"/>
    <m/>
    <d v="2007-08-20T00:00:00"/>
    <x v="159"/>
    <n v="10"/>
    <n v="2"/>
    <m/>
    <n v="3.5"/>
    <n v="70"/>
    <n v="263.74189999999999"/>
    <n v="333.74189999999999"/>
    <n v="433.86446999999998"/>
    <x v="2"/>
  </r>
  <r>
    <x v="4"/>
    <x v="0"/>
    <x v="3"/>
    <m/>
    <d v="2007-08-10T00:00:00"/>
    <x v="160"/>
    <n v="21"/>
    <n v="2"/>
    <m/>
    <n v="0.5"/>
    <n v="10"/>
    <n v="66.864900000000006"/>
    <n v="76.864900000000006"/>
    <n v="99.92437000000001"/>
    <x v="0"/>
  </r>
  <r>
    <x v="4"/>
    <x v="0"/>
    <x v="0"/>
    <m/>
    <d v="2007-08-10T00:00:00"/>
    <x v="160"/>
    <n v="21"/>
    <n v="2"/>
    <m/>
    <n v="0.5"/>
    <n v="10"/>
    <n v="132.40360000000001"/>
    <n v="142.40360000000001"/>
    <n v="185.12468000000001"/>
    <x v="0"/>
  </r>
  <r>
    <x v="1"/>
    <x v="5"/>
    <x v="0"/>
    <m/>
    <d v="2007-08-26T00:00:00"/>
    <x v="160"/>
    <n v="5"/>
    <n v="1"/>
    <m/>
    <n v="0.5"/>
    <n v="5"/>
    <n v="164.71"/>
    <n v="169.71"/>
    <n v="220.62300000000002"/>
    <x v="1"/>
  </r>
  <r>
    <x v="1"/>
    <x v="5"/>
    <x v="3"/>
    <s v="sí"/>
    <d v="2007-08-09T00:00:00"/>
    <x v="160"/>
    <n v="22"/>
    <n v="1"/>
    <m/>
    <n v="0.5"/>
    <n v="25"/>
    <n v="250.42240000000001"/>
    <n v="275.42240000000004"/>
    <n v="358.04912000000002"/>
    <x v="2"/>
  </r>
  <r>
    <x v="1"/>
    <x v="5"/>
    <x v="3"/>
    <m/>
    <d v="2007-08-16T00:00:00"/>
    <x v="160"/>
    <n v="15"/>
    <n v="1"/>
    <m/>
    <n v="1.5"/>
    <n v="15"/>
    <n v="231.26660000000001"/>
    <n v="246.26660000000001"/>
    <n v="320.14658000000003"/>
    <x v="1"/>
  </r>
  <r>
    <x v="7"/>
    <x v="3"/>
    <x v="3"/>
    <m/>
    <d v="2007-08-08T00:00:00"/>
    <x v="161"/>
    <n v="24"/>
    <n v="1"/>
    <m/>
    <n v="0.75"/>
    <n v="7.5"/>
    <n v="6.8"/>
    <n v="14.3"/>
    <n v="18.59"/>
    <x v="2"/>
  </r>
  <r>
    <x v="4"/>
    <x v="0"/>
    <x v="2"/>
    <m/>
    <d v="2007-08-02T00:00:00"/>
    <x v="161"/>
    <n v="30"/>
    <n v="1"/>
    <m/>
    <n v="0.25"/>
    <n v="2.5"/>
    <n v="19.38"/>
    <n v="21.88"/>
    <n v="28.443999999999999"/>
    <x v="1"/>
  </r>
  <r>
    <x v="7"/>
    <x v="2"/>
    <x v="0"/>
    <m/>
    <d v="2007-07-04T00:00:00"/>
    <x v="161"/>
    <n v="59"/>
    <n v="2"/>
    <m/>
    <n v="2"/>
    <n v="40"/>
    <n v="250.83199999999999"/>
    <n v="290.83199999999999"/>
    <n v="378.08159999999998"/>
    <x v="2"/>
  </r>
  <r>
    <x v="6"/>
    <x v="3"/>
    <x v="3"/>
    <m/>
    <d v="2007-08-29T00:00:00"/>
    <x v="161"/>
    <n v="3"/>
    <n v="1"/>
    <m/>
    <n v="3"/>
    <n v="30"/>
    <n v="255.66659999999999"/>
    <n v="285.66660000000002"/>
    <n v="371.36658"/>
    <x v="2"/>
  </r>
  <r>
    <x v="5"/>
    <x v="2"/>
    <x v="3"/>
    <m/>
    <d v="2007-07-07T00:00:00"/>
    <x v="161"/>
    <n v="56"/>
    <n v="2"/>
    <m/>
    <n v="3"/>
    <n v="60"/>
    <n v="335.61649999999997"/>
    <n v="395.61649999999997"/>
    <n v="514.30144999999993"/>
    <x v="1"/>
  </r>
  <r>
    <x v="7"/>
    <x v="5"/>
    <x v="1"/>
    <m/>
    <d v="2007-07-11T00:00:00"/>
    <x v="161"/>
    <n v="52"/>
    <n v="1"/>
    <m/>
    <n v="2.5"/>
    <n v="25"/>
    <n v="399.84010000000001"/>
    <n v="424.84010000000001"/>
    <n v="552.29213000000004"/>
    <x v="0"/>
  </r>
  <r>
    <x v="1"/>
    <x v="3"/>
    <x v="3"/>
    <m/>
    <d v="2007-08-19T00:00:00"/>
    <x v="162"/>
    <n v="14"/>
    <n v="1"/>
    <m/>
    <n v="1"/>
    <n v="10"/>
    <n v="105.0127"/>
    <n v="115.0127"/>
    <n v="149.51650999999998"/>
    <x v="0"/>
  </r>
  <r>
    <x v="6"/>
    <x v="2"/>
    <x v="2"/>
    <m/>
    <d v="2007-08-23T00:00:00"/>
    <x v="162"/>
    <n v="10"/>
    <n v="1"/>
    <m/>
    <n v="0.25"/>
    <n v="2.5"/>
    <n v="120"/>
    <n v="122.5"/>
    <n v="159.25"/>
    <x v="0"/>
  </r>
  <r>
    <x v="6"/>
    <x v="2"/>
    <x v="0"/>
    <m/>
    <d v="2007-07-19T00:00:00"/>
    <x v="162"/>
    <n v="45"/>
    <n v="2"/>
    <m/>
    <n v="0.25"/>
    <n v="5"/>
    <n v="138.08170000000001"/>
    <n v="143.08170000000001"/>
    <n v="186.00621000000001"/>
    <x v="2"/>
  </r>
  <r>
    <x v="6"/>
    <x v="2"/>
    <x v="4"/>
    <m/>
    <d v="2007-06-24T00:00:00"/>
    <x v="162"/>
    <n v="70"/>
    <n v="2"/>
    <m/>
    <n v="1.25"/>
    <n v="25"/>
    <n v="205.28129999999999"/>
    <n v="230.28129999999999"/>
    <n v="299.36568999999997"/>
    <x v="2"/>
  </r>
  <r>
    <x v="6"/>
    <x v="2"/>
    <x v="0"/>
    <m/>
    <d v="2007-07-18T00:00:00"/>
    <x v="162"/>
    <n v="46"/>
    <n v="2"/>
    <m/>
    <n v="0.5"/>
    <n v="10"/>
    <n v="237.21"/>
    <n v="247.21"/>
    <n v="321.37299999999999"/>
    <x v="2"/>
  </r>
  <r>
    <x v="0"/>
    <x v="0"/>
    <x v="3"/>
    <m/>
    <d v="2007-07-19T00:00:00"/>
    <x v="162"/>
    <n v="45"/>
    <n v="2"/>
    <m/>
    <n v="1.25"/>
    <n v="25"/>
    <n v="1073.46"/>
    <n v="1098.46"/>
    <n v="1427.998"/>
    <x v="0"/>
  </r>
  <r>
    <x v="0"/>
    <x v="0"/>
    <x v="3"/>
    <m/>
    <d v="2007-08-07T00:00:00"/>
    <x v="163"/>
    <n v="30"/>
    <n v="2"/>
    <m/>
    <n v="0.5"/>
    <n v="10"/>
    <n v="2.42"/>
    <n v="12.42"/>
    <n v="16.146000000000001"/>
    <x v="0"/>
  </r>
  <r>
    <x v="0"/>
    <x v="0"/>
    <x v="2"/>
    <m/>
    <d v="2007-06-17T00:00:00"/>
    <x v="163"/>
    <n v="81"/>
    <n v="1"/>
    <m/>
    <n v="0.25"/>
    <n v="2.5"/>
    <n v="14.13"/>
    <n v="16.630000000000003"/>
    <n v="21.619000000000003"/>
    <x v="1"/>
  </r>
  <r>
    <x v="7"/>
    <x v="5"/>
    <x v="0"/>
    <m/>
    <d v="2007-08-02T00:00:00"/>
    <x v="163"/>
    <n v="35"/>
    <n v="1"/>
    <m/>
    <n v="0.5"/>
    <n v="5"/>
    <n v="60"/>
    <n v="65"/>
    <n v="84.5"/>
    <x v="1"/>
  </r>
  <r>
    <x v="6"/>
    <x v="3"/>
    <x v="0"/>
    <m/>
    <d v="2007-08-17T00:00:00"/>
    <x v="163"/>
    <n v="20"/>
    <n v="2"/>
    <m/>
    <n v="1"/>
    <n v="20"/>
    <n v="76.431600000000003"/>
    <n v="96.431600000000003"/>
    <n v="125.36108"/>
    <x v="2"/>
  </r>
  <r>
    <x v="6"/>
    <x v="3"/>
    <x v="3"/>
    <m/>
    <d v="2007-08-19T00:00:00"/>
    <x v="163"/>
    <n v="18"/>
    <n v="2"/>
    <m/>
    <n v="0.5"/>
    <n v="10"/>
    <n v="294.28230000000002"/>
    <n v="304.28230000000002"/>
    <n v="395.56699000000003"/>
    <x v="2"/>
  </r>
  <r>
    <x v="6"/>
    <x v="3"/>
    <x v="3"/>
    <m/>
    <d v="2007-05-10T00:00:00"/>
    <x v="163"/>
    <n v="119"/>
    <n v="2"/>
    <m/>
    <n v="2.25"/>
    <n v="45"/>
    <n v="790.2962"/>
    <n v="835.2962"/>
    <n v="1085.8850600000001"/>
    <x v="2"/>
  </r>
  <r>
    <x v="0"/>
    <x v="0"/>
    <x v="1"/>
    <m/>
    <d v="2007-08-15T00:00:00"/>
    <x v="163"/>
    <n v="22"/>
    <n v="2"/>
    <m/>
    <n v="2"/>
    <n v="40"/>
    <n v="978.76750000000004"/>
    <n v="1018.7675"/>
    <n v="1324.3977500000001"/>
    <x v="0"/>
  </r>
  <r>
    <x v="6"/>
    <x v="1"/>
    <x v="0"/>
    <m/>
    <d v="2007-08-19T00:00:00"/>
    <x v="164"/>
    <n v="19"/>
    <n v="1"/>
    <m/>
    <n v="0.25"/>
    <n v="2.5"/>
    <n v="15.63"/>
    <n v="18.130000000000003"/>
    <n v="23.569000000000003"/>
    <x v="0"/>
  </r>
  <r>
    <x v="2"/>
    <x v="5"/>
    <x v="1"/>
    <s v="sí"/>
    <d v="2007-08-23T00:00:00"/>
    <x v="164"/>
    <n v="15"/>
    <n v="1"/>
    <m/>
    <n v="1"/>
    <n v="30"/>
    <n v="30.384"/>
    <n v="60.384"/>
    <n v="78.499200000000002"/>
    <x v="0"/>
  </r>
  <r>
    <x v="2"/>
    <x v="5"/>
    <x v="2"/>
    <m/>
    <d v="2007-08-15T00:00:00"/>
    <x v="164"/>
    <n v="23"/>
    <n v="1"/>
    <m/>
    <n v="0.25"/>
    <n v="2.5"/>
    <n v="94.392899999999997"/>
    <n v="96.892899999999997"/>
    <n v="125.96077"/>
    <x v="2"/>
  </r>
  <r>
    <x v="4"/>
    <x v="0"/>
    <x v="1"/>
    <m/>
    <d v="2007-06-29T00:00:00"/>
    <x v="164"/>
    <n v="70"/>
    <n v="2"/>
    <m/>
    <n v="1.5"/>
    <n v="30"/>
    <n v="165"/>
    <n v="195"/>
    <n v="253.5"/>
    <x v="0"/>
  </r>
  <r>
    <x v="0"/>
    <x v="3"/>
    <x v="1"/>
    <m/>
    <d v="2007-06-29T00:00:00"/>
    <x v="164"/>
    <n v="70"/>
    <n v="2"/>
    <m/>
    <n v="3.75"/>
    <n v="75"/>
    <n v="181.04"/>
    <n v="256.03999999999996"/>
    <n v="332.85199999999998"/>
    <x v="1"/>
  </r>
  <r>
    <x v="3"/>
    <x v="2"/>
    <x v="4"/>
    <m/>
    <d v="2007-07-12T00:00:00"/>
    <x v="164"/>
    <n v="57"/>
    <n v="1"/>
    <m/>
    <n v="2"/>
    <n v="20"/>
    <n v="464.21109999999999"/>
    <n v="484.21109999999999"/>
    <n v="629.47442999999998"/>
    <x v="2"/>
  </r>
  <r>
    <x v="7"/>
    <x v="3"/>
    <x v="3"/>
    <m/>
    <d v="2007-08-12T00:00:00"/>
    <x v="165"/>
    <n v="27"/>
    <n v="2"/>
    <s v="sí"/>
    <n v="0.5"/>
    <n v="10"/>
    <n v="21.18"/>
    <n v="31.18"/>
    <n v="-31.18"/>
    <x v="2"/>
  </r>
  <r>
    <x v="7"/>
    <x v="3"/>
    <x v="3"/>
    <m/>
    <d v="2007-08-15T00:00:00"/>
    <x v="165"/>
    <n v="24"/>
    <n v="2"/>
    <m/>
    <n v="0.75"/>
    <n v="15"/>
    <n v="28"/>
    <n v="43"/>
    <n v="55.9"/>
    <x v="2"/>
  </r>
  <r>
    <x v="0"/>
    <x v="0"/>
    <x v="0"/>
    <m/>
    <d v="2007-08-25T00:00:00"/>
    <x v="165"/>
    <n v="14"/>
    <n v="2"/>
    <m/>
    <n v="0.25"/>
    <n v="5"/>
    <n v="45"/>
    <n v="50"/>
    <n v="65"/>
    <x v="0"/>
  </r>
  <r>
    <x v="0"/>
    <x v="0"/>
    <x v="3"/>
    <m/>
    <d v="2007-07-19T00:00:00"/>
    <x v="165"/>
    <n v="51"/>
    <n v="2"/>
    <m/>
    <n v="0.5"/>
    <n v="10"/>
    <n v="48.489800000000002"/>
    <n v="58.489800000000002"/>
    <n v="76.036740000000009"/>
    <x v="0"/>
  </r>
  <r>
    <x v="7"/>
    <x v="3"/>
    <x v="3"/>
    <m/>
    <d v="2007-08-04T00:00:00"/>
    <x v="165"/>
    <n v="35"/>
    <n v="2"/>
    <m/>
    <n v="0.5"/>
    <n v="10"/>
    <n v="77.786299999999997"/>
    <n v="87.786299999999997"/>
    <n v="114.12218999999999"/>
    <x v="2"/>
  </r>
  <r>
    <x v="1"/>
    <x v="1"/>
    <x v="0"/>
    <m/>
    <d v="2007-08-30T00:00:00"/>
    <x v="165"/>
    <n v="9"/>
    <n v="1"/>
    <m/>
    <n v="0.5"/>
    <n v="5"/>
    <n v="260"/>
    <n v="265"/>
    <n v="344.5"/>
    <x v="0"/>
  </r>
  <r>
    <x v="7"/>
    <x v="3"/>
    <x v="3"/>
    <m/>
    <d v="2007-08-16T00:00:00"/>
    <x v="165"/>
    <n v="23"/>
    <n v="2"/>
    <m/>
    <n v="0.75"/>
    <n v="15"/>
    <n v="301.40159999999997"/>
    <n v="316.40159999999997"/>
    <n v="411.32207999999997"/>
    <x v="2"/>
  </r>
  <r>
    <x v="1"/>
    <x v="1"/>
    <x v="1"/>
    <m/>
    <d v="2007-08-05T00:00:00"/>
    <x v="165"/>
    <n v="34"/>
    <n v="1"/>
    <m/>
    <n v="2.75"/>
    <n v="27.5"/>
    <n v="470.82"/>
    <n v="498.32"/>
    <n v="647.81600000000003"/>
    <x v="1"/>
  </r>
  <r>
    <x v="6"/>
    <x v="2"/>
    <x v="0"/>
    <m/>
    <d v="2007-08-19T00:00:00"/>
    <x v="166"/>
    <n v="21"/>
    <n v="1"/>
    <m/>
    <n v="1"/>
    <n v="10"/>
    <n v="152.18180000000001"/>
    <n v="162.18180000000001"/>
    <n v="210.83634000000001"/>
    <x v="2"/>
  </r>
  <r>
    <x v="3"/>
    <x v="0"/>
    <x v="0"/>
    <m/>
    <d v="2007-08-19T00:00:00"/>
    <x v="166"/>
    <n v="21"/>
    <n v="2"/>
    <m/>
    <n v="0.5"/>
    <n v="10"/>
    <n v="198.0077"/>
    <n v="208.0077"/>
    <n v="270.41001"/>
    <x v="0"/>
  </r>
  <r>
    <x v="6"/>
    <x v="2"/>
    <x v="3"/>
    <m/>
    <d v="2007-08-31T00:00:00"/>
    <x v="166"/>
    <n v="9"/>
    <n v="1"/>
    <m/>
    <n v="0.75"/>
    <n v="7.5"/>
    <n v="330.1377"/>
    <n v="337.6377"/>
    <n v="438.92901000000001"/>
    <x v="2"/>
  </r>
  <r>
    <x v="7"/>
    <x v="1"/>
    <x v="3"/>
    <m/>
    <d v="2007-08-05T00:00:00"/>
    <x v="166"/>
    <n v="35"/>
    <n v="1"/>
    <m/>
    <n v="3.75"/>
    <n v="37.5"/>
    <n v="365.77249999999998"/>
    <n v="403.27249999999998"/>
    <n v="524.25424999999996"/>
    <x v="2"/>
  </r>
  <r>
    <x v="1"/>
    <x v="3"/>
    <x v="1"/>
    <m/>
    <d v="2007-07-12T00:00:00"/>
    <x v="166"/>
    <n v="59"/>
    <n v="1"/>
    <s v="sí"/>
    <n v="6.25"/>
    <n v="62.5"/>
    <n v="590.82690000000002"/>
    <n v="653.32690000000002"/>
    <n v="-653.32690000000002"/>
    <x v="2"/>
  </r>
  <r>
    <x v="0"/>
    <x v="0"/>
    <x v="4"/>
    <m/>
    <d v="2007-06-30T00:00:00"/>
    <x v="167"/>
    <n v="72"/>
    <n v="2"/>
    <m/>
    <n v="2.75"/>
    <n v="55"/>
    <n v="687.92430000000002"/>
    <n v="742.92430000000002"/>
    <n v="965.80159000000003"/>
    <x v="2"/>
  </r>
  <r>
    <x v="6"/>
    <x v="2"/>
    <x v="2"/>
    <m/>
    <d v="2007-08-31T00:00:00"/>
    <x v="168"/>
    <n v="12"/>
    <n v="1"/>
    <m/>
    <n v="0.25"/>
    <n v="2.5"/>
    <n v="31.029900000000001"/>
    <n v="33.529899999999998"/>
    <n v="43.58887"/>
    <x v="2"/>
  </r>
  <r>
    <x v="7"/>
    <x v="2"/>
    <x v="3"/>
    <m/>
    <d v="2007-05-26T00:00:00"/>
    <x v="168"/>
    <n v="109"/>
    <n v="2"/>
    <m/>
    <n v="9.5"/>
    <n v="190"/>
    <n v="839.67849999999999"/>
    <n v="1029.6785"/>
    <n v="1338.58205"/>
    <x v="2"/>
  </r>
  <r>
    <x v="1"/>
    <x v="3"/>
    <x v="1"/>
    <m/>
    <d v="2007-07-05T00:00:00"/>
    <x v="168"/>
    <n v="69"/>
    <n v="2"/>
    <m/>
    <n v="9.25"/>
    <n v="185"/>
    <n v="1630.1239"/>
    <n v="1815.1239"/>
    <n v="2359.6610700000001"/>
    <x v="2"/>
  </r>
  <r>
    <x v="2"/>
    <x v="1"/>
    <x v="2"/>
    <m/>
    <d v="2007-08-22T00:00:00"/>
    <x v="169"/>
    <n v="22"/>
    <n v="1"/>
    <m/>
    <n v="0.25"/>
    <n v="2.5"/>
    <n v="97.3596"/>
    <n v="99.8596"/>
    <n v="129.81747999999999"/>
    <x v="2"/>
  </r>
  <r>
    <x v="4"/>
    <x v="0"/>
    <x v="1"/>
    <m/>
    <d v="2007-08-23T00:00:00"/>
    <x v="169"/>
    <n v="21"/>
    <n v="2"/>
    <m/>
    <n v="1"/>
    <n v="20"/>
    <n v="98.887"/>
    <n v="118.887"/>
    <n v="154.5531"/>
    <x v="0"/>
  </r>
  <r>
    <x v="2"/>
    <x v="1"/>
    <x v="0"/>
    <m/>
    <d v="2007-06-27T00:00:00"/>
    <x v="169"/>
    <n v="78"/>
    <n v="1"/>
    <m/>
    <n v="0.75"/>
    <n v="7.5"/>
    <n v="110.6918"/>
    <n v="118.1918"/>
    <n v="153.64934"/>
    <x v="1"/>
  </r>
  <r>
    <x v="4"/>
    <x v="0"/>
    <x v="3"/>
    <m/>
    <d v="2007-08-31T00:00:00"/>
    <x v="169"/>
    <n v="13"/>
    <n v="2"/>
    <m/>
    <n v="0.5"/>
    <n v="10"/>
    <n v="179.245"/>
    <n v="189.245"/>
    <n v="246.01850000000002"/>
    <x v="0"/>
  </r>
  <r>
    <x v="1"/>
    <x v="5"/>
    <x v="3"/>
    <m/>
    <d v="2007-07-21T00:00:00"/>
    <x v="169"/>
    <n v="54"/>
    <n v="2"/>
    <m/>
    <n v="2.25"/>
    <n v="45"/>
    <n v="602.66"/>
    <n v="647.66"/>
    <n v="841.95799999999997"/>
    <x v="2"/>
  </r>
  <r>
    <x v="7"/>
    <x v="3"/>
    <x v="0"/>
    <m/>
    <d v="2007-08-05T00:00:00"/>
    <x v="170"/>
    <n v="40"/>
    <n v="1"/>
    <m/>
    <n v="0.25"/>
    <n v="2.5"/>
    <n v="30"/>
    <n v="32.5"/>
    <n v="42.25"/>
    <x v="2"/>
  </r>
  <r>
    <x v="7"/>
    <x v="3"/>
    <x v="3"/>
    <m/>
    <d v="2007-07-14T00:00:00"/>
    <x v="170"/>
    <n v="62"/>
    <n v="1"/>
    <m/>
    <n v="0.75"/>
    <n v="7.5"/>
    <n v="33.8611"/>
    <n v="41.3611"/>
    <n v="53.76943"/>
    <x v="2"/>
  </r>
  <r>
    <x v="2"/>
    <x v="1"/>
    <x v="3"/>
    <m/>
    <d v="2007-07-19T00:00:00"/>
    <x v="170"/>
    <n v="57"/>
    <n v="1"/>
    <m/>
    <n v="0.75"/>
    <n v="7.5"/>
    <n v="45.237400000000001"/>
    <n v="52.737400000000001"/>
    <n v="68.558620000000005"/>
    <x v="0"/>
  </r>
  <r>
    <x v="2"/>
    <x v="1"/>
    <x v="2"/>
    <m/>
    <d v="2007-08-15T00:00:00"/>
    <x v="170"/>
    <n v="30"/>
    <n v="1"/>
    <m/>
    <n v="0.25"/>
    <n v="2.5"/>
    <n v="60.46"/>
    <n v="62.96"/>
    <n v="81.847999999999999"/>
    <x v="2"/>
  </r>
  <r>
    <x v="7"/>
    <x v="3"/>
    <x v="3"/>
    <m/>
    <d v="2007-08-16T00:00:00"/>
    <x v="170"/>
    <n v="29"/>
    <n v="1"/>
    <m/>
    <n v="0.5"/>
    <n v="5"/>
    <n v="110.9629"/>
    <n v="115.9629"/>
    <n v="150.75177000000002"/>
    <x v="2"/>
  </r>
  <r>
    <x v="0"/>
    <x v="0"/>
    <x v="1"/>
    <m/>
    <d v="2007-08-16T00:00:00"/>
    <x v="170"/>
    <n v="29"/>
    <n v="2"/>
    <m/>
    <n v="2.25"/>
    <n v="45"/>
    <n v="180"/>
    <n v="225"/>
    <n v="292.5"/>
    <x v="0"/>
  </r>
  <r>
    <x v="8"/>
    <x v="2"/>
    <x v="4"/>
    <m/>
    <d v="2007-05-20T00:00:00"/>
    <x v="170"/>
    <n v="117"/>
    <n v="2"/>
    <m/>
    <n v="5.5"/>
    <n v="110"/>
    <n v="852.54669999999999"/>
    <n v="962.54669999999999"/>
    <n v="1251.31071"/>
    <x v="2"/>
  </r>
  <r>
    <x v="5"/>
    <x v="2"/>
    <x v="0"/>
    <m/>
    <d v="2007-08-08T00:00:00"/>
    <x v="171"/>
    <n v="38"/>
    <n v="1"/>
    <s v="sí"/>
    <n v="0.5"/>
    <n v="5"/>
    <n v="57.595999999999997"/>
    <n v="62.595999999999997"/>
    <n v="-62.595999999999997"/>
    <x v="2"/>
  </r>
  <r>
    <x v="5"/>
    <x v="2"/>
    <x v="0"/>
    <m/>
    <d v="2007-08-09T00:00:00"/>
    <x v="171"/>
    <n v="37"/>
    <n v="1"/>
    <m/>
    <n v="0.5"/>
    <n v="5"/>
    <n v="59.076300000000003"/>
    <n v="64.076300000000003"/>
    <n v="83.29919000000001"/>
    <x v="1"/>
  </r>
  <r>
    <x v="5"/>
    <x v="2"/>
    <x v="2"/>
    <m/>
    <d v="2007-08-15T00:00:00"/>
    <x v="171"/>
    <n v="31"/>
    <n v="1"/>
    <m/>
    <n v="0.25"/>
    <n v="2.5"/>
    <n v="61.180599999999998"/>
    <n v="63.680599999999998"/>
    <n v="82.784779999999998"/>
    <x v="0"/>
  </r>
  <r>
    <x v="1"/>
    <x v="3"/>
    <x v="3"/>
    <m/>
    <d v="2007-08-17T00:00:00"/>
    <x v="171"/>
    <n v="29"/>
    <n v="1"/>
    <s v="sí"/>
    <n v="0.5"/>
    <n v="5"/>
    <n v="99"/>
    <n v="104"/>
    <n v="-104"/>
    <x v="2"/>
  </r>
  <r>
    <x v="5"/>
    <x v="2"/>
    <x v="0"/>
    <m/>
    <d v="2007-08-03T00:00:00"/>
    <x v="171"/>
    <n v="43"/>
    <n v="1"/>
    <m/>
    <n v="0.25"/>
    <n v="2.5"/>
    <n v="107.99550000000001"/>
    <n v="110.49550000000001"/>
    <n v="143.64415000000002"/>
    <x v="0"/>
  </r>
  <r>
    <x v="1"/>
    <x v="3"/>
    <x v="0"/>
    <m/>
    <d v="2007-08-08T00:00:00"/>
    <x v="171"/>
    <n v="38"/>
    <n v="1"/>
    <m/>
    <n v="0.5"/>
    <n v="5"/>
    <n v="117.1812"/>
    <n v="122.1812"/>
    <n v="158.83555999999999"/>
    <x v="2"/>
  </r>
  <r>
    <x v="1"/>
    <x v="5"/>
    <x v="4"/>
    <m/>
    <d v="2007-07-22T00:00:00"/>
    <x v="171"/>
    <n v="55"/>
    <n v="1"/>
    <m/>
    <n v="1"/>
    <n v="10"/>
    <n v="128.8115"/>
    <n v="138.8115"/>
    <n v="180.45495"/>
    <x v="2"/>
  </r>
  <r>
    <x v="1"/>
    <x v="3"/>
    <x v="3"/>
    <m/>
    <d v="2007-08-11T00:00:00"/>
    <x v="171"/>
    <n v="35"/>
    <n v="1"/>
    <m/>
    <n v="0.5"/>
    <n v="5"/>
    <n v="150"/>
    <n v="155"/>
    <n v="201.5"/>
    <x v="0"/>
  </r>
  <r>
    <x v="3"/>
    <x v="1"/>
    <x v="3"/>
    <s v="sí"/>
    <d v="2007-08-10T00:00:00"/>
    <x v="171"/>
    <n v="36"/>
    <n v="1"/>
    <m/>
    <n v="0.75"/>
    <n v="27.5"/>
    <n v="260"/>
    <n v="287.5"/>
    <n v="373.75"/>
    <x v="0"/>
  </r>
  <r>
    <x v="8"/>
    <x v="2"/>
    <x v="3"/>
    <m/>
    <d v="2007-08-10T00:00:00"/>
    <x v="172"/>
    <n v="37"/>
    <n v="2"/>
    <m/>
    <n v="1.5"/>
    <n v="30"/>
    <n v="192.9024"/>
    <n v="222.9024"/>
    <n v="289.77312000000001"/>
    <x v="0"/>
  </r>
  <r>
    <x v="7"/>
    <x v="3"/>
    <x v="1"/>
    <m/>
    <d v="2007-09-06T00:00:00"/>
    <x v="172"/>
    <n v="10"/>
    <n v="2"/>
    <m/>
    <n v="1.25"/>
    <n v="25"/>
    <n v="356.16090000000003"/>
    <n v="381.16090000000003"/>
    <n v="495.50917000000004"/>
    <x v="2"/>
  </r>
  <r>
    <x v="7"/>
    <x v="3"/>
    <x v="4"/>
    <m/>
    <d v="2007-06-10T00:00:00"/>
    <x v="172"/>
    <n v="98"/>
    <n v="2"/>
    <m/>
    <n v="1.75"/>
    <n v="35"/>
    <n v="435.44889999999998"/>
    <n v="470.44889999999998"/>
    <n v="611.58357000000001"/>
    <x v="2"/>
  </r>
  <r>
    <x v="8"/>
    <x v="2"/>
    <x v="3"/>
    <m/>
    <d v="2007-07-07T00:00:00"/>
    <x v="172"/>
    <n v="71"/>
    <n v="2"/>
    <m/>
    <n v="5.25"/>
    <n v="105"/>
    <n v="414.86259999999999"/>
    <n v="519.86259999999993"/>
    <n v="675.82137999999986"/>
    <x v="2"/>
  </r>
  <r>
    <x v="7"/>
    <x v="3"/>
    <x v="1"/>
    <m/>
    <d v="2007-07-15T00:00:00"/>
    <x v="172"/>
    <n v="63"/>
    <n v="2"/>
    <s v="sí"/>
    <n v="5.5"/>
    <n v="110"/>
    <n v="316.25510000000003"/>
    <n v="426.25510000000003"/>
    <n v="-426.25510000000003"/>
    <x v="2"/>
  </r>
  <r>
    <x v="6"/>
    <x v="3"/>
    <x v="3"/>
    <m/>
    <d v="2007-06-22T00:00:00"/>
    <x v="173"/>
    <n v="89"/>
    <n v="1"/>
    <m/>
    <n v="1"/>
    <n v="10"/>
    <n v="30.93"/>
    <n v="40.93"/>
    <n v="53.209000000000003"/>
    <x v="2"/>
  </r>
  <r>
    <x v="7"/>
    <x v="3"/>
    <x v="3"/>
    <s v="sí"/>
    <d v="2007-07-14T00:00:00"/>
    <x v="173"/>
    <n v="67"/>
    <n v="1"/>
    <m/>
    <n v="0.5"/>
    <n v="25"/>
    <n v="88.642499999999998"/>
    <n v="113.6425"/>
    <n v="147.73525000000001"/>
    <x v="2"/>
  </r>
  <r>
    <x v="7"/>
    <x v="1"/>
    <x v="3"/>
    <m/>
    <d v="2007-08-08T00:00:00"/>
    <x v="173"/>
    <n v="42"/>
    <n v="2"/>
    <m/>
    <n v="0.75"/>
    <n v="15"/>
    <n v="95.045900000000003"/>
    <n v="110.0459"/>
    <n v="143.05967000000001"/>
    <x v="2"/>
  </r>
  <r>
    <x v="6"/>
    <x v="3"/>
    <x v="0"/>
    <m/>
    <d v="2007-08-10T00:00:00"/>
    <x v="173"/>
    <n v="40"/>
    <n v="2"/>
    <m/>
    <n v="1"/>
    <n v="20"/>
    <n v="137.68389999999999"/>
    <n v="157.68389999999999"/>
    <n v="204.98907"/>
    <x v="2"/>
  </r>
  <r>
    <x v="7"/>
    <x v="3"/>
    <x v="1"/>
    <m/>
    <d v="2007-08-15T00:00:00"/>
    <x v="173"/>
    <n v="35"/>
    <n v="1"/>
    <m/>
    <n v="1"/>
    <n v="10"/>
    <n v="158.5761"/>
    <n v="168.5761"/>
    <n v="219.14893000000001"/>
    <x v="2"/>
  </r>
  <r>
    <x v="6"/>
    <x v="1"/>
    <x v="3"/>
    <m/>
    <d v="2007-09-07T00:00:00"/>
    <x v="173"/>
    <n v="12"/>
    <n v="2"/>
    <m/>
    <n v="0.5"/>
    <n v="10"/>
    <n v="164.53210000000001"/>
    <n v="174.53210000000001"/>
    <n v="226.89173000000002"/>
    <x v="2"/>
  </r>
  <r>
    <x v="7"/>
    <x v="1"/>
    <x v="1"/>
    <m/>
    <d v="2007-06-14T00:00:00"/>
    <x v="173"/>
    <n v="97"/>
    <n v="2"/>
    <m/>
    <n v="2.25"/>
    <n v="45"/>
    <n v="406.70679999999999"/>
    <n v="451.70679999999999"/>
    <n v="587.21884"/>
    <x v="2"/>
  </r>
  <r>
    <x v="7"/>
    <x v="5"/>
    <x v="4"/>
    <m/>
    <d v="2007-08-26T00:00:00"/>
    <x v="173"/>
    <n v="24"/>
    <n v="1"/>
    <m/>
    <n v="5.5"/>
    <n v="55"/>
    <n v="857.05200000000002"/>
    <n v="912.05200000000002"/>
    <n v="1185.6676"/>
    <x v="2"/>
  </r>
  <r>
    <x v="4"/>
    <x v="0"/>
    <x v="0"/>
    <m/>
    <d v="2007-08-23T00:00:00"/>
    <x v="174"/>
    <n v="28"/>
    <n v="2"/>
    <m/>
    <n v="0.25"/>
    <n v="5"/>
    <n v="22.5"/>
    <n v="27.5"/>
    <n v="35.75"/>
    <x v="0"/>
  </r>
  <r>
    <x v="4"/>
    <x v="3"/>
    <x v="0"/>
    <m/>
    <d v="2007-09-02T00:00:00"/>
    <x v="174"/>
    <n v="18"/>
    <n v="2"/>
    <m/>
    <n v="0.5"/>
    <n v="10"/>
    <n v="231.13"/>
    <n v="241.13"/>
    <n v="313.46899999999999"/>
    <x v="2"/>
  </r>
  <r>
    <x v="5"/>
    <x v="3"/>
    <x v="3"/>
    <m/>
    <d v="2007-07-31T00:00:00"/>
    <x v="174"/>
    <n v="51"/>
    <n v="2"/>
    <m/>
    <n v="3.75"/>
    <n v="75"/>
    <n v="1905.3838000000001"/>
    <n v="1980.3838000000001"/>
    <n v="2574.4989399999999"/>
    <x v="2"/>
  </r>
  <r>
    <x v="7"/>
    <x v="2"/>
    <x v="1"/>
    <m/>
    <d v="2007-07-04T00:00:00"/>
    <x v="174"/>
    <n v="78"/>
    <n v="2"/>
    <s v="sí"/>
    <n v="14"/>
    <n v="280"/>
    <n v="3060.3402999999998"/>
    <n v="3340.3402999999998"/>
    <n v="-3340.3402999999998"/>
    <x v="2"/>
  </r>
  <r>
    <x v="0"/>
    <x v="0"/>
    <x v="2"/>
    <s v="sí"/>
    <d v="2007-06-16T00:00:00"/>
    <x v="175"/>
    <n v="97"/>
    <n v="1"/>
    <m/>
    <n v="0.25"/>
    <n v="22.5"/>
    <n v="50.79"/>
    <n v="73.289999999999992"/>
    <n v="95.276999999999987"/>
    <x v="0"/>
  </r>
  <r>
    <x v="6"/>
    <x v="2"/>
    <x v="2"/>
    <m/>
    <d v="2007-08-25T00:00:00"/>
    <x v="175"/>
    <n v="27"/>
    <n v="1"/>
    <m/>
    <n v="0.25"/>
    <n v="2.5"/>
    <n v="51.73"/>
    <n v="54.23"/>
    <n v="70.498999999999995"/>
    <x v="0"/>
  </r>
  <r>
    <x v="6"/>
    <x v="2"/>
    <x v="0"/>
    <m/>
    <d v="2007-09-14T00:00:00"/>
    <x v="175"/>
    <n v="7"/>
    <n v="1"/>
    <m/>
    <n v="0.5"/>
    <n v="5"/>
    <n v="69.710400000000007"/>
    <n v="74.710400000000007"/>
    <n v="97.123520000000013"/>
    <x v="2"/>
  </r>
  <r>
    <x v="7"/>
    <x v="3"/>
    <x v="4"/>
    <m/>
    <d v="2007-08-09T00:00:00"/>
    <x v="175"/>
    <n v="43"/>
    <n v="2"/>
    <m/>
    <n v="1"/>
    <n v="20"/>
    <n v="105.0127"/>
    <n v="125.0127"/>
    <n v="162.51650999999998"/>
    <x v="0"/>
  </r>
  <r>
    <x v="7"/>
    <x v="3"/>
    <x v="4"/>
    <m/>
    <d v="2007-09-12T00:00:00"/>
    <x v="175"/>
    <n v="9"/>
    <n v="2"/>
    <m/>
    <n v="4.5"/>
    <n v="90"/>
    <n v="234.54750000000001"/>
    <n v="324.54750000000001"/>
    <n v="421.91174999999998"/>
    <x v="0"/>
  </r>
  <r>
    <x v="6"/>
    <x v="2"/>
    <x v="4"/>
    <m/>
    <d v="2007-09-12T00:00:00"/>
    <x v="175"/>
    <n v="9"/>
    <n v="1"/>
    <m/>
    <n v="1"/>
    <n v="10"/>
    <n v="338.51839999999999"/>
    <n v="348.51839999999999"/>
    <n v="453.07391999999999"/>
    <x v="2"/>
  </r>
  <r>
    <x v="1"/>
    <x v="1"/>
    <x v="0"/>
    <s v="sí"/>
    <d v="2007-09-08T00:00:00"/>
    <x v="175"/>
    <n v="13"/>
    <n v="1"/>
    <m/>
    <n v="1.5"/>
    <n v="35"/>
    <n v="388.51190000000003"/>
    <n v="423.51190000000003"/>
    <n v="550.56547"/>
    <x v="2"/>
  </r>
  <r>
    <x v="1"/>
    <x v="2"/>
    <x v="0"/>
    <m/>
    <d v="2007-08-15T00:00:00"/>
    <x v="176"/>
    <n v="38"/>
    <n v="1"/>
    <m/>
    <n v="1"/>
    <n v="10"/>
    <n v="10"/>
    <n v="20"/>
    <n v="26"/>
    <x v="0"/>
  </r>
  <r>
    <x v="3"/>
    <x v="0"/>
    <x v="0"/>
    <m/>
    <d v="2007-09-02T00:00:00"/>
    <x v="176"/>
    <n v="20"/>
    <n v="2"/>
    <m/>
    <n v="0.75"/>
    <n v="15"/>
    <n v="17"/>
    <n v="32"/>
    <n v="41.6"/>
    <x v="2"/>
  </r>
  <r>
    <x v="7"/>
    <x v="3"/>
    <x v="0"/>
    <m/>
    <d v="2007-06-04T00:00:00"/>
    <x v="176"/>
    <n v="110"/>
    <n v="2"/>
    <s v="sí"/>
    <n v="0.5"/>
    <n v="10"/>
    <n v="18.341999999999999"/>
    <n v="28.341999999999999"/>
    <n v="-28.341999999999999"/>
    <x v="2"/>
  </r>
  <r>
    <x v="7"/>
    <x v="3"/>
    <x v="3"/>
    <m/>
    <d v="2007-06-25T00:00:00"/>
    <x v="176"/>
    <n v="89"/>
    <n v="2"/>
    <s v="sí"/>
    <n v="0.5"/>
    <n v="10"/>
    <n v="18.341999999999999"/>
    <n v="28.341999999999999"/>
    <n v="-28.341999999999999"/>
    <x v="2"/>
  </r>
  <r>
    <x v="3"/>
    <x v="0"/>
    <x v="2"/>
    <m/>
    <d v="2007-08-26T00:00:00"/>
    <x v="176"/>
    <n v="27"/>
    <n v="1"/>
    <m/>
    <n v="0.25"/>
    <n v="2.5"/>
    <n v="25"/>
    <n v="27.5"/>
    <n v="35.75"/>
    <x v="2"/>
  </r>
  <r>
    <x v="7"/>
    <x v="3"/>
    <x v="0"/>
    <m/>
    <d v="2007-08-18T00:00:00"/>
    <x v="176"/>
    <n v="35"/>
    <n v="2"/>
    <m/>
    <n v="0.25"/>
    <n v="5"/>
    <n v="30"/>
    <n v="35"/>
    <n v="45.5"/>
    <x v="0"/>
  </r>
  <r>
    <x v="1"/>
    <x v="2"/>
    <x v="0"/>
    <s v="sí"/>
    <d v="2007-08-18T00:00:00"/>
    <x v="176"/>
    <n v="35"/>
    <n v="1"/>
    <m/>
    <n v="0.5"/>
    <n v="25"/>
    <n v="41.962499999999999"/>
    <n v="66.962500000000006"/>
    <n v="87.05125000000001"/>
    <x v="1"/>
  </r>
  <r>
    <x v="3"/>
    <x v="0"/>
    <x v="4"/>
    <m/>
    <d v="2007-09-09T00:00:00"/>
    <x v="176"/>
    <n v="13"/>
    <n v="2"/>
    <m/>
    <n v="1"/>
    <n v="20"/>
    <n v="326.72710000000001"/>
    <n v="346.72710000000001"/>
    <n v="450.74522999999999"/>
    <x v="2"/>
  </r>
  <r>
    <x v="3"/>
    <x v="0"/>
    <x v="3"/>
    <m/>
    <d v="2007-07-14T00:00:00"/>
    <x v="176"/>
    <n v="70"/>
    <n v="2"/>
    <m/>
    <n v="2.5"/>
    <n v="50"/>
    <n v="336.2636"/>
    <n v="386.2636"/>
    <n v="502.14267999999998"/>
    <x v="0"/>
  </r>
  <r>
    <x v="1"/>
    <x v="3"/>
    <x v="0"/>
    <s v="sí"/>
    <d v="2007-08-29T00:00:00"/>
    <x v="177"/>
    <n v="25"/>
    <n v="2"/>
    <m/>
    <n v="0.5"/>
    <n v="30"/>
    <n v="25"/>
    <n v="55"/>
    <n v="71.5"/>
    <x v="2"/>
  </r>
  <r>
    <x v="1"/>
    <x v="3"/>
    <x v="0"/>
    <m/>
    <d v="2007-08-29T00:00:00"/>
    <x v="177"/>
    <n v="25"/>
    <n v="2"/>
    <m/>
    <n v="0.5"/>
    <n v="10"/>
    <n v="50.92"/>
    <n v="60.92"/>
    <n v="79.195999999999998"/>
    <x v="0"/>
  </r>
  <r>
    <x v="0"/>
    <x v="0"/>
    <x v="3"/>
    <m/>
    <d v="2007-09-02T00:00:00"/>
    <x v="177"/>
    <n v="21"/>
    <n v="2"/>
    <m/>
    <n v="0.5"/>
    <n v="10"/>
    <n v="114.4747"/>
    <n v="124.4747"/>
    <n v="161.81711000000001"/>
    <x v="0"/>
  </r>
  <r>
    <x v="8"/>
    <x v="2"/>
    <x v="0"/>
    <m/>
    <d v="2007-06-30T00:00:00"/>
    <x v="177"/>
    <n v="85"/>
    <n v="2"/>
    <m/>
    <n v="1.5"/>
    <n v="30"/>
    <n v="151.8099"/>
    <n v="181.8099"/>
    <n v="236.35287"/>
    <x v="2"/>
  </r>
  <r>
    <x v="0"/>
    <x v="0"/>
    <x v="2"/>
    <m/>
    <d v="2007-08-02T00:00:00"/>
    <x v="177"/>
    <n v="52"/>
    <n v="1"/>
    <m/>
    <n v="0.25"/>
    <n v="2.5"/>
    <n v="250.42240000000001"/>
    <n v="252.92240000000001"/>
    <n v="328.79912000000002"/>
    <x v="0"/>
  </r>
  <r>
    <x v="0"/>
    <x v="0"/>
    <x v="0"/>
    <m/>
    <d v="2007-07-19T00:00:00"/>
    <x v="177"/>
    <n v="66"/>
    <n v="1"/>
    <m/>
    <n v="0.25"/>
    <n v="2.5"/>
    <n v="288.42"/>
    <n v="290.92"/>
    <n v="378.19600000000003"/>
    <x v="2"/>
  </r>
  <r>
    <x v="8"/>
    <x v="2"/>
    <x v="4"/>
    <m/>
    <d v="2007-06-06T00:00:00"/>
    <x v="177"/>
    <n v="109"/>
    <n v="2"/>
    <m/>
    <n v="1.5"/>
    <n v="30"/>
    <n v="222.5367"/>
    <n v="252.5367"/>
    <n v="328.29771"/>
    <x v="2"/>
  </r>
  <r>
    <x v="0"/>
    <x v="0"/>
    <x v="4"/>
    <m/>
    <d v="2007-06-17T00:00:00"/>
    <x v="177"/>
    <n v="98"/>
    <n v="1"/>
    <m/>
    <n v="1.5"/>
    <n v="15"/>
    <n v="322"/>
    <n v="337"/>
    <n v="438.1"/>
    <x v="0"/>
  </r>
  <r>
    <x v="8"/>
    <x v="2"/>
    <x v="1"/>
    <m/>
    <d v="2007-08-29T00:00:00"/>
    <x v="177"/>
    <n v="25"/>
    <n v="2"/>
    <m/>
    <n v="1.75"/>
    <n v="35"/>
    <n v="630.66560000000004"/>
    <n v="665.66560000000004"/>
    <n v="865.36527999999998"/>
    <x v="2"/>
  </r>
  <r>
    <x v="3"/>
    <x v="0"/>
    <x v="0"/>
    <m/>
    <d v="2007-06-17T00:00:00"/>
    <x v="178"/>
    <n v="101"/>
    <n v="2"/>
    <m/>
    <n v="0.25"/>
    <n v="5"/>
    <n v="50.603299999999997"/>
    <n v="55.603299999999997"/>
    <n v="72.284289999999999"/>
    <x v="2"/>
  </r>
  <r>
    <x v="7"/>
    <x v="2"/>
    <x v="3"/>
    <m/>
    <d v="2007-08-02T00:00:00"/>
    <x v="178"/>
    <n v="55"/>
    <n v="1"/>
    <m/>
    <n v="0.75"/>
    <n v="7.5"/>
    <n v="62.1233"/>
    <n v="69.6233"/>
    <n v="90.510289999999998"/>
    <x v="2"/>
  </r>
  <r>
    <x v="7"/>
    <x v="5"/>
    <x v="0"/>
    <m/>
    <d v="2007-08-04T00:00:00"/>
    <x v="178"/>
    <n v="53"/>
    <n v="1"/>
    <m/>
    <n v="0.75"/>
    <n v="7.5"/>
    <n v="89.342100000000002"/>
    <n v="96.842100000000002"/>
    <n v="125.89473000000001"/>
    <x v="2"/>
  </r>
  <r>
    <x v="3"/>
    <x v="0"/>
    <x v="3"/>
    <m/>
    <d v="2007-08-04T00:00:00"/>
    <x v="178"/>
    <n v="53"/>
    <n v="2"/>
    <m/>
    <n v="0.75"/>
    <n v="15"/>
    <n v="93.598399999999998"/>
    <n v="108.5984"/>
    <n v="141.17792"/>
    <x v="2"/>
  </r>
  <r>
    <x v="7"/>
    <x v="5"/>
    <x v="1"/>
    <m/>
    <d v="2007-08-09T00:00:00"/>
    <x v="178"/>
    <n v="48"/>
    <n v="1"/>
    <m/>
    <n v="1"/>
    <n v="10"/>
    <n v="155.03550000000001"/>
    <n v="165.03550000000001"/>
    <n v="214.54615000000001"/>
    <x v="2"/>
  </r>
  <r>
    <x v="7"/>
    <x v="2"/>
    <x v="0"/>
    <m/>
    <d v="2007-09-06T00:00:00"/>
    <x v="178"/>
    <n v="20"/>
    <n v="1"/>
    <m/>
    <n v="1"/>
    <n v="10"/>
    <n v="200"/>
    <n v="210"/>
    <n v="273"/>
    <x v="2"/>
  </r>
  <r>
    <x v="7"/>
    <x v="2"/>
    <x v="0"/>
    <m/>
    <d v="2007-06-21T00:00:00"/>
    <x v="178"/>
    <n v="97"/>
    <n v="2"/>
    <m/>
    <n v="0.75"/>
    <n v="15"/>
    <n v="282"/>
    <n v="297"/>
    <n v="386.1"/>
    <x v="2"/>
  </r>
  <r>
    <x v="6"/>
    <x v="1"/>
    <x v="4"/>
    <m/>
    <d v="2007-08-23T00:00:00"/>
    <x v="178"/>
    <n v="34"/>
    <n v="2"/>
    <m/>
    <n v="1"/>
    <n v="20"/>
    <n v="334.27760000000001"/>
    <n v="354.27760000000001"/>
    <n v="460.56088"/>
    <x v="2"/>
  </r>
  <r>
    <x v="7"/>
    <x v="1"/>
    <x v="0"/>
    <m/>
    <d v="2007-09-08T00:00:00"/>
    <x v="179"/>
    <n v="19"/>
    <n v="1"/>
    <m/>
    <n v="0.25"/>
    <n v="2.5"/>
    <n v="8"/>
    <n v="10.5"/>
    <n v="13.65"/>
    <x v="2"/>
  </r>
  <r>
    <x v="7"/>
    <x v="1"/>
    <x v="2"/>
    <m/>
    <d v="2007-09-08T00:00:00"/>
    <x v="179"/>
    <n v="19"/>
    <n v="1"/>
    <s v="sí"/>
    <n v="0.25"/>
    <n v="2.5"/>
    <n v="23.43"/>
    <n v="25.93"/>
    <n v="-25.93"/>
    <x v="2"/>
  </r>
  <r>
    <x v="0"/>
    <x v="0"/>
    <x v="0"/>
    <m/>
    <d v="2007-09-09T00:00:00"/>
    <x v="179"/>
    <n v="18"/>
    <n v="2"/>
    <m/>
    <n v="0.25"/>
    <n v="5"/>
    <n v="28.2"/>
    <n v="33.200000000000003"/>
    <n v="43.160000000000004"/>
    <x v="0"/>
  </r>
  <r>
    <x v="7"/>
    <x v="1"/>
    <x v="4"/>
    <m/>
    <d v="2007-09-09T00:00:00"/>
    <x v="179"/>
    <n v="18"/>
    <n v="2"/>
    <s v="sí"/>
    <n v="1"/>
    <n v="20"/>
    <n v="30"/>
    <n v="50"/>
    <n v="-50"/>
    <x v="2"/>
  </r>
  <r>
    <x v="0"/>
    <x v="5"/>
    <x v="0"/>
    <s v="sí"/>
    <d v="2007-09-13T00:00:00"/>
    <x v="179"/>
    <n v="14"/>
    <n v="1"/>
    <m/>
    <n v="0.25"/>
    <n v="22.5"/>
    <n v="37.293500000000002"/>
    <n v="59.793500000000002"/>
    <n v="77.731549999999999"/>
    <x v="0"/>
  </r>
  <r>
    <x v="7"/>
    <x v="1"/>
    <x v="0"/>
    <m/>
    <d v="2007-09-23T00:00:00"/>
    <x v="179"/>
    <n v="4"/>
    <n v="1"/>
    <s v="sí"/>
    <n v="0.25"/>
    <n v="2.5"/>
    <n v="38.5488"/>
    <n v="41.0488"/>
    <n v="-41.0488"/>
    <x v="2"/>
  </r>
  <r>
    <x v="0"/>
    <x v="0"/>
    <x v="0"/>
    <m/>
    <d v="2007-08-23T00:00:00"/>
    <x v="179"/>
    <n v="35"/>
    <n v="2"/>
    <m/>
    <n v="0.25"/>
    <n v="5"/>
    <n v="46.864899999999999"/>
    <n v="51.864899999999999"/>
    <n v="67.424369999999996"/>
    <x v="0"/>
  </r>
  <r>
    <x v="6"/>
    <x v="2"/>
    <x v="0"/>
    <m/>
    <d v="2007-09-09T00:00:00"/>
    <x v="179"/>
    <n v="18"/>
    <n v="1"/>
    <m/>
    <n v="0.25"/>
    <n v="2.5"/>
    <n v="72.350099999999998"/>
    <n v="74.850099999999998"/>
    <n v="97.305129999999991"/>
    <x v="0"/>
  </r>
  <r>
    <x v="7"/>
    <x v="1"/>
    <x v="3"/>
    <m/>
    <d v="2007-09-11T00:00:00"/>
    <x v="179"/>
    <n v="16"/>
    <n v="1"/>
    <m/>
    <n v="0.75"/>
    <n v="7.5"/>
    <n v="111.46559999999999"/>
    <n v="118.96559999999999"/>
    <n v="154.65528"/>
    <x v="2"/>
  </r>
  <r>
    <x v="0"/>
    <x v="0"/>
    <x v="2"/>
    <m/>
    <d v="2007-09-01T00:00:00"/>
    <x v="179"/>
    <n v="26"/>
    <n v="1"/>
    <m/>
    <n v="0.25"/>
    <n v="2.5"/>
    <n v="120"/>
    <n v="122.5"/>
    <n v="159.25"/>
    <x v="2"/>
  </r>
  <r>
    <x v="0"/>
    <x v="0"/>
    <x v="0"/>
    <m/>
    <d v="2007-09-08T00:00:00"/>
    <x v="179"/>
    <n v="19"/>
    <n v="2"/>
    <m/>
    <n v="0.75"/>
    <n v="15"/>
    <n v="175.07"/>
    <n v="190.07"/>
    <n v="247.09099999999998"/>
    <x v="0"/>
  </r>
  <r>
    <x v="6"/>
    <x v="5"/>
    <x v="4"/>
    <m/>
    <d v="2007-09-16T00:00:00"/>
    <x v="179"/>
    <n v="11"/>
    <n v="1"/>
    <m/>
    <n v="4.25"/>
    <n v="42.5"/>
    <n v="20"/>
    <n v="62.5"/>
    <n v="81.25"/>
    <x v="0"/>
  </r>
  <r>
    <x v="6"/>
    <x v="2"/>
    <x v="4"/>
    <m/>
    <d v="2007-09-19T00:00:00"/>
    <x v="179"/>
    <n v="8"/>
    <n v="1"/>
    <m/>
    <n v="1"/>
    <n v="10"/>
    <n v="315.26299999999998"/>
    <n v="325.26299999999998"/>
    <n v="422.84189999999995"/>
    <x v="0"/>
  </r>
  <r>
    <x v="5"/>
    <x v="2"/>
    <x v="0"/>
    <m/>
    <d v="2007-08-23T00:00:00"/>
    <x v="180"/>
    <n v="36"/>
    <n v="2"/>
    <m/>
    <n v="0.25"/>
    <n v="5"/>
    <n v="4"/>
    <n v="9"/>
    <n v="11.7"/>
    <x v="2"/>
  </r>
  <r>
    <x v="5"/>
    <x v="2"/>
    <x v="2"/>
    <m/>
    <d v="2007-09-14T00:00:00"/>
    <x v="180"/>
    <n v="14"/>
    <n v="1"/>
    <m/>
    <n v="0.25"/>
    <n v="2.5"/>
    <n v="12.906000000000001"/>
    <n v="15.406000000000001"/>
    <n v="20.027799999999999"/>
    <x v="2"/>
  </r>
  <r>
    <x v="1"/>
    <x v="1"/>
    <x v="1"/>
    <m/>
    <d v="2007-09-15T00:00:00"/>
    <x v="180"/>
    <n v="13"/>
    <n v="1"/>
    <s v="sí"/>
    <n v="1"/>
    <n v="10"/>
    <n v="17.38"/>
    <n v="27.38"/>
    <n v="-27.38"/>
    <x v="2"/>
  </r>
  <r>
    <x v="1"/>
    <x v="5"/>
    <x v="3"/>
    <m/>
    <d v="2007-09-15T00:00:00"/>
    <x v="180"/>
    <n v="13"/>
    <n v="1"/>
    <m/>
    <n v="0.5"/>
    <n v="5"/>
    <n v="23.9785"/>
    <n v="28.9785"/>
    <n v="37.672049999999999"/>
    <x v="2"/>
  </r>
  <r>
    <x v="1"/>
    <x v="1"/>
    <x v="0"/>
    <m/>
    <d v="2007-09-16T00:00:00"/>
    <x v="180"/>
    <n v="12"/>
    <n v="1"/>
    <m/>
    <n v="1"/>
    <n v="10"/>
    <n v="123.38290000000001"/>
    <n v="133.38290000000001"/>
    <n v="173.39777000000001"/>
    <x v="2"/>
  </r>
  <r>
    <x v="5"/>
    <x v="2"/>
    <x v="2"/>
    <m/>
    <d v="2007-09-08T00:00:00"/>
    <x v="180"/>
    <n v="20"/>
    <n v="1"/>
    <m/>
    <n v="0.25"/>
    <n v="2.5"/>
    <n v="124.9492"/>
    <n v="127.4492"/>
    <n v="165.68396000000001"/>
    <x v="2"/>
  </r>
  <r>
    <x v="6"/>
    <x v="3"/>
    <x v="0"/>
    <m/>
    <d v="2007-08-16T00:00:00"/>
    <x v="180"/>
    <n v="43"/>
    <n v="1"/>
    <m/>
    <n v="1.25"/>
    <n v="12.5"/>
    <n v="300.15629999999999"/>
    <n v="312.65629999999999"/>
    <n v="406.45318999999995"/>
    <x v="2"/>
  </r>
  <r>
    <x v="6"/>
    <x v="3"/>
    <x v="3"/>
    <m/>
    <d v="2007-07-14T00:00:00"/>
    <x v="180"/>
    <n v="76"/>
    <n v="2"/>
    <s v="sí"/>
    <n v="3.5"/>
    <n v="70"/>
    <n v="624.26649999999995"/>
    <n v="694.26649999999995"/>
    <n v="-694.26649999999995"/>
    <x v="2"/>
  </r>
  <r>
    <x v="4"/>
    <x v="0"/>
    <x v="0"/>
    <m/>
    <d v="2007-09-12T00:00:00"/>
    <x v="181"/>
    <n v="17"/>
    <n v="2"/>
    <m/>
    <n v="0.25"/>
    <n v="5"/>
    <n v="17.13"/>
    <n v="22.13"/>
    <n v="28.768999999999998"/>
    <x v="0"/>
  </r>
  <r>
    <x v="2"/>
    <x v="2"/>
    <x v="2"/>
    <m/>
    <d v="2007-09-12T00:00:00"/>
    <x v="181"/>
    <n v="17"/>
    <n v="1"/>
    <m/>
    <n v="0.25"/>
    <n v="2.5"/>
    <n v="25"/>
    <n v="27.5"/>
    <n v="35.75"/>
    <x v="1"/>
  </r>
  <r>
    <x v="6"/>
    <x v="5"/>
    <x v="0"/>
    <m/>
    <d v="2007-08-16T00:00:00"/>
    <x v="181"/>
    <n v="44"/>
    <n v="1"/>
    <m/>
    <n v="0.25"/>
    <n v="2.5"/>
    <n v="30"/>
    <n v="32.5"/>
    <n v="42.25"/>
    <x v="2"/>
  </r>
  <r>
    <x v="6"/>
    <x v="5"/>
    <x v="2"/>
    <m/>
    <d v="2007-09-08T00:00:00"/>
    <x v="181"/>
    <n v="21"/>
    <n v="1"/>
    <m/>
    <n v="0.25"/>
    <n v="2.5"/>
    <n v="49.26"/>
    <n v="51.76"/>
    <n v="67.287999999999997"/>
    <x v="1"/>
  </r>
  <r>
    <x v="2"/>
    <x v="2"/>
    <x v="4"/>
    <m/>
    <d v="2007-09-02T00:00:00"/>
    <x v="181"/>
    <n v="27"/>
    <n v="2"/>
    <m/>
    <n v="3.5"/>
    <n v="70"/>
    <n v="25"/>
    <n v="95"/>
    <n v="123.5"/>
    <x v="2"/>
  </r>
  <r>
    <x v="1"/>
    <x v="5"/>
    <x v="0"/>
    <m/>
    <d v="2007-09-02T00:00:00"/>
    <x v="182"/>
    <n v="28"/>
    <n v="1"/>
    <m/>
    <n v="0.5"/>
    <n v="5"/>
    <n v="25"/>
    <n v="30"/>
    <n v="39"/>
    <x v="2"/>
  </r>
  <r>
    <x v="0"/>
    <x v="0"/>
    <x v="3"/>
    <m/>
    <d v="2007-07-06T00:00:00"/>
    <x v="182"/>
    <n v="86"/>
    <n v="2"/>
    <m/>
    <n v="0.5"/>
    <n v="10"/>
    <n v="37.293500000000002"/>
    <n v="47.293500000000002"/>
    <n v="61.481549999999999"/>
    <x v="2"/>
  </r>
  <r>
    <x v="1"/>
    <x v="3"/>
    <x v="0"/>
    <m/>
    <d v="2007-09-06T00:00:00"/>
    <x v="182"/>
    <n v="24"/>
    <n v="1"/>
    <m/>
    <n v="0.5"/>
    <n v="5"/>
    <n v="46.702800000000003"/>
    <n v="51.702800000000003"/>
    <n v="67.213639999999998"/>
    <x v="2"/>
  </r>
  <r>
    <x v="0"/>
    <x v="0"/>
    <x v="0"/>
    <m/>
    <d v="2007-09-08T00:00:00"/>
    <x v="182"/>
    <n v="22"/>
    <n v="2"/>
    <m/>
    <n v="0.25"/>
    <n v="5"/>
    <n v="128.40360000000001"/>
    <n v="133.40360000000001"/>
    <n v="173.42468000000002"/>
    <x v="0"/>
  </r>
  <r>
    <x v="6"/>
    <x v="2"/>
    <x v="2"/>
    <m/>
    <d v="2007-09-19T00:00:00"/>
    <x v="182"/>
    <n v="11"/>
    <n v="2"/>
    <m/>
    <n v="0.25"/>
    <n v="5"/>
    <n v="150.24199999999999"/>
    <n v="155.24199999999999"/>
    <n v="201.81459999999998"/>
    <x v="2"/>
  </r>
  <r>
    <x v="3"/>
    <x v="0"/>
    <x v="0"/>
    <m/>
    <d v="2007-09-20T00:00:00"/>
    <x v="182"/>
    <n v="10"/>
    <n v="2"/>
    <m/>
    <n v="0.5"/>
    <n v="10"/>
    <n v="209.59630000000001"/>
    <n v="219.59630000000001"/>
    <n v="285.47519"/>
    <x v="2"/>
  </r>
  <r>
    <x v="7"/>
    <x v="5"/>
    <x v="4"/>
    <m/>
    <d v="2007-06-20T00:00:00"/>
    <x v="182"/>
    <n v="102"/>
    <n v="1"/>
    <m/>
    <n v="3.5"/>
    <n v="35"/>
    <n v="272.99959999999999"/>
    <n v="307.99959999999999"/>
    <n v="400.39947999999998"/>
    <x v="2"/>
  </r>
  <r>
    <x v="1"/>
    <x v="3"/>
    <x v="1"/>
    <m/>
    <d v="2007-08-19T00:00:00"/>
    <x v="182"/>
    <n v="42"/>
    <n v="1"/>
    <m/>
    <n v="4"/>
    <n v="40"/>
    <n v="440.07170000000002"/>
    <n v="480.07170000000002"/>
    <n v="624.09321"/>
    <x v="2"/>
  </r>
  <r>
    <x v="7"/>
    <x v="2"/>
    <x v="1"/>
    <m/>
    <d v="2007-06-27T00:00:00"/>
    <x v="182"/>
    <n v="95"/>
    <n v="2"/>
    <m/>
    <n v="5.25"/>
    <n v="105"/>
    <n v="445.16059999999999"/>
    <n v="550.16059999999993"/>
    <n v="715.20877999999993"/>
    <x v="2"/>
  </r>
  <r>
    <x v="6"/>
    <x v="5"/>
    <x v="0"/>
    <m/>
    <d v="2007-09-15T00:00:00"/>
    <x v="183"/>
    <n v="18"/>
    <n v="1"/>
    <m/>
    <n v="0.25"/>
    <n v="2.5"/>
    <n v="30"/>
    <n v="32.5"/>
    <n v="42.25"/>
    <x v="2"/>
  </r>
  <r>
    <x v="1"/>
    <x v="2"/>
    <x v="3"/>
    <s v="sí"/>
    <d v="2007-09-16T00:00:00"/>
    <x v="183"/>
    <n v="17"/>
    <n v="1"/>
    <m/>
    <n v="0.5"/>
    <n v="25"/>
    <n v="32.107900000000001"/>
    <n v="57.107900000000001"/>
    <n v="74.240269999999995"/>
    <x v="1"/>
  </r>
  <r>
    <x v="1"/>
    <x v="2"/>
    <x v="3"/>
    <m/>
    <d v="2007-09-19T00:00:00"/>
    <x v="183"/>
    <n v="14"/>
    <n v="1"/>
    <m/>
    <n v="0.5"/>
    <n v="5"/>
    <n v="41.259"/>
    <n v="46.259"/>
    <n v="60.136699999999998"/>
    <x v="0"/>
  </r>
  <r>
    <x v="6"/>
    <x v="5"/>
    <x v="0"/>
    <m/>
    <d v="2007-09-02T00:00:00"/>
    <x v="183"/>
    <n v="31"/>
    <n v="1"/>
    <m/>
    <n v="0.5"/>
    <n v="5"/>
    <n v="73.4816"/>
    <n v="78.4816"/>
    <n v="102.02608000000001"/>
    <x v="2"/>
  </r>
  <r>
    <x v="6"/>
    <x v="5"/>
    <x v="1"/>
    <m/>
    <d v="2007-09-06T00:00:00"/>
    <x v="183"/>
    <n v="27"/>
    <n v="1"/>
    <m/>
    <n v="1"/>
    <n v="10"/>
    <n v="99.524100000000004"/>
    <n v="109.5241"/>
    <n v="142.38132999999999"/>
    <x v="2"/>
  </r>
  <r>
    <x v="0"/>
    <x v="0"/>
    <x v="2"/>
    <m/>
    <d v="2007-09-14T00:00:00"/>
    <x v="183"/>
    <n v="19"/>
    <n v="1"/>
    <m/>
    <n v="0.25"/>
    <n v="2.5"/>
    <n v="120"/>
    <n v="122.5"/>
    <n v="159.25"/>
    <x v="0"/>
  </r>
  <r>
    <x v="7"/>
    <x v="5"/>
    <x v="0"/>
    <m/>
    <d v="2007-09-19T00:00:00"/>
    <x v="183"/>
    <n v="14"/>
    <n v="1"/>
    <m/>
    <n v="0.75"/>
    <n v="7.5"/>
    <n v="150"/>
    <n v="157.5"/>
    <n v="204.75"/>
    <x v="0"/>
  </r>
  <r>
    <x v="1"/>
    <x v="3"/>
    <x v="1"/>
    <m/>
    <d v="2007-08-11T00:00:00"/>
    <x v="183"/>
    <n v="53"/>
    <n v="2"/>
    <m/>
    <n v="1.25"/>
    <n v="25"/>
    <n v="309.41800000000001"/>
    <n v="334.41800000000001"/>
    <n v="434.74340000000001"/>
    <x v="2"/>
  </r>
  <r>
    <x v="3"/>
    <x v="0"/>
    <x v="4"/>
    <m/>
    <d v="2007-09-06T00:00:00"/>
    <x v="183"/>
    <n v="27"/>
    <n v="2"/>
    <m/>
    <n v="1.25"/>
    <n v="25"/>
    <n v="360"/>
    <n v="385"/>
    <n v="500.5"/>
    <x v="2"/>
  </r>
  <r>
    <x v="8"/>
    <x v="3"/>
    <x v="4"/>
    <m/>
    <d v="2007-08-29T00:00:00"/>
    <x v="183"/>
    <n v="35"/>
    <n v="2"/>
    <m/>
    <n v="8"/>
    <n v="160"/>
    <n v="546.53970000000004"/>
    <n v="706.53970000000004"/>
    <n v="918.50161000000003"/>
    <x v="2"/>
  </r>
  <r>
    <x v="4"/>
    <x v="0"/>
    <x v="2"/>
    <m/>
    <d v="2007-08-16T00:00:00"/>
    <x v="184"/>
    <n v="49"/>
    <n v="1"/>
    <m/>
    <n v="0.25"/>
    <n v="2.5"/>
    <n v="15"/>
    <n v="17.5"/>
    <n v="22.75"/>
    <x v="2"/>
  </r>
  <r>
    <x v="7"/>
    <x v="2"/>
    <x v="0"/>
    <m/>
    <d v="2007-09-08T00:00:00"/>
    <x v="184"/>
    <n v="26"/>
    <n v="1"/>
    <m/>
    <n v="0.5"/>
    <n v="5"/>
    <n v="30"/>
    <n v="35"/>
    <n v="45.5"/>
    <x v="2"/>
  </r>
  <r>
    <x v="7"/>
    <x v="3"/>
    <x v="0"/>
    <m/>
    <d v="2007-09-09T00:00:00"/>
    <x v="184"/>
    <n v="25"/>
    <n v="1"/>
    <m/>
    <n v="0.5"/>
    <n v="5"/>
    <n v="42"/>
    <n v="47"/>
    <n v="61.1"/>
    <x v="2"/>
  </r>
  <r>
    <x v="7"/>
    <x v="3"/>
    <x v="3"/>
    <m/>
    <d v="2007-09-14T00:00:00"/>
    <x v="184"/>
    <n v="20"/>
    <n v="1"/>
    <m/>
    <n v="0.5"/>
    <n v="5"/>
    <n v="42.86"/>
    <n v="47.86"/>
    <n v="62.217999999999996"/>
    <x v="2"/>
  </r>
  <r>
    <x v="0"/>
    <x v="5"/>
    <x v="0"/>
    <m/>
    <d v="2007-09-20T00:00:00"/>
    <x v="184"/>
    <n v="14"/>
    <n v="1"/>
    <m/>
    <n v="0.5"/>
    <n v="5"/>
    <n v="75.180800000000005"/>
    <n v="80.180800000000005"/>
    <n v="104.23504"/>
    <x v="2"/>
  </r>
  <r>
    <x v="7"/>
    <x v="3"/>
    <x v="4"/>
    <m/>
    <d v="2007-08-21T00:00:00"/>
    <x v="184"/>
    <n v="44"/>
    <n v="1"/>
    <m/>
    <n v="1.25"/>
    <n v="12.5"/>
    <n v="155.52680000000001"/>
    <n v="168.02680000000001"/>
    <n v="218.43484000000001"/>
    <x v="2"/>
  </r>
  <r>
    <x v="2"/>
    <x v="1"/>
    <x v="4"/>
    <m/>
    <d v="2007-08-09T00:00:00"/>
    <x v="184"/>
    <n v="56"/>
    <n v="1"/>
    <m/>
    <n v="2.25"/>
    <n v="22.5"/>
    <n v="494.31330000000003"/>
    <n v="516.81330000000003"/>
    <n v="671.85729000000003"/>
    <x v="2"/>
  </r>
  <r>
    <x v="0"/>
    <x v="0"/>
    <x v="0"/>
    <m/>
    <d v="2007-08-16T00:00:00"/>
    <x v="185"/>
    <n v="50"/>
    <n v="1"/>
    <m/>
    <n v="0.75"/>
    <n v="7.5"/>
    <n v="16"/>
    <n v="23.5"/>
    <n v="30.55"/>
    <x v="0"/>
  </r>
  <r>
    <x v="6"/>
    <x v="3"/>
    <x v="2"/>
    <m/>
    <d v="2007-08-23T00:00:00"/>
    <x v="185"/>
    <n v="43"/>
    <n v="1"/>
    <m/>
    <n v="0.25"/>
    <n v="2.5"/>
    <n v="43.828800000000001"/>
    <n v="46.328800000000001"/>
    <n v="60.227440000000001"/>
    <x v="2"/>
  </r>
  <r>
    <x v="0"/>
    <x v="0"/>
    <x v="2"/>
    <m/>
    <d v="2007-09-22T00:00:00"/>
    <x v="185"/>
    <n v="13"/>
    <n v="1"/>
    <m/>
    <n v="0.25"/>
    <n v="2.5"/>
    <n v="66.864900000000006"/>
    <n v="69.364900000000006"/>
    <n v="90.17437000000001"/>
    <x v="0"/>
  </r>
  <r>
    <x v="0"/>
    <x v="0"/>
    <x v="3"/>
    <m/>
    <d v="2007-09-06T00:00:00"/>
    <x v="185"/>
    <n v="29"/>
    <n v="2"/>
    <m/>
    <n v="0.75"/>
    <n v="15"/>
    <n v="225"/>
    <n v="240"/>
    <n v="312"/>
    <x v="2"/>
  </r>
  <r>
    <x v="6"/>
    <x v="1"/>
    <x v="3"/>
    <m/>
    <d v="2007-09-07T00:00:00"/>
    <x v="185"/>
    <n v="28"/>
    <n v="1"/>
    <m/>
    <n v="4.25"/>
    <n v="42.5"/>
    <n v="144"/>
    <n v="186.5"/>
    <n v="242.45"/>
    <x v="2"/>
  </r>
  <r>
    <x v="0"/>
    <x v="0"/>
    <x v="0"/>
    <m/>
    <d v="2007-09-09T00:00:00"/>
    <x v="185"/>
    <n v="26"/>
    <n v="2"/>
    <m/>
    <n v="0.75"/>
    <n v="15"/>
    <n v="429"/>
    <n v="444"/>
    <n v="577.20000000000005"/>
    <x v="0"/>
  </r>
  <r>
    <x v="1"/>
    <x v="2"/>
    <x v="3"/>
    <m/>
    <d v="2007-09-22T00:00:00"/>
    <x v="185"/>
    <n v="13"/>
    <n v="2"/>
    <m/>
    <n v="6.5"/>
    <n v="130"/>
    <n v="456.53710000000001"/>
    <n v="586.53710000000001"/>
    <n v="762.49823000000004"/>
    <x v="2"/>
  </r>
  <r>
    <x v="1"/>
    <x v="3"/>
    <x v="0"/>
    <m/>
    <d v="2007-09-22T00:00:00"/>
    <x v="186"/>
    <n v="14"/>
    <n v="1"/>
    <m/>
    <n v="0.5"/>
    <n v="5"/>
    <n v="10"/>
    <n v="15"/>
    <n v="19.5"/>
    <x v="0"/>
  </r>
  <r>
    <x v="1"/>
    <x v="3"/>
    <x v="0"/>
    <s v="sí"/>
    <d v="2007-06-14T00:00:00"/>
    <x v="186"/>
    <n v="114"/>
    <n v="1"/>
    <m/>
    <n v="0.5"/>
    <n v="25"/>
    <n v="25"/>
    <n v="50"/>
    <n v="65"/>
    <x v="2"/>
  </r>
  <r>
    <x v="4"/>
    <x v="0"/>
    <x v="0"/>
    <m/>
    <d v="2007-09-07T00:00:00"/>
    <x v="186"/>
    <n v="29"/>
    <n v="2"/>
    <s v="sí"/>
    <n v="0.25"/>
    <n v="5"/>
    <n v="31.29"/>
    <n v="36.29"/>
    <n v="-36.29"/>
    <x v="2"/>
  </r>
  <r>
    <x v="2"/>
    <x v="1"/>
    <x v="0"/>
    <m/>
    <d v="2007-09-13T00:00:00"/>
    <x v="186"/>
    <n v="23"/>
    <n v="2"/>
    <m/>
    <n v="0.25"/>
    <n v="5"/>
    <n v="97.3596"/>
    <n v="102.3596"/>
    <n v="133.06747999999999"/>
    <x v="2"/>
  </r>
  <r>
    <x v="4"/>
    <x v="0"/>
    <x v="3"/>
    <m/>
    <d v="2007-09-29T00:00:00"/>
    <x v="186"/>
    <n v="7"/>
    <n v="2"/>
    <m/>
    <n v="0.5"/>
    <n v="10"/>
    <n v="98"/>
    <n v="108"/>
    <n v="140.4"/>
    <x v="2"/>
  </r>
  <r>
    <x v="2"/>
    <x v="1"/>
    <x v="4"/>
    <m/>
    <d v="2007-09-13T00:00:00"/>
    <x v="186"/>
    <n v="23"/>
    <n v="1"/>
    <m/>
    <n v="1"/>
    <n v="10"/>
    <n v="181.52"/>
    <n v="191.52"/>
    <n v="248.976"/>
    <x v="2"/>
  </r>
  <r>
    <x v="2"/>
    <x v="2"/>
    <x v="1"/>
    <m/>
    <d v="2007-08-24T00:00:00"/>
    <x v="186"/>
    <n v="43"/>
    <n v="2"/>
    <m/>
    <n v="1"/>
    <n v="20"/>
    <n v="316.60000000000002"/>
    <n v="336.6"/>
    <n v="437.58000000000004"/>
    <x v="1"/>
  </r>
  <r>
    <x v="6"/>
    <x v="2"/>
    <x v="1"/>
    <m/>
    <d v="2007-08-10T00:00:00"/>
    <x v="186"/>
    <n v="57"/>
    <n v="2"/>
    <m/>
    <n v="9.5"/>
    <n v="190"/>
    <n v="786.61479999999995"/>
    <n v="976.61479999999995"/>
    <n v="1269.59924"/>
    <x v="2"/>
  </r>
  <r>
    <x v="6"/>
    <x v="3"/>
    <x v="2"/>
    <m/>
    <d v="2007-09-09T00:00:00"/>
    <x v="187"/>
    <n v="28"/>
    <n v="1"/>
    <m/>
    <n v="0.25"/>
    <n v="2.5"/>
    <n v="21.33"/>
    <n v="23.83"/>
    <n v="30.978999999999999"/>
    <x v="1"/>
  </r>
  <r>
    <x v="7"/>
    <x v="3"/>
    <x v="0"/>
    <s v="sí"/>
    <d v="2007-09-23T00:00:00"/>
    <x v="187"/>
    <n v="14"/>
    <n v="1"/>
    <s v="sí"/>
    <n v="0.5"/>
    <n v="25"/>
    <n v="30"/>
    <n v="55"/>
    <n v="-55"/>
    <x v="2"/>
  </r>
  <r>
    <x v="1"/>
    <x v="1"/>
    <x v="0"/>
    <m/>
    <d v="2007-08-18T00:00:00"/>
    <x v="187"/>
    <n v="50"/>
    <n v="1"/>
    <m/>
    <n v="0.5"/>
    <n v="5"/>
    <n v="53.210299999999997"/>
    <n v="58.210299999999997"/>
    <n v="75.673389999999998"/>
    <x v="1"/>
  </r>
  <r>
    <x v="6"/>
    <x v="3"/>
    <x v="0"/>
    <m/>
    <d v="2007-09-27T00:00:00"/>
    <x v="187"/>
    <n v="10"/>
    <n v="1"/>
    <m/>
    <n v="0.25"/>
    <n v="2.5"/>
    <n v="59.054400000000001"/>
    <n v="61.554400000000001"/>
    <n v="80.020719999999997"/>
    <x v="1"/>
  </r>
  <r>
    <x v="1"/>
    <x v="1"/>
    <x v="1"/>
    <s v="sí"/>
    <d v="2007-08-04T00:00:00"/>
    <x v="187"/>
    <n v="64"/>
    <n v="1"/>
    <m/>
    <n v="1"/>
    <n v="30"/>
    <n v="74.382900000000006"/>
    <n v="104.38290000000001"/>
    <n v="135.69776999999999"/>
    <x v="1"/>
  </r>
  <r>
    <x v="1"/>
    <x v="5"/>
    <x v="0"/>
    <m/>
    <d v="2007-08-23T00:00:00"/>
    <x v="187"/>
    <n v="45"/>
    <n v="1"/>
    <s v="sí"/>
    <n v="0.5"/>
    <n v="5"/>
    <n v="79.441299999999998"/>
    <n v="84.441299999999998"/>
    <n v="-84.441299999999998"/>
    <x v="2"/>
  </r>
  <r>
    <x v="7"/>
    <x v="2"/>
    <x v="4"/>
    <m/>
    <d v="2007-09-12T00:00:00"/>
    <x v="187"/>
    <n v="25"/>
    <n v="2"/>
    <m/>
    <n v="1"/>
    <n v="20"/>
    <n v="175"/>
    <n v="195"/>
    <n v="253.5"/>
    <x v="2"/>
  </r>
  <r>
    <x v="0"/>
    <x v="0"/>
    <x v="0"/>
    <m/>
    <d v="2007-09-21T00:00:00"/>
    <x v="187"/>
    <n v="16"/>
    <n v="2"/>
    <m/>
    <n v="0.25"/>
    <n v="5"/>
    <n v="204.28399999999999"/>
    <n v="209.28399999999999"/>
    <n v="272.06919999999997"/>
    <x v="1"/>
  </r>
  <r>
    <x v="6"/>
    <x v="3"/>
    <x v="0"/>
    <m/>
    <d v="2007-09-21T00:00:00"/>
    <x v="187"/>
    <n v="16"/>
    <n v="1"/>
    <m/>
    <n v="0.5"/>
    <n v="5"/>
    <n v="333.28800000000001"/>
    <n v="338.28800000000001"/>
    <n v="439.77440000000001"/>
    <x v="1"/>
  </r>
  <r>
    <x v="6"/>
    <x v="3"/>
    <x v="0"/>
    <m/>
    <d v="2007-09-22T00:00:00"/>
    <x v="187"/>
    <n v="15"/>
    <n v="1"/>
    <m/>
    <n v="0.5"/>
    <n v="5"/>
    <n v="363.91680000000002"/>
    <n v="368.91680000000002"/>
    <n v="479.59184000000005"/>
    <x v="1"/>
  </r>
  <r>
    <x v="0"/>
    <x v="0"/>
    <x v="4"/>
    <m/>
    <d v="2007-09-26T00:00:00"/>
    <x v="187"/>
    <n v="11"/>
    <n v="2"/>
    <m/>
    <n v="1.75"/>
    <n v="35"/>
    <n v="712"/>
    <n v="747"/>
    <n v="971.1"/>
    <x v="0"/>
  </r>
  <r>
    <x v="1"/>
    <x v="5"/>
    <x v="0"/>
    <m/>
    <d v="2007-09-02T00:00:00"/>
    <x v="187"/>
    <n v="35"/>
    <n v="1"/>
    <m/>
    <n v="0.5"/>
    <n v="5"/>
    <n v="1120"/>
    <n v="1125"/>
    <n v="1462.5"/>
    <x v="1"/>
  </r>
  <r>
    <x v="0"/>
    <x v="0"/>
    <x v="2"/>
    <m/>
    <d v="2007-10-04T00:00:00"/>
    <x v="188"/>
    <n v="6"/>
    <n v="1"/>
    <m/>
    <n v="0.25"/>
    <n v="2.5"/>
    <n v="120"/>
    <n v="122.5"/>
    <n v="159.25"/>
    <x v="0"/>
  </r>
  <r>
    <x v="0"/>
    <x v="0"/>
    <x v="0"/>
    <m/>
    <d v="2007-09-08T00:00:00"/>
    <x v="189"/>
    <n v="33"/>
    <n v="2"/>
    <m/>
    <n v="1"/>
    <n v="20"/>
    <n v="41.817999999999998"/>
    <n v="61.817999999999998"/>
    <n v="80.363399999999999"/>
    <x v="2"/>
  </r>
  <r>
    <x v="7"/>
    <x v="3"/>
    <x v="3"/>
    <m/>
    <d v="2007-09-19T00:00:00"/>
    <x v="189"/>
    <n v="22"/>
    <n v="1"/>
    <m/>
    <n v="0.5"/>
    <n v="5"/>
    <n v="72.604699999999994"/>
    <n v="77.604699999999994"/>
    <n v="100.88610999999999"/>
    <x v="2"/>
  </r>
  <r>
    <x v="6"/>
    <x v="5"/>
    <x v="0"/>
    <m/>
    <d v="2007-10-04T00:00:00"/>
    <x v="189"/>
    <n v="7"/>
    <n v="1"/>
    <m/>
    <n v="1.5"/>
    <n v="15"/>
    <n v="125"/>
    <n v="140"/>
    <n v="182"/>
    <x v="2"/>
  </r>
  <r>
    <x v="6"/>
    <x v="1"/>
    <x v="3"/>
    <m/>
    <d v="2007-09-06T00:00:00"/>
    <x v="189"/>
    <n v="35"/>
    <n v="2"/>
    <m/>
    <n v="1"/>
    <n v="20"/>
    <n v="122.523"/>
    <n v="142.523"/>
    <n v="185.2799"/>
    <x v="2"/>
  </r>
  <r>
    <x v="8"/>
    <x v="3"/>
    <x v="3"/>
    <s v="sí"/>
    <d v="2007-09-13T00:00:00"/>
    <x v="189"/>
    <n v="28"/>
    <n v="1"/>
    <m/>
    <n v="0.5"/>
    <n v="25"/>
    <n v="177.54949999999999"/>
    <n v="202.54949999999999"/>
    <n v="263.31434999999999"/>
    <x v="0"/>
  </r>
  <r>
    <x v="7"/>
    <x v="1"/>
    <x v="0"/>
    <s v="sí"/>
    <d v="2007-09-19T00:00:00"/>
    <x v="189"/>
    <n v="22"/>
    <n v="2"/>
    <m/>
    <n v="0.5"/>
    <n v="30"/>
    <n v="182.1"/>
    <n v="212.1"/>
    <n v="275.73"/>
    <x v="2"/>
  </r>
  <r>
    <x v="7"/>
    <x v="1"/>
    <x v="0"/>
    <s v="sí"/>
    <d v="2007-09-09T00:00:00"/>
    <x v="189"/>
    <n v="32"/>
    <n v="2"/>
    <m/>
    <n v="0.5"/>
    <n v="30"/>
    <n v="197.47"/>
    <n v="227.47"/>
    <n v="295.71100000000001"/>
    <x v="2"/>
  </r>
  <r>
    <x v="6"/>
    <x v="5"/>
    <x v="3"/>
    <m/>
    <d v="2007-09-08T00:00:00"/>
    <x v="189"/>
    <n v="33"/>
    <n v="1"/>
    <m/>
    <n v="1"/>
    <n v="10"/>
    <n v="323.51049999999998"/>
    <n v="333.51049999999998"/>
    <n v="433.56364999999994"/>
    <x v="0"/>
  </r>
  <r>
    <x v="6"/>
    <x v="5"/>
    <x v="3"/>
    <m/>
    <d v="2007-08-25T00:00:00"/>
    <x v="189"/>
    <n v="47"/>
    <n v="1"/>
    <s v="sí"/>
    <n v="1"/>
    <n v="10"/>
    <n v="349.92610000000002"/>
    <n v="359.92610000000002"/>
    <n v="-359.92610000000002"/>
    <x v="2"/>
  </r>
  <r>
    <x v="7"/>
    <x v="1"/>
    <x v="0"/>
    <m/>
    <d v="2007-09-19T00:00:00"/>
    <x v="189"/>
    <n v="22"/>
    <n v="2"/>
    <m/>
    <n v="2"/>
    <n v="40"/>
    <n v="300.72309999999999"/>
    <n v="340.72309999999999"/>
    <n v="442.94002999999998"/>
    <x v="2"/>
  </r>
  <r>
    <x v="1"/>
    <x v="1"/>
    <x v="0"/>
    <m/>
    <d v="2007-04-29T00:00:00"/>
    <x v="189"/>
    <n v="165"/>
    <n v="2"/>
    <m/>
    <n v="0.5"/>
    <n v="10"/>
    <n v="591.75"/>
    <n v="601.75"/>
    <n v="782.27499999999998"/>
    <x v="0"/>
  </r>
  <r>
    <x v="1"/>
    <x v="2"/>
    <x v="0"/>
    <m/>
    <d v="2007-08-10T00:00:00"/>
    <x v="190"/>
    <n v="63"/>
    <n v="1"/>
    <m/>
    <n v="0.75"/>
    <n v="7.5"/>
    <n v="7.47"/>
    <n v="14.969999999999999"/>
    <n v="19.460999999999999"/>
    <x v="2"/>
  </r>
  <r>
    <x v="6"/>
    <x v="2"/>
    <x v="3"/>
    <m/>
    <d v="2007-09-16T00:00:00"/>
    <x v="190"/>
    <n v="26"/>
    <n v="1"/>
    <m/>
    <n v="0.5"/>
    <n v="5"/>
    <n v="25"/>
    <n v="30"/>
    <n v="39"/>
    <x v="2"/>
  </r>
  <r>
    <x v="0"/>
    <x v="0"/>
    <x v="2"/>
    <m/>
    <d v="2007-08-02T00:00:00"/>
    <x v="190"/>
    <n v="71"/>
    <n v="1"/>
    <m/>
    <n v="0.25"/>
    <n v="2.5"/>
    <n v="30"/>
    <n v="32.5"/>
    <n v="42.25"/>
    <x v="2"/>
  </r>
  <r>
    <x v="2"/>
    <x v="1"/>
    <x v="2"/>
    <m/>
    <d v="2007-08-17T00:00:00"/>
    <x v="190"/>
    <n v="56"/>
    <n v="1"/>
    <m/>
    <n v="0.25"/>
    <n v="2.5"/>
    <n v="30.749300000000002"/>
    <n v="33.249300000000005"/>
    <n v="43.224090000000004"/>
    <x v="2"/>
  </r>
  <r>
    <x v="0"/>
    <x v="0"/>
    <x v="0"/>
    <m/>
    <d v="2007-09-08T00:00:00"/>
    <x v="190"/>
    <n v="34"/>
    <n v="2"/>
    <m/>
    <n v="0.25"/>
    <n v="5"/>
    <n v="74.785899999999998"/>
    <n v="79.785899999999998"/>
    <n v="103.72166999999999"/>
    <x v="2"/>
  </r>
  <r>
    <x v="2"/>
    <x v="1"/>
    <x v="2"/>
    <m/>
    <d v="2007-09-19T00:00:00"/>
    <x v="190"/>
    <n v="23"/>
    <n v="1"/>
    <m/>
    <n v="0.25"/>
    <n v="2.5"/>
    <n v="76.477000000000004"/>
    <n v="78.977000000000004"/>
    <n v="102.67010000000001"/>
    <x v="1"/>
  </r>
  <r>
    <x v="0"/>
    <x v="0"/>
    <x v="0"/>
    <s v="sí"/>
    <d v="2007-09-21T00:00:00"/>
    <x v="190"/>
    <n v="21"/>
    <n v="1"/>
    <m/>
    <n v="0.25"/>
    <n v="22.5"/>
    <n v="86.4"/>
    <n v="108.9"/>
    <n v="141.57"/>
    <x v="2"/>
  </r>
  <r>
    <x v="0"/>
    <x v="0"/>
    <x v="0"/>
    <m/>
    <d v="2007-09-22T00:00:00"/>
    <x v="190"/>
    <n v="20"/>
    <n v="2"/>
    <m/>
    <n v="0.25"/>
    <n v="5"/>
    <n v="106.62"/>
    <n v="111.62"/>
    <n v="145.10599999999999"/>
    <x v="0"/>
  </r>
  <r>
    <x v="6"/>
    <x v="2"/>
    <x v="0"/>
    <m/>
    <d v="2007-09-26T00:00:00"/>
    <x v="190"/>
    <n v="16"/>
    <n v="2"/>
    <m/>
    <n v="0.5"/>
    <n v="10"/>
    <n v="120"/>
    <n v="130"/>
    <n v="169"/>
    <x v="0"/>
  </r>
  <r>
    <x v="7"/>
    <x v="3"/>
    <x v="3"/>
    <m/>
    <d v="2007-09-26T00:00:00"/>
    <x v="190"/>
    <n v="16"/>
    <n v="2"/>
    <s v="sí"/>
    <n v="2.5"/>
    <n v="50"/>
    <n v="20"/>
    <n v="70"/>
    <n v="-70"/>
    <x v="2"/>
  </r>
  <r>
    <x v="7"/>
    <x v="3"/>
    <x v="0"/>
    <m/>
    <d v="2007-10-03T00:00:00"/>
    <x v="190"/>
    <n v="9"/>
    <n v="2"/>
    <m/>
    <n v="0.5"/>
    <n v="10"/>
    <n v="194.69460000000001"/>
    <n v="204.69460000000001"/>
    <n v="266.10298"/>
    <x v="2"/>
  </r>
  <r>
    <x v="7"/>
    <x v="3"/>
    <x v="3"/>
    <m/>
    <d v="2007-08-16T00:00:00"/>
    <x v="190"/>
    <n v="57"/>
    <n v="2"/>
    <m/>
    <n v="2.75"/>
    <n v="55"/>
    <n v="0.52200000000000002"/>
    <n v="55.521999999999998"/>
    <n v="72.178599999999989"/>
    <x v="2"/>
  </r>
  <r>
    <x v="6"/>
    <x v="2"/>
    <x v="3"/>
    <m/>
    <d v="2007-09-27T00:00:00"/>
    <x v="190"/>
    <n v="15"/>
    <n v="1"/>
    <m/>
    <n v="0.5"/>
    <n v="5"/>
    <n v="240.6737"/>
    <n v="245.6737"/>
    <n v="319.37581"/>
    <x v="2"/>
  </r>
  <r>
    <x v="4"/>
    <x v="0"/>
    <x v="3"/>
    <m/>
    <d v="2007-09-19T00:00:00"/>
    <x v="191"/>
    <n v="24"/>
    <n v="2"/>
    <m/>
    <n v="0.5"/>
    <n v="10"/>
    <n v="29.02"/>
    <n v="39.019999999999996"/>
    <n v="50.725999999999992"/>
    <x v="0"/>
  </r>
  <r>
    <x v="4"/>
    <x v="0"/>
    <x v="2"/>
    <s v="sí"/>
    <d v="2007-08-22T00:00:00"/>
    <x v="191"/>
    <n v="52"/>
    <n v="1"/>
    <s v="sí"/>
    <n v="0.25"/>
    <n v="22.5"/>
    <n v="31.29"/>
    <n v="53.79"/>
    <n v="-53.79"/>
    <x v="2"/>
  </r>
  <r>
    <x v="4"/>
    <x v="0"/>
    <x v="2"/>
    <m/>
    <d v="2007-09-23T00:00:00"/>
    <x v="191"/>
    <n v="20"/>
    <n v="1"/>
    <m/>
    <n v="0.25"/>
    <n v="2.5"/>
    <n v="38.825299999999999"/>
    <n v="41.325299999999999"/>
    <n v="53.72289"/>
    <x v="2"/>
  </r>
  <r>
    <x v="4"/>
    <x v="0"/>
    <x v="1"/>
    <m/>
    <d v="2007-10-06T00:00:00"/>
    <x v="191"/>
    <n v="7"/>
    <n v="1"/>
    <m/>
    <n v="1"/>
    <n v="10"/>
    <n v="180"/>
    <n v="190"/>
    <n v="247"/>
    <x v="2"/>
  </r>
  <r>
    <x v="7"/>
    <x v="3"/>
    <x v="3"/>
    <m/>
    <d v="2007-07-19T00:00:00"/>
    <x v="191"/>
    <n v="86"/>
    <n v="2"/>
    <s v="sí"/>
    <n v="6.5"/>
    <n v="130"/>
    <n v="999.94849999999997"/>
    <n v="1129.9485"/>
    <n v="-1129.9485"/>
    <x v="2"/>
  </r>
  <r>
    <x v="3"/>
    <x v="0"/>
    <x v="0"/>
    <m/>
    <d v="2007-09-26T00:00:00"/>
    <x v="192"/>
    <n v="18"/>
    <n v="2"/>
    <m/>
    <n v="0.25"/>
    <n v="5"/>
    <n v="6.399"/>
    <n v="11.399000000000001"/>
    <n v="14.818700000000002"/>
    <x v="0"/>
  </r>
  <r>
    <x v="3"/>
    <x v="0"/>
    <x v="2"/>
    <m/>
    <d v="2007-09-28T00:00:00"/>
    <x v="192"/>
    <n v="16"/>
    <n v="1"/>
    <m/>
    <n v="0.25"/>
    <n v="2.5"/>
    <n v="33.405000000000001"/>
    <n v="35.905000000000001"/>
    <n v="46.676500000000004"/>
    <x v="1"/>
  </r>
  <r>
    <x v="7"/>
    <x v="1"/>
    <x v="2"/>
    <m/>
    <d v="2007-08-19T00:00:00"/>
    <x v="192"/>
    <n v="56"/>
    <n v="1"/>
    <m/>
    <n v="0.25"/>
    <n v="2.5"/>
    <n v="42.582000000000001"/>
    <n v="45.082000000000001"/>
    <n v="58.6066"/>
    <x v="2"/>
  </r>
  <r>
    <x v="1"/>
    <x v="3"/>
    <x v="3"/>
    <m/>
    <d v="2007-09-30T00:00:00"/>
    <x v="192"/>
    <n v="14"/>
    <n v="1"/>
    <m/>
    <n v="1.5"/>
    <n v="15"/>
    <n v="149.93440000000001"/>
    <n v="164.93440000000001"/>
    <n v="214.41472000000002"/>
    <x v="2"/>
  </r>
  <r>
    <x v="0"/>
    <x v="0"/>
    <x v="3"/>
    <m/>
    <d v="2007-07-11T00:00:00"/>
    <x v="192"/>
    <n v="95"/>
    <n v="2"/>
    <m/>
    <n v="0.5"/>
    <n v="10"/>
    <n v="186"/>
    <n v="196"/>
    <n v="254.8"/>
    <x v="0"/>
  </r>
  <r>
    <x v="8"/>
    <x v="1"/>
    <x v="3"/>
    <m/>
    <d v="2007-08-22T00:00:00"/>
    <x v="192"/>
    <n v="53"/>
    <n v="2"/>
    <m/>
    <n v="4.25"/>
    <n v="85"/>
    <n v="479.1848"/>
    <n v="564.1848"/>
    <n v="733.44024000000002"/>
    <x v="2"/>
  </r>
  <r>
    <x v="7"/>
    <x v="1"/>
    <x v="0"/>
    <m/>
    <d v="2007-09-29T00:00:00"/>
    <x v="193"/>
    <n v="18"/>
    <n v="1"/>
    <m/>
    <n v="0.5"/>
    <n v="5"/>
    <n v="14"/>
    <n v="19"/>
    <n v="24.7"/>
    <x v="0"/>
  </r>
  <r>
    <x v="7"/>
    <x v="5"/>
    <x v="0"/>
    <m/>
    <d v="2007-09-07T00:00:00"/>
    <x v="193"/>
    <n v="40"/>
    <n v="1"/>
    <m/>
    <n v="1"/>
    <n v="10"/>
    <n v="122.76909999999999"/>
    <n v="132.76909999999998"/>
    <n v="172.59982999999997"/>
    <x v="2"/>
  </r>
  <r>
    <x v="1"/>
    <x v="3"/>
    <x v="4"/>
    <m/>
    <d v="2007-09-08T00:00:00"/>
    <x v="193"/>
    <n v="39"/>
    <n v="2"/>
    <s v="sí"/>
    <n v="1.25"/>
    <n v="25"/>
    <n v="126"/>
    <n v="151"/>
    <n v="-151"/>
    <x v="2"/>
  </r>
  <r>
    <x v="6"/>
    <x v="3"/>
    <x v="0"/>
    <m/>
    <d v="2007-09-30T00:00:00"/>
    <x v="193"/>
    <n v="17"/>
    <n v="1"/>
    <m/>
    <n v="1"/>
    <n v="10"/>
    <n v="163.36609999999999"/>
    <n v="173.36609999999999"/>
    <n v="225.37592999999998"/>
    <x v="2"/>
  </r>
  <r>
    <x v="7"/>
    <x v="3"/>
    <x v="3"/>
    <m/>
    <d v="2007-09-06T00:00:00"/>
    <x v="193"/>
    <n v="41"/>
    <n v="1"/>
    <m/>
    <n v="1.5"/>
    <n v="15"/>
    <n v="151.72999999999999"/>
    <n v="166.73"/>
    <n v="216.749"/>
    <x v="2"/>
  </r>
  <r>
    <x v="6"/>
    <x v="5"/>
    <x v="0"/>
    <m/>
    <d v="2007-08-25T00:00:00"/>
    <x v="193"/>
    <n v="53"/>
    <n v="1"/>
    <m/>
    <n v="0.5"/>
    <n v="5"/>
    <n v="226.98689999999999"/>
    <n v="231.98689999999999"/>
    <n v="301.58296999999999"/>
    <x v="2"/>
  </r>
  <r>
    <x v="0"/>
    <x v="0"/>
    <x v="0"/>
    <m/>
    <d v="2007-09-23T00:00:00"/>
    <x v="194"/>
    <n v="25"/>
    <n v="2"/>
    <m/>
    <n v="0.25"/>
    <n v="5"/>
    <n v="195.6737"/>
    <n v="200.6737"/>
    <n v="260.87581"/>
    <x v="2"/>
  </r>
  <r>
    <x v="5"/>
    <x v="1"/>
    <x v="3"/>
    <m/>
    <d v="2007-09-23T00:00:00"/>
    <x v="194"/>
    <n v="25"/>
    <n v="1"/>
    <m/>
    <n v="0.5"/>
    <n v="5"/>
    <n v="219.26939999999999"/>
    <n v="224.26939999999999"/>
    <n v="291.55021999999997"/>
    <x v="2"/>
  </r>
  <r>
    <x v="7"/>
    <x v="3"/>
    <x v="0"/>
    <m/>
    <d v="2007-08-30T00:00:00"/>
    <x v="194"/>
    <n v="49"/>
    <n v="2"/>
    <m/>
    <n v="0.5"/>
    <n v="10"/>
    <n v="227.1619"/>
    <n v="237.1619"/>
    <n v="308.31047000000001"/>
    <x v="2"/>
  </r>
  <r>
    <x v="7"/>
    <x v="3"/>
    <x v="3"/>
    <m/>
    <d v="2007-08-04T00:00:00"/>
    <x v="194"/>
    <n v="75"/>
    <n v="2"/>
    <s v="sí"/>
    <n v="3.75"/>
    <n v="75"/>
    <n v="718.94"/>
    <n v="793.94"/>
    <n v="-793.94"/>
    <x v="2"/>
  </r>
  <r>
    <x v="4"/>
    <x v="0"/>
    <x v="0"/>
    <m/>
    <d v="2007-09-20T00:00:00"/>
    <x v="195"/>
    <n v="29"/>
    <n v="2"/>
    <m/>
    <n v="0.25"/>
    <n v="5"/>
    <n v="30"/>
    <n v="35"/>
    <n v="45.5"/>
    <x v="2"/>
  </r>
  <r>
    <x v="0"/>
    <x v="0"/>
    <x v="0"/>
    <m/>
    <d v="2007-10-03T00:00:00"/>
    <x v="195"/>
    <n v="16"/>
    <n v="2"/>
    <m/>
    <n v="0.5"/>
    <n v="10"/>
    <n v="31.011800000000001"/>
    <n v="41.011800000000001"/>
    <n v="53.315339999999999"/>
    <x v="0"/>
  </r>
  <r>
    <x v="0"/>
    <x v="0"/>
    <x v="0"/>
    <m/>
    <d v="2007-10-06T00:00:00"/>
    <x v="195"/>
    <n v="13"/>
    <n v="2"/>
    <m/>
    <n v="0.25"/>
    <n v="5"/>
    <n v="37.293500000000002"/>
    <n v="42.293500000000002"/>
    <n v="54.981549999999999"/>
    <x v="0"/>
  </r>
  <r>
    <x v="3"/>
    <x v="0"/>
    <x v="2"/>
    <m/>
    <d v="2007-09-13T00:00:00"/>
    <x v="195"/>
    <n v="36"/>
    <n v="1"/>
    <m/>
    <n v="0.25"/>
    <n v="2.5"/>
    <n v="54.0852"/>
    <n v="56.5852"/>
    <n v="73.560760000000002"/>
    <x v="2"/>
  </r>
  <r>
    <x v="1"/>
    <x v="5"/>
    <x v="0"/>
    <m/>
    <d v="2007-09-22T00:00:00"/>
    <x v="195"/>
    <n v="27"/>
    <n v="2"/>
    <s v="sí"/>
    <n v="0.5"/>
    <n v="10"/>
    <n v="61.259"/>
    <n v="71.259"/>
    <n v="-71.259"/>
    <x v="2"/>
  </r>
  <r>
    <x v="3"/>
    <x v="0"/>
    <x v="0"/>
    <s v="sí"/>
    <d v="2007-09-27T00:00:00"/>
    <x v="195"/>
    <n v="22"/>
    <n v="2"/>
    <m/>
    <n v="0.5"/>
    <n v="30"/>
    <n v="72.061000000000007"/>
    <n v="102.06100000000001"/>
    <n v="132.67930000000001"/>
    <x v="0"/>
  </r>
  <r>
    <x v="0"/>
    <x v="0"/>
    <x v="0"/>
    <m/>
    <d v="2007-10-07T00:00:00"/>
    <x v="195"/>
    <n v="12"/>
    <n v="2"/>
    <m/>
    <n v="0.5"/>
    <n v="10"/>
    <n v="75"/>
    <n v="85"/>
    <n v="110.5"/>
    <x v="2"/>
  </r>
  <r>
    <x v="2"/>
    <x v="1"/>
    <x v="4"/>
    <m/>
    <d v="2007-08-16T00:00:00"/>
    <x v="195"/>
    <n v="64"/>
    <n v="1"/>
    <m/>
    <n v="2"/>
    <n v="20"/>
    <n v="311.33530000000002"/>
    <n v="331.33530000000002"/>
    <n v="430.73589000000004"/>
    <x v="2"/>
  </r>
  <r>
    <x v="1"/>
    <x v="3"/>
    <x v="0"/>
    <m/>
    <d v="2007-08-31T00:00:00"/>
    <x v="196"/>
    <n v="50"/>
    <n v="1"/>
    <m/>
    <n v="0.5"/>
    <n v="5"/>
    <n v="15.42"/>
    <n v="20.420000000000002"/>
    <n v="26.546000000000003"/>
    <x v="1"/>
  </r>
  <r>
    <x v="1"/>
    <x v="3"/>
    <x v="3"/>
    <m/>
    <d v="2007-09-19T00:00:00"/>
    <x v="196"/>
    <n v="31"/>
    <n v="1"/>
    <m/>
    <n v="0.5"/>
    <n v="5"/>
    <n v="18"/>
    <n v="23"/>
    <n v="29.9"/>
    <x v="2"/>
  </r>
  <r>
    <x v="1"/>
    <x v="3"/>
    <x v="0"/>
    <m/>
    <d v="2007-09-22T00:00:00"/>
    <x v="196"/>
    <n v="28"/>
    <n v="1"/>
    <m/>
    <n v="0.5"/>
    <n v="5"/>
    <n v="20"/>
    <n v="25"/>
    <n v="32.5"/>
    <x v="2"/>
  </r>
  <r>
    <x v="4"/>
    <x v="0"/>
    <x v="2"/>
    <m/>
    <d v="2007-09-30T00:00:00"/>
    <x v="196"/>
    <n v="20"/>
    <n v="1"/>
    <m/>
    <n v="0.25"/>
    <n v="2.5"/>
    <n v="21.33"/>
    <n v="23.83"/>
    <n v="30.978999999999999"/>
    <x v="0"/>
  </r>
  <r>
    <x v="1"/>
    <x v="3"/>
    <x v="2"/>
    <s v="sí"/>
    <d v="2007-10-13T00:00:00"/>
    <x v="196"/>
    <n v="7"/>
    <n v="1"/>
    <s v="sí"/>
    <n v="0.25"/>
    <n v="22.5"/>
    <n v="28.198"/>
    <n v="50.698"/>
    <n v="-50.698"/>
    <x v="2"/>
  </r>
  <r>
    <x v="1"/>
    <x v="3"/>
    <x v="3"/>
    <s v="sí"/>
    <d v="2007-10-06T00:00:00"/>
    <x v="196"/>
    <n v="14"/>
    <n v="1"/>
    <m/>
    <n v="0.5"/>
    <n v="25"/>
    <n v="62.484499999999997"/>
    <n v="87.484499999999997"/>
    <n v="113.72985"/>
    <x v="2"/>
  </r>
  <r>
    <x v="1"/>
    <x v="1"/>
    <x v="3"/>
    <m/>
    <d v="2007-10-04T00:00:00"/>
    <x v="196"/>
    <n v="16"/>
    <n v="1"/>
    <m/>
    <n v="2"/>
    <n v="20"/>
    <n v="60"/>
    <n v="80"/>
    <n v="104"/>
    <x v="0"/>
  </r>
  <r>
    <x v="1"/>
    <x v="1"/>
    <x v="3"/>
    <m/>
    <d v="2007-10-11T00:00:00"/>
    <x v="196"/>
    <n v="9"/>
    <n v="1"/>
    <m/>
    <n v="1"/>
    <n v="10"/>
    <n v="199.1054"/>
    <n v="209.1054"/>
    <n v="271.83702"/>
    <x v="1"/>
  </r>
  <r>
    <x v="6"/>
    <x v="5"/>
    <x v="0"/>
    <m/>
    <d v="2007-10-07T00:00:00"/>
    <x v="196"/>
    <n v="13"/>
    <n v="1"/>
    <m/>
    <n v="0.5"/>
    <n v="5"/>
    <n v="204.28399999999999"/>
    <n v="209.28399999999999"/>
    <n v="272.06919999999997"/>
    <x v="0"/>
  </r>
  <r>
    <x v="1"/>
    <x v="1"/>
    <x v="4"/>
    <m/>
    <d v="2007-06-20T00:00:00"/>
    <x v="196"/>
    <n v="122"/>
    <n v="1"/>
    <m/>
    <n v="4"/>
    <n v="40"/>
    <n v="415.28449999999998"/>
    <n v="455.28449999999998"/>
    <n v="591.86984999999993"/>
    <x v="1"/>
  </r>
  <r>
    <x v="6"/>
    <x v="5"/>
    <x v="0"/>
    <m/>
    <d v="2007-09-21T00:00:00"/>
    <x v="197"/>
    <n v="30"/>
    <n v="1"/>
    <m/>
    <n v="0.5"/>
    <n v="5"/>
    <n v="20"/>
    <n v="25"/>
    <n v="32.5"/>
    <x v="2"/>
  </r>
  <r>
    <x v="7"/>
    <x v="3"/>
    <x v="3"/>
    <m/>
    <d v="2007-09-21T00:00:00"/>
    <x v="197"/>
    <n v="30"/>
    <n v="1"/>
    <m/>
    <n v="0.5"/>
    <n v="5"/>
    <n v="21"/>
    <n v="26"/>
    <n v="33.799999999999997"/>
    <x v="0"/>
  </r>
  <r>
    <x v="0"/>
    <x v="0"/>
    <x v="0"/>
    <m/>
    <d v="2007-09-21T00:00:00"/>
    <x v="197"/>
    <n v="30"/>
    <n v="2"/>
    <m/>
    <n v="0.25"/>
    <n v="5"/>
    <n v="38.496899999999997"/>
    <n v="43.496899999999997"/>
    <n v="56.545969999999997"/>
    <x v="0"/>
  </r>
  <r>
    <x v="8"/>
    <x v="5"/>
    <x v="3"/>
    <m/>
    <d v="2007-10-12T00:00:00"/>
    <x v="197"/>
    <n v="9"/>
    <n v="1"/>
    <m/>
    <n v="0.5"/>
    <n v="5"/>
    <n v="62.843499999999999"/>
    <n v="67.843500000000006"/>
    <n v="88.196550000000002"/>
    <x v="2"/>
  </r>
  <r>
    <x v="8"/>
    <x v="5"/>
    <x v="3"/>
    <s v="sí"/>
    <d v="2007-10-05T00:00:00"/>
    <x v="197"/>
    <n v="16"/>
    <n v="1"/>
    <m/>
    <n v="1"/>
    <n v="30"/>
    <n v="131.14500000000001"/>
    <n v="161.14500000000001"/>
    <n v="209.48850000000002"/>
    <x v="2"/>
  </r>
  <r>
    <x v="0"/>
    <x v="0"/>
    <x v="3"/>
    <m/>
    <d v="2007-10-11T00:00:00"/>
    <x v="197"/>
    <n v="10"/>
    <n v="2"/>
    <m/>
    <n v="0.5"/>
    <n v="10"/>
    <n v="132.0052"/>
    <n v="142.0052"/>
    <n v="184.60676000000001"/>
    <x v="0"/>
  </r>
  <r>
    <x v="0"/>
    <x v="0"/>
    <x v="0"/>
    <m/>
    <d v="2007-10-12T00:00:00"/>
    <x v="197"/>
    <n v="9"/>
    <n v="2"/>
    <m/>
    <n v="0.5"/>
    <n v="10"/>
    <n v="153.89959999999999"/>
    <n v="163.89959999999999"/>
    <n v="213.06948"/>
    <x v="0"/>
  </r>
  <r>
    <x v="7"/>
    <x v="3"/>
    <x v="4"/>
    <m/>
    <d v="2007-09-29T00:00:00"/>
    <x v="197"/>
    <n v="22"/>
    <n v="1"/>
    <m/>
    <n v="1.25"/>
    <n v="12.5"/>
    <n v="158.55590000000001"/>
    <n v="171.05590000000001"/>
    <n v="222.37267"/>
    <x v="0"/>
  </r>
  <r>
    <x v="6"/>
    <x v="5"/>
    <x v="2"/>
    <m/>
    <d v="2007-09-29T00:00:00"/>
    <x v="197"/>
    <n v="22"/>
    <n v="1"/>
    <m/>
    <n v="0.25"/>
    <n v="2.5"/>
    <n v="202.43"/>
    <n v="204.93"/>
    <n v="266.40899999999999"/>
    <x v="1"/>
  </r>
  <r>
    <x v="3"/>
    <x v="0"/>
    <x v="0"/>
    <m/>
    <d v="2007-10-11T00:00:00"/>
    <x v="198"/>
    <n v="13"/>
    <n v="1"/>
    <m/>
    <n v="0.5"/>
    <n v="5"/>
    <n v="15"/>
    <n v="20"/>
    <n v="26"/>
    <x v="0"/>
  </r>
  <r>
    <x v="6"/>
    <x v="3"/>
    <x v="0"/>
    <m/>
    <d v="2007-09-22T00:00:00"/>
    <x v="198"/>
    <n v="32"/>
    <n v="1"/>
    <s v="sí"/>
    <n v="0.25"/>
    <n v="2.5"/>
    <n v="30"/>
    <n v="32.5"/>
    <n v="-32.5"/>
    <x v="2"/>
  </r>
  <r>
    <x v="0"/>
    <x v="0"/>
    <x v="3"/>
    <m/>
    <d v="2007-09-23T00:00:00"/>
    <x v="198"/>
    <n v="31"/>
    <n v="2"/>
    <m/>
    <n v="1"/>
    <n v="20"/>
    <n v="48"/>
    <n v="68"/>
    <n v="88.4"/>
    <x v="2"/>
  </r>
  <r>
    <x v="1"/>
    <x v="3"/>
    <x v="0"/>
    <s v="sí"/>
    <d v="2007-09-23T00:00:00"/>
    <x v="198"/>
    <n v="31"/>
    <n v="1"/>
    <m/>
    <n v="0.5"/>
    <n v="25"/>
    <n v="69.272099999999995"/>
    <n v="94.272099999999995"/>
    <n v="122.55372999999999"/>
    <x v="2"/>
  </r>
  <r>
    <x v="8"/>
    <x v="3"/>
    <x v="3"/>
    <m/>
    <d v="2007-10-03T00:00:00"/>
    <x v="198"/>
    <n v="21"/>
    <n v="2"/>
    <m/>
    <n v="0.5"/>
    <n v="10"/>
    <n v="100"/>
    <n v="110"/>
    <n v="143"/>
    <x v="2"/>
  </r>
  <r>
    <x v="7"/>
    <x v="1"/>
    <x v="4"/>
    <m/>
    <d v="2007-09-14T00:00:00"/>
    <x v="198"/>
    <n v="40"/>
    <n v="1"/>
    <m/>
    <n v="1"/>
    <n v="10"/>
    <n v="200"/>
    <n v="210"/>
    <n v="273"/>
    <x v="2"/>
  </r>
  <r>
    <x v="7"/>
    <x v="2"/>
    <x v="3"/>
    <m/>
    <d v="2007-09-26T00:00:00"/>
    <x v="198"/>
    <n v="28"/>
    <n v="2"/>
    <m/>
    <n v="1.75"/>
    <n v="35"/>
    <n v="457.85610000000003"/>
    <n v="492.85610000000003"/>
    <n v="640.71293000000003"/>
    <x v="2"/>
  </r>
  <r>
    <x v="7"/>
    <x v="2"/>
    <x v="4"/>
    <m/>
    <d v="2007-08-23T00:00:00"/>
    <x v="198"/>
    <n v="62"/>
    <n v="2"/>
    <m/>
    <n v="3.5"/>
    <n v="70"/>
    <n v="702.50459999999998"/>
    <n v="772.50459999999998"/>
    <n v="1004.2559799999999"/>
    <x v="2"/>
  </r>
  <r>
    <x v="4"/>
    <x v="0"/>
    <x v="1"/>
    <m/>
    <d v="2007-10-17T00:00:00"/>
    <x v="198"/>
    <n v="7"/>
    <n v="1"/>
    <m/>
    <n v="8.75"/>
    <n v="87.5"/>
    <n v="1138.8880999999999"/>
    <n v="1226.3880999999999"/>
    <n v="1594.3045299999999"/>
    <x v="0"/>
  </r>
  <r>
    <x v="0"/>
    <x v="0"/>
    <x v="0"/>
    <m/>
    <d v="2007-09-07T00:00:00"/>
    <x v="199"/>
    <n v="48"/>
    <n v="2"/>
    <m/>
    <n v="0.25"/>
    <n v="5"/>
    <n v="10.82"/>
    <n v="15.82"/>
    <n v="20.565999999999999"/>
    <x v="0"/>
  </r>
  <r>
    <x v="2"/>
    <x v="2"/>
    <x v="0"/>
    <m/>
    <d v="2007-09-16T00:00:00"/>
    <x v="199"/>
    <n v="39"/>
    <n v="1"/>
    <m/>
    <n v="0.25"/>
    <n v="2.5"/>
    <n v="26.582599999999999"/>
    <n v="29.082599999999999"/>
    <n v="37.807379999999995"/>
    <x v="0"/>
  </r>
  <r>
    <x v="0"/>
    <x v="0"/>
    <x v="0"/>
    <m/>
    <d v="2007-09-28T00:00:00"/>
    <x v="199"/>
    <n v="27"/>
    <n v="1"/>
    <m/>
    <n v="0.25"/>
    <n v="2.5"/>
    <n v="42.39"/>
    <n v="44.89"/>
    <n v="58.356999999999999"/>
    <x v="0"/>
  </r>
  <r>
    <x v="7"/>
    <x v="2"/>
    <x v="4"/>
    <m/>
    <d v="2007-10-07T00:00:00"/>
    <x v="199"/>
    <n v="18"/>
    <n v="1"/>
    <m/>
    <n v="1"/>
    <n v="10"/>
    <n v="42.66"/>
    <n v="52.66"/>
    <n v="68.457999999999998"/>
    <x v="2"/>
  </r>
  <r>
    <x v="0"/>
    <x v="0"/>
    <x v="0"/>
    <m/>
    <d v="2007-08-17T00:00:00"/>
    <x v="199"/>
    <n v="69"/>
    <n v="1"/>
    <m/>
    <n v="0.75"/>
    <n v="7.5"/>
    <n v="106.65"/>
    <n v="114.15"/>
    <n v="148.39500000000001"/>
    <x v="0"/>
  </r>
  <r>
    <x v="7"/>
    <x v="3"/>
    <x v="3"/>
    <m/>
    <d v="2007-09-14T00:00:00"/>
    <x v="199"/>
    <n v="41"/>
    <n v="2"/>
    <s v="sí"/>
    <n v="7.5"/>
    <n v="150"/>
    <n v="1630.8471"/>
    <n v="1780.8471"/>
    <n v="-1780.8471"/>
    <x v="2"/>
  </r>
  <r>
    <x v="6"/>
    <x v="2"/>
    <x v="2"/>
    <m/>
    <d v="2007-09-30T00:00:00"/>
    <x v="200"/>
    <n v="26"/>
    <n v="1"/>
    <m/>
    <n v="0.25"/>
    <n v="2.5"/>
    <n v="27.63"/>
    <n v="30.13"/>
    <n v="39.168999999999997"/>
    <x v="1"/>
  </r>
  <r>
    <x v="0"/>
    <x v="0"/>
    <x v="3"/>
    <m/>
    <d v="2007-09-19T00:00:00"/>
    <x v="200"/>
    <n v="37"/>
    <n v="2"/>
    <m/>
    <n v="1.75"/>
    <n v="35"/>
    <n v="37.293500000000002"/>
    <n v="72.293499999999995"/>
    <n v="93.981549999999999"/>
    <x v="0"/>
  </r>
  <r>
    <x v="7"/>
    <x v="2"/>
    <x v="4"/>
    <m/>
    <d v="2007-10-12T00:00:00"/>
    <x v="200"/>
    <n v="14"/>
    <n v="2"/>
    <m/>
    <n v="1"/>
    <n v="20"/>
    <n v="77.245500000000007"/>
    <n v="97.245500000000007"/>
    <n v="126.41915"/>
    <x v="1"/>
  </r>
  <r>
    <x v="7"/>
    <x v="3"/>
    <x v="3"/>
    <s v="sí"/>
    <d v="2007-09-12T00:00:00"/>
    <x v="200"/>
    <n v="44"/>
    <n v="1"/>
    <m/>
    <n v="0.5"/>
    <n v="25"/>
    <n v="182.1"/>
    <n v="207.1"/>
    <n v="269.23"/>
    <x v="2"/>
  </r>
  <r>
    <x v="6"/>
    <x v="3"/>
    <x v="0"/>
    <m/>
    <d v="2007-10-11T00:00:00"/>
    <x v="200"/>
    <n v="15"/>
    <n v="1"/>
    <m/>
    <n v="0.5"/>
    <n v="5"/>
    <n v="280.46280000000002"/>
    <n v="285.46280000000002"/>
    <n v="371.10164000000003"/>
    <x v="2"/>
  </r>
  <r>
    <x v="6"/>
    <x v="5"/>
    <x v="1"/>
    <m/>
    <d v="2007-05-18T00:00:00"/>
    <x v="200"/>
    <n v="161"/>
    <n v="2"/>
    <m/>
    <n v="2"/>
    <n v="40"/>
    <n v="281.61579999999998"/>
    <n v="321.61579999999998"/>
    <n v="418.10053999999997"/>
    <x v="0"/>
  </r>
  <r>
    <x v="2"/>
    <x v="1"/>
    <x v="3"/>
    <m/>
    <d v="2007-09-21T00:00:00"/>
    <x v="200"/>
    <n v="35"/>
    <n v="1"/>
    <m/>
    <n v="2.75"/>
    <n v="27.5"/>
    <n v="544.42610000000002"/>
    <n v="571.92610000000002"/>
    <n v="743.50393000000008"/>
    <x v="2"/>
  </r>
  <r>
    <x v="7"/>
    <x v="3"/>
    <x v="4"/>
    <m/>
    <d v="2007-10-13T00:00:00"/>
    <x v="201"/>
    <n v="14"/>
    <n v="1"/>
    <m/>
    <n v="1.5"/>
    <n v="15"/>
    <n v="48.472000000000001"/>
    <n v="63.472000000000001"/>
    <n v="82.513599999999997"/>
    <x v="2"/>
  </r>
  <r>
    <x v="3"/>
    <x v="1"/>
    <x v="1"/>
    <m/>
    <d v="2007-10-05T00:00:00"/>
    <x v="201"/>
    <n v="22"/>
    <n v="1"/>
    <m/>
    <n v="1"/>
    <n v="10"/>
    <n v="276.72750000000002"/>
    <n v="286.72750000000002"/>
    <n v="372.74575000000004"/>
    <x v="0"/>
  </r>
  <r>
    <x v="4"/>
    <x v="0"/>
    <x v="0"/>
    <m/>
    <d v="2007-10-18T00:00:00"/>
    <x v="201"/>
    <n v="9"/>
    <n v="1"/>
    <m/>
    <n v="0.5"/>
    <n v="5"/>
    <n v="300"/>
    <n v="305"/>
    <n v="396.5"/>
    <x v="2"/>
  </r>
  <r>
    <x v="1"/>
    <x v="2"/>
    <x v="3"/>
    <m/>
    <d v="2007-09-13T00:00:00"/>
    <x v="201"/>
    <n v="44"/>
    <n v="2"/>
    <s v="sí"/>
    <n v="4.5"/>
    <n v="90"/>
    <n v="1136.2996000000001"/>
    <n v="1226.2996000000001"/>
    <n v="-1226.2996000000001"/>
    <x v="2"/>
  </r>
  <r>
    <x v="7"/>
    <x v="2"/>
    <x v="3"/>
    <m/>
    <d v="2007-08-22T00:00:00"/>
    <x v="202"/>
    <n v="67"/>
    <n v="1"/>
    <m/>
    <n v="0.75"/>
    <n v="7.5"/>
    <n v="57.018999999999998"/>
    <n v="64.519000000000005"/>
    <n v="83.874700000000004"/>
    <x v="2"/>
  </r>
  <r>
    <x v="7"/>
    <x v="5"/>
    <x v="3"/>
    <m/>
    <d v="2007-10-07T00:00:00"/>
    <x v="202"/>
    <n v="21"/>
    <n v="1"/>
    <m/>
    <n v="3"/>
    <n v="30"/>
    <n v="106.8014"/>
    <n v="136.8014"/>
    <n v="177.84181999999998"/>
    <x v="0"/>
  </r>
  <r>
    <x v="0"/>
    <x v="0"/>
    <x v="1"/>
    <m/>
    <d v="2007-09-30T00:00:00"/>
    <x v="202"/>
    <n v="28"/>
    <n v="2"/>
    <m/>
    <n v="1.5"/>
    <n v="30"/>
    <n v="256.80720000000002"/>
    <n v="286.80720000000002"/>
    <n v="372.84936000000005"/>
    <x v="0"/>
  </r>
  <r>
    <x v="1"/>
    <x v="1"/>
    <x v="3"/>
    <m/>
    <d v="2007-09-30T00:00:00"/>
    <x v="202"/>
    <n v="28"/>
    <n v="1"/>
    <m/>
    <n v="1"/>
    <n v="10"/>
    <n v="299.43400000000003"/>
    <n v="309.43400000000003"/>
    <n v="402.26420000000002"/>
    <x v="2"/>
  </r>
  <r>
    <x v="7"/>
    <x v="2"/>
    <x v="4"/>
    <m/>
    <d v="2007-08-19T00:00:00"/>
    <x v="202"/>
    <n v="70"/>
    <n v="1"/>
    <m/>
    <n v="2.75"/>
    <n v="27.5"/>
    <n v="666.82659999999998"/>
    <n v="694.32659999999998"/>
    <n v="902.62457999999992"/>
    <x v="2"/>
  </r>
  <r>
    <x v="0"/>
    <x v="0"/>
    <x v="0"/>
    <m/>
    <d v="2007-09-26T00:00:00"/>
    <x v="203"/>
    <n v="35"/>
    <n v="2"/>
    <m/>
    <n v="0.25"/>
    <n v="5"/>
    <n v="38.990699999999997"/>
    <n v="43.990699999999997"/>
    <n v="57.187909999999995"/>
    <x v="0"/>
  </r>
  <r>
    <x v="7"/>
    <x v="1"/>
    <x v="3"/>
    <s v="sí"/>
    <d v="2007-10-12T00:00:00"/>
    <x v="203"/>
    <n v="19"/>
    <n v="2"/>
    <m/>
    <n v="0.5"/>
    <n v="30"/>
    <n v="65.496899999999997"/>
    <n v="95.496899999999997"/>
    <n v="124.14596999999999"/>
    <x v="0"/>
  </r>
  <r>
    <x v="0"/>
    <x v="0"/>
    <x v="2"/>
    <m/>
    <d v="2007-10-17T00:00:00"/>
    <x v="203"/>
    <n v="14"/>
    <n v="1"/>
    <m/>
    <n v="0.25"/>
    <n v="2.5"/>
    <n v="107.61539999999999"/>
    <n v="110.11539999999999"/>
    <n v="143.15001999999998"/>
    <x v="0"/>
  </r>
  <r>
    <x v="7"/>
    <x v="1"/>
    <x v="0"/>
    <m/>
    <d v="2007-10-17T00:00:00"/>
    <x v="203"/>
    <n v="14"/>
    <n v="2"/>
    <s v="sí"/>
    <n v="0.5"/>
    <n v="10"/>
    <n v="83.9495"/>
    <n v="93.9495"/>
    <n v="-93.9495"/>
    <x v="2"/>
  </r>
  <r>
    <x v="6"/>
    <x v="5"/>
    <x v="0"/>
    <m/>
    <d v="2007-10-03T00:00:00"/>
    <x v="204"/>
    <n v="29"/>
    <n v="1"/>
    <m/>
    <n v="0.25"/>
    <n v="2.5"/>
    <n v="9.1440000000000001"/>
    <n v="11.644"/>
    <n v="15.1372"/>
    <x v="2"/>
  </r>
  <r>
    <x v="6"/>
    <x v="3"/>
    <x v="0"/>
    <m/>
    <d v="2007-10-06T00:00:00"/>
    <x v="204"/>
    <n v="26"/>
    <n v="1"/>
    <m/>
    <n v="0.5"/>
    <n v="5"/>
    <n v="24"/>
    <n v="29"/>
    <n v="37.700000000000003"/>
    <x v="2"/>
  </r>
  <r>
    <x v="7"/>
    <x v="5"/>
    <x v="3"/>
    <m/>
    <d v="2007-10-20T00:00:00"/>
    <x v="204"/>
    <n v="12"/>
    <n v="1"/>
    <m/>
    <n v="0.5"/>
    <n v="5"/>
    <n v="74.532399999999996"/>
    <n v="79.532399999999996"/>
    <n v="103.39211999999999"/>
    <x v="0"/>
  </r>
  <r>
    <x v="7"/>
    <x v="1"/>
    <x v="0"/>
    <m/>
    <d v="2007-09-02T00:00:00"/>
    <x v="204"/>
    <n v="60"/>
    <n v="2"/>
    <m/>
    <n v="0.5"/>
    <n v="10"/>
    <n v="120"/>
    <n v="130"/>
    <n v="169"/>
    <x v="2"/>
  </r>
  <r>
    <x v="4"/>
    <x v="0"/>
    <x v="3"/>
    <m/>
    <d v="2007-09-20T00:00:00"/>
    <x v="204"/>
    <n v="42"/>
    <n v="2"/>
    <m/>
    <n v="0.5"/>
    <n v="10"/>
    <n v="144"/>
    <n v="154"/>
    <n v="200.2"/>
    <x v="0"/>
  </r>
  <r>
    <x v="4"/>
    <x v="0"/>
    <x v="0"/>
    <m/>
    <d v="2007-10-12T00:00:00"/>
    <x v="204"/>
    <n v="20"/>
    <n v="2"/>
    <m/>
    <n v="1"/>
    <n v="20"/>
    <n v="171.71199999999999"/>
    <n v="191.71199999999999"/>
    <n v="249.22559999999999"/>
    <x v="0"/>
  </r>
  <r>
    <x v="7"/>
    <x v="1"/>
    <x v="1"/>
    <m/>
    <d v="2007-09-20T00:00:00"/>
    <x v="204"/>
    <n v="42"/>
    <n v="2"/>
    <m/>
    <n v="2"/>
    <n v="40"/>
    <n v="319.47379999999998"/>
    <n v="359.47379999999998"/>
    <n v="467.31593999999996"/>
    <x v="2"/>
  </r>
  <r>
    <x v="7"/>
    <x v="1"/>
    <x v="4"/>
    <m/>
    <d v="2007-09-27T00:00:00"/>
    <x v="204"/>
    <n v="35"/>
    <n v="2"/>
    <m/>
    <n v="2.75"/>
    <n v="55"/>
    <n v="824.62509999999997"/>
    <n v="879.62509999999997"/>
    <n v="1143.5126299999999"/>
    <x v="2"/>
  </r>
  <r>
    <x v="7"/>
    <x v="2"/>
    <x v="1"/>
    <m/>
    <d v="2007-08-26T00:00:00"/>
    <x v="204"/>
    <n v="67"/>
    <n v="1"/>
    <m/>
    <n v="6"/>
    <n v="60"/>
    <n v="2208.9092000000001"/>
    <n v="2268.9092000000001"/>
    <n v="2949.58196"/>
    <x v="2"/>
  </r>
  <r>
    <x v="8"/>
    <x v="3"/>
    <x v="1"/>
    <m/>
    <d v="2007-08-29T00:00:00"/>
    <x v="204"/>
    <n v="64"/>
    <n v="1"/>
    <m/>
    <n v="19.5"/>
    <n v="195"/>
    <n v="5415.2"/>
    <n v="5610.2"/>
    <n v="7293.26"/>
    <x v="2"/>
  </r>
  <r>
    <x v="2"/>
    <x v="3"/>
    <x v="0"/>
    <m/>
    <d v="2007-09-29T00:00:00"/>
    <x v="205"/>
    <n v="34"/>
    <n v="1"/>
    <s v="sí"/>
    <n v="0.75"/>
    <n v="7.5"/>
    <n v="15"/>
    <n v="22.5"/>
    <n v="-22.5"/>
    <x v="2"/>
  </r>
  <r>
    <x v="0"/>
    <x v="0"/>
    <x v="0"/>
    <m/>
    <d v="2007-10-17T00:00:00"/>
    <x v="205"/>
    <n v="16"/>
    <n v="2"/>
    <s v="sí"/>
    <n v="0.25"/>
    <n v="5"/>
    <n v="38.124600000000001"/>
    <n v="43.124600000000001"/>
    <n v="-43.124600000000001"/>
    <x v="2"/>
  </r>
  <r>
    <x v="0"/>
    <x v="0"/>
    <x v="2"/>
    <m/>
    <d v="2007-10-17T00:00:00"/>
    <x v="205"/>
    <n v="16"/>
    <n v="1"/>
    <m/>
    <n v="0.25"/>
    <n v="2.5"/>
    <n v="40.799999999999997"/>
    <n v="43.3"/>
    <n v="56.289999999999992"/>
    <x v="0"/>
  </r>
  <r>
    <x v="5"/>
    <x v="2"/>
    <x v="3"/>
    <m/>
    <d v="2007-10-12T00:00:00"/>
    <x v="205"/>
    <n v="21"/>
    <n v="2"/>
    <m/>
    <n v="1"/>
    <n v="20"/>
    <n v="94.366100000000003"/>
    <n v="114.3661"/>
    <n v="148.67592999999999"/>
    <x v="0"/>
  </r>
  <r>
    <x v="0"/>
    <x v="0"/>
    <x v="0"/>
    <m/>
    <d v="2007-10-25T00:00:00"/>
    <x v="205"/>
    <n v="8"/>
    <n v="1"/>
    <m/>
    <n v="0.25"/>
    <n v="2.5"/>
    <n v="97.587500000000006"/>
    <n v="100.08750000000001"/>
    <n v="130.11375000000001"/>
    <x v="0"/>
  </r>
  <r>
    <x v="1"/>
    <x v="2"/>
    <x v="0"/>
    <m/>
    <d v="2007-10-03T00:00:00"/>
    <x v="205"/>
    <n v="30"/>
    <n v="1"/>
    <m/>
    <n v="1"/>
    <n v="10"/>
    <n v="168.2713"/>
    <n v="178.2713"/>
    <n v="231.75269"/>
    <x v="2"/>
  </r>
  <r>
    <x v="0"/>
    <x v="0"/>
    <x v="2"/>
    <m/>
    <d v="2007-10-12T00:00:00"/>
    <x v="205"/>
    <n v="21"/>
    <n v="2"/>
    <s v="sí"/>
    <n v="0.25"/>
    <n v="5"/>
    <n v="171.13"/>
    <n v="176.13"/>
    <n v="-176.13"/>
    <x v="2"/>
  </r>
  <r>
    <x v="4"/>
    <x v="1"/>
    <x v="3"/>
    <m/>
    <d v="2007-10-18T00:00:00"/>
    <x v="205"/>
    <n v="15"/>
    <n v="2"/>
    <m/>
    <n v="0.5"/>
    <n v="10"/>
    <n v="173.89099999999999"/>
    <n v="183.89099999999999"/>
    <n v="239.05829999999997"/>
    <x v="2"/>
  </r>
  <r>
    <x v="2"/>
    <x v="1"/>
    <x v="0"/>
    <m/>
    <d v="2007-09-22T00:00:00"/>
    <x v="206"/>
    <n v="42"/>
    <n v="1"/>
    <m/>
    <n v="0.25"/>
    <n v="2.5"/>
    <n v="18"/>
    <n v="20.5"/>
    <n v="26.65"/>
    <x v="1"/>
  </r>
  <r>
    <x v="0"/>
    <x v="0"/>
    <x v="1"/>
    <m/>
    <d v="2007-08-02T00:00:00"/>
    <x v="206"/>
    <n v="93"/>
    <n v="1"/>
    <m/>
    <n v="1"/>
    <n v="10"/>
    <n v="85.32"/>
    <n v="95.32"/>
    <n v="123.916"/>
    <x v="0"/>
  </r>
  <r>
    <x v="1"/>
    <x v="2"/>
    <x v="2"/>
    <m/>
    <d v="2007-10-24T00:00:00"/>
    <x v="206"/>
    <n v="10"/>
    <n v="1"/>
    <s v="sí"/>
    <n v="0.25"/>
    <n v="2.5"/>
    <n v="117.1812"/>
    <n v="119.6812"/>
    <n v="-119.6812"/>
    <x v="2"/>
  </r>
  <r>
    <x v="2"/>
    <x v="3"/>
    <x v="0"/>
    <m/>
    <d v="2007-09-03T00:00:00"/>
    <x v="206"/>
    <n v="61"/>
    <n v="2"/>
    <m/>
    <n v="0.5"/>
    <n v="10"/>
    <n v="165.857"/>
    <n v="175.857"/>
    <n v="228.61410000000001"/>
    <x v="1"/>
  </r>
  <r>
    <x v="3"/>
    <x v="0"/>
    <x v="3"/>
    <m/>
    <d v="2007-10-24T00:00:00"/>
    <x v="206"/>
    <n v="10"/>
    <n v="2"/>
    <m/>
    <n v="0.5"/>
    <n v="10"/>
    <n v="169.06880000000001"/>
    <n v="179.06880000000001"/>
    <n v="232.78944000000001"/>
    <x v="2"/>
  </r>
  <r>
    <x v="0"/>
    <x v="0"/>
    <x v="1"/>
    <m/>
    <d v="2007-04-23T00:00:00"/>
    <x v="206"/>
    <n v="194"/>
    <n v="2"/>
    <m/>
    <n v="1.25"/>
    <n v="25"/>
    <n v="356.23509999999999"/>
    <n v="381.23509999999999"/>
    <n v="495.60562999999996"/>
    <x v="2"/>
  </r>
  <r>
    <x v="2"/>
    <x v="3"/>
    <x v="4"/>
    <m/>
    <d v="2007-07-11T00:00:00"/>
    <x v="206"/>
    <n v="115"/>
    <n v="2"/>
    <s v="sí"/>
    <n v="1.75"/>
    <n v="35"/>
    <n v="1864.6110000000001"/>
    <n v="1899.6110000000001"/>
    <n v="-1899.6110000000001"/>
    <x v="2"/>
  </r>
  <r>
    <x v="6"/>
    <x v="5"/>
    <x v="3"/>
    <m/>
    <d v="2007-09-27T00:00:00"/>
    <x v="207"/>
    <n v="38"/>
    <n v="2"/>
    <m/>
    <n v="0.5"/>
    <n v="10"/>
    <n v="19.196999999999999"/>
    <n v="29.196999999999999"/>
    <n v="37.956099999999999"/>
    <x v="1"/>
  </r>
  <r>
    <x v="6"/>
    <x v="5"/>
    <x v="0"/>
    <m/>
    <d v="2007-09-28T00:00:00"/>
    <x v="207"/>
    <n v="37"/>
    <n v="1"/>
    <m/>
    <n v="0.25"/>
    <n v="2.5"/>
    <n v="64.342100000000002"/>
    <n v="66.842100000000002"/>
    <n v="86.89473000000001"/>
    <x v="2"/>
  </r>
  <r>
    <x v="7"/>
    <x v="1"/>
    <x v="1"/>
    <m/>
    <d v="2007-09-26T00:00:00"/>
    <x v="207"/>
    <n v="39"/>
    <n v="2"/>
    <m/>
    <n v="1.5"/>
    <n v="30"/>
    <n v="276.08999999999997"/>
    <n v="306.08999999999997"/>
    <n v="397.91699999999997"/>
    <x v="2"/>
  </r>
  <r>
    <x v="7"/>
    <x v="1"/>
    <x v="4"/>
    <m/>
    <d v="2007-09-13T00:00:00"/>
    <x v="207"/>
    <n v="52"/>
    <n v="2"/>
    <m/>
    <n v="2.75"/>
    <n v="55"/>
    <n v="643.04999999999995"/>
    <n v="698.05"/>
    <n v="907.46499999999992"/>
    <x v="2"/>
  </r>
  <r>
    <x v="1"/>
    <x v="1"/>
    <x v="4"/>
    <m/>
    <d v="2007-07-14T00:00:00"/>
    <x v="207"/>
    <n v="113"/>
    <n v="2"/>
    <m/>
    <n v="2"/>
    <n v="40"/>
    <n v="1000.454"/>
    <n v="1040.454"/>
    <n v="1352.5901999999999"/>
    <x v="0"/>
  </r>
  <r>
    <x v="6"/>
    <x v="1"/>
    <x v="3"/>
    <m/>
    <d v="2007-10-20T00:00:00"/>
    <x v="208"/>
    <n v="18"/>
    <n v="1"/>
    <m/>
    <n v="1.5"/>
    <n v="15"/>
    <n v="103.28619999999999"/>
    <n v="118.28619999999999"/>
    <n v="153.77205999999998"/>
    <x v="2"/>
  </r>
  <r>
    <x v="3"/>
    <x v="0"/>
    <x v="1"/>
    <m/>
    <d v="2007-10-21T00:00:00"/>
    <x v="208"/>
    <n v="17"/>
    <n v="2"/>
    <m/>
    <n v="1.25"/>
    <n v="25"/>
    <n v="168"/>
    <n v="193"/>
    <n v="250.9"/>
    <x v="0"/>
  </r>
  <r>
    <x v="7"/>
    <x v="2"/>
    <x v="1"/>
    <m/>
    <d v="2007-09-26T00:00:00"/>
    <x v="208"/>
    <n v="42"/>
    <n v="2"/>
    <m/>
    <n v="2"/>
    <n v="40"/>
    <n v="203.39570000000001"/>
    <n v="243.39570000000001"/>
    <n v="316.41440999999998"/>
    <x v="2"/>
  </r>
  <r>
    <x v="0"/>
    <x v="0"/>
    <x v="4"/>
    <m/>
    <d v="2007-09-30T00:00:00"/>
    <x v="208"/>
    <n v="38"/>
    <n v="2"/>
    <m/>
    <n v="3.5"/>
    <n v="70"/>
    <n v="930.47580000000005"/>
    <n v="1000.4758"/>
    <n v="1300.6185399999999"/>
    <x v="0"/>
  </r>
  <r>
    <x v="7"/>
    <x v="2"/>
    <x v="1"/>
    <m/>
    <d v="2007-10-03T00:00:00"/>
    <x v="208"/>
    <n v="35"/>
    <n v="2"/>
    <m/>
    <n v="8"/>
    <n v="160"/>
    <n v="880.12530000000004"/>
    <n v="1040.1253000000002"/>
    <n v="1352.1628900000001"/>
    <x v="2"/>
  </r>
  <r>
    <x v="6"/>
    <x v="3"/>
    <x v="0"/>
    <s v="sí"/>
    <d v="2007-10-07T00:00:00"/>
    <x v="209"/>
    <n v="32"/>
    <n v="2"/>
    <m/>
    <n v="0.5"/>
    <n v="30"/>
    <n v="37.619999999999997"/>
    <n v="67.62"/>
    <n v="87.906000000000006"/>
    <x v="2"/>
  </r>
  <r>
    <x v="7"/>
    <x v="3"/>
    <x v="2"/>
    <m/>
    <d v="2007-10-19T00:00:00"/>
    <x v="209"/>
    <n v="20"/>
    <n v="1"/>
    <m/>
    <n v="0.25"/>
    <n v="2.5"/>
    <n v="79.287999999999997"/>
    <n v="81.787999999999997"/>
    <n v="106.3244"/>
    <x v="2"/>
  </r>
  <r>
    <x v="0"/>
    <x v="0"/>
    <x v="0"/>
    <m/>
    <d v="2007-09-26T00:00:00"/>
    <x v="209"/>
    <n v="43"/>
    <n v="1"/>
    <m/>
    <n v="0.5"/>
    <n v="5"/>
    <n v="146.75530000000001"/>
    <n v="151.75530000000001"/>
    <n v="197.28189"/>
    <x v="0"/>
  </r>
  <r>
    <x v="7"/>
    <x v="3"/>
    <x v="0"/>
    <m/>
    <d v="2007-10-12T00:00:00"/>
    <x v="209"/>
    <n v="27"/>
    <n v="1"/>
    <m/>
    <n v="0.75"/>
    <n v="7.5"/>
    <n v="162.48750000000001"/>
    <n v="169.98750000000001"/>
    <n v="220.98375000000001"/>
    <x v="0"/>
  </r>
  <r>
    <x v="1"/>
    <x v="2"/>
    <x v="1"/>
    <m/>
    <d v="2007-11-04T00:00:00"/>
    <x v="209"/>
    <n v="4"/>
    <n v="2"/>
    <m/>
    <n v="1.25"/>
    <n v="25"/>
    <n v="205.95429999999999"/>
    <n v="230.95429999999999"/>
    <n v="300.24059"/>
    <x v="2"/>
  </r>
  <r>
    <x v="1"/>
    <x v="2"/>
    <x v="1"/>
    <m/>
    <d v="2007-09-20T00:00:00"/>
    <x v="209"/>
    <n v="49"/>
    <n v="2"/>
    <m/>
    <n v="1.5"/>
    <n v="30"/>
    <n v="204.7816"/>
    <n v="234.7816"/>
    <n v="305.21607999999998"/>
    <x v="2"/>
  </r>
  <r>
    <x v="3"/>
    <x v="0"/>
    <x v="3"/>
    <m/>
    <d v="2007-10-03T00:00:00"/>
    <x v="209"/>
    <n v="36"/>
    <n v="1"/>
    <m/>
    <n v="0.75"/>
    <n v="7.5"/>
    <n v="592.5"/>
    <n v="600"/>
    <n v="780"/>
    <x v="2"/>
  </r>
  <r>
    <x v="1"/>
    <x v="2"/>
    <x v="4"/>
    <m/>
    <d v="2007-10-07T00:00:00"/>
    <x v="209"/>
    <n v="32"/>
    <n v="2"/>
    <s v="sí"/>
    <n v="4"/>
    <n v="80"/>
    <n v="489.44"/>
    <n v="569.44000000000005"/>
    <n v="-569.44000000000005"/>
    <x v="2"/>
  </r>
  <r>
    <x v="6"/>
    <x v="2"/>
    <x v="3"/>
    <s v="sí"/>
    <d v="2007-10-12T00:00:00"/>
    <x v="210"/>
    <n v="28"/>
    <n v="2"/>
    <m/>
    <n v="1"/>
    <n v="40"/>
    <n v="240.6737"/>
    <n v="280.6737"/>
    <n v="364.87581"/>
    <x v="2"/>
  </r>
  <r>
    <x v="2"/>
    <x v="3"/>
    <x v="2"/>
    <m/>
    <d v="2007-10-26T00:00:00"/>
    <x v="210"/>
    <n v="14"/>
    <n v="1"/>
    <m/>
    <n v="0.25"/>
    <n v="2.5"/>
    <n v="360"/>
    <n v="362.5"/>
    <n v="471.25"/>
    <x v="1"/>
  </r>
  <r>
    <x v="6"/>
    <x v="2"/>
    <x v="1"/>
    <m/>
    <d v="2007-09-28T00:00:00"/>
    <x v="210"/>
    <n v="42"/>
    <n v="2"/>
    <s v="sí"/>
    <n v="2"/>
    <n v="40"/>
    <n v="356.72370000000001"/>
    <n v="396.72370000000001"/>
    <n v="-396.72370000000001"/>
    <x v="2"/>
  </r>
  <r>
    <x v="0"/>
    <x v="0"/>
    <x v="4"/>
    <m/>
    <d v="2007-10-19T00:00:00"/>
    <x v="210"/>
    <n v="21"/>
    <n v="2"/>
    <m/>
    <n v="2.5"/>
    <n v="50"/>
    <n v="617.02099999999996"/>
    <n v="667.02099999999996"/>
    <n v="867.12729999999988"/>
    <x v="1"/>
  </r>
  <r>
    <x v="6"/>
    <x v="2"/>
    <x v="0"/>
    <m/>
    <d v="2007-10-12T00:00:00"/>
    <x v="211"/>
    <n v="29"/>
    <n v="2"/>
    <m/>
    <n v="0.5"/>
    <n v="10"/>
    <n v="180"/>
    <n v="190"/>
    <n v="247"/>
    <x v="0"/>
  </r>
  <r>
    <x v="6"/>
    <x v="2"/>
    <x v="3"/>
    <m/>
    <d v="2007-09-27T00:00:00"/>
    <x v="211"/>
    <n v="44"/>
    <n v="2"/>
    <m/>
    <n v="1"/>
    <n v="20"/>
    <n v="277.45999999999998"/>
    <n v="297.45999999999998"/>
    <n v="386.69799999999998"/>
    <x v="2"/>
  </r>
  <r>
    <x v="0"/>
    <x v="0"/>
    <x v="0"/>
    <m/>
    <d v="2007-09-28T00:00:00"/>
    <x v="212"/>
    <n v="44"/>
    <n v="2"/>
    <m/>
    <n v="0.5"/>
    <n v="10"/>
    <n v="25.5"/>
    <n v="35.5"/>
    <n v="46.15"/>
    <x v="0"/>
  </r>
  <r>
    <x v="0"/>
    <x v="0"/>
    <x v="2"/>
    <m/>
    <d v="2007-10-05T00:00:00"/>
    <x v="212"/>
    <n v="37"/>
    <n v="1"/>
    <m/>
    <n v="0.25"/>
    <n v="2.5"/>
    <n v="43.011800000000001"/>
    <n v="45.511800000000001"/>
    <n v="59.16534"/>
    <x v="0"/>
  </r>
  <r>
    <x v="7"/>
    <x v="1"/>
    <x v="1"/>
    <m/>
    <d v="2007-10-18T00:00:00"/>
    <x v="212"/>
    <n v="24"/>
    <n v="2"/>
    <s v="sí"/>
    <n v="1"/>
    <n v="20"/>
    <n v="119.5933"/>
    <n v="139.5933"/>
    <n v="-139.5933"/>
    <x v="2"/>
  </r>
  <r>
    <x v="1"/>
    <x v="3"/>
    <x v="4"/>
    <m/>
    <d v="2007-09-15T00:00:00"/>
    <x v="212"/>
    <n v="57"/>
    <n v="1"/>
    <m/>
    <n v="2.25"/>
    <n v="22.5"/>
    <n v="269.2056"/>
    <n v="291.7056"/>
    <n v="379.21728000000002"/>
    <x v="2"/>
  </r>
  <r>
    <x v="1"/>
    <x v="2"/>
    <x v="4"/>
    <m/>
    <d v="2007-09-09T00:00:00"/>
    <x v="212"/>
    <n v="63"/>
    <n v="1"/>
    <m/>
    <n v="1"/>
    <n v="10"/>
    <n v="466.29"/>
    <n v="476.29"/>
    <n v="619.17700000000002"/>
    <x v="0"/>
  </r>
  <r>
    <x v="7"/>
    <x v="1"/>
    <x v="4"/>
    <m/>
    <d v="2007-10-17T00:00:00"/>
    <x v="212"/>
    <n v="25"/>
    <n v="2"/>
    <s v="sí"/>
    <n v="1.75"/>
    <n v="35"/>
    <n v="430.40219999999999"/>
    <n v="465.40219999999999"/>
    <n v="-465.40219999999999"/>
    <x v="2"/>
  </r>
  <r>
    <x v="3"/>
    <x v="0"/>
    <x v="0"/>
    <m/>
    <d v="2007-10-24T00:00:00"/>
    <x v="213"/>
    <n v="21"/>
    <n v="2"/>
    <m/>
    <n v="0.5"/>
    <n v="10"/>
    <n v="2.7360000000000002"/>
    <n v="12.736000000000001"/>
    <n v="16.556800000000003"/>
    <x v="2"/>
  </r>
  <r>
    <x v="3"/>
    <x v="0"/>
    <x v="3"/>
    <m/>
    <d v="2007-10-31T00:00:00"/>
    <x v="213"/>
    <n v="14"/>
    <n v="2"/>
    <m/>
    <n v="0.5"/>
    <n v="10"/>
    <n v="15"/>
    <n v="25"/>
    <n v="32.5"/>
    <x v="0"/>
  </r>
  <r>
    <x v="6"/>
    <x v="5"/>
    <x v="1"/>
    <m/>
    <d v="2007-10-17T00:00:00"/>
    <x v="213"/>
    <n v="28"/>
    <n v="1"/>
    <m/>
    <n v="1.25"/>
    <n v="12.5"/>
    <n v="8.34"/>
    <n v="20.84"/>
    <n v="27.091999999999999"/>
    <x v="2"/>
  </r>
  <r>
    <x v="1"/>
    <x v="3"/>
    <x v="3"/>
    <m/>
    <d v="2007-10-24T00:00:00"/>
    <x v="213"/>
    <n v="21"/>
    <n v="1"/>
    <m/>
    <n v="0.5"/>
    <n v="5"/>
    <n v="38.061199999999999"/>
    <n v="43.061199999999999"/>
    <n v="55.979559999999999"/>
    <x v="1"/>
  </r>
  <r>
    <x v="7"/>
    <x v="2"/>
    <x v="1"/>
    <m/>
    <d v="2007-10-31T00:00:00"/>
    <x v="213"/>
    <n v="14"/>
    <n v="1"/>
    <s v="sí"/>
    <n v="1"/>
    <n v="10"/>
    <n v="100"/>
    <n v="110"/>
    <n v="-110"/>
    <x v="2"/>
  </r>
  <r>
    <x v="1"/>
    <x v="3"/>
    <x v="0"/>
    <m/>
    <d v="2007-11-03T00:00:00"/>
    <x v="213"/>
    <n v="11"/>
    <n v="2"/>
    <s v="sí"/>
    <n v="0.25"/>
    <n v="5"/>
    <n v="125.6836"/>
    <n v="130.68360000000001"/>
    <n v="-130.68360000000001"/>
    <x v="2"/>
  </r>
  <r>
    <x v="1"/>
    <x v="3"/>
    <x v="4"/>
    <m/>
    <d v="2007-10-17T00:00:00"/>
    <x v="213"/>
    <n v="28"/>
    <n v="1"/>
    <s v="sí"/>
    <n v="2"/>
    <n v="20"/>
    <n v="232.22929999999999"/>
    <n v="252.22929999999999"/>
    <n v="-252.22929999999999"/>
    <x v="2"/>
  </r>
  <r>
    <x v="7"/>
    <x v="2"/>
    <x v="1"/>
    <m/>
    <d v="2007-10-17T00:00:00"/>
    <x v="213"/>
    <n v="28"/>
    <n v="1"/>
    <s v="sí"/>
    <n v="1.75"/>
    <n v="17.5"/>
    <n v="340.5652"/>
    <n v="358.0652"/>
    <n v="-358.0652"/>
    <x v="2"/>
  </r>
  <r>
    <x v="7"/>
    <x v="1"/>
    <x v="4"/>
    <m/>
    <d v="2007-10-07T00:00:00"/>
    <x v="213"/>
    <n v="38"/>
    <n v="1"/>
    <s v="sí"/>
    <n v="1.75"/>
    <n v="17.5"/>
    <n v="568.70519999999999"/>
    <n v="586.20519999999999"/>
    <n v="-586.20519999999999"/>
    <x v="2"/>
  </r>
  <r>
    <x v="7"/>
    <x v="2"/>
    <x v="2"/>
    <m/>
    <d v="2007-10-18T00:00:00"/>
    <x v="214"/>
    <n v="29"/>
    <n v="1"/>
    <m/>
    <n v="0.25"/>
    <n v="2.5"/>
    <n v="46.826099999999997"/>
    <n v="49.326099999999997"/>
    <n v="64.123930000000001"/>
    <x v="2"/>
  </r>
  <r>
    <x v="2"/>
    <x v="1"/>
    <x v="0"/>
    <m/>
    <d v="2007-10-26T00:00:00"/>
    <x v="214"/>
    <n v="21"/>
    <n v="1"/>
    <m/>
    <n v="1"/>
    <n v="10"/>
    <n v="48.76"/>
    <n v="58.76"/>
    <n v="76.388000000000005"/>
    <x v="1"/>
  </r>
  <r>
    <x v="7"/>
    <x v="2"/>
    <x v="2"/>
    <m/>
    <d v="2007-10-27T00:00:00"/>
    <x v="214"/>
    <n v="20"/>
    <n v="1"/>
    <m/>
    <n v="0.25"/>
    <n v="2.5"/>
    <n v="74.881699999999995"/>
    <n v="77.381699999999995"/>
    <n v="100.59620999999999"/>
    <x v="2"/>
  </r>
  <r>
    <x v="0"/>
    <x v="0"/>
    <x v="0"/>
    <m/>
    <d v="2007-11-07T00:00:00"/>
    <x v="214"/>
    <n v="9"/>
    <n v="2"/>
    <m/>
    <n v="0.5"/>
    <n v="10"/>
    <n v="84.015000000000001"/>
    <n v="94.015000000000001"/>
    <n v="122.2195"/>
    <x v="0"/>
  </r>
  <r>
    <x v="0"/>
    <x v="0"/>
    <x v="0"/>
    <m/>
    <d v="2007-09-23T00:00:00"/>
    <x v="214"/>
    <n v="54"/>
    <n v="2"/>
    <m/>
    <n v="0.75"/>
    <n v="15"/>
    <n v="119.15479999999999"/>
    <n v="134.15479999999999"/>
    <n v="174.40124"/>
    <x v="0"/>
  </r>
  <r>
    <x v="2"/>
    <x v="1"/>
    <x v="3"/>
    <m/>
    <d v="2007-10-04T00:00:00"/>
    <x v="214"/>
    <n v="43"/>
    <n v="1"/>
    <m/>
    <n v="0.5"/>
    <n v="5"/>
    <n v="120"/>
    <n v="125"/>
    <n v="162.5"/>
    <x v="1"/>
  </r>
  <r>
    <x v="7"/>
    <x v="2"/>
    <x v="0"/>
    <m/>
    <d v="2007-10-25T00:00:00"/>
    <x v="214"/>
    <n v="22"/>
    <n v="1"/>
    <m/>
    <n v="0.5"/>
    <n v="5"/>
    <n v="255.63480000000001"/>
    <n v="260.63480000000004"/>
    <n v="338.82524000000006"/>
    <x v="0"/>
  </r>
  <r>
    <x v="2"/>
    <x v="1"/>
    <x v="3"/>
    <m/>
    <d v="2007-11-01T00:00:00"/>
    <x v="214"/>
    <n v="15"/>
    <n v="1"/>
    <m/>
    <n v="0.5"/>
    <n v="5"/>
    <n v="265"/>
    <n v="270"/>
    <n v="351"/>
    <x v="1"/>
  </r>
  <r>
    <x v="7"/>
    <x v="2"/>
    <x v="2"/>
    <m/>
    <d v="2007-11-02T00:00:00"/>
    <x v="214"/>
    <n v="14"/>
    <n v="1"/>
    <m/>
    <n v="0.25"/>
    <n v="2.5"/>
    <n v="351.02069999999998"/>
    <n v="353.52069999999998"/>
    <n v="459.57691"/>
    <x v="2"/>
  </r>
  <r>
    <x v="4"/>
    <x v="0"/>
    <x v="0"/>
    <m/>
    <d v="2007-10-27T00:00:00"/>
    <x v="215"/>
    <n v="21"/>
    <n v="2"/>
    <m/>
    <n v="1"/>
    <n v="20"/>
    <n v="4"/>
    <n v="24"/>
    <n v="31.2"/>
    <x v="2"/>
  </r>
  <r>
    <x v="6"/>
    <x v="5"/>
    <x v="2"/>
    <m/>
    <d v="2007-10-28T00:00:00"/>
    <x v="215"/>
    <n v="20"/>
    <n v="1"/>
    <m/>
    <n v="0.25"/>
    <n v="2.5"/>
    <n v="14.4"/>
    <n v="16.899999999999999"/>
    <n v="21.97"/>
    <x v="0"/>
  </r>
  <r>
    <x v="6"/>
    <x v="5"/>
    <x v="0"/>
    <s v="sí"/>
    <d v="2007-11-04T00:00:00"/>
    <x v="215"/>
    <n v="13"/>
    <n v="1"/>
    <m/>
    <n v="0.25"/>
    <n v="22.5"/>
    <n v="15.401"/>
    <n v="37.900999999999996"/>
    <n v="49.271299999999997"/>
    <x v="0"/>
  </r>
  <r>
    <x v="2"/>
    <x v="1"/>
    <x v="0"/>
    <m/>
    <d v="2007-11-04T00:00:00"/>
    <x v="215"/>
    <n v="13"/>
    <n v="2"/>
    <m/>
    <n v="0.25"/>
    <n v="5"/>
    <n v="17.794899999999998"/>
    <n v="22.794899999999998"/>
    <n v="29.633369999999999"/>
    <x v="0"/>
  </r>
  <r>
    <x v="7"/>
    <x v="3"/>
    <x v="2"/>
    <m/>
    <d v="2007-11-07T00:00:00"/>
    <x v="215"/>
    <n v="10"/>
    <n v="1"/>
    <m/>
    <n v="0.25"/>
    <n v="2.5"/>
    <n v="18.228000000000002"/>
    <n v="20.728000000000002"/>
    <n v="26.946400000000001"/>
    <x v="0"/>
  </r>
  <r>
    <x v="4"/>
    <x v="0"/>
    <x v="0"/>
    <m/>
    <d v="2007-09-26T00:00:00"/>
    <x v="215"/>
    <n v="52"/>
    <n v="1"/>
    <m/>
    <n v="0.5"/>
    <n v="5"/>
    <n v="42.426000000000002"/>
    <n v="47.426000000000002"/>
    <n v="61.653800000000004"/>
    <x v="0"/>
  </r>
  <r>
    <x v="2"/>
    <x v="1"/>
    <x v="0"/>
    <m/>
    <d v="2007-10-04T00:00:00"/>
    <x v="215"/>
    <n v="44"/>
    <n v="2"/>
    <s v="sí"/>
    <n v="0.75"/>
    <n v="15"/>
    <n v="49.3962"/>
    <n v="64.396199999999993"/>
    <n v="-64.396199999999993"/>
    <x v="2"/>
  </r>
  <r>
    <x v="7"/>
    <x v="3"/>
    <x v="3"/>
    <m/>
    <d v="2007-06-02T00:00:00"/>
    <x v="215"/>
    <n v="168"/>
    <n v="1"/>
    <m/>
    <n v="0.5"/>
    <n v="5"/>
    <n v="106.3302"/>
    <n v="111.3302"/>
    <n v="144.72926000000001"/>
    <x v="2"/>
  </r>
  <r>
    <x v="7"/>
    <x v="3"/>
    <x v="1"/>
    <m/>
    <d v="2007-10-25T00:00:00"/>
    <x v="215"/>
    <n v="23"/>
    <n v="1"/>
    <m/>
    <n v="2.5"/>
    <n v="25"/>
    <n v="86.208699999999993"/>
    <n v="111.20869999999999"/>
    <n v="144.57130999999998"/>
    <x v="2"/>
  </r>
  <r>
    <x v="6"/>
    <x v="3"/>
    <x v="0"/>
    <m/>
    <d v="2007-11-08T00:00:00"/>
    <x v="216"/>
    <n v="10"/>
    <n v="2"/>
    <m/>
    <n v="0.5"/>
    <n v="10"/>
    <n v="9.43"/>
    <n v="19.43"/>
    <n v="25.259"/>
    <x v="2"/>
  </r>
  <r>
    <x v="1"/>
    <x v="2"/>
    <x v="0"/>
    <m/>
    <d v="2007-11-01T00:00:00"/>
    <x v="216"/>
    <n v="17"/>
    <n v="1"/>
    <s v="sí"/>
    <n v="0.5"/>
    <n v="5"/>
    <n v="25"/>
    <n v="30"/>
    <n v="-30"/>
    <x v="2"/>
  </r>
  <r>
    <x v="1"/>
    <x v="1"/>
    <x v="0"/>
    <s v="sí"/>
    <d v="2007-11-07T00:00:00"/>
    <x v="216"/>
    <n v="11"/>
    <n v="1"/>
    <m/>
    <n v="0.5"/>
    <n v="25"/>
    <n v="44.1524"/>
    <n v="69.1524"/>
    <n v="89.898120000000006"/>
    <x v="0"/>
  </r>
  <r>
    <x v="1"/>
    <x v="1"/>
    <x v="0"/>
    <m/>
    <d v="2007-11-04T00:00:00"/>
    <x v="216"/>
    <n v="14"/>
    <n v="1"/>
    <m/>
    <n v="1"/>
    <n v="10"/>
    <n v="89.452399999999997"/>
    <n v="99.452399999999997"/>
    <n v="129.28811999999999"/>
    <x v="1"/>
  </r>
  <r>
    <x v="0"/>
    <x v="0"/>
    <x v="2"/>
    <s v="sí"/>
    <d v="2007-11-04T00:00:00"/>
    <x v="216"/>
    <n v="14"/>
    <n v="2"/>
    <m/>
    <n v="0.25"/>
    <n v="25"/>
    <n v="172.91"/>
    <n v="197.91"/>
    <n v="257.28300000000002"/>
    <x v="2"/>
  </r>
  <r>
    <x v="7"/>
    <x v="1"/>
    <x v="3"/>
    <m/>
    <d v="2007-09-30T00:00:00"/>
    <x v="217"/>
    <n v="52"/>
    <n v="1"/>
    <s v="sí"/>
    <n v="0.5"/>
    <n v="5"/>
    <n v="6.1"/>
    <n v="11.1"/>
    <n v="-11.1"/>
    <x v="2"/>
  </r>
  <r>
    <x v="3"/>
    <x v="0"/>
    <x v="0"/>
    <s v="sí"/>
    <d v="2007-10-03T00:00:00"/>
    <x v="217"/>
    <n v="49"/>
    <n v="2"/>
    <m/>
    <n v="0.5"/>
    <n v="30"/>
    <n v="62.095399999999998"/>
    <n v="92.095399999999998"/>
    <n v="119.72402"/>
    <x v="2"/>
  </r>
  <r>
    <x v="6"/>
    <x v="1"/>
    <x v="3"/>
    <m/>
    <d v="2007-11-15T00:00:00"/>
    <x v="217"/>
    <n v="6"/>
    <n v="1"/>
    <m/>
    <n v="0.5"/>
    <n v="5"/>
    <n v="120.2163"/>
    <n v="125.2163"/>
    <n v="162.78119000000001"/>
    <x v="2"/>
  </r>
  <r>
    <x v="7"/>
    <x v="3"/>
    <x v="4"/>
    <m/>
    <d v="2007-10-27T00:00:00"/>
    <x v="217"/>
    <n v="25"/>
    <n v="2"/>
    <s v="sí"/>
    <n v="1.25"/>
    <n v="25"/>
    <n v="263.19810000000001"/>
    <n v="288.19810000000001"/>
    <n v="-288.19810000000001"/>
    <x v="2"/>
  </r>
  <r>
    <x v="3"/>
    <x v="0"/>
    <x v="3"/>
    <m/>
    <d v="2007-10-11T00:00:00"/>
    <x v="217"/>
    <n v="41"/>
    <n v="2"/>
    <m/>
    <n v="0.75"/>
    <n v="15"/>
    <n v="384"/>
    <n v="399"/>
    <n v="518.70000000000005"/>
    <x v="2"/>
  </r>
  <r>
    <x v="6"/>
    <x v="3"/>
    <x v="0"/>
    <m/>
    <d v="2007-10-06T00:00:00"/>
    <x v="217"/>
    <n v="46"/>
    <n v="2"/>
    <s v="sí"/>
    <n v="0.5"/>
    <n v="10"/>
    <n v="375.1576"/>
    <n v="385.1576"/>
    <n v="-385.1576"/>
    <x v="2"/>
  </r>
  <r>
    <x v="0"/>
    <x v="0"/>
    <x v="2"/>
    <m/>
    <d v="2007-10-12T00:00:00"/>
    <x v="218"/>
    <n v="41"/>
    <n v="1"/>
    <m/>
    <n v="0.25"/>
    <n v="2.5"/>
    <n v="30"/>
    <n v="32.5"/>
    <n v="42.25"/>
    <x v="0"/>
  </r>
  <r>
    <x v="7"/>
    <x v="5"/>
    <x v="2"/>
    <m/>
    <d v="2007-10-26T00:00:00"/>
    <x v="218"/>
    <n v="27"/>
    <n v="1"/>
    <m/>
    <n v="0.25"/>
    <n v="2.5"/>
    <n v="43.828800000000001"/>
    <n v="46.328800000000001"/>
    <n v="60.227440000000001"/>
    <x v="2"/>
  </r>
  <r>
    <x v="0"/>
    <x v="0"/>
    <x v="3"/>
    <m/>
    <d v="2007-11-14T00:00:00"/>
    <x v="218"/>
    <n v="8"/>
    <n v="2"/>
    <m/>
    <n v="0.5"/>
    <n v="10"/>
    <n v="133.89959999999999"/>
    <n v="143.89959999999999"/>
    <n v="187.06948"/>
    <x v="0"/>
  </r>
  <r>
    <x v="2"/>
    <x v="3"/>
    <x v="0"/>
    <m/>
    <d v="2007-09-27T00:00:00"/>
    <x v="218"/>
    <n v="56"/>
    <n v="1"/>
    <m/>
    <n v="1"/>
    <n v="10"/>
    <n v="150.54089999999999"/>
    <n v="160.54089999999999"/>
    <n v="208.70317"/>
    <x v="2"/>
  </r>
  <r>
    <x v="0"/>
    <x v="0"/>
    <x v="0"/>
    <m/>
    <d v="2007-10-11T00:00:00"/>
    <x v="218"/>
    <n v="42"/>
    <n v="2"/>
    <m/>
    <n v="0.25"/>
    <n v="5"/>
    <n v="212.6542"/>
    <n v="217.6542"/>
    <n v="282.95046000000002"/>
    <x v="2"/>
  </r>
  <r>
    <x v="0"/>
    <x v="0"/>
    <x v="3"/>
    <s v="sí"/>
    <d v="2007-11-02T00:00:00"/>
    <x v="218"/>
    <n v="20"/>
    <n v="1"/>
    <m/>
    <n v="0.75"/>
    <n v="27.5"/>
    <n v="312.69709999999998"/>
    <n v="340.19709999999998"/>
    <n v="442.25622999999996"/>
    <x v="0"/>
  </r>
  <r>
    <x v="4"/>
    <x v="0"/>
    <x v="0"/>
    <m/>
    <d v="2007-10-20T00:00:00"/>
    <x v="219"/>
    <n v="34"/>
    <n v="2"/>
    <m/>
    <n v="0.5"/>
    <n v="10"/>
    <n v="40"/>
    <n v="50"/>
    <n v="65"/>
    <x v="2"/>
  </r>
  <r>
    <x v="7"/>
    <x v="3"/>
    <x v="4"/>
    <m/>
    <d v="2007-08-03T00:00:00"/>
    <x v="219"/>
    <n v="112"/>
    <n v="2"/>
    <m/>
    <n v="1.75"/>
    <n v="35"/>
    <n v="199.01419999999999"/>
    <n v="234.01419999999999"/>
    <n v="304.21845999999999"/>
    <x v="2"/>
  </r>
  <r>
    <x v="7"/>
    <x v="3"/>
    <x v="3"/>
    <m/>
    <d v="2007-10-20T00:00:00"/>
    <x v="219"/>
    <n v="34"/>
    <n v="2"/>
    <s v="sí"/>
    <n v="0.5"/>
    <n v="10"/>
    <n v="531.8546"/>
    <n v="541.8546"/>
    <n v="-541.8546"/>
    <x v="2"/>
  </r>
  <r>
    <x v="2"/>
    <x v="1"/>
    <x v="0"/>
    <m/>
    <d v="2007-11-08T00:00:00"/>
    <x v="220"/>
    <n v="16"/>
    <n v="1"/>
    <m/>
    <n v="0.5"/>
    <n v="5"/>
    <n v="23.625"/>
    <n v="28.625"/>
    <n v="37.212499999999999"/>
    <x v="0"/>
  </r>
  <r>
    <x v="2"/>
    <x v="1"/>
    <x v="2"/>
    <m/>
    <d v="2007-11-11T00:00:00"/>
    <x v="220"/>
    <n v="13"/>
    <n v="1"/>
    <m/>
    <n v="0.25"/>
    <n v="2.5"/>
    <n v="61.603999999999999"/>
    <n v="64.103999999999999"/>
    <n v="83.3352"/>
    <x v="2"/>
  </r>
  <r>
    <x v="6"/>
    <x v="5"/>
    <x v="4"/>
    <m/>
    <d v="2007-11-23T00:00:00"/>
    <x v="220"/>
    <n v="1"/>
    <n v="1"/>
    <m/>
    <n v="2.25"/>
    <n v="22.5"/>
    <n v="7"/>
    <n v="29.5"/>
    <n v="38.35"/>
    <x v="2"/>
  </r>
  <r>
    <x v="2"/>
    <x v="1"/>
    <x v="0"/>
    <m/>
    <d v="2007-11-08T00:00:00"/>
    <x v="220"/>
    <n v="16"/>
    <n v="1"/>
    <m/>
    <n v="0.25"/>
    <n v="2.5"/>
    <n v="90.36"/>
    <n v="92.86"/>
    <n v="120.718"/>
    <x v="1"/>
  </r>
  <r>
    <x v="7"/>
    <x v="5"/>
    <x v="4"/>
    <m/>
    <d v="2007-11-04T00:00:00"/>
    <x v="220"/>
    <n v="20"/>
    <n v="2"/>
    <m/>
    <n v="1"/>
    <n v="20"/>
    <n v="100.18"/>
    <n v="120.18"/>
    <n v="156.23400000000001"/>
    <x v="0"/>
  </r>
  <r>
    <x v="2"/>
    <x v="1"/>
    <x v="3"/>
    <s v="sí"/>
    <d v="2007-11-14T00:00:00"/>
    <x v="220"/>
    <n v="10"/>
    <n v="1"/>
    <m/>
    <n v="0.5"/>
    <n v="25"/>
    <n v="134.21850000000001"/>
    <n v="159.21850000000001"/>
    <n v="206.98405"/>
    <x v="0"/>
  </r>
  <r>
    <x v="0"/>
    <x v="0"/>
    <x v="3"/>
    <m/>
    <d v="2007-11-08T00:00:00"/>
    <x v="221"/>
    <n v="17"/>
    <n v="2"/>
    <m/>
    <n v="0.5"/>
    <n v="10"/>
    <n v="6"/>
    <n v="16"/>
    <n v="20.8"/>
    <x v="2"/>
  </r>
  <r>
    <x v="7"/>
    <x v="5"/>
    <x v="1"/>
    <m/>
    <d v="2007-11-16T00:00:00"/>
    <x v="221"/>
    <n v="9"/>
    <n v="1"/>
    <s v="sí"/>
    <n v="1"/>
    <n v="10"/>
    <n v="33.425199999999997"/>
    <n v="43.425199999999997"/>
    <n v="-43.425199999999997"/>
    <x v="2"/>
  </r>
  <r>
    <x v="1"/>
    <x v="1"/>
    <x v="1"/>
    <m/>
    <d v="2007-10-25T00:00:00"/>
    <x v="221"/>
    <n v="31"/>
    <n v="1"/>
    <s v="sí"/>
    <n v="1"/>
    <n v="10"/>
    <n v="40"/>
    <n v="50"/>
    <n v="-50"/>
    <x v="2"/>
  </r>
  <r>
    <x v="6"/>
    <x v="5"/>
    <x v="1"/>
    <m/>
    <d v="2007-10-25T00:00:00"/>
    <x v="221"/>
    <n v="31"/>
    <n v="1"/>
    <m/>
    <n v="1"/>
    <n v="10"/>
    <n v="50"/>
    <n v="60"/>
    <n v="78"/>
    <x v="2"/>
  </r>
  <r>
    <x v="8"/>
    <x v="3"/>
    <x v="0"/>
    <m/>
    <d v="2007-11-14T00:00:00"/>
    <x v="221"/>
    <n v="11"/>
    <n v="1"/>
    <s v="sí"/>
    <n v="0.25"/>
    <n v="2.5"/>
    <n v="166.62479999999999"/>
    <n v="169.12479999999999"/>
    <n v="-169.12479999999999"/>
    <x v="2"/>
  </r>
  <r>
    <x v="3"/>
    <x v="0"/>
    <x v="0"/>
    <m/>
    <d v="2007-09-26T00:00:00"/>
    <x v="222"/>
    <n v="63"/>
    <n v="2"/>
    <m/>
    <n v="0.25"/>
    <n v="5"/>
    <n v="23.555499999999999"/>
    <n v="28.555499999999999"/>
    <n v="37.122149999999998"/>
    <x v="2"/>
  </r>
  <r>
    <x v="6"/>
    <x v="1"/>
    <x v="1"/>
    <m/>
    <d v="2007-10-26T00:00:00"/>
    <x v="222"/>
    <n v="33"/>
    <n v="2"/>
    <m/>
    <n v="2.75"/>
    <n v="55"/>
    <n v="430.2466"/>
    <n v="485.2466"/>
    <n v="630.82058000000006"/>
    <x v="2"/>
  </r>
  <r>
    <x v="7"/>
    <x v="2"/>
    <x v="3"/>
    <m/>
    <d v="2007-07-17T00:00:00"/>
    <x v="222"/>
    <n v="134"/>
    <n v="2"/>
    <s v="sí"/>
    <n v="7.5"/>
    <n v="150"/>
    <n v="1019.9758"/>
    <n v="1169.9758000000002"/>
    <n v="-1169.9758000000002"/>
    <x v="2"/>
  </r>
  <r>
    <x v="6"/>
    <x v="3"/>
    <x v="3"/>
    <m/>
    <d v="2007-11-29T00:00:00"/>
    <x v="223"/>
    <n v="0"/>
    <n v="1"/>
    <m/>
    <n v="0.5"/>
    <n v="5"/>
    <n v="65"/>
    <n v="70"/>
    <n v="91"/>
    <x v="2"/>
  </r>
  <r>
    <x v="1"/>
    <x v="1"/>
    <x v="3"/>
    <m/>
    <d v="2007-10-26T00:00:00"/>
    <x v="223"/>
    <n v="34"/>
    <n v="2"/>
    <s v="sí"/>
    <n v="2"/>
    <n v="40"/>
    <n v="233.26769999999999"/>
    <n v="273.26769999999999"/>
    <n v="-273.26769999999999"/>
    <x v="2"/>
  </r>
  <r>
    <x v="7"/>
    <x v="3"/>
    <x v="1"/>
    <m/>
    <d v="2007-10-25T00:00:00"/>
    <x v="223"/>
    <n v="35"/>
    <n v="1"/>
    <m/>
    <n v="1.75"/>
    <n v="17.5"/>
    <n v="330.8732"/>
    <n v="348.3732"/>
    <n v="452.88515999999998"/>
    <x v="2"/>
  </r>
  <r>
    <x v="3"/>
    <x v="1"/>
    <x v="0"/>
    <m/>
    <d v="2007-11-11T00:00:00"/>
    <x v="223"/>
    <n v="18"/>
    <n v="2"/>
    <m/>
    <n v="1.75"/>
    <n v="35"/>
    <n v="1578.4"/>
    <n v="1613.4"/>
    <n v="2097.42"/>
    <x v="0"/>
  </r>
  <r>
    <x v="1"/>
    <x v="5"/>
    <x v="3"/>
    <m/>
    <d v="2007-11-14T00:00:00"/>
    <x v="224"/>
    <n v="16"/>
    <n v="1"/>
    <m/>
    <n v="0.75"/>
    <n v="7.5"/>
    <n v="44.36"/>
    <n v="51.86"/>
    <n v="67.418000000000006"/>
    <x v="0"/>
  </r>
  <r>
    <x v="7"/>
    <x v="1"/>
    <x v="3"/>
    <m/>
    <d v="2007-10-20T00:00:00"/>
    <x v="224"/>
    <n v="41"/>
    <n v="1"/>
    <s v="sí"/>
    <n v="0.75"/>
    <n v="7.5"/>
    <n v="122.3861"/>
    <n v="129.8861"/>
    <n v="-129.8861"/>
    <x v="2"/>
  </r>
  <r>
    <x v="7"/>
    <x v="2"/>
    <x v="3"/>
    <m/>
    <d v="2007-10-20T00:00:00"/>
    <x v="224"/>
    <n v="41"/>
    <n v="1"/>
    <s v="sí"/>
    <n v="0.5"/>
    <n v="5"/>
    <n v="147.4015"/>
    <n v="152.4015"/>
    <n v="-152.4015"/>
    <x v="2"/>
  </r>
  <r>
    <x v="7"/>
    <x v="1"/>
    <x v="0"/>
    <m/>
    <d v="2007-11-21T00:00:00"/>
    <x v="224"/>
    <n v="9"/>
    <n v="1"/>
    <s v="sí"/>
    <n v="0.25"/>
    <n v="2.5"/>
    <n v="737.83270000000005"/>
    <n v="740.33270000000005"/>
    <n v="-740.33270000000005"/>
    <x v="2"/>
  </r>
  <r>
    <x v="4"/>
    <x v="0"/>
    <x v="0"/>
    <m/>
    <d v="2007-08-18T00:00:00"/>
    <x v="225"/>
    <n v="105"/>
    <n v="2"/>
    <m/>
    <n v="0.25"/>
    <n v="5"/>
    <n v="120"/>
    <n v="125"/>
    <n v="162.5"/>
    <x v="2"/>
  </r>
  <r>
    <x v="8"/>
    <x v="3"/>
    <x v="4"/>
    <m/>
    <d v="2007-10-07T00:00:00"/>
    <x v="225"/>
    <n v="55"/>
    <n v="1"/>
    <m/>
    <n v="1"/>
    <n v="10"/>
    <n v="156"/>
    <n v="166"/>
    <n v="215.8"/>
    <x v="2"/>
  </r>
  <r>
    <x v="1"/>
    <x v="5"/>
    <x v="4"/>
    <m/>
    <d v="2007-11-08T00:00:00"/>
    <x v="225"/>
    <n v="23"/>
    <n v="2"/>
    <s v="sí"/>
    <n v="1.25"/>
    <n v="25"/>
    <n v="214.32060000000001"/>
    <n v="239.32060000000001"/>
    <n v="-239.32060000000001"/>
    <x v="2"/>
  </r>
  <r>
    <x v="7"/>
    <x v="2"/>
    <x v="3"/>
    <m/>
    <d v="2007-10-07T00:00:00"/>
    <x v="225"/>
    <n v="55"/>
    <n v="2"/>
    <m/>
    <n v="2.25"/>
    <n v="45"/>
    <n v="478.30840000000001"/>
    <n v="523.30840000000001"/>
    <n v="680.30092000000002"/>
    <x v="2"/>
  </r>
  <r>
    <x v="1"/>
    <x v="1"/>
    <x v="3"/>
    <m/>
    <d v="2007-09-26T00:00:00"/>
    <x v="225"/>
    <n v="66"/>
    <n v="1"/>
    <m/>
    <n v="1.75"/>
    <n v="17.5"/>
    <n v="564.91930000000002"/>
    <n v="582.41930000000002"/>
    <n v="757.14508999999998"/>
    <x v="2"/>
  </r>
  <r>
    <x v="7"/>
    <x v="3"/>
    <x v="3"/>
    <m/>
    <d v="2007-10-21T00:00:00"/>
    <x v="225"/>
    <n v="41"/>
    <n v="1"/>
    <m/>
    <n v="3.75"/>
    <n v="37.5"/>
    <n v="990.00850000000003"/>
    <n v="1027.5084999999999"/>
    <n v="1335.7610499999998"/>
    <x v="2"/>
  </r>
  <r>
    <x v="6"/>
    <x v="5"/>
    <x v="0"/>
    <m/>
    <d v="2007-11-04T00:00:00"/>
    <x v="226"/>
    <n v="28"/>
    <n v="1"/>
    <m/>
    <n v="0.5"/>
    <n v="5"/>
    <n v="5.0999999999999996"/>
    <n v="10.1"/>
    <n v="13.129999999999999"/>
    <x v="2"/>
  </r>
  <r>
    <x v="7"/>
    <x v="1"/>
    <x v="3"/>
    <m/>
    <d v="2007-10-31T00:00:00"/>
    <x v="226"/>
    <n v="32"/>
    <n v="2"/>
    <m/>
    <n v="0.5"/>
    <n v="10"/>
    <n v="24"/>
    <n v="34"/>
    <n v="44.2"/>
    <x v="0"/>
  </r>
  <r>
    <x v="7"/>
    <x v="5"/>
    <x v="0"/>
    <m/>
    <d v="2007-11-16T00:00:00"/>
    <x v="226"/>
    <n v="16"/>
    <n v="1"/>
    <m/>
    <n v="0.5"/>
    <n v="5"/>
    <n v="37.727400000000003"/>
    <n v="42.727400000000003"/>
    <n v="55.54562"/>
    <x v="2"/>
  </r>
  <r>
    <x v="7"/>
    <x v="1"/>
    <x v="3"/>
    <s v="sí"/>
    <d v="2007-12-02T00:00:00"/>
    <x v="226"/>
    <n v="0"/>
    <n v="1"/>
    <s v="sí"/>
    <n v="0.5"/>
    <n v="25"/>
    <n v="66.666700000000006"/>
    <n v="91.666700000000006"/>
    <n v="-91.666700000000006"/>
    <x v="2"/>
  </r>
  <r>
    <x v="7"/>
    <x v="1"/>
    <x v="4"/>
    <m/>
    <d v="2007-11-14T00:00:00"/>
    <x v="226"/>
    <n v="18"/>
    <n v="1"/>
    <m/>
    <n v="3.25"/>
    <n v="32.5"/>
    <n v="2114.944"/>
    <n v="2147.444"/>
    <n v="2791.6772000000001"/>
    <x v="2"/>
  </r>
  <r>
    <x v="3"/>
    <x v="0"/>
    <x v="2"/>
    <m/>
    <d v="2007-11-04T00:00:00"/>
    <x v="227"/>
    <n v="31"/>
    <n v="1"/>
    <m/>
    <n v="0.25"/>
    <n v="2.5"/>
    <n v="15"/>
    <n v="17.5"/>
    <n v="22.75"/>
    <x v="0"/>
  </r>
  <r>
    <x v="7"/>
    <x v="3"/>
    <x v="3"/>
    <m/>
    <d v="2007-11-14T00:00:00"/>
    <x v="227"/>
    <n v="21"/>
    <n v="1"/>
    <m/>
    <n v="0.75"/>
    <n v="7.5"/>
    <n v="39.088999999999999"/>
    <n v="46.588999999999999"/>
    <n v="60.5657"/>
    <x v="0"/>
  </r>
  <r>
    <x v="1"/>
    <x v="1"/>
    <x v="3"/>
    <s v="sí"/>
    <d v="2007-11-17T00:00:00"/>
    <x v="227"/>
    <n v="18"/>
    <n v="1"/>
    <m/>
    <n v="0.5"/>
    <n v="25"/>
    <n v="42.005099999999999"/>
    <n v="67.005099999999999"/>
    <n v="87.106629999999996"/>
    <x v="2"/>
  </r>
  <r>
    <x v="3"/>
    <x v="0"/>
    <x v="0"/>
    <m/>
    <d v="2007-11-18T00:00:00"/>
    <x v="227"/>
    <n v="17"/>
    <n v="2"/>
    <m/>
    <n v="0.25"/>
    <n v="5"/>
    <n v="48.990699999999997"/>
    <n v="53.990699999999997"/>
    <n v="70.187909999999988"/>
    <x v="0"/>
  </r>
  <r>
    <x v="3"/>
    <x v="0"/>
    <x v="0"/>
    <m/>
    <d v="2007-11-10T00:00:00"/>
    <x v="227"/>
    <n v="25"/>
    <n v="2"/>
    <m/>
    <n v="1"/>
    <n v="20"/>
    <n v="100"/>
    <n v="120"/>
    <n v="156"/>
    <x v="2"/>
  </r>
  <r>
    <x v="6"/>
    <x v="5"/>
    <x v="0"/>
    <m/>
    <d v="2007-11-14T00:00:00"/>
    <x v="227"/>
    <n v="21"/>
    <n v="1"/>
    <m/>
    <n v="0.75"/>
    <n v="7.5"/>
    <n v="130.3056"/>
    <n v="137.8056"/>
    <n v="179.14727999999999"/>
    <x v="1"/>
  </r>
  <r>
    <x v="6"/>
    <x v="5"/>
    <x v="0"/>
    <m/>
    <d v="2007-11-16T00:00:00"/>
    <x v="227"/>
    <n v="19"/>
    <n v="1"/>
    <m/>
    <n v="0.5"/>
    <n v="5"/>
    <n v="139.36000000000001"/>
    <n v="144.36000000000001"/>
    <n v="187.66800000000001"/>
    <x v="2"/>
  </r>
  <r>
    <x v="6"/>
    <x v="1"/>
    <x v="3"/>
    <m/>
    <d v="2007-12-02T00:00:00"/>
    <x v="227"/>
    <n v="3"/>
    <n v="1"/>
    <m/>
    <n v="1.5"/>
    <n v="15"/>
    <n v="120.22"/>
    <n v="135.22"/>
    <n v="175.786"/>
    <x v="2"/>
  </r>
  <r>
    <x v="3"/>
    <x v="0"/>
    <x v="3"/>
    <m/>
    <d v="2007-11-17T00:00:00"/>
    <x v="227"/>
    <n v="18"/>
    <n v="2"/>
    <m/>
    <n v="0.75"/>
    <n v="15"/>
    <n v="231.8485"/>
    <n v="246.8485"/>
    <n v="320.90305000000001"/>
    <x v="0"/>
  </r>
  <r>
    <x v="7"/>
    <x v="2"/>
    <x v="1"/>
    <m/>
    <d v="2007-11-21T00:00:00"/>
    <x v="227"/>
    <n v="14"/>
    <n v="1"/>
    <m/>
    <n v="1"/>
    <n v="10"/>
    <n v="383.48259999999999"/>
    <n v="393.48259999999999"/>
    <n v="511.52737999999999"/>
    <x v="2"/>
  </r>
  <r>
    <x v="1"/>
    <x v="2"/>
    <x v="3"/>
    <m/>
    <d v="2007-10-31T00:00:00"/>
    <x v="227"/>
    <n v="35"/>
    <n v="1"/>
    <m/>
    <n v="5.25"/>
    <n v="52.5"/>
    <n v="1643.8405"/>
    <n v="1696.3405"/>
    <n v="2205.2426500000001"/>
    <x v="2"/>
  </r>
  <r>
    <x v="2"/>
    <x v="5"/>
    <x v="3"/>
    <m/>
    <d v="2007-11-11T00:00:00"/>
    <x v="228"/>
    <n v="25"/>
    <n v="1"/>
    <m/>
    <n v="0.5"/>
    <n v="5"/>
    <n v="25"/>
    <n v="30"/>
    <n v="39"/>
    <x v="2"/>
  </r>
  <r>
    <x v="2"/>
    <x v="5"/>
    <x v="3"/>
    <m/>
    <d v="2007-11-23T00:00:00"/>
    <x v="228"/>
    <n v="13"/>
    <n v="1"/>
    <m/>
    <n v="0.5"/>
    <n v="5"/>
    <n v="44.0749"/>
    <n v="49.0749"/>
    <n v="63.797370000000001"/>
    <x v="2"/>
  </r>
  <r>
    <x v="2"/>
    <x v="1"/>
    <x v="4"/>
    <s v="sí"/>
    <d v="2007-11-08T00:00:00"/>
    <x v="228"/>
    <n v="28"/>
    <n v="2"/>
    <m/>
    <n v="1"/>
    <n v="40"/>
    <n v="17.692299999999999"/>
    <n v="57.692300000000003"/>
    <n v="74.999989999999997"/>
    <x v="1"/>
  </r>
  <r>
    <x v="1"/>
    <x v="2"/>
    <x v="1"/>
    <m/>
    <d v="2007-11-17T00:00:00"/>
    <x v="228"/>
    <n v="19"/>
    <n v="2"/>
    <s v="sí"/>
    <n v="1"/>
    <n v="20"/>
    <n v="101.20659999999999"/>
    <n v="121.20659999999999"/>
    <n v="-121.20659999999999"/>
    <x v="2"/>
  </r>
  <r>
    <x v="2"/>
    <x v="1"/>
    <x v="0"/>
    <m/>
    <d v="2007-11-17T00:00:00"/>
    <x v="228"/>
    <n v="19"/>
    <n v="2"/>
    <m/>
    <n v="0.25"/>
    <n v="5"/>
    <n v="124.8211"/>
    <n v="129.8211"/>
    <n v="168.76742999999999"/>
    <x v="1"/>
  </r>
  <r>
    <x v="2"/>
    <x v="1"/>
    <x v="1"/>
    <m/>
    <d v="2007-10-19T00:00:00"/>
    <x v="228"/>
    <n v="48"/>
    <n v="1"/>
    <m/>
    <n v="2"/>
    <n v="20"/>
    <n v="285.1893"/>
    <n v="305.1893"/>
    <n v="396.74608999999998"/>
    <x v="2"/>
  </r>
  <r>
    <x v="7"/>
    <x v="3"/>
    <x v="0"/>
    <m/>
    <d v="2007-11-17T00:00:00"/>
    <x v="229"/>
    <n v="20"/>
    <n v="1"/>
    <m/>
    <n v="1"/>
    <n v="10"/>
    <n v="86.21"/>
    <n v="96.21"/>
    <n v="125.07299999999999"/>
    <x v="2"/>
  </r>
  <r>
    <x v="1"/>
    <x v="5"/>
    <x v="0"/>
    <s v="sí"/>
    <d v="2007-11-29T00:00:00"/>
    <x v="229"/>
    <n v="8"/>
    <n v="1"/>
    <s v="sí"/>
    <n v="0.5"/>
    <n v="25"/>
    <n v="141.4308"/>
    <n v="166.4308"/>
    <n v="-166.4308"/>
    <x v="2"/>
  </r>
  <r>
    <x v="8"/>
    <x v="5"/>
    <x v="4"/>
    <m/>
    <d v="2007-10-26T00:00:00"/>
    <x v="229"/>
    <n v="42"/>
    <n v="1"/>
    <s v="sí"/>
    <n v="2.5"/>
    <n v="25"/>
    <n v="295.24419999999998"/>
    <n v="320.24419999999998"/>
    <n v="-320.24419999999998"/>
    <x v="2"/>
  </r>
  <r>
    <x v="4"/>
    <x v="0"/>
    <x v="3"/>
    <m/>
    <d v="2007-11-17T00:00:00"/>
    <x v="230"/>
    <n v="21"/>
    <n v="2"/>
    <m/>
    <n v="0.75"/>
    <n v="15"/>
    <n v="18"/>
    <n v="33"/>
    <n v="42.9"/>
    <x v="2"/>
  </r>
  <r>
    <x v="1"/>
    <x v="3"/>
    <x v="0"/>
    <m/>
    <d v="2007-10-17T00:00:00"/>
    <x v="230"/>
    <n v="52"/>
    <n v="1"/>
    <m/>
    <n v="0.5"/>
    <n v="5"/>
    <n v="20.71"/>
    <n v="25.71"/>
    <n v="33.423000000000002"/>
    <x v="1"/>
  </r>
  <r>
    <x v="0"/>
    <x v="5"/>
    <x v="0"/>
    <m/>
    <d v="2007-11-02T00:00:00"/>
    <x v="230"/>
    <n v="36"/>
    <n v="1"/>
    <m/>
    <n v="0.5"/>
    <n v="5"/>
    <n v="35.948999999999998"/>
    <n v="40.948999999999998"/>
    <n v="53.233699999999999"/>
    <x v="2"/>
  </r>
  <r>
    <x v="1"/>
    <x v="1"/>
    <x v="3"/>
    <m/>
    <d v="2007-11-03T00:00:00"/>
    <x v="230"/>
    <n v="35"/>
    <n v="1"/>
    <m/>
    <n v="0.5"/>
    <n v="5"/>
    <n v="38.3367"/>
    <n v="43.3367"/>
    <n v="56.337710000000001"/>
    <x v="1"/>
  </r>
  <r>
    <x v="4"/>
    <x v="0"/>
    <x v="3"/>
    <m/>
    <d v="2007-11-03T00:00:00"/>
    <x v="230"/>
    <n v="35"/>
    <n v="2"/>
    <m/>
    <n v="0.75"/>
    <n v="15"/>
    <n v="52"/>
    <n v="67"/>
    <n v="87.1"/>
    <x v="2"/>
  </r>
  <r>
    <x v="1"/>
    <x v="3"/>
    <x v="0"/>
    <s v="sí"/>
    <d v="2007-11-25T00:00:00"/>
    <x v="230"/>
    <n v="13"/>
    <n v="1"/>
    <m/>
    <n v="0.5"/>
    <n v="25"/>
    <n v="56.186300000000003"/>
    <n v="81.186300000000003"/>
    <n v="105.54219000000001"/>
    <x v="2"/>
  </r>
  <r>
    <x v="6"/>
    <x v="2"/>
    <x v="3"/>
    <m/>
    <d v="2007-10-19T00:00:00"/>
    <x v="230"/>
    <n v="50"/>
    <n v="1"/>
    <m/>
    <n v="0.5"/>
    <n v="5"/>
    <n v="100.8728"/>
    <n v="105.8728"/>
    <n v="137.63463999999999"/>
    <x v="2"/>
  </r>
  <r>
    <x v="4"/>
    <x v="0"/>
    <x v="0"/>
    <m/>
    <d v="2007-12-02T00:00:00"/>
    <x v="230"/>
    <n v="6"/>
    <n v="2"/>
    <m/>
    <n v="1"/>
    <n v="20"/>
    <n v="177.0504"/>
    <n v="197.0504"/>
    <n v="256.16552000000001"/>
    <x v="0"/>
  </r>
  <r>
    <x v="7"/>
    <x v="1"/>
    <x v="3"/>
    <m/>
    <d v="2007-06-24T00:00:00"/>
    <x v="230"/>
    <n v="167"/>
    <n v="2"/>
    <m/>
    <n v="2.5"/>
    <n v="50"/>
    <n v="223.64769999999999"/>
    <n v="273.64769999999999"/>
    <n v="355.74200999999999"/>
    <x v="0"/>
  </r>
  <r>
    <x v="7"/>
    <x v="2"/>
    <x v="3"/>
    <m/>
    <d v="2007-11-14T00:00:00"/>
    <x v="230"/>
    <n v="24"/>
    <n v="1"/>
    <m/>
    <n v="1.5"/>
    <n v="15"/>
    <n v="1757"/>
    <n v="1772"/>
    <n v="2303.6"/>
    <x v="0"/>
  </r>
  <r>
    <x v="1"/>
    <x v="2"/>
    <x v="3"/>
    <m/>
    <d v="2007-11-21T00:00:00"/>
    <x v="231"/>
    <n v="18"/>
    <n v="1"/>
    <m/>
    <n v="0.75"/>
    <n v="7.5"/>
    <n v="30"/>
    <n v="37.5"/>
    <n v="48.75"/>
    <x v="2"/>
  </r>
  <r>
    <x v="7"/>
    <x v="2"/>
    <x v="1"/>
    <m/>
    <d v="2007-10-06T00:00:00"/>
    <x v="231"/>
    <n v="64"/>
    <n v="1"/>
    <m/>
    <n v="1.75"/>
    <n v="17.5"/>
    <n v="182.98269999999999"/>
    <n v="200.48269999999999"/>
    <n v="260.62750999999997"/>
    <x v="2"/>
  </r>
  <r>
    <x v="4"/>
    <x v="0"/>
    <x v="3"/>
    <m/>
    <d v="2007-10-13T00:00:00"/>
    <x v="231"/>
    <n v="57"/>
    <n v="2"/>
    <m/>
    <n v="2.75"/>
    <n v="55"/>
    <n v="243.28800000000001"/>
    <n v="298.28800000000001"/>
    <n v="387.77440000000001"/>
    <x v="2"/>
  </r>
  <r>
    <x v="7"/>
    <x v="3"/>
    <x v="4"/>
    <m/>
    <d v="2007-09-06T00:00:00"/>
    <x v="231"/>
    <n v="94"/>
    <n v="2"/>
    <m/>
    <n v="3"/>
    <n v="60"/>
    <n v="829.74"/>
    <n v="889.74"/>
    <n v="1156.662"/>
    <x v="2"/>
  </r>
  <r>
    <x v="3"/>
    <x v="0"/>
    <x v="0"/>
    <m/>
    <d v="2007-11-23T00:00:00"/>
    <x v="232"/>
    <n v="19"/>
    <n v="2"/>
    <m/>
    <n v="0.25"/>
    <n v="5"/>
    <n v="36.739400000000003"/>
    <n v="41.739400000000003"/>
    <n v="54.261220000000002"/>
    <x v="2"/>
  </r>
  <r>
    <x v="7"/>
    <x v="1"/>
    <x v="1"/>
    <m/>
    <d v="2007-09-15T00:00:00"/>
    <x v="232"/>
    <n v="88"/>
    <n v="1"/>
    <m/>
    <n v="1"/>
    <n v="10"/>
    <n v="125.3827"/>
    <n v="135.3827"/>
    <n v="175.99751000000001"/>
    <x v="2"/>
  </r>
  <r>
    <x v="0"/>
    <x v="0"/>
    <x v="3"/>
    <m/>
    <d v="2007-11-21T00:00:00"/>
    <x v="232"/>
    <n v="21"/>
    <n v="1"/>
    <m/>
    <n v="0.5"/>
    <n v="5"/>
    <n v="175.1901"/>
    <n v="180.1901"/>
    <n v="234.24713"/>
    <x v="0"/>
  </r>
  <r>
    <x v="6"/>
    <x v="3"/>
    <x v="1"/>
    <m/>
    <d v="2007-11-01T00:00:00"/>
    <x v="232"/>
    <n v="41"/>
    <n v="2"/>
    <s v="sí"/>
    <n v="6.25"/>
    <n v="125"/>
    <n v="880.79960000000005"/>
    <n v="1005.7996000000001"/>
    <n v="-1005.7996000000001"/>
    <x v="2"/>
  </r>
  <r>
    <x v="6"/>
    <x v="2"/>
    <x v="3"/>
    <m/>
    <d v="2007-11-03T00:00:00"/>
    <x v="233"/>
    <n v="40"/>
    <n v="2"/>
    <s v="sí"/>
    <n v="0.75"/>
    <n v="15"/>
    <n v="22.2"/>
    <n v="37.200000000000003"/>
    <n v="-37.200000000000003"/>
    <x v="2"/>
  </r>
  <r>
    <x v="0"/>
    <x v="0"/>
    <x v="3"/>
    <m/>
    <d v="2007-11-08T00:00:00"/>
    <x v="233"/>
    <n v="35"/>
    <n v="2"/>
    <m/>
    <n v="0.5"/>
    <n v="10"/>
    <n v="106.62"/>
    <n v="116.62"/>
    <n v="151.60599999999999"/>
    <x v="0"/>
  </r>
  <r>
    <x v="7"/>
    <x v="3"/>
    <x v="3"/>
    <m/>
    <d v="2007-11-25T00:00:00"/>
    <x v="233"/>
    <n v="18"/>
    <n v="2"/>
    <s v="sí"/>
    <n v="5.75"/>
    <n v="115"/>
    <n v="3212.3726000000001"/>
    <n v="3327.3726000000001"/>
    <n v="-3327.3726000000001"/>
    <x v="2"/>
  </r>
  <r>
    <x v="0"/>
    <x v="0"/>
    <x v="2"/>
    <m/>
    <d v="2007-09-29T00:00:00"/>
    <x v="234"/>
    <n v="76"/>
    <n v="1"/>
    <m/>
    <n v="0.25"/>
    <n v="2.5"/>
    <n v="21.33"/>
    <n v="23.83"/>
    <n v="30.978999999999999"/>
    <x v="0"/>
  </r>
  <r>
    <x v="1"/>
    <x v="5"/>
    <x v="0"/>
    <m/>
    <d v="2007-09-29T00:00:00"/>
    <x v="234"/>
    <n v="76"/>
    <n v="1"/>
    <m/>
    <n v="0.5"/>
    <n v="5"/>
    <n v="35.168399999999998"/>
    <n v="40.168399999999998"/>
    <n v="52.218919999999997"/>
    <x v="0"/>
  </r>
  <r>
    <x v="1"/>
    <x v="5"/>
    <x v="3"/>
    <m/>
    <d v="2007-09-29T00:00:00"/>
    <x v="234"/>
    <n v="76"/>
    <n v="1"/>
    <m/>
    <n v="0.5"/>
    <n v="5"/>
    <n v="44.807299999999998"/>
    <n v="49.807299999999998"/>
    <n v="64.749489999999994"/>
    <x v="0"/>
  </r>
  <r>
    <x v="1"/>
    <x v="5"/>
    <x v="3"/>
    <m/>
    <d v="2007-11-03T00:00:00"/>
    <x v="234"/>
    <n v="41"/>
    <n v="1"/>
    <m/>
    <n v="0.5"/>
    <n v="5"/>
    <n v="63.033000000000001"/>
    <n v="68.033000000000001"/>
    <n v="88.442900000000009"/>
    <x v="0"/>
  </r>
  <r>
    <x v="7"/>
    <x v="5"/>
    <x v="0"/>
    <m/>
    <d v="2007-11-22T00:00:00"/>
    <x v="234"/>
    <n v="22"/>
    <n v="1"/>
    <m/>
    <n v="0.25"/>
    <n v="2.5"/>
    <n v="110"/>
    <n v="112.5"/>
    <n v="146.25"/>
    <x v="1"/>
  </r>
  <r>
    <x v="5"/>
    <x v="3"/>
    <x v="3"/>
    <m/>
    <d v="2007-12-07T00:00:00"/>
    <x v="234"/>
    <n v="7"/>
    <n v="1"/>
    <m/>
    <n v="0.5"/>
    <n v="5"/>
    <n v="120"/>
    <n v="125"/>
    <n v="162.5"/>
    <x v="0"/>
  </r>
  <r>
    <x v="1"/>
    <x v="5"/>
    <x v="3"/>
    <m/>
    <d v="2007-08-12T00:00:00"/>
    <x v="234"/>
    <n v="124"/>
    <n v="1"/>
    <m/>
    <n v="0.5"/>
    <n v="5"/>
    <n v="172.8"/>
    <n v="177.8"/>
    <n v="231.14000000000001"/>
    <x v="0"/>
  </r>
  <r>
    <x v="6"/>
    <x v="2"/>
    <x v="4"/>
    <m/>
    <d v="2007-10-06T00:00:00"/>
    <x v="234"/>
    <n v="69"/>
    <n v="2"/>
    <m/>
    <n v="3.5"/>
    <n v="70"/>
    <n v="924.01480000000004"/>
    <n v="994.01480000000004"/>
    <n v="1292.2192399999999"/>
    <x v="2"/>
  </r>
  <r>
    <x v="7"/>
    <x v="3"/>
    <x v="3"/>
    <s v="sí"/>
    <d v="2007-11-24T00:00:00"/>
    <x v="235"/>
    <n v="21"/>
    <n v="1"/>
    <s v="sí"/>
    <n v="0.5"/>
    <n v="25"/>
    <n v="41.987900000000003"/>
    <n v="66.987899999999996"/>
    <n v="-66.987899999999996"/>
    <x v="2"/>
  </r>
  <r>
    <x v="3"/>
    <x v="3"/>
    <x v="3"/>
    <m/>
    <d v="2007-12-14T00:00:00"/>
    <x v="235"/>
    <n v="1"/>
    <n v="2"/>
    <m/>
    <n v="0.5"/>
    <n v="10"/>
    <n v="66.864900000000006"/>
    <n v="76.864900000000006"/>
    <n v="99.92437000000001"/>
    <x v="0"/>
  </r>
  <r>
    <x v="2"/>
    <x v="1"/>
    <x v="0"/>
    <s v="sí"/>
    <d v="2007-10-27T00:00:00"/>
    <x v="235"/>
    <n v="49"/>
    <n v="1"/>
    <m/>
    <n v="0.5"/>
    <n v="25"/>
    <n v="156.89009999999999"/>
    <n v="181.89009999999999"/>
    <n v="236.45712999999998"/>
    <x v="0"/>
  </r>
  <r>
    <x v="7"/>
    <x v="3"/>
    <x v="3"/>
    <m/>
    <d v="2007-11-28T00:00:00"/>
    <x v="235"/>
    <n v="17"/>
    <n v="1"/>
    <m/>
    <n v="0.5"/>
    <n v="5"/>
    <n v="183.83459999999999"/>
    <n v="188.83459999999999"/>
    <n v="245.48498000000001"/>
    <x v="2"/>
  </r>
  <r>
    <x v="1"/>
    <x v="3"/>
    <x v="0"/>
    <m/>
    <d v="2007-10-12T00:00:00"/>
    <x v="236"/>
    <n v="65"/>
    <n v="1"/>
    <m/>
    <n v="0.5"/>
    <n v="5"/>
    <n v="42"/>
    <n v="47"/>
    <n v="61.1"/>
    <x v="2"/>
  </r>
  <r>
    <x v="6"/>
    <x v="5"/>
    <x v="2"/>
    <m/>
    <d v="2007-11-18T00:00:00"/>
    <x v="236"/>
    <n v="28"/>
    <n v="1"/>
    <m/>
    <n v="0.25"/>
    <n v="2.5"/>
    <n v="81.48"/>
    <n v="83.98"/>
    <n v="109.17400000000001"/>
    <x v="1"/>
  </r>
  <r>
    <x v="7"/>
    <x v="5"/>
    <x v="3"/>
    <m/>
    <d v="2007-11-07T00:00:00"/>
    <x v="236"/>
    <n v="39"/>
    <n v="1"/>
    <m/>
    <n v="0.5"/>
    <n v="5"/>
    <n v="144"/>
    <n v="149"/>
    <n v="193.7"/>
    <x v="1"/>
  </r>
  <r>
    <x v="7"/>
    <x v="3"/>
    <x v="3"/>
    <m/>
    <d v="2007-11-30T00:00:00"/>
    <x v="236"/>
    <n v="16"/>
    <n v="1"/>
    <m/>
    <n v="0.5"/>
    <n v="5"/>
    <n v="201.7456"/>
    <n v="206.7456"/>
    <n v="268.76927999999998"/>
    <x v="2"/>
  </r>
  <r>
    <x v="0"/>
    <x v="0"/>
    <x v="3"/>
    <m/>
    <d v="2007-11-27T00:00:00"/>
    <x v="236"/>
    <n v="19"/>
    <n v="2"/>
    <m/>
    <n v="0.5"/>
    <n v="10"/>
    <n v="247.89230000000001"/>
    <n v="257.89229999999998"/>
    <n v="335.25998999999996"/>
    <x v="0"/>
  </r>
  <r>
    <x v="3"/>
    <x v="1"/>
    <x v="4"/>
    <m/>
    <d v="2007-10-27T00:00:00"/>
    <x v="236"/>
    <n v="50"/>
    <n v="2"/>
    <m/>
    <n v="3.5"/>
    <n v="70"/>
    <n v="739.78689999999995"/>
    <n v="809.78689999999995"/>
    <n v="1052.7229699999998"/>
    <x v="2"/>
  </r>
  <r>
    <x v="1"/>
    <x v="3"/>
    <x v="0"/>
    <m/>
    <d v="2007-10-15T00:00:00"/>
    <x v="237"/>
    <n v="65"/>
    <n v="1"/>
    <m/>
    <n v="1"/>
    <n v="10"/>
    <n v="78.260000000000005"/>
    <n v="88.26"/>
    <n v="114.738"/>
    <x v="1"/>
  </r>
  <r>
    <x v="0"/>
    <x v="0"/>
    <x v="0"/>
    <m/>
    <d v="2007-12-02T00:00:00"/>
    <x v="237"/>
    <n v="17"/>
    <n v="2"/>
    <m/>
    <n v="0.25"/>
    <n v="5"/>
    <n v="225.6737"/>
    <n v="230.6737"/>
    <n v="299.87581"/>
    <x v="2"/>
  </r>
  <r>
    <x v="1"/>
    <x v="3"/>
    <x v="0"/>
    <m/>
    <d v="2007-10-07T00:00:00"/>
    <x v="237"/>
    <n v="73"/>
    <n v="1"/>
    <m/>
    <n v="1"/>
    <n v="10"/>
    <n v="240.15450000000001"/>
    <n v="250.15450000000001"/>
    <n v="325.20085"/>
    <x v="0"/>
  </r>
  <r>
    <x v="1"/>
    <x v="1"/>
    <x v="4"/>
    <m/>
    <d v="2007-10-24T00:00:00"/>
    <x v="237"/>
    <n v="56"/>
    <n v="1"/>
    <m/>
    <n v="2.5"/>
    <n v="25"/>
    <n v="474.9409"/>
    <n v="499.9409"/>
    <n v="649.92317000000003"/>
    <x v="1"/>
  </r>
  <r>
    <x v="0"/>
    <x v="0"/>
    <x v="3"/>
    <m/>
    <d v="2007-12-05T00:00:00"/>
    <x v="238"/>
    <n v="15"/>
    <n v="2"/>
    <m/>
    <n v="0.5"/>
    <n v="10"/>
    <n v="84.473399999999998"/>
    <n v="94.473399999999998"/>
    <n v="122.81541999999999"/>
    <x v="2"/>
  </r>
  <r>
    <x v="0"/>
    <x v="0"/>
    <x v="2"/>
    <m/>
    <d v="2007-12-06T00:00:00"/>
    <x v="238"/>
    <n v="14"/>
    <n v="1"/>
    <m/>
    <n v="0.25"/>
    <n v="2.5"/>
    <n v="86.555400000000006"/>
    <n v="89.055400000000006"/>
    <n v="115.77202000000001"/>
    <x v="2"/>
  </r>
  <r>
    <x v="7"/>
    <x v="2"/>
    <x v="3"/>
    <m/>
    <d v="2007-11-24T00:00:00"/>
    <x v="238"/>
    <n v="26"/>
    <n v="2"/>
    <m/>
    <n v="0.5"/>
    <n v="10"/>
    <n v="142.25720000000001"/>
    <n v="152.25720000000001"/>
    <n v="197.93436000000003"/>
    <x v="2"/>
  </r>
  <r>
    <x v="3"/>
    <x v="3"/>
    <x v="1"/>
    <m/>
    <d v="2007-10-22T00:00:00"/>
    <x v="238"/>
    <n v="59"/>
    <n v="1"/>
    <m/>
    <n v="1.5"/>
    <n v="15"/>
    <n v="179.4862"/>
    <n v="194.4862"/>
    <n v="252.83205999999998"/>
    <x v="0"/>
  </r>
  <r>
    <x v="3"/>
    <x v="1"/>
    <x v="0"/>
    <m/>
    <d v="2007-12-06T00:00:00"/>
    <x v="238"/>
    <n v="14"/>
    <n v="1"/>
    <m/>
    <n v="1.25"/>
    <n v="12.5"/>
    <n v="195.9264"/>
    <n v="208.4264"/>
    <n v="270.95432"/>
    <x v="0"/>
  </r>
  <r>
    <x v="0"/>
    <x v="0"/>
    <x v="3"/>
    <m/>
    <d v="2007-11-07T00:00:00"/>
    <x v="239"/>
    <n v="44"/>
    <n v="2"/>
    <m/>
    <n v="1.5"/>
    <n v="30"/>
    <n v="15"/>
    <n v="45"/>
    <n v="58.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9692"/>
  </r>
  <r>
    <x v="0"/>
    <x v="1"/>
    <n v="8675"/>
  </r>
  <r>
    <x v="1"/>
    <x v="1"/>
    <n v="6125"/>
  </r>
  <r>
    <x v="2"/>
    <x v="2"/>
    <n v="10027"/>
  </r>
  <r>
    <x v="2"/>
    <x v="1"/>
    <n v="12918"/>
  </r>
  <r>
    <x v="0"/>
    <x v="2"/>
    <n v="7126"/>
  </r>
  <r>
    <x v="0"/>
    <x v="0"/>
    <n v="14551"/>
  </r>
  <r>
    <x v="1"/>
    <x v="0"/>
    <n v="14206"/>
  </r>
  <r>
    <x v="3"/>
    <x v="1"/>
    <n v="12258"/>
  </r>
  <r>
    <x v="2"/>
    <x v="2"/>
    <n v="11446"/>
  </r>
  <r>
    <x v="2"/>
    <x v="2"/>
    <n v="5445"/>
  </r>
  <r>
    <x v="3"/>
    <x v="2"/>
    <n v="12668"/>
  </r>
  <r>
    <x v="1"/>
    <x v="1"/>
    <n v="12506"/>
  </r>
  <r>
    <x v="3"/>
    <x v="1"/>
    <n v="14445"/>
  </r>
  <r>
    <x v="0"/>
    <x v="0"/>
    <n v="10125"/>
  </r>
  <r>
    <x v="4"/>
    <x v="2"/>
    <n v="14643"/>
  </r>
  <r>
    <x v="1"/>
    <x v="0"/>
    <n v="11561"/>
  </r>
  <r>
    <x v="0"/>
    <x v="2"/>
    <n v="14195"/>
  </r>
  <r>
    <x v="0"/>
    <x v="1"/>
    <n v="6439"/>
  </r>
  <r>
    <x v="2"/>
    <x v="1"/>
    <n v="9266"/>
  </r>
  <r>
    <x v="3"/>
    <x v="1"/>
    <n v="14071"/>
  </r>
  <r>
    <x v="0"/>
    <x v="1"/>
    <n v="13761"/>
  </r>
  <r>
    <x v="3"/>
    <x v="0"/>
    <n v="11130"/>
  </r>
  <r>
    <x v="1"/>
    <x v="0"/>
    <n v="9418"/>
  </r>
  <r>
    <x v="0"/>
    <x v="0"/>
    <n v="9385"/>
  </r>
  <r>
    <x v="0"/>
    <x v="1"/>
    <n v="11475"/>
  </r>
  <r>
    <x v="0"/>
    <x v="0"/>
    <n v="12160"/>
  </r>
  <r>
    <x v="3"/>
    <x v="2"/>
    <n v="11340"/>
  </r>
  <r>
    <x v="2"/>
    <x v="1"/>
    <n v="8944"/>
  </r>
  <r>
    <x v="1"/>
    <x v="0"/>
    <n v="13540"/>
  </r>
  <r>
    <x v="4"/>
    <x v="0"/>
    <n v="8000"/>
  </r>
  <r>
    <x v="4"/>
    <x v="0"/>
    <n v="12438"/>
  </r>
  <r>
    <x v="4"/>
    <x v="2"/>
    <n v="12896"/>
  </r>
  <r>
    <x v="2"/>
    <x v="0"/>
    <n v="8059"/>
  </r>
  <r>
    <x v="1"/>
    <x v="1"/>
    <n v="13998"/>
  </r>
  <r>
    <x v="2"/>
    <x v="1"/>
    <n v="10343"/>
  </r>
  <r>
    <x v="4"/>
    <x v="1"/>
    <n v="6878"/>
  </r>
  <r>
    <x v="2"/>
    <x v="1"/>
    <n v="7238"/>
  </r>
  <r>
    <x v="2"/>
    <x v="2"/>
    <n v="10162"/>
  </r>
  <r>
    <x v="3"/>
    <x v="2"/>
    <n v="7618"/>
  </r>
  <r>
    <x v="0"/>
    <x v="0"/>
    <n v="13828"/>
  </r>
  <r>
    <x v="1"/>
    <x v="0"/>
    <n v="6428"/>
  </r>
  <r>
    <x v="3"/>
    <x v="0"/>
    <n v="9806"/>
  </r>
  <r>
    <x v="0"/>
    <x v="2"/>
    <n v="5912"/>
  </r>
  <r>
    <x v="4"/>
    <x v="1"/>
    <n v="6142"/>
  </r>
  <r>
    <x v="4"/>
    <x v="0"/>
    <n v="8956"/>
  </r>
  <r>
    <x v="0"/>
    <x v="2"/>
    <n v="7257"/>
  </r>
  <r>
    <x v="2"/>
    <x v="0"/>
    <n v="7388"/>
  </r>
  <r>
    <x v="4"/>
    <x v="2"/>
    <n v="9652"/>
  </r>
  <r>
    <x v="0"/>
    <x v="2"/>
    <n v="14584"/>
  </r>
  <r>
    <x v="3"/>
    <x v="0"/>
    <n v="10176"/>
  </r>
  <r>
    <x v="2"/>
    <x v="2"/>
    <n v="13787"/>
  </r>
  <r>
    <x v="1"/>
    <x v="2"/>
    <n v="10254"/>
  </r>
  <r>
    <x v="4"/>
    <x v="2"/>
    <n v="9736"/>
  </r>
  <r>
    <x v="2"/>
    <x v="0"/>
    <n v="11113"/>
  </r>
  <r>
    <x v="2"/>
    <x v="0"/>
    <n v="9298"/>
  </r>
  <r>
    <x v="0"/>
    <x v="0"/>
    <n v="13310"/>
  </r>
  <r>
    <x v="3"/>
    <x v="1"/>
    <n v="13584"/>
  </r>
  <r>
    <x v="2"/>
    <x v="1"/>
    <n v="12417"/>
  </r>
  <r>
    <x v="0"/>
    <x v="0"/>
    <n v="8902"/>
  </r>
  <r>
    <x v="2"/>
    <x v="0"/>
    <n v="8353"/>
  </r>
  <r>
    <x v="3"/>
    <x v="0"/>
    <n v="9531"/>
  </r>
  <r>
    <x v="0"/>
    <x v="1"/>
    <n v="13917"/>
  </r>
  <r>
    <x v="0"/>
    <x v="2"/>
    <n v="5211"/>
  </r>
  <r>
    <x v="4"/>
    <x v="1"/>
    <n v="7412"/>
  </r>
  <r>
    <x v="0"/>
    <x v="0"/>
    <n v="8180"/>
  </r>
  <r>
    <x v="4"/>
    <x v="1"/>
    <n v="9748"/>
  </r>
  <r>
    <x v="4"/>
    <x v="2"/>
    <n v="11705"/>
  </r>
  <r>
    <x v="1"/>
    <x v="1"/>
    <n v="10620"/>
  </r>
  <r>
    <x v="3"/>
    <x v="0"/>
    <n v="13168"/>
  </r>
  <r>
    <x v="3"/>
    <x v="0"/>
    <n v="14813"/>
  </r>
  <r>
    <x v="4"/>
    <x v="1"/>
    <n v="10258"/>
  </r>
  <r>
    <x v="0"/>
    <x v="2"/>
    <n v="6440"/>
  </r>
  <r>
    <x v="4"/>
    <x v="2"/>
    <n v="12394"/>
  </r>
  <r>
    <x v="2"/>
    <x v="1"/>
    <n v="14678"/>
  </r>
  <r>
    <x v="0"/>
    <x v="2"/>
    <n v="7641"/>
  </r>
  <r>
    <x v="1"/>
    <x v="2"/>
    <n v="8213"/>
  </r>
  <r>
    <x v="4"/>
    <x v="1"/>
    <n v="8469"/>
  </r>
  <r>
    <x v="3"/>
    <x v="0"/>
    <n v="13186"/>
  </r>
  <r>
    <x v="1"/>
    <x v="1"/>
    <n v="14154"/>
  </r>
  <r>
    <x v="1"/>
    <x v="2"/>
    <n v="12135"/>
  </r>
  <r>
    <x v="4"/>
    <x v="0"/>
    <n v="5140"/>
  </r>
  <r>
    <x v="1"/>
    <x v="0"/>
    <n v="11771"/>
  </r>
  <r>
    <x v="3"/>
    <x v="0"/>
    <n v="9071"/>
  </r>
  <r>
    <x v="4"/>
    <x v="2"/>
    <n v="6202"/>
  </r>
  <r>
    <x v="4"/>
    <x v="2"/>
    <n v="6916"/>
  </r>
  <r>
    <x v="1"/>
    <x v="2"/>
    <n v="9385"/>
  </r>
  <r>
    <x v="1"/>
    <x v="0"/>
    <n v="14003"/>
  </r>
  <r>
    <x v="0"/>
    <x v="0"/>
    <n v="12849"/>
  </r>
  <r>
    <x v="3"/>
    <x v="2"/>
    <n v="12358"/>
  </r>
  <r>
    <x v="0"/>
    <x v="2"/>
    <n v="10487"/>
  </r>
  <r>
    <x v="2"/>
    <x v="2"/>
    <n v="5106"/>
  </r>
  <r>
    <x v="3"/>
    <x v="2"/>
    <n v="8470"/>
  </r>
  <r>
    <x v="3"/>
    <x v="1"/>
    <n v="11658"/>
  </r>
  <r>
    <x v="2"/>
    <x v="2"/>
    <n v="13309"/>
  </r>
  <r>
    <x v="2"/>
    <x v="1"/>
    <n v="12472"/>
  </r>
  <r>
    <x v="2"/>
    <x v="2"/>
    <n v="11248"/>
  </r>
  <r>
    <x v="3"/>
    <x v="1"/>
    <n v="14047"/>
  </r>
  <r>
    <x v="3"/>
    <x v="1"/>
    <n v="8799"/>
  </r>
  <r>
    <x v="3"/>
    <x v="0"/>
    <n v="14119"/>
  </r>
  <r>
    <x v="1"/>
    <x v="1"/>
    <n v="5544"/>
  </r>
  <r>
    <x v="4"/>
    <x v="1"/>
    <n v="7034"/>
  </r>
  <r>
    <x v="0"/>
    <x v="1"/>
    <n v="7386"/>
  </r>
  <r>
    <x v="4"/>
    <x v="0"/>
    <n v="9765"/>
  </r>
  <r>
    <x v="1"/>
    <x v="0"/>
    <n v="7578"/>
  </r>
  <r>
    <x v="4"/>
    <x v="1"/>
    <n v="12128"/>
  </r>
  <r>
    <x v="1"/>
    <x v="0"/>
    <n v="7495"/>
  </r>
  <r>
    <x v="4"/>
    <x v="0"/>
    <n v="6884"/>
  </r>
  <r>
    <x v="3"/>
    <x v="0"/>
    <n v="11373"/>
  </r>
  <r>
    <x v="3"/>
    <x v="2"/>
    <n v="13290"/>
  </r>
  <r>
    <x v="0"/>
    <x v="1"/>
    <n v="14351"/>
  </r>
  <r>
    <x v="4"/>
    <x v="0"/>
    <n v="11894"/>
  </r>
  <r>
    <x v="1"/>
    <x v="0"/>
    <n v="7525"/>
  </r>
  <r>
    <x v="3"/>
    <x v="2"/>
    <n v="13924"/>
  </r>
  <r>
    <x v="2"/>
    <x v="1"/>
    <n v="13339"/>
  </r>
  <r>
    <x v="2"/>
    <x v="1"/>
    <n v="5039"/>
  </r>
  <r>
    <x v="0"/>
    <x v="0"/>
    <n v="7518"/>
  </r>
  <r>
    <x v="3"/>
    <x v="1"/>
    <n v="6223"/>
  </r>
  <r>
    <x v="2"/>
    <x v="0"/>
    <n v="14029"/>
  </r>
  <r>
    <x v="4"/>
    <x v="0"/>
    <n v="11040"/>
  </r>
  <r>
    <x v="0"/>
    <x v="2"/>
    <n v="8052"/>
  </r>
  <r>
    <x v="1"/>
    <x v="0"/>
    <n v="9527"/>
  </r>
  <r>
    <x v="1"/>
    <x v="2"/>
    <n v="11071"/>
  </r>
  <r>
    <x v="4"/>
    <x v="2"/>
    <n v="7301"/>
  </r>
  <r>
    <x v="3"/>
    <x v="1"/>
    <n v="7001"/>
  </r>
  <r>
    <x v="0"/>
    <x v="0"/>
    <n v="7709"/>
  </r>
  <r>
    <x v="0"/>
    <x v="2"/>
    <n v="7046"/>
  </r>
  <r>
    <x v="2"/>
    <x v="0"/>
    <n v="8394"/>
  </r>
  <r>
    <x v="3"/>
    <x v="2"/>
    <n v="14740"/>
  </r>
  <r>
    <x v="2"/>
    <x v="0"/>
    <n v="5138"/>
  </r>
  <r>
    <x v="2"/>
    <x v="2"/>
    <n v="6382"/>
  </r>
  <r>
    <x v="1"/>
    <x v="1"/>
    <n v="10588"/>
  </r>
  <r>
    <x v="2"/>
    <x v="1"/>
    <n v="10615"/>
  </r>
  <r>
    <x v="1"/>
    <x v="1"/>
    <n v="6551"/>
  </r>
  <r>
    <x v="1"/>
    <x v="0"/>
    <n v="13489"/>
  </r>
  <r>
    <x v="0"/>
    <x v="1"/>
    <n v="13148"/>
  </r>
  <r>
    <x v="0"/>
    <x v="1"/>
    <n v="8668"/>
  </r>
  <r>
    <x v="0"/>
    <x v="0"/>
    <n v="11465"/>
  </r>
  <r>
    <x v="1"/>
    <x v="1"/>
    <n v="10563"/>
  </r>
  <r>
    <x v="3"/>
    <x v="0"/>
    <n v="10508"/>
  </r>
  <r>
    <x v="0"/>
    <x v="2"/>
    <n v="9872"/>
  </r>
  <r>
    <x v="0"/>
    <x v="1"/>
    <n v="13979"/>
  </r>
  <r>
    <x v="0"/>
    <x v="2"/>
    <n v="11554"/>
  </r>
  <r>
    <x v="2"/>
    <x v="2"/>
    <n v="11735"/>
  </r>
  <r>
    <x v="2"/>
    <x v="2"/>
    <n v="8707"/>
  </r>
  <r>
    <x v="4"/>
    <x v="1"/>
    <n v="14869"/>
  </r>
  <r>
    <x v="0"/>
    <x v="1"/>
    <n v="10293"/>
  </r>
  <r>
    <x v="0"/>
    <x v="1"/>
    <n v="9649"/>
  </r>
  <r>
    <x v="3"/>
    <x v="1"/>
    <n v="10264"/>
  </r>
  <r>
    <x v="0"/>
    <x v="0"/>
    <n v="12904"/>
  </r>
  <r>
    <x v="2"/>
    <x v="2"/>
    <n v="12421"/>
  </r>
  <r>
    <x v="0"/>
    <x v="1"/>
    <n v="7415"/>
  </r>
  <r>
    <x v="0"/>
    <x v="1"/>
    <n v="8478"/>
  </r>
  <r>
    <x v="3"/>
    <x v="1"/>
    <n v="9540"/>
  </r>
  <r>
    <x v="4"/>
    <x v="0"/>
    <n v="11366"/>
  </r>
  <r>
    <x v="4"/>
    <x v="1"/>
    <n v="14851"/>
  </r>
  <r>
    <x v="2"/>
    <x v="2"/>
    <n v="11625"/>
  </r>
  <r>
    <x v="3"/>
    <x v="0"/>
    <n v="5168"/>
  </r>
  <r>
    <x v="4"/>
    <x v="2"/>
    <n v="7519"/>
  </r>
  <r>
    <x v="2"/>
    <x v="2"/>
    <n v="9637"/>
  </r>
  <r>
    <x v="3"/>
    <x v="1"/>
    <n v="14892"/>
  </r>
  <r>
    <x v="4"/>
    <x v="1"/>
    <n v="9209"/>
  </r>
  <r>
    <x v="4"/>
    <x v="1"/>
    <n v="11619"/>
  </r>
  <r>
    <x v="1"/>
    <x v="2"/>
    <n v="9810"/>
  </r>
  <r>
    <x v="0"/>
    <x v="2"/>
    <n v="13140"/>
  </r>
  <r>
    <x v="4"/>
    <x v="1"/>
    <n v="8024"/>
  </r>
  <r>
    <x v="4"/>
    <x v="0"/>
    <n v="11475"/>
  </r>
  <r>
    <x v="2"/>
    <x v="1"/>
    <n v="8061"/>
  </r>
  <r>
    <x v="2"/>
    <x v="2"/>
    <n v="12387"/>
  </r>
  <r>
    <x v="3"/>
    <x v="1"/>
    <n v="6144"/>
  </r>
  <r>
    <x v="0"/>
    <x v="2"/>
    <n v="11081"/>
  </r>
  <r>
    <x v="2"/>
    <x v="2"/>
    <n v="12925"/>
  </r>
  <r>
    <x v="2"/>
    <x v="1"/>
    <n v="5885"/>
  </r>
  <r>
    <x v="2"/>
    <x v="0"/>
    <n v="10303"/>
  </r>
  <r>
    <x v="3"/>
    <x v="2"/>
    <n v="13717"/>
  </r>
  <r>
    <x v="4"/>
    <x v="1"/>
    <n v="8993"/>
  </r>
  <r>
    <x v="0"/>
    <x v="0"/>
    <n v="14627"/>
  </r>
  <r>
    <x v="1"/>
    <x v="2"/>
    <n v="10468"/>
  </r>
  <r>
    <x v="1"/>
    <x v="0"/>
    <n v="6300"/>
  </r>
  <r>
    <x v="2"/>
    <x v="2"/>
    <n v="11019"/>
  </r>
  <r>
    <x v="2"/>
    <x v="2"/>
    <n v="14624"/>
  </r>
  <r>
    <x v="3"/>
    <x v="2"/>
    <n v="10527"/>
  </r>
  <r>
    <x v="3"/>
    <x v="2"/>
    <n v="12845"/>
  </r>
  <r>
    <x v="1"/>
    <x v="2"/>
    <n v="13277"/>
  </r>
  <r>
    <x v="1"/>
    <x v="0"/>
    <n v="10202"/>
  </r>
  <r>
    <x v="3"/>
    <x v="1"/>
    <n v="6022"/>
  </r>
  <r>
    <x v="4"/>
    <x v="0"/>
    <n v="13457"/>
  </r>
  <r>
    <x v="2"/>
    <x v="2"/>
    <n v="6586"/>
  </r>
  <r>
    <x v="0"/>
    <x v="2"/>
    <n v="5575"/>
  </r>
  <r>
    <x v="4"/>
    <x v="2"/>
    <n v="13269"/>
  </r>
  <r>
    <x v="2"/>
    <x v="2"/>
    <n v="6122"/>
  </r>
  <r>
    <x v="3"/>
    <x v="2"/>
    <n v="14839"/>
  </r>
  <r>
    <x v="0"/>
    <x v="0"/>
    <n v="14485"/>
  </r>
  <r>
    <x v="4"/>
    <x v="0"/>
    <n v="9759"/>
  </r>
  <r>
    <x v="4"/>
    <x v="0"/>
    <n v="13156"/>
  </r>
  <r>
    <x v="4"/>
    <x v="2"/>
    <n v="5571"/>
  </r>
  <r>
    <x v="0"/>
    <x v="0"/>
    <n v="11319"/>
  </r>
  <r>
    <x v="3"/>
    <x v="2"/>
    <n v="5186"/>
  </r>
  <r>
    <x v="0"/>
    <x v="1"/>
    <n v="8854"/>
  </r>
  <r>
    <x v="0"/>
    <x v="1"/>
    <n v="87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05616-5EAA-473B-B348-654CD1E03EFC}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roducto">
  <location ref="E3:G8" firstHeaderRow="1" firstDataRow="2" firstDataCol="1"/>
  <pivotFields count="3">
    <pivotField axis="axisCol" showAll="0">
      <items count="6">
        <item x="2"/>
        <item h="1" x="3"/>
        <item h="1" x="4"/>
        <item h="1" x="0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/>
    </i>
    <i t="grand">
      <x/>
    </i>
  </colItems>
  <dataFields count="1">
    <dataField name="Suma de Cantidad (Kg)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7494D-8D49-448E-B482-7C2DEB6E7AA5}" name="TablaDinámica2" cacheId="7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N3:P8" firstHeaderRow="1" firstDataRow="2" firstDataCol="1" rowPageCount="1" colPageCount="1"/>
  <pivotFields count="15">
    <pivotField axis="axisCol" showAll="0">
      <items count="10">
        <item h="1" x="7"/>
        <item x="2"/>
        <item h="1" x="1"/>
        <item h="1" x="3"/>
        <item h="1" x="0"/>
        <item h="1" x="4"/>
        <item h="1" x="5"/>
        <item h="1" x="8"/>
        <item h="1" x="6"/>
        <item t="default"/>
      </items>
    </pivotField>
    <pivotField axis="axisPage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numFmtId="14" showAll="0"/>
    <pivotField numFmtId="14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4">
        <item x="0"/>
        <item x="2"/>
        <item x="1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 v="1"/>
    </i>
    <i t="grand">
      <x/>
    </i>
  </colItems>
  <pageFields count="1">
    <pageField fld="1" item="3" hier="-1"/>
  </pageFields>
  <dataFields count="1">
    <dataField name="Suma de Pago Total" fld="1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8" name="F.Atención">
      <autoFilter ref="A1">
        <filterColumn colId="0">
          <customFilters and="1">
            <customFilter operator="greaterThanOrEqual" val="39083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FA028-4B40-42F7-A533-D0EECCE9B5B1}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G10" firstHeaderRow="1" firstDataRow="2" firstDataCol="1" rowPageCount="1" colPageCount="1"/>
  <pivotFields count="15">
    <pivotField axis="axisPage" showAll="0">
      <items count="10">
        <item x="7"/>
        <item x="2"/>
        <item x="1"/>
        <item x="3"/>
        <item x="0"/>
        <item x="4"/>
        <item x="5"/>
        <item x="8"/>
        <item x="6"/>
        <item t="default"/>
      </items>
    </pivotField>
    <pivotField axis="axisRow" showAll="0">
      <items count="7">
        <item x="2"/>
        <item x="1"/>
        <item h="1" x="0"/>
        <item x="3"/>
        <item x="4"/>
        <item x="5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showAll="0"/>
  </pivotFields>
  <rowFields count="1">
    <field x="1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1" hier="-1"/>
  </pageFields>
  <dataFields count="1">
    <dataField name="Suma de Costo Total" fld="12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" xr10:uid="{B68AECDE-6209-4A61-821B-6FB9564EB21F}" sourceName="Zona">
  <pivotTables>
    <pivotTable tabId="9" name="TablaDinámica1"/>
    <pivotTable tabId="9" name="TablaDinámica2"/>
  </pivotTables>
  <data>
    <tabular pivotCacheId="1154286336">
      <items count="9">
        <i x="7"/>
        <i x="2" s="1"/>
        <i x="1"/>
        <i x="3"/>
        <i x="0"/>
        <i x="4"/>
        <i x="5"/>
        <i x="8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." xr10:uid="{3D3FCC47-7BB9-487C-8420-BFAF9D17B91A}" sourceName="Resp.">
  <pivotTables>
    <pivotTable tabId="9" name="TablaDinámica1"/>
  </pivotTables>
  <data>
    <tabular pivotCacheId="1154286336">
      <items count="6">
        <i x="2" s="1"/>
        <i x="1" s="1"/>
        <i x="3" s="1"/>
        <i x="4" s="1"/>
        <i x="5" s="1"/>
        <i x="0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lanta" xr10:uid="{679E031F-425C-4BE2-8B5C-C8022871EAF7}" sourceName="Planta">
  <pivotTables>
    <pivotTable tabId="2" name="TablaDinámica3"/>
  </pivotTables>
  <data>
    <tabular pivotCacheId="1332356993">
      <items count="5">
        <i x="2" s="1"/>
        <i x="3"/>
        <i x="4"/>
        <i x="0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ta" xr10:uid="{F526941F-3D8A-4992-8E25-952A0320F363}" cache="SegmentaciónDeDatos_Planta" caption="Planta" columnCount="2" style="SlicerStyleLight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ona" xr10:uid="{A605E7C9-5BD3-432A-A060-4BC617A9216F}" cache="SegmentaciónDeDatos_Zona" caption="Zona" columnCount="3" rowHeight="241300"/>
  <slicer name="Resp." xr10:uid="{0C714E3F-4A5C-4AC2-9638-2A4EB0C1763A}" cache="SegmentaciónDeDatos_Resp." caption="Resp." columnCount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.Atención" xr10:uid="{359C520C-55D3-4708-9E4C-75A66EC1CE1F}" sourceName="F.Atención">
  <pivotTables>
    <pivotTable tabId="9" name="TablaDinámica2"/>
  </pivotTables>
  <state minimalRefreshVersion="6" lastRefreshVersion="6" pivotCacheId="1154286336" filterType="dateBetween">
    <selection startDate="2007-01-01T00:00:00" endDate="2007-12-31T00:00:00"/>
    <bounds startDate="2007-01-01T00:00:00" endDate="200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.Atención" xr10:uid="{FFE4C576-B5CF-4DFC-B655-7BDC6E814086}" cache="NativeTimeline_F.Atención" caption="F.Atención" level="2" selectionLevel="0" scrollPosition="2007-05-22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R19" sqref="R19"/>
    </sheetView>
  </sheetViews>
  <sheetFormatPr baseColWidth="10" defaultRowHeight="15" x14ac:dyDescent="0.25"/>
  <sheetData>
    <row r="1" spans="1:8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</row>
    <row r="2" spans="1:8" ht="15.75" thickBot="1" x14ac:dyDescent="0.3">
      <c r="A2" s="2">
        <v>859</v>
      </c>
      <c r="B2" s="3">
        <v>110</v>
      </c>
      <c r="C2" s="3">
        <v>736</v>
      </c>
      <c r="D2" s="3">
        <v>996</v>
      </c>
      <c r="E2" s="4">
        <v>185</v>
      </c>
      <c r="H2" s="5" t="s">
        <v>5</v>
      </c>
    </row>
    <row r="3" spans="1:8" ht="15.75" thickBot="1" x14ac:dyDescent="0.3">
      <c r="A3" s="6">
        <v>895</v>
      </c>
      <c r="B3" s="7">
        <v>390</v>
      </c>
      <c r="C3" s="7">
        <v>860</v>
      </c>
      <c r="D3" s="7">
        <v>352</v>
      </c>
      <c r="E3" s="8">
        <v>748</v>
      </c>
      <c r="H3" s="5"/>
    </row>
    <row r="4" spans="1:8" x14ac:dyDescent="0.25">
      <c r="A4" s="6">
        <v>784</v>
      </c>
      <c r="B4" s="7">
        <v>640</v>
      </c>
      <c r="C4" s="7">
        <v>216</v>
      </c>
      <c r="D4" s="7">
        <v>378</v>
      </c>
      <c r="E4" s="8">
        <v>447</v>
      </c>
    </row>
    <row r="5" spans="1:8" x14ac:dyDescent="0.25">
      <c r="A5" s="6">
        <v>572</v>
      </c>
      <c r="B5" s="7">
        <v>154</v>
      </c>
      <c r="C5" s="7">
        <v>292</v>
      </c>
      <c r="D5" s="7">
        <v>949</v>
      </c>
      <c r="E5" s="8">
        <v>701</v>
      </c>
    </row>
    <row r="6" spans="1:8" x14ac:dyDescent="0.25">
      <c r="A6" s="6">
        <v>526</v>
      </c>
      <c r="B6" s="7">
        <v>892</v>
      </c>
      <c r="C6" s="7">
        <v>230</v>
      </c>
      <c r="D6" s="7">
        <v>268</v>
      </c>
      <c r="E6" s="8">
        <v>186</v>
      </c>
    </row>
    <row r="7" spans="1:8" x14ac:dyDescent="0.25">
      <c r="A7" s="6">
        <v>902</v>
      </c>
      <c r="B7" s="7">
        <v>709</v>
      </c>
      <c r="C7" s="7">
        <v>221</v>
      </c>
      <c r="D7" s="7">
        <v>552</v>
      </c>
      <c r="E7" s="8">
        <v>893</v>
      </c>
    </row>
    <row r="8" spans="1:8" x14ac:dyDescent="0.25">
      <c r="A8" s="6">
        <v>843</v>
      </c>
      <c r="B8" s="7">
        <v>920</v>
      </c>
      <c r="C8" s="7">
        <v>440</v>
      </c>
      <c r="D8" s="7">
        <v>501</v>
      </c>
      <c r="E8" s="8">
        <v>903</v>
      </c>
    </row>
    <row r="9" spans="1:8" x14ac:dyDescent="0.25">
      <c r="A9" s="6">
        <v>490</v>
      </c>
      <c r="B9" s="7">
        <v>227</v>
      </c>
      <c r="C9" s="7">
        <v>962</v>
      </c>
      <c r="D9" s="7">
        <v>449</v>
      </c>
      <c r="E9" s="8">
        <v>319</v>
      </c>
    </row>
    <row r="10" spans="1:8" x14ac:dyDescent="0.25">
      <c r="A10" s="6">
        <v>424</v>
      </c>
      <c r="B10" s="7">
        <v>791</v>
      </c>
      <c r="C10" s="7">
        <v>276</v>
      </c>
      <c r="D10" s="7">
        <v>287</v>
      </c>
      <c r="E10" s="8">
        <v>486</v>
      </c>
    </row>
    <row r="11" spans="1:8" x14ac:dyDescent="0.25">
      <c r="A11" s="6">
        <v>547</v>
      </c>
      <c r="B11" s="7">
        <v>278</v>
      </c>
      <c r="C11" s="7">
        <v>117</v>
      </c>
      <c r="D11" s="7">
        <v>512</v>
      </c>
      <c r="E11" s="8">
        <v>865</v>
      </c>
    </row>
    <row r="12" spans="1:8" x14ac:dyDescent="0.25">
      <c r="A12" s="6">
        <v>514</v>
      </c>
      <c r="B12" s="7">
        <v>205</v>
      </c>
      <c r="C12" s="7">
        <v>287</v>
      </c>
      <c r="D12" s="7">
        <v>830</v>
      </c>
      <c r="E12" s="8">
        <v>283</v>
      </c>
    </row>
    <row r="13" spans="1:8" x14ac:dyDescent="0.25">
      <c r="A13" s="6">
        <v>959</v>
      </c>
      <c r="B13" s="7">
        <v>706</v>
      </c>
      <c r="C13" s="7">
        <v>936</v>
      </c>
      <c r="D13" s="7">
        <v>848</v>
      </c>
      <c r="E13" s="8">
        <v>840</v>
      </c>
    </row>
    <row r="14" spans="1:8" x14ac:dyDescent="0.25">
      <c r="A14" s="6">
        <v>188</v>
      </c>
      <c r="B14" s="7">
        <v>704</v>
      </c>
      <c r="C14" s="7">
        <v>470</v>
      </c>
      <c r="D14" s="7">
        <v>722</v>
      </c>
      <c r="E14" s="8">
        <v>898</v>
      </c>
    </row>
    <row r="15" spans="1:8" x14ac:dyDescent="0.25">
      <c r="A15" s="6">
        <v>947</v>
      </c>
      <c r="B15" s="7">
        <v>301</v>
      </c>
      <c r="C15" s="7">
        <v>509</v>
      </c>
      <c r="D15" s="7">
        <v>330</v>
      </c>
      <c r="E15" s="8">
        <v>975</v>
      </c>
    </row>
    <row r="16" spans="1:8" ht="15.75" thickBot="1" x14ac:dyDescent="0.3">
      <c r="A16" s="10">
        <v>140</v>
      </c>
      <c r="B16" s="11">
        <v>900</v>
      </c>
      <c r="C16" s="11">
        <v>332</v>
      </c>
      <c r="D16" s="11">
        <v>801</v>
      </c>
      <c r="E16" s="12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1"/>
  <sheetViews>
    <sheetView tabSelected="1" zoomScaleNormal="100" workbookViewId="0">
      <selection activeCell="F34" sqref="F34"/>
    </sheetView>
  </sheetViews>
  <sheetFormatPr baseColWidth="10" defaultRowHeight="15" x14ac:dyDescent="0.25"/>
  <cols>
    <col min="1" max="1" width="18.85546875" customWidth="1"/>
    <col min="2" max="2" width="9.140625" customWidth="1"/>
    <col min="3" max="3" width="14" customWidth="1"/>
    <col min="5" max="5" width="21" bestFit="1" customWidth="1"/>
    <col min="6" max="6" width="22.42578125" bestFit="1" customWidth="1"/>
    <col min="7" max="7" width="12.5703125" bestFit="1" customWidth="1"/>
    <col min="8" max="8" width="12.28515625" bestFit="1" customWidth="1"/>
    <col min="9" max="9" width="19" bestFit="1" customWidth="1"/>
    <col min="10" max="10" width="11.7109375" bestFit="1" customWidth="1"/>
    <col min="11" max="11" width="12.5703125" bestFit="1" customWidth="1"/>
  </cols>
  <sheetData>
    <row r="1" spans="1:9" ht="15.75" thickBot="1" x14ac:dyDescent="0.3">
      <c r="A1" s="18" t="s">
        <v>6</v>
      </c>
      <c r="B1" s="1" t="s">
        <v>7</v>
      </c>
      <c r="C1" s="1" t="s">
        <v>8</v>
      </c>
    </row>
    <row r="2" spans="1:9" x14ac:dyDescent="0.25">
      <c r="A2" t="s">
        <v>9</v>
      </c>
      <c r="B2" t="s">
        <v>10</v>
      </c>
      <c r="C2">
        <v>9692</v>
      </c>
    </row>
    <row r="3" spans="1:9" x14ac:dyDescent="0.25">
      <c r="A3" t="s">
        <v>9</v>
      </c>
      <c r="B3" t="s">
        <v>11</v>
      </c>
      <c r="C3">
        <v>8675</v>
      </c>
      <c r="E3" s="107" t="s">
        <v>213</v>
      </c>
      <c r="F3" s="107" t="s">
        <v>209</v>
      </c>
    </row>
    <row r="4" spans="1:9" x14ac:dyDescent="0.25">
      <c r="A4" t="s">
        <v>12</v>
      </c>
      <c r="B4" t="s">
        <v>11</v>
      </c>
      <c r="C4">
        <v>6125</v>
      </c>
      <c r="E4" s="107" t="s">
        <v>7</v>
      </c>
      <c r="F4" t="s">
        <v>13</v>
      </c>
      <c r="G4" t="s">
        <v>210</v>
      </c>
    </row>
    <row r="5" spans="1:9" x14ac:dyDescent="0.25">
      <c r="A5" t="s">
        <v>13</v>
      </c>
      <c r="B5" t="s">
        <v>14</v>
      </c>
      <c r="C5">
        <v>10027</v>
      </c>
      <c r="E5" s="108" t="s">
        <v>10</v>
      </c>
      <c r="F5" s="106">
        <v>82075</v>
      </c>
      <c r="G5" s="106">
        <v>82075</v>
      </c>
      <c r="I5" t="str">
        <f>CONCATENATE("Promedio de Producción: ",$F$4)</f>
        <v>Promedio de Producción: Planta_Arequipa</v>
      </c>
    </row>
    <row r="6" spans="1:9" x14ac:dyDescent="0.25">
      <c r="A6" t="s">
        <v>13</v>
      </c>
      <c r="B6" t="s">
        <v>11</v>
      </c>
      <c r="C6">
        <v>12918</v>
      </c>
      <c r="E6" s="108" t="s">
        <v>14</v>
      </c>
      <c r="F6" s="106">
        <v>204700</v>
      </c>
      <c r="G6" s="106">
        <v>204700</v>
      </c>
      <c r="I6">
        <f>AVERAGE(F5:F7)</f>
        <v>139330</v>
      </c>
    </row>
    <row r="7" spans="1:9" x14ac:dyDescent="0.25">
      <c r="A7" t="s">
        <v>9</v>
      </c>
      <c r="B7" t="s">
        <v>14</v>
      </c>
      <c r="C7">
        <v>7126</v>
      </c>
      <c r="E7" s="108" t="s">
        <v>11</v>
      </c>
      <c r="F7" s="106">
        <v>131215</v>
      </c>
      <c r="G7" s="106">
        <v>131215</v>
      </c>
    </row>
    <row r="8" spans="1:9" x14ac:dyDescent="0.25">
      <c r="A8" t="s">
        <v>9</v>
      </c>
      <c r="B8" t="s">
        <v>10</v>
      </c>
      <c r="C8">
        <v>14551</v>
      </c>
      <c r="E8" s="108" t="s">
        <v>210</v>
      </c>
      <c r="F8" s="106">
        <v>417990</v>
      </c>
      <c r="G8" s="106">
        <v>417990</v>
      </c>
    </row>
    <row r="9" spans="1:9" x14ac:dyDescent="0.25">
      <c r="A9" t="s">
        <v>12</v>
      </c>
      <c r="B9" t="s">
        <v>10</v>
      </c>
      <c r="C9">
        <v>14206</v>
      </c>
    </row>
    <row r="10" spans="1:9" x14ac:dyDescent="0.25">
      <c r="A10" t="s">
        <v>15</v>
      </c>
      <c r="B10" t="s">
        <v>11</v>
      </c>
      <c r="C10">
        <v>12258</v>
      </c>
    </row>
    <row r="11" spans="1:9" x14ac:dyDescent="0.25">
      <c r="A11" t="s">
        <v>13</v>
      </c>
      <c r="B11" t="s">
        <v>14</v>
      </c>
      <c r="C11">
        <v>11446</v>
      </c>
    </row>
    <row r="12" spans="1:9" x14ac:dyDescent="0.25">
      <c r="A12" t="s">
        <v>13</v>
      </c>
      <c r="B12" t="s">
        <v>14</v>
      </c>
      <c r="C12">
        <v>5445</v>
      </c>
    </row>
    <row r="13" spans="1:9" x14ac:dyDescent="0.25">
      <c r="A13" t="s">
        <v>15</v>
      </c>
      <c r="B13" t="s">
        <v>14</v>
      </c>
      <c r="C13">
        <v>12668</v>
      </c>
    </row>
    <row r="14" spans="1:9" x14ac:dyDescent="0.25">
      <c r="A14" t="s">
        <v>12</v>
      </c>
      <c r="B14" t="s">
        <v>11</v>
      </c>
      <c r="C14">
        <v>12506</v>
      </c>
    </row>
    <row r="15" spans="1:9" x14ac:dyDescent="0.25">
      <c r="A15" t="s">
        <v>15</v>
      </c>
      <c r="B15" t="s">
        <v>11</v>
      </c>
      <c r="C15">
        <v>14445</v>
      </c>
    </row>
    <row r="16" spans="1:9" x14ac:dyDescent="0.25">
      <c r="A16" t="s">
        <v>9</v>
      </c>
      <c r="B16" t="s">
        <v>10</v>
      </c>
      <c r="C16">
        <v>10125</v>
      </c>
    </row>
    <row r="17" spans="1:3" x14ac:dyDescent="0.25">
      <c r="A17" t="s">
        <v>16</v>
      </c>
      <c r="B17" t="s">
        <v>14</v>
      </c>
      <c r="C17">
        <v>14643</v>
      </c>
    </row>
    <row r="18" spans="1:3" x14ac:dyDescent="0.25">
      <c r="A18" t="s">
        <v>12</v>
      </c>
      <c r="B18" t="s">
        <v>10</v>
      </c>
      <c r="C18">
        <v>11561</v>
      </c>
    </row>
    <row r="19" spans="1:3" x14ac:dyDescent="0.25">
      <c r="A19" t="s">
        <v>9</v>
      </c>
      <c r="B19" t="s">
        <v>14</v>
      </c>
      <c r="C19">
        <v>14195</v>
      </c>
    </row>
    <row r="20" spans="1:3" x14ac:dyDescent="0.25">
      <c r="A20" t="s">
        <v>9</v>
      </c>
      <c r="B20" t="s">
        <v>11</v>
      </c>
      <c r="C20">
        <v>6439</v>
      </c>
    </row>
    <row r="21" spans="1:3" x14ac:dyDescent="0.25">
      <c r="A21" t="s">
        <v>13</v>
      </c>
      <c r="B21" t="s">
        <v>11</v>
      </c>
      <c r="C21">
        <v>9266</v>
      </c>
    </row>
    <row r="22" spans="1:3" x14ac:dyDescent="0.25">
      <c r="A22" t="s">
        <v>15</v>
      </c>
      <c r="B22" t="s">
        <v>11</v>
      </c>
      <c r="C22">
        <v>14071</v>
      </c>
    </row>
    <row r="23" spans="1:3" x14ac:dyDescent="0.25">
      <c r="A23" t="s">
        <v>9</v>
      </c>
      <c r="B23" t="s">
        <v>11</v>
      </c>
      <c r="C23">
        <v>13761</v>
      </c>
    </row>
    <row r="24" spans="1:3" x14ac:dyDescent="0.25">
      <c r="A24" t="s">
        <v>15</v>
      </c>
      <c r="B24" t="s">
        <v>10</v>
      </c>
      <c r="C24">
        <v>11130</v>
      </c>
    </row>
    <row r="25" spans="1:3" x14ac:dyDescent="0.25">
      <c r="A25" t="s">
        <v>12</v>
      </c>
      <c r="B25" t="s">
        <v>10</v>
      </c>
      <c r="C25">
        <v>9418</v>
      </c>
    </row>
    <row r="26" spans="1:3" x14ac:dyDescent="0.25">
      <c r="A26" t="s">
        <v>9</v>
      </c>
      <c r="B26" t="s">
        <v>10</v>
      </c>
      <c r="C26">
        <v>9385</v>
      </c>
    </row>
    <row r="27" spans="1:3" x14ac:dyDescent="0.25">
      <c r="A27" t="s">
        <v>9</v>
      </c>
      <c r="B27" t="s">
        <v>11</v>
      </c>
      <c r="C27">
        <v>11475</v>
      </c>
    </row>
    <row r="28" spans="1:3" x14ac:dyDescent="0.25">
      <c r="A28" t="s">
        <v>9</v>
      </c>
      <c r="B28" t="s">
        <v>10</v>
      </c>
      <c r="C28">
        <v>12160</v>
      </c>
    </row>
    <row r="29" spans="1:3" x14ac:dyDescent="0.25">
      <c r="A29" t="s">
        <v>15</v>
      </c>
      <c r="B29" t="s">
        <v>14</v>
      </c>
      <c r="C29">
        <v>11340</v>
      </c>
    </row>
    <row r="30" spans="1:3" x14ac:dyDescent="0.25">
      <c r="A30" t="s">
        <v>13</v>
      </c>
      <c r="B30" t="s">
        <v>11</v>
      </c>
      <c r="C30">
        <v>8944</v>
      </c>
    </row>
    <row r="31" spans="1:3" x14ac:dyDescent="0.25">
      <c r="A31" t="s">
        <v>12</v>
      </c>
      <c r="B31" t="s">
        <v>10</v>
      </c>
      <c r="C31">
        <v>13540</v>
      </c>
    </row>
    <row r="32" spans="1:3" x14ac:dyDescent="0.25">
      <c r="A32" t="s">
        <v>16</v>
      </c>
      <c r="B32" t="s">
        <v>10</v>
      </c>
      <c r="C32">
        <v>8000</v>
      </c>
    </row>
    <row r="33" spans="1:3" x14ac:dyDescent="0.25">
      <c r="A33" t="s">
        <v>16</v>
      </c>
      <c r="B33" t="s">
        <v>10</v>
      </c>
      <c r="C33">
        <v>12438</v>
      </c>
    </row>
    <row r="34" spans="1:3" x14ac:dyDescent="0.25">
      <c r="A34" t="s">
        <v>16</v>
      </c>
      <c r="B34" t="s">
        <v>14</v>
      </c>
      <c r="C34">
        <v>12896</v>
      </c>
    </row>
    <row r="35" spans="1:3" x14ac:dyDescent="0.25">
      <c r="A35" t="s">
        <v>13</v>
      </c>
      <c r="B35" t="s">
        <v>10</v>
      </c>
      <c r="C35">
        <v>8059</v>
      </c>
    </row>
    <row r="36" spans="1:3" x14ac:dyDescent="0.25">
      <c r="A36" t="s">
        <v>12</v>
      </c>
      <c r="B36" t="s">
        <v>11</v>
      </c>
      <c r="C36">
        <v>13998</v>
      </c>
    </row>
    <row r="37" spans="1:3" x14ac:dyDescent="0.25">
      <c r="A37" t="s">
        <v>13</v>
      </c>
      <c r="B37" t="s">
        <v>11</v>
      </c>
      <c r="C37">
        <v>10343</v>
      </c>
    </row>
    <row r="38" spans="1:3" x14ac:dyDescent="0.25">
      <c r="A38" t="s">
        <v>16</v>
      </c>
      <c r="B38" t="s">
        <v>11</v>
      </c>
      <c r="C38">
        <v>6878</v>
      </c>
    </row>
    <row r="39" spans="1:3" x14ac:dyDescent="0.25">
      <c r="A39" t="s">
        <v>13</v>
      </c>
      <c r="B39" t="s">
        <v>11</v>
      </c>
      <c r="C39">
        <v>7238</v>
      </c>
    </row>
    <row r="40" spans="1:3" x14ac:dyDescent="0.25">
      <c r="A40" t="s">
        <v>13</v>
      </c>
      <c r="B40" t="s">
        <v>14</v>
      </c>
      <c r="C40">
        <v>10162</v>
      </c>
    </row>
    <row r="41" spans="1:3" x14ac:dyDescent="0.25">
      <c r="A41" t="s">
        <v>15</v>
      </c>
      <c r="B41" t="s">
        <v>14</v>
      </c>
      <c r="C41">
        <v>7618</v>
      </c>
    </row>
    <row r="42" spans="1:3" x14ac:dyDescent="0.25">
      <c r="A42" t="s">
        <v>9</v>
      </c>
      <c r="B42" t="s">
        <v>10</v>
      </c>
      <c r="C42">
        <v>13828</v>
      </c>
    </row>
    <row r="43" spans="1:3" x14ac:dyDescent="0.25">
      <c r="A43" t="s">
        <v>12</v>
      </c>
      <c r="B43" t="s">
        <v>10</v>
      </c>
      <c r="C43">
        <v>6428</v>
      </c>
    </row>
    <row r="44" spans="1:3" x14ac:dyDescent="0.25">
      <c r="A44" t="s">
        <v>15</v>
      </c>
      <c r="B44" t="s">
        <v>10</v>
      </c>
      <c r="C44">
        <v>9806</v>
      </c>
    </row>
    <row r="45" spans="1:3" x14ac:dyDescent="0.25">
      <c r="A45" t="s">
        <v>9</v>
      </c>
      <c r="B45" t="s">
        <v>14</v>
      </c>
      <c r="C45">
        <v>5912</v>
      </c>
    </row>
    <row r="46" spans="1:3" x14ac:dyDescent="0.25">
      <c r="A46" t="s">
        <v>16</v>
      </c>
      <c r="B46" t="s">
        <v>11</v>
      </c>
      <c r="C46">
        <v>6142</v>
      </c>
    </row>
    <row r="47" spans="1:3" x14ac:dyDescent="0.25">
      <c r="A47" t="s">
        <v>16</v>
      </c>
      <c r="B47" t="s">
        <v>10</v>
      </c>
      <c r="C47">
        <v>8956</v>
      </c>
    </row>
    <row r="48" spans="1:3" x14ac:dyDescent="0.25">
      <c r="A48" t="s">
        <v>9</v>
      </c>
      <c r="B48" t="s">
        <v>14</v>
      </c>
      <c r="C48">
        <v>7257</v>
      </c>
    </row>
    <row r="49" spans="1:3" x14ac:dyDescent="0.25">
      <c r="A49" t="s">
        <v>13</v>
      </c>
      <c r="B49" t="s">
        <v>10</v>
      </c>
      <c r="C49">
        <v>7388</v>
      </c>
    </row>
    <row r="50" spans="1:3" x14ac:dyDescent="0.25">
      <c r="A50" t="s">
        <v>16</v>
      </c>
      <c r="B50" t="s">
        <v>14</v>
      </c>
      <c r="C50">
        <v>9652</v>
      </c>
    </row>
    <row r="51" spans="1:3" x14ac:dyDescent="0.25">
      <c r="A51" t="s">
        <v>9</v>
      </c>
      <c r="B51" t="s">
        <v>14</v>
      </c>
      <c r="C51">
        <v>14584</v>
      </c>
    </row>
    <row r="52" spans="1:3" x14ac:dyDescent="0.25">
      <c r="A52" t="s">
        <v>15</v>
      </c>
      <c r="B52" t="s">
        <v>10</v>
      </c>
      <c r="C52">
        <v>10176</v>
      </c>
    </row>
    <row r="53" spans="1:3" x14ac:dyDescent="0.25">
      <c r="A53" t="s">
        <v>13</v>
      </c>
      <c r="B53" t="s">
        <v>14</v>
      </c>
      <c r="C53">
        <v>13787</v>
      </c>
    </row>
    <row r="54" spans="1:3" x14ac:dyDescent="0.25">
      <c r="A54" t="s">
        <v>12</v>
      </c>
      <c r="B54" t="s">
        <v>14</v>
      </c>
      <c r="C54">
        <v>10254</v>
      </c>
    </row>
    <row r="55" spans="1:3" x14ac:dyDescent="0.25">
      <c r="A55" t="s">
        <v>16</v>
      </c>
      <c r="B55" t="s">
        <v>14</v>
      </c>
      <c r="C55">
        <v>9736</v>
      </c>
    </row>
    <row r="56" spans="1:3" x14ac:dyDescent="0.25">
      <c r="A56" t="s">
        <v>13</v>
      </c>
      <c r="B56" t="s">
        <v>10</v>
      </c>
      <c r="C56">
        <v>11113</v>
      </c>
    </row>
    <row r="57" spans="1:3" x14ac:dyDescent="0.25">
      <c r="A57" t="s">
        <v>13</v>
      </c>
      <c r="B57" t="s">
        <v>10</v>
      </c>
      <c r="C57">
        <v>9298</v>
      </c>
    </row>
    <row r="58" spans="1:3" x14ac:dyDescent="0.25">
      <c r="A58" t="s">
        <v>9</v>
      </c>
      <c r="B58" t="s">
        <v>10</v>
      </c>
      <c r="C58">
        <v>13310</v>
      </c>
    </row>
    <row r="59" spans="1:3" x14ac:dyDescent="0.25">
      <c r="A59" t="s">
        <v>15</v>
      </c>
      <c r="B59" t="s">
        <v>11</v>
      </c>
      <c r="C59">
        <v>13584</v>
      </c>
    </row>
    <row r="60" spans="1:3" x14ac:dyDescent="0.25">
      <c r="A60" t="s">
        <v>13</v>
      </c>
      <c r="B60" t="s">
        <v>11</v>
      </c>
      <c r="C60">
        <v>12417</v>
      </c>
    </row>
    <row r="61" spans="1:3" x14ac:dyDescent="0.25">
      <c r="A61" t="s">
        <v>9</v>
      </c>
      <c r="B61" t="s">
        <v>10</v>
      </c>
      <c r="C61">
        <v>8902</v>
      </c>
    </row>
    <row r="62" spans="1:3" x14ac:dyDescent="0.25">
      <c r="A62" t="s">
        <v>13</v>
      </c>
      <c r="B62" t="s">
        <v>10</v>
      </c>
      <c r="C62">
        <v>8353</v>
      </c>
    </row>
    <row r="63" spans="1:3" x14ac:dyDescent="0.25">
      <c r="A63" t="s">
        <v>15</v>
      </c>
      <c r="B63" t="s">
        <v>10</v>
      </c>
      <c r="C63">
        <v>9531</v>
      </c>
    </row>
    <row r="64" spans="1:3" x14ac:dyDescent="0.25">
      <c r="A64" t="s">
        <v>9</v>
      </c>
      <c r="B64" t="s">
        <v>11</v>
      </c>
      <c r="C64">
        <v>13917</v>
      </c>
    </row>
    <row r="65" spans="1:3" x14ac:dyDescent="0.25">
      <c r="A65" t="s">
        <v>9</v>
      </c>
      <c r="B65" t="s">
        <v>14</v>
      </c>
      <c r="C65">
        <v>5211</v>
      </c>
    </row>
    <row r="66" spans="1:3" x14ac:dyDescent="0.25">
      <c r="A66" t="s">
        <v>16</v>
      </c>
      <c r="B66" t="s">
        <v>11</v>
      </c>
      <c r="C66">
        <v>7412</v>
      </c>
    </row>
    <row r="67" spans="1:3" x14ac:dyDescent="0.25">
      <c r="A67" t="s">
        <v>9</v>
      </c>
      <c r="B67" t="s">
        <v>10</v>
      </c>
      <c r="C67">
        <v>8180</v>
      </c>
    </row>
    <row r="68" spans="1:3" x14ac:dyDescent="0.25">
      <c r="A68" t="s">
        <v>16</v>
      </c>
      <c r="B68" t="s">
        <v>11</v>
      </c>
      <c r="C68">
        <v>9748</v>
      </c>
    </row>
    <row r="69" spans="1:3" x14ac:dyDescent="0.25">
      <c r="A69" t="s">
        <v>16</v>
      </c>
      <c r="B69" t="s">
        <v>14</v>
      </c>
      <c r="C69">
        <v>11705</v>
      </c>
    </row>
    <row r="70" spans="1:3" x14ac:dyDescent="0.25">
      <c r="A70" t="s">
        <v>12</v>
      </c>
      <c r="B70" t="s">
        <v>11</v>
      </c>
      <c r="C70">
        <v>10620</v>
      </c>
    </row>
    <row r="71" spans="1:3" x14ac:dyDescent="0.25">
      <c r="A71" t="s">
        <v>15</v>
      </c>
      <c r="B71" t="s">
        <v>10</v>
      </c>
      <c r="C71">
        <v>13168</v>
      </c>
    </row>
    <row r="72" spans="1:3" x14ac:dyDescent="0.25">
      <c r="A72" t="s">
        <v>15</v>
      </c>
      <c r="B72" t="s">
        <v>10</v>
      </c>
      <c r="C72">
        <v>14813</v>
      </c>
    </row>
    <row r="73" spans="1:3" x14ac:dyDescent="0.25">
      <c r="A73" t="s">
        <v>16</v>
      </c>
      <c r="B73" t="s">
        <v>11</v>
      </c>
      <c r="C73">
        <v>10258</v>
      </c>
    </row>
    <row r="74" spans="1:3" x14ac:dyDescent="0.25">
      <c r="A74" t="s">
        <v>9</v>
      </c>
      <c r="B74" t="s">
        <v>14</v>
      </c>
      <c r="C74">
        <v>6440</v>
      </c>
    </row>
    <row r="75" spans="1:3" x14ac:dyDescent="0.25">
      <c r="A75" t="s">
        <v>16</v>
      </c>
      <c r="B75" t="s">
        <v>14</v>
      </c>
      <c r="C75">
        <v>12394</v>
      </c>
    </row>
    <row r="76" spans="1:3" x14ac:dyDescent="0.25">
      <c r="A76" t="s">
        <v>13</v>
      </c>
      <c r="B76" t="s">
        <v>11</v>
      </c>
      <c r="C76">
        <v>14678</v>
      </c>
    </row>
    <row r="77" spans="1:3" x14ac:dyDescent="0.25">
      <c r="A77" t="s">
        <v>9</v>
      </c>
      <c r="B77" t="s">
        <v>14</v>
      </c>
      <c r="C77">
        <v>7641</v>
      </c>
    </row>
    <row r="78" spans="1:3" x14ac:dyDescent="0.25">
      <c r="A78" t="s">
        <v>12</v>
      </c>
      <c r="B78" t="s">
        <v>14</v>
      </c>
      <c r="C78">
        <v>8213</v>
      </c>
    </row>
    <row r="79" spans="1:3" x14ac:dyDescent="0.25">
      <c r="A79" t="s">
        <v>16</v>
      </c>
      <c r="B79" t="s">
        <v>11</v>
      </c>
      <c r="C79">
        <v>8469</v>
      </c>
    </row>
    <row r="80" spans="1:3" x14ac:dyDescent="0.25">
      <c r="A80" t="s">
        <v>15</v>
      </c>
      <c r="B80" t="s">
        <v>10</v>
      </c>
      <c r="C80">
        <v>13186</v>
      </c>
    </row>
    <row r="81" spans="1:3" x14ac:dyDescent="0.25">
      <c r="A81" t="s">
        <v>12</v>
      </c>
      <c r="B81" t="s">
        <v>11</v>
      </c>
      <c r="C81">
        <v>14154</v>
      </c>
    </row>
    <row r="82" spans="1:3" x14ac:dyDescent="0.25">
      <c r="A82" t="s">
        <v>12</v>
      </c>
      <c r="B82" t="s">
        <v>14</v>
      </c>
      <c r="C82">
        <v>12135</v>
      </c>
    </row>
    <row r="83" spans="1:3" x14ac:dyDescent="0.25">
      <c r="A83" t="s">
        <v>16</v>
      </c>
      <c r="B83" t="s">
        <v>10</v>
      </c>
      <c r="C83">
        <v>5140</v>
      </c>
    </row>
    <row r="84" spans="1:3" x14ac:dyDescent="0.25">
      <c r="A84" t="s">
        <v>12</v>
      </c>
      <c r="B84" t="s">
        <v>10</v>
      </c>
      <c r="C84">
        <v>11771</v>
      </c>
    </row>
    <row r="85" spans="1:3" x14ac:dyDescent="0.25">
      <c r="A85" t="s">
        <v>15</v>
      </c>
      <c r="B85" t="s">
        <v>10</v>
      </c>
      <c r="C85">
        <v>9071</v>
      </c>
    </row>
    <row r="86" spans="1:3" x14ac:dyDescent="0.25">
      <c r="A86" t="s">
        <v>16</v>
      </c>
      <c r="B86" t="s">
        <v>14</v>
      </c>
      <c r="C86">
        <v>6202</v>
      </c>
    </row>
    <row r="87" spans="1:3" x14ac:dyDescent="0.25">
      <c r="A87" t="s">
        <v>16</v>
      </c>
      <c r="B87" t="s">
        <v>14</v>
      </c>
      <c r="C87">
        <v>6916</v>
      </c>
    </row>
    <row r="88" spans="1:3" x14ac:dyDescent="0.25">
      <c r="A88" t="s">
        <v>12</v>
      </c>
      <c r="B88" t="s">
        <v>14</v>
      </c>
      <c r="C88">
        <v>9385</v>
      </c>
    </row>
    <row r="89" spans="1:3" x14ac:dyDescent="0.25">
      <c r="A89" t="s">
        <v>12</v>
      </c>
      <c r="B89" t="s">
        <v>10</v>
      </c>
      <c r="C89">
        <v>14003</v>
      </c>
    </row>
    <row r="90" spans="1:3" x14ac:dyDescent="0.25">
      <c r="A90" t="s">
        <v>9</v>
      </c>
      <c r="B90" t="s">
        <v>10</v>
      </c>
      <c r="C90">
        <v>12849</v>
      </c>
    </row>
    <row r="91" spans="1:3" x14ac:dyDescent="0.25">
      <c r="A91" t="s">
        <v>15</v>
      </c>
      <c r="B91" t="s">
        <v>14</v>
      </c>
      <c r="C91">
        <v>12358</v>
      </c>
    </row>
    <row r="92" spans="1:3" x14ac:dyDescent="0.25">
      <c r="A92" t="s">
        <v>9</v>
      </c>
      <c r="B92" t="s">
        <v>14</v>
      </c>
      <c r="C92">
        <v>10487</v>
      </c>
    </row>
    <row r="93" spans="1:3" x14ac:dyDescent="0.25">
      <c r="A93" t="s">
        <v>13</v>
      </c>
      <c r="B93" t="s">
        <v>14</v>
      </c>
      <c r="C93">
        <v>5106</v>
      </c>
    </row>
    <row r="94" spans="1:3" x14ac:dyDescent="0.25">
      <c r="A94" t="s">
        <v>15</v>
      </c>
      <c r="B94" t="s">
        <v>14</v>
      </c>
      <c r="C94">
        <v>8470</v>
      </c>
    </row>
    <row r="95" spans="1:3" x14ac:dyDescent="0.25">
      <c r="A95" t="s">
        <v>15</v>
      </c>
      <c r="B95" t="s">
        <v>11</v>
      </c>
      <c r="C95">
        <v>11658</v>
      </c>
    </row>
    <row r="96" spans="1:3" x14ac:dyDescent="0.25">
      <c r="A96" t="s">
        <v>13</v>
      </c>
      <c r="B96" t="s">
        <v>14</v>
      </c>
      <c r="C96">
        <v>13309</v>
      </c>
    </row>
    <row r="97" spans="1:3" x14ac:dyDescent="0.25">
      <c r="A97" t="s">
        <v>13</v>
      </c>
      <c r="B97" t="s">
        <v>11</v>
      </c>
      <c r="C97">
        <v>12472</v>
      </c>
    </row>
    <row r="98" spans="1:3" x14ac:dyDescent="0.25">
      <c r="A98" t="s">
        <v>13</v>
      </c>
      <c r="B98" t="s">
        <v>14</v>
      </c>
      <c r="C98">
        <v>11248</v>
      </c>
    </row>
    <row r="99" spans="1:3" x14ac:dyDescent="0.25">
      <c r="A99" t="s">
        <v>15</v>
      </c>
      <c r="B99" t="s">
        <v>11</v>
      </c>
      <c r="C99">
        <v>14047</v>
      </c>
    </row>
    <row r="100" spans="1:3" x14ac:dyDescent="0.25">
      <c r="A100" t="s">
        <v>15</v>
      </c>
      <c r="B100" t="s">
        <v>11</v>
      </c>
      <c r="C100">
        <v>8799</v>
      </c>
    </row>
    <row r="101" spans="1:3" x14ac:dyDescent="0.25">
      <c r="A101" t="s">
        <v>15</v>
      </c>
      <c r="B101" t="s">
        <v>10</v>
      </c>
      <c r="C101">
        <v>14119</v>
      </c>
    </row>
    <row r="102" spans="1:3" x14ac:dyDescent="0.25">
      <c r="A102" t="s">
        <v>12</v>
      </c>
      <c r="B102" t="s">
        <v>11</v>
      </c>
      <c r="C102">
        <v>5544</v>
      </c>
    </row>
    <row r="103" spans="1:3" x14ac:dyDescent="0.25">
      <c r="A103" t="s">
        <v>16</v>
      </c>
      <c r="B103" t="s">
        <v>11</v>
      </c>
      <c r="C103">
        <v>7034</v>
      </c>
    </row>
    <row r="104" spans="1:3" x14ac:dyDescent="0.25">
      <c r="A104" t="s">
        <v>9</v>
      </c>
      <c r="B104" t="s">
        <v>11</v>
      </c>
      <c r="C104">
        <v>7386</v>
      </c>
    </row>
    <row r="105" spans="1:3" x14ac:dyDescent="0.25">
      <c r="A105" t="s">
        <v>16</v>
      </c>
      <c r="B105" t="s">
        <v>10</v>
      </c>
      <c r="C105">
        <v>9765</v>
      </c>
    </row>
    <row r="106" spans="1:3" x14ac:dyDescent="0.25">
      <c r="A106" t="s">
        <v>12</v>
      </c>
      <c r="B106" t="s">
        <v>10</v>
      </c>
      <c r="C106">
        <v>7578</v>
      </c>
    </row>
    <row r="107" spans="1:3" x14ac:dyDescent="0.25">
      <c r="A107" t="s">
        <v>16</v>
      </c>
      <c r="B107" t="s">
        <v>11</v>
      </c>
      <c r="C107">
        <v>12128</v>
      </c>
    </row>
    <row r="108" spans="1:3" x14ac:dyDescent="0.25">
      <c r="A108" t="s">
        <v>12</v>
      </c>
      <c r="B108" t="s">
        <v>10</v>
      </c>
      <c r="C108">
        <v>7495</v>
      </c>
    </row>
    <row r="109" spans="1:3" x14ac:dyDescent="0.25">
      <c r="A109" t="s">
        <v>16</v>
      </c>
      <c r="B109" t="s">
        <v>10</v>
      </c>
      <c r="C109">
        <v>6884</v>
      </c>
    </row>
    <row r="110" spans="1:3" x14ac:dyDescent="0.25">
      <c r="A110" t="s">
        <v>15</v>
      </c>
      <c r="B110" t="s">
        <v>10</v>
      </c>
      <c r="C110">
        <v>11373</v>
      </c>
    </row>
    <row r="111" spans="1:3" x14ac:dyDescent="0.25">
      <c r="A111" t="s">
        <v>15</v>
      </c>
      <c r="B111" t="s">
        <v>14</v>
      </c>
      <c r="C111">
        <v>13290</v>
      </c>
    </row>
    <row r="112" spans="1:3" x14ac:dyDescent="0.25">
      <c r="A112" t="s">
        <v>9</v>
      </c>
      <c r="B112" t="s">
        <v>11</v>
      </c>
      <c r="C112">
        <v>14351</v>
      </c>
    </row>
    <row r="113" spans="1:3" x14ac:dyDescent="0.25">
      <c r="A113" t="s">
        <v>16</v>
      </c>
      <c r="B113" t="s">
        <v>10</v>
      </c>
      <c r="C113">
        <v>11894</v>
      </c>
    </row>
    <row r="114" spans="1:3" x14ac:dyDescent="0.25">
      <c r="A114" t="s">
        <v>12</v>
      </c>
      <c r="B114" t="s">
        <v>10</v>
      </c>
      <c r="C114">
        <v>7525</v>
      </c>
    </row>
    <row r="115" spans="1:3" x14ac:dyDescent="0.25">
      <c r="A115" t="s">
        <v>15</v>
      </c>
      <c r="B115" t="s">
        <v>14</v>
      </c>
      <c r="C115">
        <v>13924</v>
      </c>
    </row>
    <row r="116" spans="1:3" x14ac:dyDescent="0.25">
      <c r="A116" t="s">
        <v>13</v>
      </c>
      <c r="B116" t="s">
        <v>11</v>
      </c>
      <c r="C116">
        <v>13339</v>
      </c>
    </row>
    <row r="117" spans="1:3" x14ac:dyDescent="0.25">
      <c r="A117" t="s">
        <v>13</v>
      </c>
      <c r="B117" t="s">
        <v>11</v>
      </c>
      <c r="C117">
        <v>5039</v>
      </c>
    </row>
    <row r="118" spans="1:3" x14ac:dyDescent="0.25">
      <c r="A118" t="s">
        <v>9</v>
      </c>
      <c r="B118" t="s">
        <v>10</v>
      </c>
      <c r="C118">
        <v>7518</v>
      </c>
    </row>
    <row r="119" spans="1:3" x14ac:dyDescent="0.25">
      <c r="A119" t="s">
        <v>15</v>
      </c>
      <c r="B119" t="s">
        <v>11</v>
      </c>
      <c r="C119">
        <v>6223</v>
      </c>
    </row>
    <row r="120" spans="1:3" x14ac:dyDescent="0.25">
      <c r="A120" t="s">
        <v>13</v>
      </c>
      <c r="B120" t="s">
        <v>10</v>
      </c>
      <c r="C120">
        <v>14029</v>
      </c>
    </row>
    <row r="121" spans="1:3" x14ac:dyDescent="0.25">
      <c r="A121" t="s">
        <v>16</v>
      </c>
      <c r="B121" t="s">
        <v>10</v>
      </c>
      <c r="C121">
        <v>11040</v>
      </c>
    </row>
    <row r="122" spans="1:3" x14ac:dyDescent="0.25">
      <c r="A122" t="s">
        <v>9</v>
      </c>
      <c r="B122" t="s">
        <v>14</v>
      </c>
      <c r="C122">
        <v>8052</v>
      </c>
    </row>
    <row r="123" spans="1:3" x14ac:dyDescent="0.25">
      <c r="A123" t="s">
        <v>12</v>
      </c>
      <c r="B123" t="s">
        <v>10</v>
      </c>
      <c r="C123">
        <v>9527</v>
      </c>
    </row>
    <row r="124" spans="1:3" x14ac:dyDescent="0.25">
      <c r="A124" t="s">
        <v>12</v>
      </c>
      <c r="B124" t="s">
        <v>14</v>
      </c>
      <c r="C124">
        <v>11071</v>
      </c>
    </row>
    <row r="125" spans="1:3" x14ac:dyDescent="0.25">
      <c r="A125" t="s">
        <v>16</v>
      </c>
      <c r="B125" t="s">
        <v>14</v>
      </c>
      <c r="C125">
        <v>7301</v>
      </c>
    </row>
    <row r="126" spans="1:3" x14ac:dyDescent="0.25">
      <c r="A126" t="s">
        <v>15</v>
      </c>
      <c r="B126" t="s">
        <v>11</v>
      </c>
      <c r="C126">
        <v>7001</v>
      </c>
    </row>
    <row r="127" spans="1:3" x14ac:dyDescent="0.25">
      <c r="A127" t="s">
        <v>9</v>
      </c>
      <c r="B127" t="s">
        <v>10</v>
      </c>
      <c r="C127">
        <v>7709</v>
      </c>
    </row>
    <row r="128" spans="1:3" x14ac:dyDescent="0.25">
      <c r="A128" t="s">
        <v>9</v>
      </c>
      <c r="B128" t="s">
        <v>14</v>
      </c>
      <c r="C128">
        <v>7046</v>
      </c>
    </row>
    <row r="129" spans="1:3" x14ac:dyDescent="0.25">
      <c r="A129" t="s">
        <v>13</v>
      </c>
      <c r="B129" t="s">
        <v>10</v>
      </c>
      <c r="C129">
        <v>8394</v>
      </c>
    </row>
    <row r="130" spans="1:3" x14ac:dyDescent="0.25">
      <c r="A130" t="s">
        <v>15</v>
      </c>
      <c r="B130" t="s">
        <v>14</v>
      </c>
      <c r="C130">
        <v>14740</v>
      </c>
    </row>
    <row r="131" spans="1:3" x14ac:dyDescent="0.25">
      <c r="A131" t="s">
        <v>13</v>
      </c>
      <c r="B131" t="s">
        <v>10</v>
      </c>
      <c r="C131">
        <v>5138</v>
      </c>
    </row>
    <row r="132" spans="1:3" x14ac:dyDescent="0.25">
      <c r="A132" t="s">
        <v>13</v>
      </c>
      <c r="B132" t="s">
        <v>14</v>
      </c>
      <c r="C132">
        <v>6382</v>
      </c>
    </row>
    <row r="133" spans="1:3" x14ac:dyDescent="0.25">
      <c r="A133" t="s">
        <v>12</v>
      </c>
      <c r="B133" t="s">
        <v>11</v>
      </c>
      <c r="C133">
        <v>10588</v>
      </c>
    </row>
    <row r="134" spans="1:3" x14ac:dyDescent="0.25">
      <c r="A134" t="s">
        <v>13</v>
      </c>
      <c r="B134" t="s">
        <v>11</v>
      </c>
      <c r="C134">
        <v>10615</v>
      </c>
    </row>
    <row r="135" spans="1:3" x14ac:dyDescent="0.25">
      <c r="A135" t="s">
        <v>12</v>
      </c>
      <c r="B135" t="s">
        <v>11</v>
      </c>
      <c r="C135">
        <v>6551</v>
      </c>
    </row>
    <row r="136" spans="1:3" x14ac:dyDescent="0.25">
      <c r="A136" t="s">
        <v>12</v>
      </c>
      <c r="B136" t="s">
        <v>10</v>
      </c>
      <c r="C136">
        <v>13489</v>
      </c>
    </row>
    <row r="137" spans="1:3" x14ac:dyDescent="0.25">
      <c r="A137" t="s">
        <v>9</v>
      </c>
      <c r="B137" t="s">
        <v>11</v>
      </c>
      <c r="C137">
        <v>13148</v>
      </c>
    </row>
    <row r="138" spans="1:3" x14ac:dyDescent="0.25">
      <c r="A138" t="s">
        <v>9</v>
      </c>
      <c r="B138" t="s">
        <v>11</v>
      </c>
      <c r="C138">
        <v>8668</v>
      </c>
    </row>
    <row r="139" spans="1:3" x14ac:dyDescent="0.25">
      <c r="A139" t="s">
        <v>9</v>
      </c>
      <c r="B139" t="s">
        <v>10</v>
      </c>
      <c r="C139">
        <v>11465</v>
      </c>
    </row>
    <row r="140" spans="1:3" x14ac:dyDescent="0.25">
      <c r="A140" t="s">
        <v>12</v>
      </c>
      <c r="B140" t="s">
        <v>11</v>
      </c>
      <c r="C140">
        <v>10563</v>
      </c>
    </row>
    <row r="141" spans="1:3" x14ac:dyDescent="0.25">
      <c r="A141" t="s">
        <v>15</v>
      </c>
      <c r="B141" t="s">
        <v>10</v>
      </c>
      <c r="C141">
        <v>10508</v>
      </c>
    </row>
    <row r="142" spans="1:3" x14ac:dyDescent="0.25">
      <c r="A142" t="s">
        <v>9</v>
      </c>
      <c r="B142" t="s">
        <v>14</v>
      </c>
      <c r="C142">
        <v>9872</v>
      </c>
    </row>
    <row r="143" spans="1:3" x14ac:dyDescent="0.25">
      <c r="A143" t="s">
        <v>9</v>
      </c>
      <c r="B143" t="s">
        <v>11</v>
      </c>
      <c r="C143">
        <v>13979</v>
      </c>
    </row>
    <row r="144" spans="1:3" x14ac:dyDescent="0.25">
      <c r="A144" t="s">
        <v>9</v>
      </c>
      <c r="B144" t="s">
        <v>14</v>
      </c>
      <c r="C144">
        <v>11554</v>
      </c>
    </row>
    <row r="145" spans="1:3" x14ac:dyDescent="0.25">
      <c r="A145" t="s">
        <v>13</v>
      </c>
      <c r="B145" t="s">
        <v>14</v>
      </c>
      <c r="C145">
        <v>11735</v>
      </c>
    </row>
    <row r="146" spans="1:3" x14ac:dyDescent="0.25">
      <c r="A146" t="s">
        <v>13</v>
      </c>
      <c r="B146" t="s">
        <v>14</v>
      </c>
      <c r="C146">
        <v>8707</v>
      </c>
    </row>
    <row r="147" spans="1:3" x14ac:dyDescent="0.25">
      <c r="A147" t="s">
        <v>16</v>
      </c>
      <c r="B147" t="s">
        <v>11</v>
      </c>
      <c r="C147">
        <v>14869</v>
      </c>
    </row>
    <row r="148" spans="1:3" x14ac:dyDescent="0.25">
      <c r="A148" t="s">
        <v>9</v>
      </c>
      <c r="B148" t="s">
        <v>11</v>
      </c>
      <c r="C148">
        <v>10293</v>
      </c>
    </row>
    <row r="149" spans="1:3" x14ac:dyDescent="0.25">
      <c r="A149" t="s">
        <v>9</v>
      </c>
      <c r="B149" t="s">
        <v>11</v>
      </c>
      <c r="C149">
        <v>9649</v>
      </c>
    </row>
    <row r="150" spans="1:3" x14ac:dyDescent="0.25">
      <c r="A150" t="s">
        <v>15</v>
      </c>
      <c r="B150" t="s">
        <v>11</v>
      </c>
      <c r="C150">
        <v>10264</v>
      </c>
    </row>
    <row r="151" spans="1:3" x14ac:dyDescent="0.25">
      <c r="A151" t="s">
        <v>9</v>
      </c>
      <c r="B151" t="s">
        <v>10</v>
      </c>
      <c r="C151">
        <v>12904</v>
      </c>
    </row>
    <row r="152" spans="1:3" x14ac:dyDescent="0.25">
      <c r="A152" t="s">
        <v>13</v>
      </c>
      <c r="B152" t="s">
        <v>14</v>
      </c>
      <c r="C152">
        <v>12421</v>
      </c>
    </row>
    <row r="153" spans="1:3" x14ac:dyDescent="0.25">
      <c r="A153" t="s">
        <v>9</v>
      </c>
      <c r="B153" t="s">
        <v>11</v>
      </c>
      <c r="C153">
        <v>7415</v>
      </c>
    </row>
    <row r="154" spans="1:3" x14ac:dyDescent="0.25">
      <c r="A154" t="s">
        <v>9</v>
      </c>
      <c r="B154" t="s">
        <v>11</v>
      </c>
      <c r="C154">
        <v>8478</v>
      </c>
    </row>
    <row r="155" spans="1:3" x14ac:dyDescent="0.25">
      <c r="A155" t="s">
        <v>15</v>
      </c>
      <c r="B155" t="s">
        <v>11</v>
      </c>
      <c r="C155">
        <v>9540</v>
      </c>
    </row>
    <row r="156" spans="1:3" x14ac:dyDescent="0.25">
      <c r="A156" t="s">
        <v>16</v>
      </c>
      <c r="B156" t="s">
        <v>10</v>
      </c>
      <c r="C156">
        <v>11366</v>
      </c>
    </row>
    <row r="157" spans="1:3" x14ac:dyDescent="0.25">
      <c r="A157" t="s">
        <v>16</v>
      </c>
      <c r="B157" t="s">
        <v>11</v>
      </c>
      <c r="C157">
        <v>14851</v>
      </c>
    </row>
    <row r="158" spans="1:3" x14ac:dyDescent="0.25">
      <c r="A158" t="s">
        <v>13</v>
      </c>
      <c r="B158" t="s">
        <v>14</v>
      </c>
      <c r="C158">
        <v>11625</v>
      </c>
    </row>
    <row r="159" spans="1:3" x14ac:dyDescent="0.25">
      <c r="A159" t="s">
        <v>15</v>
      </c>
      <c r="B159" t="s">
        <v>10</v>
      </c>
      <c r="C159">
        <v>5168</v>
      </c>
    </row>
    <row r="160" spans="1:3" x14ac:dyDescent="0.25">
      <c r="A160" t="s">
        <v>16</v>
      </c>
      <c r="B160" t="s">
        <v>14</v>
      </c>
      <c r="C160">
        <v>7519</v>
      </c>
    </row>
    <row r="161" spans="1:3" x14ac:dyDescent="0.25">
      <c r="A161" t="s">
        <v>13</v>
      </c>
      <c r="B161" t="s">
        <v>14</v>
      </c>
      <c r="C161">
        <v>9637</v>
      </c>
    </row>
    <row r="162" spans="1:3" x14ac:dyDescent="0.25">
      <c r="A162" t="s">
        <v>15</v>
      </c>
      <c r="B162" t="s">
        <v>11</v>
      </c>
      <c r="C162">
        <v>14892</v>
      </c>
    </row>
    <row r="163" spans="1:3" x14ac:dyDescent="0.25">
      <c r="A163" t="s">
        <v>16</v>
      </c>
      <c r="B163" t="s">
        <v>11</v>
      </c>
      <c r="C163">
        <v>9209</v>
      </c>
    </row>
    <row r="164" spans="1:3" x14ac:dyDescent="0.25">
      <c r="A164" t="s">
        <v>16</v>
      </c>
      <c r="B164" t="s">
        <v>11</v>
      </c>
      <c r="C164">
        <v>11619</v>
      </c>
    </row>
    <row r="165" spans="1:3" x14ac:dyDescent="0.25">
      <c r="A165" t="s">
        <v>12</v>
      </c>
      <c r="B165" t="s">
        <v>14</v>
      </c>
      <c r="C165">
        <v>9810</v>
      </c>
    </row>
    <row r="166" spans="1:3" x14ac:dyDescent="0.25">
      <c r="A166" t="s">
        <v>9</v>
      </c>
      <c r="B166" t="s">
        <v>14</v>
      </c>
      <c r="C166">
        <v>13140</v>
      </c>
    </row>
    <row r="167" spans="1:3" x14ac:dyDescent="0.25">
      <c r="A167" t="s">
        <v>16</v>
      </c>
      <c r="B167" t="s">
        <v>11</v>
      </c>
      <c r="C167">
        <v>8024</v>
      </c>
    </row>
    <row r="168" spans="1:3" x14ac:dyDescent="0.25">
      <c r="A168" t="s">
        <v>16</v>
      </c>
      <c r="B168" t="s">
        <v>10</v>
      </c>
      <c r="C168">
        <v>11475</v>
      </c>
    </row>
    <row r="169" spans="1:3" x14ac:dyDescent="0.25">
      <c r="A169" t="s">
        <v>13</v>
      </c>
      <c r="B169" t="s">
        <v>11</v>
      </c>
      <c r="C169">
        <v>8061</v>
      </c>
    </row>
    <row r="170" spans="1:3" x14ac:dyDescent="0.25">
      <c r="A170" t="s">
        <v>13</v>
      </c>
      <c r="B170" t="s">
        <v>14</v>
      </c>
      <c r="C170">
        <v>12387</v>
      </c>
    </row>
    <row r="171" spans="1:3" x14ac:dyDescent="0.25">
      <c r="A171" t="s">
        <v>15</v>
      </c>
      <c r="B171" t="s">
        <v>11</v>
      </c>
      <c r="C171">
        <v>6144</v>
      </c>
    </row>
    <row r="172" spans="1:3" x14ac:dyDescent="0.25">
      <c r="A172" t="s">
        <v>9</v>
      </c>
      <c r="B172" t="s">
        <v>14</v>
      </c>
      <c r="C172">
        <v>11081</v>
      </c>
    </row>
    <row r="173" spans="1:3" x14ac:dyDescent="0.25">
      <c r="A173" t="s">
        <v>13</v>
      </c>
      <c r="B173" t="s">
        <v>14</v>
      </c>
      <c r="C173">
        <v>12925</v>
      </c>
    </row>
    <row r="174" spans="1:3" x14ac:dyDescent="0.25">
      <c r="A174" t="s">
        <v>13</v>
      </c>
      <c r="B174" t="s">
        <v>11</v>
      </c>
      <c r="C174">
        <v>5885</v>
      </c>
    </row>
    <row r="175" spans="1:3" x14ac:dyDescent="0.25">
      <c r="A175" t="s">
        <v>13</v>
      </c>
      <c r="B175" t="s">
        <v>10</v>
      </c>
      <c r="C175">
        <v>10303</v>
      </c>
    </row>
    <row r="176" spans="1:3" x14ac:dyDescent="0.25">
      <c r="A176" t="s">
        <v>15</v>
      </c>
      <c r="B176" t="s">
        <v>14</v>
      </c>
      <c r="C176">
        <v>13717</v>
      </c>
    </row>
    <row r="177" spans="1:3" x14ac:dyDescent="0.25">
      <c r="A177" t="s">
        <v>16</v>
      </c>
      <c r="B177" t="s">
        <v>11</v>
      </c>
      <c r="C177">
        <v>8993</v>
      </c>
    </row>
    <row r="178" spans="1:3" x14ac:dyDescent="0.25">
      <c r="A178" t="s">
        <v>9</v>
      </c>
      <c r="B178" t="s">
        <v>10</v>
      </c>
      <c r="C178">
        <v>14627</v>
      </c>
    </row>
    <row r="179" spans="1:3" x14ac:dyDescent="0.25">
      <c r="A179" t="s">
        <v>12</v>
      </c>
      <c r="B179" t="s">
        <v>14</v>
      </c>
      <c r="C179">
        <v>10468</v>
      </c>
    </row>
    <row r="180" spans="1:3" x14ac:dyDescent="0.25">
      <c r="A180" t="s">
        <v>12</v>
      </c>
      <c r="B180" t="s">
        <v>10</v>
      </c>
      <c r="C180">
        <v>6300</v>
      </c>
    </row>
    <row r="181" spans="1:3" x14ac:dyDescent="0.25">
      <c r="A181" t="s">
        <v>13</v>
      </c>
      <c r="B181" t="s">
        <v>14</v>
      </c>
      <c r="C181">
        <v>11019</v>
      </c>
    </row>
    <row r="182" spans="1:3" x14ac:dyDescent="0.25">
      <c r="A182" t="s">
        <v>13</v>
      </c>
      <c r="B182" t="s">
        <v>14</v>
      </c>
      <c r="C182">
        <v>14624</v>
      </c>
    </row>
    <row r="183" spans="1:3" x14ac:dyDescent="0.25">
      <c r="A183" t="s">
        <v>15</v>
      </c>
      <c r="B183" t="s">
        <v>14</v>
      </c>
      <c r="C183">
        <v>10527</v>
      </c>
    </row>
    <row r="184" spans="1:3" x14ac:dyDescent="0.25">
      <c r="A184" t="s">
        <v>15</v>
      </c>
      <c r="B184" t="s">
        <v>14</v>
      </c>
      <c r="C184">
        <v>12845</v>
      </c>
    </row>
    <row r="185" spans="1:3" x14ac:dyDescent="0.25">
      <c r="A185" t="s">
        <v>12</v>
      </c>
      <c r="B185" t="s">
        <v>14</v>
      </c>
      <c r="C185">
        <v>13277</v>
      </c>
    </row>
    <row r="186" spans="1:3" x14ac:dyDescent="0.25">
      <c r="A186" t="s">
        <v>12</v>
      </c>
      <c r="B186" t="s">
        <v>10</v>
      </c>
      <c r="C186">
        <v>10202</v>
      </c>
    </row>
    <row r="187" spans="1:3" x14ac:dyDescent="0.25">
      <c r="A187" t="s">
        <v>15</v>
      </c>
      <c r="B187" t="s">
        <v>11</v>
      </c>
      <c r="C187">
        <v>6022</v>
      </c>
    </row>
    <row r="188" spans="1:3" x14ac:dyDescent="0.25">
      <c r="A188" t="s">
        <v>16</v>
      </c>
      <c r="B188" t="s">
        <v>10</v>
      </c>
      <c r="C188">
        <v>13457</v>
      </c>
    </row>
    <row r="189" spans="1:3" x14ac:dyDescent="0.25">
      <c r="A189" t="s">
        <v>13</v>
      </c>
      <c r="B189" t="s">
        <v>14</v>
      </c>
      <c r="C189">
        <v>6586</v>
      </c>
    </row>
    <row r="190" spans="1:3" x14ac:dyDescent="0.25">
      <c r="A190" t="s">
        <v>9</v>
      </c>
      <c r="B190" t="s">
        <v>14</v>
      </c>
      <c r="C190">
        <v>5575</v>
      </c>
    </row>
    <row r="191" spans="1:3" x14ac:dyDescent="0.25">
      <c r="A191" t="s">
        <v>16</v>
      </c>
      <c r="B191" t="s">
        <v>14</v>
      </c>
      <c r="C191">
        <v>13269</v>
      </c>
    </row>
    <row r="192" spans="1:3" x14ac:dyDescent="0.25">
      <c r="A192" t="s">
        <v>13</v>
      </c>
      <c r="B192" t="s">
        <v>14</v>
      </c>
      <c r="C192">
        <v>6122</v>
      </c>
    </row>
    <row r="193" spans="1:3" x14ac:dyDescent="0.25">
      <c r="A193" t="s">
        <v>15</v>
      </c>
      <c r="B193" t="s">
        <v>14</v>
      </c>
      <c r="C193">
        <v>14839</v>
      </c>
    </row>
    <row r="194" spans="1:3" x14ac:dyDescent="0.25">
      <c r="A194" t="s">
        <v>9</v>
      </c>
      <c r="B194" t="s">
        <v>10</v>
      </c>
      <c r="C194">
        <v>14485</v>
      </c>
    </row>
    <row r="195" spans="1:3" x14ac:dyDescent="0.25">
      <c r="A195" t="s">
        <v>16</v>
      </c>
      <c r="B195" t="s">
        <v>10</v>
      </c>
      <c r="C195">
        <v>9759</v>
      </c>
    </row>
    <row r="196" spans="1:3" x14ac:dyDescent="0.25">
      <c r="A196" t="s">
        <v>16</v>
      </c>
      <c r="B196" t="s">
        <v>10</v>
      </c>
      <c r="C196">
        <v>13156</v>
      </c>
    </row>
    <row r="197" spans="1:3" x14ac:dyDescent="0.25">
      <c r="A197" t="s">
        <v>16</v>
      </c>
      <c r="B197" t="s">
        <v>14</v>
      </c>
      <c r="C197">
        <v>5571</v>
      </c>
    </row>
    <row r="198" spans="1:3" x14ac:dyDescent="0.25">
      <c r="A198" t="s">
        <v>9</v>
      </c>
      <c r="B198" t="s">
        <v>10</v>
      </c>
      <c r="C198">
        <v>11319</v>
      </c>
    </row>
    <row r="199" spans="1:3" x14ac:dyDescent="0.25">
      <c r="A199" t="s">
        <v>15</v>
      </c>
      <c r="B199" t="s">
        <v>14</v>
      </c>
      <c r="C199">
        <v>5186</v>
      </c>
    </row>
    <row r="200" spans="1:3" x14ac:dyDescent="0.25">
      <c r="A200" t="s">
        <v>9</v>
      </c>
      <c r="B200" t="s">
        <v>11</v>
      </c>
      <c r="C200">
        <v>8854</v>
      </c>
    </row>
    <row r="201" spans="1:3" x14ac:dyDescent="0.25">
      <c r="A201" t="s">
        <v>9</v>
      </c>
      <c r="B201" t="s">
        <v>11</v>
      </c>
      <c r="C201">
        <v>8732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13"/>
  <sheetViews>
    <sheetView workbookViewId="0">
      <selection sqref="A1:O1513"/>
    </sheetView>
  </sheetViews>
  <sheetFormatPr baseColWidth="10" defaultRowHeight="15" x14ac:dyDescent="0.25"/>
  <cols>
    <col min="12" max="12" width="14" bestFit="1" customWidth="1"/>
    <col min="13" max="13" width="11.85546875" bestFit="1" customWidth="1"/>
    <col min="14" max="14" width="12.5703125" bestFit="1" customWidth="1"/>
  </cols>
  <sheetData>
    <row r="1" spans="1:15" ht="15.75" thickBot="1" x14ac:dyDescent="0.3">
      <c r="A1" s="19" t="s">
        <v>17</v>
      </c>
      <c r="B1" s="19" t="s">
        <v>18</v>
      </c>
      <c r="C1" s="19" t="s">
        <v>19</v>
      </c>
      <c r="D1" s="19" t="s">
        <v>20</v>
      </c>
      <c r="E1" s="20" t="s">
        <v>21</v>
      </c>
      <c r="F1" s="20" t="s">
        <v>22</v>
      </c>
      <c r="G1" s="21" t="s">
        <v>23</v>
      </c>
      <c r="H1" s="19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19" t="s">
        <v>31</v>
      </c>
    </row>
    <row r="2" spans="1:15" x14ac:dyDescent="0.25">
      <c r="A2" s="22" t="s">
        <v>32</v>
      </c>
      <c r="B2" s="22" t="s">
        <v>33</v>
      </c>
      <c r="C2" s="22" t="s">
        <v>34</v>
      </c>
      <c r="D2" s="23"/>
      <c r="E2" s="24">
        <v>39036</v>
      </c>
      <c r="F2" s="24">
        <v>39085</v>
      </c>
      <c r="G2" s="25">
        <f>F2-E2</f>
        <v>49</v>
      </c>
      <c r="H2" s="26">
        <v>2</v>
      </c>
      <c r="I2" s="27"/>
      <c r="J2" s="25">
        <v>0.25</v>
      </c>
      <c r="K2" s="28">
        <f t="shared" ref="K2:K65" si="0">IF(D2="sí",H2*J2*10+20,H2*J2*10)</f>
        <v>5</v>
      </c>
      <c r="L2" s="28">
        <v>204.28399999999999</v>
      </c>
      <c r="M2" s="28">
        <f>K2+L2</f>
        <v>209.28399999999999</v>
      </c>
      <c r="N2" s="28">
        <f>IF(I2="sí",-M2,M2+30%*M2)</f>
        <v>272.06919999999997</v>
      </c>
      <c r="O2" s="22" t="s">
        <v>35</v>
      </c>
    </row>
    <row r="3" spans="1:15" x14ac:dyDescent="0.25">
      <c r="A3" s="29" t="s">
        <v>36</v>
      </c>
      <c r="B3" s="29" t="s">
        <v>37</v>
      </c>
      <c r="C3" s="29" t="s">
        <v>38</v>
      </c>
      <c r="D3" s="30"/>
      <c r="E3" s="31">
        <v>39044</v>
      </c>
      <c r="F3" s="31">
        <v>39085</v>
      </c>
      <c r="G3" s="32">
        <f t="shared" ref="G3:G66" si="1">F3-E3</f>
        <v>41</v>
      </c>
      <c r="H3" s="33">
        <v>1</v>
      </c>
      <c r="I3" s="34"/>
      <c r="J3" s="32">
        <v>2.5</v>
      </c>
      <c r="K3" s="35">
        <f t="shared" si="0"/>
        <v>25</v>
      </c>
      <c r="L3" s="35">
        <v>689.15409999999997</v>
      </c>
      <c r="M3" s="35">
        <f t="shared" ref="M3:M66" si="2">K3+L3</f>
        <v>714.15409999999997</v>
      </c>
      <c r="N3" s="35">
        <f t="shared" ref="N3:N66" si="3">IF(I3="sí",-M3,M3+30%*M3)</f>
        <v>928.40032999999994</v>
      </c>
      <c r="O3" s="29" t="s">
        <v>39</v>
      </c>
    </row>
    <row r="4" spans="1:15" x14ac:dyDescent="0.25">
      <c r="A4" s="29" t="s">
        <v>40</v>
      </c>
      <c r="B4" s="29" t="s">
        <v>37</v>
      </c>
      <c r="C4" s="29" t="s">
        <v>34</v>
      </c>
      <c r="D4" s="30"/>
      <c r="E4" s="31">
        <v>39051</v>
      </c>
      <c r="F4" s="31">
        <v>39086</v>
      </c>
      <c r="G4" s="32">
        <f t="shared" si="1"/>
        <v>35</v>
      </c>
      <c r="H4" s="33">
        <v>1</v>
      </c>
      <c r="I4" s="34"/>
      <c r="J4" s="32">
        <v>0.25</v>
      </c>
      <c r="K4" s="35">
        <f t="shared" si="0"/>
        <v>2.5</v>
      </c>
      <c r="L4" s="35">
        <v>21.21</v>
      </c>
      <c r="M4" s="35">
        <f t="shared" si="2"/>
        <v>23.71</v>
      </c>
      <c r="N4" s="35">
        <f t="shared" si="3"/>
        <v>30.823</v>
      </c>
      <c r="O4" s="29" t="s">
        <v>39</v>
      </c>
    </row>
    <row r="5" spans="1:15" x14ac:dyDescent="0.25">
      <c r="A5" s="29" t="s">
        <v>40</v>
      </c>
      <c r="B5" s="29" t="s">
        <v>37</v>
      </c>
      <c r="C5" s="29" t="s">
        <v>41</v>
      </c>
      <c r="D5" s="30"/>
      <c r="E5" s="31">
        <v>39065</v>
      </c>
      <c r="F5" s="31">
        <v>39086</v>
      </c>
      <c r="G5" s="32">
        <f t="shared" si="1"/>
        <v>21</v>
      </c>
      <c r="H5" s="33">
        <v>1</v>
      </c>
      <c r="I5" s="34"/>
      <c r="J5" s="32">
        <v>0.25</v>
      </c>
      <c r="K5" s="35">
        <f t="shared" si="0"/>
        <v>2.5</v>
      </c>
      <c r="L5" s="35">
        <v>30</v>
      </c>
      <c r="M5" s="35">
        <f t="shared" si="2"/>
        <v>32.5</v>
      </c>
      <c r="N5" s="35">
        <f t="shared" si="3"/>
        <v>42.25</v>
      </c>
      <c r="O5" s="29" t="s">
        <v>39</v>
      </c>
    </row>
    <row r="6" spans="1:15" x14ac:dyDescent="0.25">
      <c r="A6" s="29" t="s">
        <v>40</v>
      </c>
      <c r="B6" s="29" t="s">
        <v>37</v>
      </c>
      <c r="C6" s="29" t="s">
        <v>42</v>
      </c>
      <c r="D6" s="30" t="s">
        <v>43</v>
      </c>
      <c r="E6" s="31">
        <v>39065</v>
      </c>
      <c r="F6" s="31">
        <v>39086</v>
      </c>
      <c r="G6" s="32">
        <f t="shared" si="1"/>
        <v>21</v>
      </c>
      <c r="H6" s="33">
        <v>1</v>
      </c>
      <c r="I6" s="34" t="s">
        <v>43</v>
      </c>
      <c r="J6" s="32">
        <v>0.5</v>
      </c>
      <c r="K6" s="35">
        <f t="shared" si="0"/>
        <v>25</v>
      </c>
      <c r="L6" s="35">
        <v>57.098199999999999</v>
      </c>
      <c r="M6" s="35">
        <f t="shared" si="2"/>
        <v>82.098199999999991</v>
      </c>
      <c r="N6" s="35">
        <f t="shared" si="3"/>
        <v>-82.098199999999991</v>
      </c>
      <c r="O6" s="29" t="s">
        <v>35</v>
      </c>
    </row>
    <row r="7" spans="1:15" x14ac:dyDescent="0.25">
      <c r="A7" s="29" t="s">
        <v>40</v>
      </c>
      <c r="B7" s="29" t="s">
        <v>37</v>
      </c>
      <c r="C7" s="29" t="s">
        <v>34</v>
      </c>
      <c r="D7" s="30"/>
      <c r="E7" s="31">
        <v>39046</v>
      </c>
      <c r="F7" s="31">
        <v>39086</v>
      </c>
      <c r="G7" s="32">
        <f t="shared" si="1"/>
        <v>40</v>
      </c>
      <c r="H7" s="33">
        <v>1</v>
      </c>
      <c r="I7" s="34"/>
      <c r="J7" s="32">
        <v>0.5</v>
      </c>
      <c r="K7" s="35">
        <f t="shared" si="0"/>
        <v>5</v>
      </c>
      <c r="L7" s="35">
        <v>66.864900000000006</v>
      </c>
      <c r="M7" s="35">
        <f t="shared" si="2"/>
        <v>71.864900000000006</v>
      </c>
      <c r="N7" s="35">
        <f t="shared" si="3"/>
        <v>93.42437000000001</v>
      </c>
      <c r="O7" s="29" t="s">
        <v>35</v>
      </c>
    </row>
    <row r="8" spans="1:15" x14ac:dyDescent="0.25">
      <c r="A8" s="29" t="s">
        <v>40</v>
      </c>
      <c r="B8" s="29" t="s">
        <v>37</v>
      </c>
      <c r="C8" s="29" t="s">
        <v>34</v>
      </c>
      <c r="D8" s="30"/>
      <c r="E8" s="31">
        <v>39046</v>
      </c>
      <c r="F8" s="31">
        <v>39086</v>
      </c>
      <c r="G8" s="32">
        <f t="shared" si="1"/>
        <v>40</v>
      </c>
      <c r="H8" s="33">
        <v>1</v>
      </c>
      <c r="I8" s="34"/>
      <c r="J8" s="32">
        <v>0.75</v>
      </c>
      <c r="K8" s="35">
        <f t="shared" si="0"/>
        <v>7.5</v>
      </c>
      <c r="L8" s="35">
        <v>94.26</v>
      </c>
      <c r="M8" s="35">
        <f t="shared" si="2"/>
        <v>101.76</v>
      </c>
      <c r="N8" s="35">
        <f t="shared" si="3"/>
        <v>132.28800000000001</v>
      </c>
      <c r="O8" s="29" t="s">
        <v>39</v>
      </c>
    </row>
    <row r="9" spans="1:15" x14ac:dyDescent="0.25">
      <c r="A9" s="29" t="s">
        <v>44</v>
      </c>
      <c r="B9" s="29" t="s">
        <v>33</v>
      </c>
      <c r="C9" s="29" t="s">
        <v>42</v>
      </c>
      <c r="D9" s="30"/>
      <c r="E9" s="31">
        <v>39046</v>
      </c>
      <c r="F9" s="31">
        <v>39086</v>
      </c>
      <c r="G9" s="32">
        <f t="shared" si="1"/>
        <v>40</v>
      </c>
      <c r="H9" s="33">
        <v>2</v>
      </c>
      <c r="I9" s="34"/>
      <c r="J9" s="32">
        <v>0.5</v>
      </c>
      <c r="K9" s="35">
        <f t="shared" si="0"/>
        <v>10</v>
      </c>
      <c r="L9" s="35">
        <v>104.7859</v>
      </c>
      <c r="M9" s="35">
        <f t="shared" si="2"/>
        <v>114.7859</v>
      </c>
      <c r="N9" s="35">
        <f t="shared" si="3"/>
        <v>149.22166999999999</v>
      </c>
      <c r="O9" s="29" t="s">
        <v>35</v>
      </c>
    </row>
    <row r="10" spans="1:15" x14ac:dyDescent="0.25">
      <c r="A10" s="29" t="s">
        <v>40</v>
      </c>
      <c r="B10" s="29" t="s">
        <v>37</v>
      </c>
      <c r="C10" s="29" t="s">
        <v>34</v>
      </c>
      <c r="D10" s="30"/>
      <c r="E10" s="31">
        <v>39046</v>
      </c>
      <c r="F10" s="31">
        <v>39086</v>
      </c>
      <c r="G10" s="32">
        <f t="shared" si="1"/>
        <v>40</v>
      </c>
      <c r="H10" s="33">
        <v>1</v>
      </c>
      <c r="I10" s="34"/>
      <c r="J10" s="32">
        <v>0.25</v>
      </c>
      <c r="K10" s="35">
        <f t="shared" si="0"/>
        <v>2.5</v>
      </c>
      <c r="L10" s="35">
        <v>120</v>
      </c>
      <c r="M10" s="35">
        <f t="shared" si="2"/>
        <v>122.5</v>
      </c>
      <c r="N10" s="35">
        <f t="shared" si="3"/>
        <v>159.25</v>
      </c>
      <c r="O10" s="29" t="s">
        <v>45</v>
      </c>
    </row>
    <row r="11" spans="1:15" x14ac:dyDescent="0.25">
      <c r="A11" s="29" t="s">
        <v>46</v>
      </c>
      <c r="B11" s="29" t="s">
        <v>33</v>
      </c>
      <c r="C11" s="29" t="s">
        <v>47</v>
      </c>
      <c r="D11" s="30" t="s">
        <v>43</v>
      </c>
      <c r="E11" s="31">
        <v>39058</v>
      </c>
      <c r="F11" s="31">
        <v>39087</v>
      </c>
      <c r="G11" s="32">
        <f t="shared" si="1"/>
        <v>29</v>
      </c>
      <c r="H11" s="33">
        <v>1</v>
      </c>
      <c r="I11" s="34"/>
      <c r="J11" s="32">
        <v>1</v>
      </c>
      <c r="K11" s="35">
        <f t="shared" si="0"/>
        <v>30</v>
      </c>
      <c r="L11" s="35">
        <v>36.754399999999997</v>
      </c>
      <c r="M11" s="35">
        <f t="shared" si="2"/>
        <v>66.754400000000004</v>
      </c>
      <c r="N11" s="35">
        <f t="shared" si="3"/>
        <v>86.780720000000002</v>
      </c>
      <c r="O11" s="29" t="s">
        <v>45</v>
      </c>
    </row>
    <row r="12" spans="1:15" x14ac:dyDescent="0.25">
      <c r="A12" s="29" t="s">
        <v>40</v>
      </c>
      <c r="B12" s="29" t="s">
        <v>48</v>
      </c>
      <c r="C12" s="29" t="s">
        <v>38</v>
      </c>
      <c r="D12" s="30"/>
      <c r="E12" s="31">
        <v>39058</v>
      </c>
      <c r="F12" s="31">
        <v>39087</v>
      </c>
      <c r="G12" s="32">
        <f t="shared" si="1"/>
        <v>29</v>
      </c>
      <c r="H12" s="33">
        <v>2</v>
      </c>
      <c r="I12" s="34"/>
      <c r="J12" s="32">
        <v>1</v>
      </c>
      <c r="K12" s="35">
        <f t="shared" si="0"/>
        <v>20</v>
      </c>
      <c r="L12" s="35">
        <v>51.45</v>
      </c>
      <c r="M12" s="35">
        <f t="shared" si="2"/>
        <v>71.45</v>
      </c>
      <c r="N12" s="35">
        <f t="shared" si="3"/>
        <v>92.885000000000005</v>
      </c>
      <c r="O12" s="29" t="s">
        <v>39</v>
      </c>
    </row>
    <row r="13" spans="1:15" x14ac:dyDescent="0.25">
      <c r="A13" s="29" t="s">
        <v>49</v>
      </c>
      <c r="B13" s="29" t="s">
        <v>50</v>
      </c>
      <c r="C13" s="29" t="s">
        <v>34</v>
      </c>
      <c r="D13" s="30"/>
      <c r="E13" s="31">
        <v>39054</v>
      </c>
      <c r="F13" s="31">
        <v>39088</v>
      </c>
      <c r="G13" s="32">
        <f t="shared" si="1"/>
        <v>34</v>
      </c>
      <c r="H13" s="33">
        <v>2</v>
      </c>
      <c r="I13" s="34" t="s">
        <v>43</v>
      </c>
      <c r="J13" s="32">
        <v>0.5</v>
      </c>
      <c r="K13" s="35">
        <f t="shared" si="0"/>
        <v>10</v>
      </c>
      <c r="L13" s="35">
        <v>45.237400000000001</v>
      </c>
      <c r="M13" s="35">
        <f t="shared" si="2"/>
        <v>55.237400000000001</v>
      </c>
      <c r="N13" s="35">
        <f t="shared" si="3"/>
        <v>-55.237400000000001</v>
      </c>
      <c r="O13" s="29" t="s">
        <v>35</v>
      </c>
    </row>
    <row r="14" spans="1:15" x14ac:dyDescent="0.25">
      <c r="A14" s="29" t="s">
        <v>49</v>
      </c>
      <c r="B14" s="29" t="s">
        <v>51</v>
      </c>
      <c r="C14" s="29" t="s">
        <v>41</v>
      </c>
      <c r="D14" s="30"/>
      <c r="E14" s="31">
        <v>39056</v>
      </c>
      <c r="F14" s="31">
        <v>39088</v>
      </c>
      <c r="G14" s="32">
        <f t="shared" si="1"/>
        <v>32</v>
      </c>
      <c r="H14" s="33">
        <v>1</v>
      </c>
      <c r="I14" s="34"/>
      <c r="J14" s="32">
        <v>0.25</v>
      </c>
      <c r="K14" s="35">
        <f t="shared" si="0"/>
        <v>2.5</v>
      </c>
      <c r="L14" s="35">
        <v>126.5641</v>
      </c>
      <c r="M14" s="35">
        <f t="shared" si="2"/>
        <v>129.0641</v>
      </c>
      <c r="N14" s="35">
        <f t="shared" si="3"/>
        <v>167.78332999999998</v>
      </c>
      <c r="O14" s="29" t="s">
        <v>35</v>
      </c>
    </row>
    <row r="15" spans="1:15" x14ac:dyDescent="0.25">
      <c r="A15" s="29" t="s">
        <v>32</v>
      </c>
      <c r="B15" s="29" t="s">
        <v>33</v>
      </c>
      <c r="C15" s="29" t="s">
        <v>34</v>
      </c>
      <c r="D15" s="30"/>
      <c r="E15" s="31">
        <v>39065</v>
      </c>
      <c r="F15" s="31">
        <v>39088</v>
      </c>
      <c r="G15" s="32">
        <f t="shared" si="1"/>
        <v>23</v>
      </c>
      <c r="H15" s="33">
        <v>2</v>
      </c>
      <c r="I15" s="34"/>
      <c r="J15" s="32">
        <v>0.5</v>
      </c>
      <c r="K15" s="35">
        <f t="shared" si="0"/>
        <v>10</v>
      </c>
      <c r="L15" s="35">
        <v>113.72969999999999</v>
      </c>
      <c r="M15" s="35">
        <f t="shared" si="2"/>
        <v>123.72969999999999</v>
      </c>
      <c r="N15" s="35">
        <f t="shared" si="3"/>
        <v>160.84861000000001</v>
      </c>
      <c r="O15" s="29" t="s">
        <v>35</v>
      </c>
    </row>
    <row r="16" spans="1:15" x14ac:dyDescent="0.25">
      <c r="A16" s="29" t="s">
        <v>52</v>
      </c>
      <c r="B16" s="29" t="s">
        <v>50</v>
      </c>
      <c r="C16" s="29" t="s">
        <v>41</v>
      </c>
      <c r="D16" s="30"/>
      <c r="E16" s="31">
        <v>39053</v>
      </c>
      <c r="F16" s="31">
        <v>39089</v>
      </c>
      <c r="G16" s="32">
        <f t="shared" si="1"/>
        <v>36</v>
      </c>
      <c r="H16" s="33">
        <v>1</v>
      </c>
      <c r="I16" s="34"/>
      <c r="J16" s="32">
        <v>0.25</v>
      </c>
      <c r="K16" s="35">
        <f t="shared" si="0"/>
        <v>2.5</v>
      </c>
      <c r="L16" s="35">
        <v>45.237400000000001</v>
      </c>
      <c r="M16" s="35">
        <f t="shared" si="2"/>
        <v>47.737400000000001</v>
      </c>
      <c r="N16" s="35">
        <f t="shared" si="3"/>
        <v>62.058620000000005</v>
      </c>
      <c r="O16" s="29" t="s">
        <v>45</v>
      </c>
    </row>
    <row r="17" spans="1:15" x14ac:dyDescent="0.25">
      <c r="A17" s="29" t="s">
        <v>49</v>
      </c>
      <c r="B17" s="29" t="s">
        <v>51</v>
      </c>
      <c r="C17" s="29" t="s">
        <v>41</v>
      </c>
      <c r="D17" s="30"/>
      <c r="E17" s="31">
        <v>39061</v>
      </c>
      <c r="F17" s="31">
        <v>39089</v>
      </c>
      <c r="G17" s="32">
        <f t="shared" si="1"/>
        <v>28</v>
      </c>
      <c r="H17" s="33">
        <v>1</v>
      </c>
      <c r="I17" s="34"/>
      <c r="J17" s="32">
        <v>0.25</v>
      </c>
      <c r="K17" s="35">
        <f t="shared" si="0"/>
        <v>2.5</v>
      </c>
      <c r="L17" s="35">
        <v>67.703999999999994</v>
      </c>
      <c r="M17" s="35">
        <f t="shared" si="2"/>
        <v>70.203999999999994</v>
      </c>
      <c r="N17" s="35">
        <f t="shared" si="3"/>
        <v>91.265199999999993</v>
      </c>
      <c r="O17" s="29" t="s">
        <v>39</v>
      </c>
    </row>
    <row r="18" spans="1:15" x14ac:dyDescent="0.25">
      <c r="A18" s="29" t="s">
        <v>53</v>
      </c>
      <c r="B18" s="29" t="s">
        <v>48</v>
      </c>
      <c r="C18" s="29" t="s">
        <v>38</v>
      </c>
      <c r="D18" s="30"/>
      <c r="E18" s="31">
        <v>39061</v>
      </c>
      <c r="F18" s="31">
        <v>39089</v>
      </c>
      <c r="G18" s="32">
        <f t="shared" si="1"/>
        <v>28</v>
      </c>
      <c r="H18" s="33">
        <v>2</v>
      </c>
      <c r="I18" s="34"/>
      <c r="J18" s="32">
        <v>1.25</v>
      </c>
      <c r="K18" s="35">
        <f t="shared" si="0"/>
        <v>25</v>
      </c>
      <c r="L18" s="35">
        <v>58.238999999999997</v>
      </c>
      <c r="M18" s="35">
        <f t="shared" si="2"/>
        <v>83.239000000000004</v>
      </c>
      <c r="N18" s="35">
        <f t="shared" si="3"/>
        <v>108.2107</v>
      </c>
      <c r="O18" s="29" t="s">
        <v>35</v>
      </c>
    </row>
    <row r="19" spans="1:15" x14ac:dyDescent="0.25">
      <c r="A19" s="29" t="s">
        <v>52</v>
      </c>
      <c r="B19" s="29" t="s">
        <v>50</v>
      </c>
      <c r="C19" s="29" t="s">
        <v>34</v>
      </c>
      <c r="D19" s="30"/>
      <c r="E19" s="31">
        <v>39044</v>
      </c>
      <c r="F19" s="31">
        <v>39089</v>
      </c>
      <c r="G19" s="32">
        <f t="shared" si="1"/>
        <v>45</v>
      </c>
      <c r="H19" s="33">
        <v>1</v>
      </c>
      <c r="I19" s="34"/>
      <c r="J19" s="32">
        <v>0.25</v>
      </c>
      <c r="K19" s="35">
        <f t="shared" si="0"/>
        <v>2.5</v>
      </c>
      <c r="L19" s="35">
        <v>156</v>
      </c>
      <c r="M19" s="35">
        <f t="shared" si="2"/>
        <v>158.5</v>
      </c>
      <c r="N19" s="35">
        <f t="shared" si="3"/>
        <v>206.05</v>
      </c>
      <c r="O19" s="29" t="s">
        <v>35</v>
      </c>
    </row>
    <row r="20" spans="1:15" x14ac:dyDescent="0.25">
      <c r="A20" s="29" t="s">
        <v>49</v>
      </c>
      <c r="B20" s="29" t="s">
        <v>51</v>
      </c>
      <c r="C20" s="29" t="s">
        <v>41</v>
      </c>
      <c r="D20" s="30"/>
      <c r="E20" s="31">
        <v>39058</v>
      </c>
      <c r="F20" s="31">
        <v>39089</v>
      </c>
      <c r="G20" s="32">
        <f t="shared" si="1"/>
        <v>31</v>
      </c>
      <c r="H20" s="33">
        <v>1</v>
      </c>
      <c r="I20" s="34"/>
      <c r="J20" s="32">
        <v>0.25</v>
      </c>
      <c r="K20" s="35">
        <f t="shared" si="0"/>
        <v>2.5</v>
      </c>
      <c r="L20" s="35">
        <v>227.93719999999999</v>
      </c>
      <c r="M20" s="35">
        <f t="shared" si="2"/>
        <v>230.43719999999999</v>
      </c>
      <c r="N20" s="35">
        <f t="shared" si="3"/>
        <v>299.56835999999998</v>
      </c>
      <c r="O20" s="29" t="s">
        <v>35</v>
      </c>
    </row>
    <row r="21" spans="1:15" x14ac:dyDescent="0.25">
      <c r="A21" s="29" t="s">
        <v>32</v>
      </c>
      <c r="B21" s="29" t="s">
        <v>33</v>
      </c>
      <c r="C21" s="29" t="s">
        <v>42</v>
      </c>
      <c r="D21" s="30"/>
      <c r="E21" s="31">
        <v>39066</v>
      </c>
      <c r="F21" s="31">
        <v>39092</v>
      </c>
      <c r="G21" s="32">
        <f t="shared" si="1"/>
        <v>26</v>
      </c>
      <c r="H21" s="33">
        <v>2</v>
      </c>
      <c r="I21" s="34"/>
      <c r="J21" s="32">
        <v>1</v>
      </c>
      <c r="K21" s="35">
        <f t="shared" si="0"/>
        <v>20</v>
      </c>
      <c r="L21" s="35">
        <v>14.42</v>
      </c>
      <c r="M21" s="35">
        <f t="shared" si="2"/>
        <v>34.42</v>
      </c>
      <c r="N21" s="35">
        <f t="shared" si="3"/>
        <v>44.746000000000002</v>
      </c>
      <c r="O21" s="29" t="s">
        <v>45</v>
      </c>
    </row>
    <row r="22" spans="1:15" x14ac:dyDescent="0.25">
      <c r="A22" s="29" t="s">
        <v>49</v>
      </c>
      <c r="B22" s="29" t="s">
        <v>51</v>
      </c>
      <c r="C22" s="29" t="s">
        <v>34</v>
      </c>
      <c r="D22" s="30"/>
      <c r="E22" s="31">
        <v>39044</v>
      </c>
      <c r="F22" s="31">
        <v>39092</v>
      </c>
      <c r="G22" s="32">
        <f t="shared" si="1"/>
        <v>48</v>
      </c>
      <c r="H22" s="33">
        <v>1</v>
      </c>
      <c r="I22" s="34"/>
      <c r="J22" s="32">
        <v>0.25</v>
      </c>
      <c r="K22" s="35">
        <f t="shared" si="0"/>
        <v>2.5</v>
      </c>
      <c r="L22" s="35">
        <v>45.734099999999998</v>
      </c>
      <c r="M22" s="35">
        <f t="shared" si="2"/>
        <v>48.234099999999998</v>
      </c>
      <c r="N22" s="35">
        <f t="shared" si="3"/>
        <v>62.704329999999999</v>
      </c>
      <c r="O22" s="29" t="s">
        <v>35</v>
      </c>
    </row>
    <row r="23" spans="1:15" x14ac:dyDescent="0.25">
      <c r="A23" s="29" t="s">
        <v>44</v>
      </c>
      <c r="B23" s="29" t="s">
        <v>33</v>
      </c>
      <c r="C23" s="29" t="s">
        <v>34</v>
      </c>
      <c r="D23" s="30"/>
      <c r="E23" s="31">
        <v>39068</v>
      </c>
      <c r="F23" s="31">
        <v>39092</v>
      </c>
      <c r="G23" s="32">
        <f t="shared" si="1"/>
        <v>24</v>
      </c>
      <c r="H23" s="33">
        <v>2</v>
      </c>
      <c r="I23" s="34"/>
      <c r="J23" s="32">
        <v>0.5</v>
      </c>
      <c r="K23" s="35">
        <f t="shared" si="0"/>
        <v>10</v>
      </c>
      <c r="L23" s="35">
        <v>42.66</v>
      </c>
      <c r="M23" s="35">
        <f t="shared" si="2"/>
        <v>52.66</v>
      </c>
      <c r="N23" s="35">
        <f t="shared" si="3"/>
        <v>68.457999999999998</v>
      </c>
      <c r="O23" s="29" t="s">
        <v>35</v>
      </c>
    </row>
    <row r="24" spans="1:15" x14ac:dyDescent="0.25">
      <c r="A24" s="29" t="s">
        <v>32</v>
      </c>
      <c r="B24" s="29" t="s">
        <v>33</v>
      </c>
      <c r="C24" s="29" t="s">
        <v>38</v>
      </c>
      <c r="D24" s="30" t="s">
        <v>43</v>
      </c>
      <c r="E24" s="31">
        <v>39086</v>
      </c>
      <c r="F24" s="31">
        <v>39092</v>
      </c>
      <c r="G24" s="32">
        <f t="shared" si="1"/>
        <v>6</v>
      </c>
      <c r="H24" s="33">
        <v>2</v>
      </c>
      <c r="I24" s="34"/>
      <c r="J24" s="32">
        <v>1</v>
      </c>
      <c r="K24" s="35">
        <f t="shared" si="0"/>
        <v>40</v>
      </c>
      <c r="L24" s="35">
        <v>59.432000000000002</v>
      </c>
      <c r="M24" s="35">
        <f t="shared" si="2"/>
        <v>99.432000000000002</v>
      </c>
      <c r="N24" s="35">
        <f t="shared" si="3"/>
        <v>129.26159999999999</v>
      </c>
      <c r="O24" s="29" t="s">
        <v>35</v>
      </c>
    </row>
    <row r="25" spans="1:15" x14ac:dyDescent="0.25">
      <c r="A25" s="29" t="s">
        <v>32</v>
      </c>
      <c r="B25" s="29" t="s">
        <v>33</v>
      </c>
      <c r="C25" s="29" t="s">
        <v>34</v>
      </c>
      <c r="D25" s="30"/>
      <c r="E25" s="31">
        <v>39037</v>
      </c>
      <c r="F25" s="31">
        <v>39092</v>
      </c>
      <c r="G25" s="32">
        <f t="shared" si="1"/>
        <v>55</v>
      </c>
      <c r="H25" s="33">
        <v>2</v>
      </c>
      <c r="I25" s="34"/>
      <c r="J25" s="32">
        <v>0.75</v>
      </c>
      <c r="K25" s="35">
        <f t="shared" si="0"/>
        <v>15</v>
      </c>
      <c r="L25" s="35">
        <v>148.51300000000001</v>
      </c>
      <c r="M25" s="35">
        <f t="shared" si="2"/>
        <v>163.51300000000001</v>
      </c>
      <c r="N25" s="35">
        <f t="shared" si="3"/>
        <v>212.5669</v>
      </c>
      <c r="O25" s="29" t="s">
        <v>35</v>
      </c>
    </row>
    <row r="26" spans="1:15" x14ac:dyDescent="0.25">
      <c r="A26" s="29" t="s">
        <v>53</v>
      </c>
      <c r="B26" s="29" t="s">
        <v>50</v>
      </c>
      <c r="C26" s="29" t="s">
        <v>42</v>
      </c>
      <c r="D26" s="30"/>
      <c r="E26" s="31">
        <v>39023</v>
      </c>
      <c r="F26" s="31">
        <v>39092</v>
      </c>
      <c r="G26" s="32">
        <f t="shared" si="1"/>
        <v>69</v>
      </c>
      <c r="H26" s="33">
        <v>2</v>
      </c>
      <c r="I26" s="34"/>
      <c r="J26" s="32">
        <v>0.5</v>
      </c>
      <c r="K26" s="35">
        <f t="shared" si="0"/>
        <v>10</v>
      </c>
      <c r="L26" s="35">
        <v>263.0523</v>
      </c>
      <c r="M26" s="35">
        <f t="shared" si="2"/>
        <v>273.0523</v>
      </c>
      <c r="N26" s="35">
        <f t="shared" si="3"/>
        <v>354.96798999999999</v>
      </c>
      <c r="O26" s="29" t="s">
        <v>45</v>
      </c>
    </row>
    <row r="27" spans="1:15" x14ac:dyDescent="0.25">
      <c r="A27" s="29" t="s">
        <v>36</v>
      </c>
      <c r="B27" s="29" t="s">
        <v>50</v>
      </c>
      <c r="C27" s="29" t="s">
        <v>34</v>
      </c>
      <c r="D27" s="30" t="s">
        <v>43</v>
      </c>
      <c r="E27" s="31">
        <v>39086</v>
      </c>
      <c r="F27" s="31">
        <v>39093</v>
      </c>
      <c r="G27" s="32">
        <f t="shared" si="1"/>
        <v>7</v>
      </c>
      <c r="H27" s="33">
        <v>1</v>
      </c>
      <c r="I27" s="34"/>
      <c r="J27" s="32">
        <v>0.25</v>
      </c>
      <c r="K27" s="35">
        <f t="shared" si="0"/>
        <v>22.5</v>
      </c>
      <c r="L27" s="35">
        <v>19.196999999999999</v>
      </c>
      <c r="M27" s="35">
        <f t="shared" si="2"/>
        <v>41.697000000000003</v>
      </c>
      <c r="N27" s="35">
        <f t="shared" si="3"/>
        <v>54.206100000000006</v>
      </c>
      <c r="O27" s="29" t="s">
        <v>35</v>
      </c>
    </row>
    <row r="28" spans="1:15" x14ac:dyDescent="0.25">
      <c r="A28" s="29" t="s">
        <v>36</v>
      </c>
      <c r="B28" s="29" t="s">
        <v>50</v>
      </c>
      <c r="C28" s="29" t="s">
        <v>34</v>
      </c>
      <c r="D28" s="30"/>
      <c r="E28" s="31">
        <v>39047</v>
      </c>
      <c r="F28" s="31">
        <v>39093</v>
      </c>
      <c r="G28" s="32">
        <f t="shared" si="1"/>
        <v>46</v>
      </c>
      <c r="H28" s="33">
        <v>1</v>
      </c>
      <c r="I28" s="34"/>
      <c r="J28" s="32">
        <v>0.25</v>
      </c>
      <c r="K28" s="35">
        <f t="shared" si="0"/>
        <v>2.5</v>
      </c>
      <c r="L28" s="35">
        <v>21.33</v>
      </c>
      <c r="M28" s="35">
        <f t="shared" si="2"/>
        <v>23.83</v>
      </c>
      <c r="N28" s="35">
        <f t="shared" si="3"/>
        <v>30.978999999999999</v>
      </c>
      <c r="O28" s="29" t="s">
        <v>45</v>
      </c>
    </row>
    <row r="29" spans="1:15" x14ac:dyDescent="0.25">
      <c r="A29" s="29" t="s">
        <v>52</v>
      </c>
      <c r="B29" s="29" t="s">
        <v>48</v>
      </c>
      <c r="C29" s="29" t="s">
        <v>34</v>
      </c>
      <c r="D29" s="30"/>
      <c r="E29" s="31">
        <v>39052</v>
      </c>
      <c r="F29" s="31">
        <v>39093</v>
      </c>
      <c r="G29" s="32">
        <f t="shared" si="1"/>
        <v>41</v>
      </c>
      <c r="H29" s="33">
        <v>1</v>
      </c>
      <c r="I29" s="34"/>
      <c r="J29" s="32">
        <v>0.5</v>
      </c>
      <c r="K29" s="35">
        <f t="shared" si="0"/>
        <v>5</v>
      </c>
      <c r="L29" s="35">
        <v>36.754399999999997</v>
      </c>
      <c r="M29" s="35">
        <f t="shared" si="2"/>
        <v>41.754399999999997</v>
      </c>
      <c r="N29" s="35">
        <f t="shared" si="3"/>
        <v>54.280719999999995</v>
      </c>
      <c r="O29" s="29" t="s">
        <v>45</v>
      </c>
    </row>
    <row r="30" spans="1:15" x14ac:dyDescent="0.25">
      <c r="A30" s="29" t="s">
        <v>36</v>
      </c>
      <c r="B30" s="29" t="s">
        <v>54</v>
      </c>
      <c r="C30" s="29" t="s">
        <v>41</v>
      </c>
      <c r="D30" s="30"/>
      <c r="E30" s="31">
        <v>39060</v>
      </c>
      <c r="F30" s="31">
        <v>39093</v>
      </c>
      <c r="G30" s="32">
        <f t="shared" si="1"/>
        <v>33</v>
      </c>
      <c r="H30" s="33">
        <v>1</v>
      </c>
      <c r="I30" s="34"/>
      <c r="J30" s="32">
        <v>0.25</v>
      </c>
      <c r="K30" s="35">
        <f t="shared" si="0"/>
        <v>2.5</v>
      </c>
      <c r="L30" s="35">
        <v>37.262799999999999</v>
      </c>
      <c r="M30" s="35">
        <f t="shared" si="2"/>
        <v>39.762799999999999</v>
      </c>
      <c r="N30" s="35">
        <f t="shared" si="3"/>
        <v>51.69164</v>
      </c>
      <c r="O30" s="29" t="s">
        <v>45</v>
      </c>
    </row>
    <row r="31" spans="1:15" x14ac:dyDescent="0.25">
      <c r="A31" s="29" t="s">
        <v>52</v>
      </c>
      <c r="B31" s="29" t="s">
        <v>48</v>
      </c>
      <c r="C31" s="29" t="s">
        <v>41</v>
      </c>
      <c r="D31" s="30"/>
      <c r="E31" s="31">
        <v>39085</v>
      </c>
      <c r="F31" s="31">
        <v>39093</v>
      </c>
      <c r="G31" s="32">
        <f t="shared" si="1"/>
        <v>8</v>
      </c>
      <c r="H31" s="33">
        <v>1</v>
      </c>
      <c r="I31" s="34"/>
      <c r="J31" s="32">
        <v>0.25</v>
      </c>
      <c r="K31" s="35">
        <f t="shared" si="0"/>
        <v>2.5</v>
      </c>
      <c r="L31" s="35">
        <v>85.085899999999995</v>
      </c>
      <c r="M31" s="35">
        <f t="shared" si="2"/>
        <v>87.585899999999995</v>
      </c>
      <c r="N31" s="35">
        <f t="shared" si="3"/>
        <v>113.86166999999999</v>
      </c>
      <c r="O31" s="29" t="s">
        <v>45</v>
      </c>
    </row>
    <row r="32" spans="1:15" x14ac:dyDescent="0.25">
      <c r="A32" s="29" t="s">
        <v>44</v>
      </c>
      <c r="B32" s="29" t="s">
        <v>33</v>
      </c>
      <c r="C32" s="29" t="s">
        <v>42</v>
      </c>
      <c r="D32" s="30"/>
      <c r="E32" s="31">
        <v>39086</v>
      </c>
      <c r="F32" s="31">
        <v>39093</v>
      </c>
      <c r="G32" s="32">
        <f t="shared" si="1"/>
        <v>7</v>
      </c>
      <c r="H32" s="33">
        <v>2</v>
      </c>
      <c r="I32" s="34"/>
      <c r="J32" s="32">
        <v>0.75</v>
      </c>
      <c r="K32" s="35">
        <f t="shared" si="0"/>
        <v>15</v>
      </c>
      <c r="L32" s="35">
        <v>111.6</v>
      </c>
      <c r="M32" s="35">
        <f t="shared" si="2"/>
        <v>126.6</v>
      </c>
      <c r="N32" s="35">
        <f t="shared" si="3"/>
        <v>164.57999999999998</v>
      </c>
      <c r="O32" s="29" t="s">
        <v>45</v>
      </c>
    </row>
    <row r="33" spans="1:15" x14ac:dyDescent="0.25">
      <c r="A33" s="29" t="s">
        <v>36</v>
      </c>
      <c r="B33" s="29" t="s">
        <v>50</v>
      </c>
      <c r="C33" s="29" t="s">
        <v>42</v>
      </c>
      <c r="D33" s="30"/>
      <c r="E33" s="31">
        <v>39058</v>
      </c>
      <c r="F33" s="31">
        <v>39093</v>
      </c>
      <c r="G33" s="32">
        <f t="shared" si="1"/>
        <v>35</v>
      </c>
      <c r="H33" s="33">
        <v>1</v>
      </c>
      <c r="I33" s="34"/>
      <c r="J33" s="32">
        <v>0.5</v>
      </c>
      <c r="K33" s="35">
        <f t="shared" si="0"/>
        <v>5</v>
      </c>
      <c r="L33" s="35">
        <v>367.71109999999999</v>
      </c>
      <c r="M33" s="35">
        <f t="shared" si="2"/>
        <v>372.71109999999999</v>
      </c>
      <c r="N33" s="35">
        <f t="shared" si="3"/>
        <v>484.52443</v>
      </c>
      <c r="O33" s="29" t="s">
        <v>39</v>
      </c>
    </row>
    <row r="34" spans="1:15" x14ac:dyDescent="0.25">
      <c r="A34" s="29" t="s">
        <v>32</v>
      </c>
      <c r="B34" s="29" t="s">
        <v>33</v>
      </c>
      <c r="C34" s="29" t="s">
        <v>34</v>
      </c>
      <c r="D34" s="30"/>
      <c r="E34" s="31">
        <v>39066</v>
      </c>
      <c r="F34" s="31">
        <v>39094</v>
      </c>
      <c r="G34" s="32">
        <f t="shared" si="1"/>
        <v>28</v>
      </c>
      <c r="H34" s="33">
        <v>2</v>
      </c>
      <c r="I34" s="34"/>
      <c r="J34" s="32">
        <v>0.25</v>
      </c>
      <c r="K34" s="35">
        <f t="shared" si="0"/>
        <v>5</v>
      </c>
      <c r="L34" s="35">
        <v>80</v>
      </c>
      <c r="M34" s="35">
        <f t="shared" si="2"/>
        <v>85</v>
      </c>
      <c r="N34" s="35">
        <f t="shared" si="3"/>
        <v>110.5</v>
      </c>
      <c r="O34" s="29" t="s">
        <v>45</v>
      </c>
    </row>
    <row r="35" spans="1:15" x14ac:dyDescent="0.25">
      <c r="A35" s="29" t="s">
        <v>32</v>
      </c>
      <c r="B35" s="29" t="s">
        <v>33</v>
      </c>
      <c r="C35" s="29" t="s">
        <v>34</v>
      </c>
      <c r="D35" s="30"/>
      <c r="E35" s="31">
        <v>39066</v>
      </c>
      <c r="F35" s="31">
        <v>39094</v>
      </c>
      <c r="G35" s="32">
        <f t="shared" si="1"/>
        <v>28</v>
      </c>
      <c r="H35" s="33">
        <v>2</v>
      </c>
      <c r="I35" s="34"/>
      <c r="J35" s="32">
        <v>0.75</v>
      </c>
      <c r="K35" s="35">
        <f t="shared" si="0"/>
        <v>15</v>
      </c>
      <c r="L35" s="35">
        <v>199.62</v>
      </c>
      <c r="M35" s="35">
        <f t="shared" si="2"/>
        <v>214.62</v>
      </c>
      <c r="N35" s="35">
        <f t="shared" si="3"/>
        <v>279.00599999999997</v>
      </c>
      <c r="O35" s="29" t="s">
        <v>35</v>
      </c>
    </row>
    <row r="36" spans="1:15" x14ac:dyDescent="0.25">
      <c r="A36" s="29" t="s">
        <v>32</v>
      </c>
      <c r="B36" s="29" t="s">
        <v>37</v>
      </c>
      <c r="C36" s="29" t="s">
        <v>42</v>
      </c>
      <c r="D36" s="30"/>
      <c r="E36" s="31">
        <v>39058</v>
      </c>
      <c r="F36" s="31">
        <v>39094</v>
      </c>
      <c r="G36" s="32">
        <f t="shared" si="1"/>
        <v>36</v>
      </c>
      <c r="H36" s="33">
        <v>2</v>
      </c>
      <c r="I36" s="34"/>
      <c r="J36" s="32">
        <v>1.25</v>
      </c>
      <c r="K36" s="35">
        <f t="shared" si="0"/>
        <v>25</v>
      </c>
      <c r="L36" s="35">
        <v>637.53</v>
      </c>
      <c r="M36" s="35">
        <f t="shared" si="2"/>
        <v>662.53</v>
      </c>
      <c r="N36" s="35">
        <f t="shared" si="3"/>
        <v>861.28899999999999</v>
      </c>
      <c r="O36" s="29" t="s">
        <v>35</v>
      </c>
    </row>
    <row r="37" spans="1:15" x14ac:dyDescent="0.25">
      <c r="A37" s="29" t="s">
        <v>44</v>
      </c>
      <c r="B37" s="29" t="s">
        <v>50</v>
      </c>
      <c r="C37" s="29" t="s">
        <v>38</v>
      </c>
      <c r="D37" s="30"/>
      <c r="E37" s="31">
        <v>39060</v>
      </c>
      <c r="F37" s="31">
        <v>39094</v>
      </c>
      <c r="G37" s="32">
        <f t="shared" si="1"/>
        <v>34</v>
      </c>
      <c r="H37" s="33">
        <v>2</v>
      </c>
      <c r="I37" s="34"/>
      <c r="J37" s="32">
        <v>3</v>
      </c>
      <c r="K37" s="35">
        <f t="shared" si="0"/>
        <v>60</v>
      </c>
      <c r="L37" s="35">
        <v>1193.7465999999999</v>
      </c>
      <c r="M37" s="35">
        <f t="shared" si="2"/>
        <v>1253.7465999999999</v>
      </c>
      <c r="N37" s="35">
        <f t="shared" si="3"/>
        <v>1629.8705799999998</v>
      </c>
      <c r="O37" s="29" t="s">
        <v>45</v>
      </c>
    </row>
    <row r="38" spans="1:15" x14ac:dyDescent="0.25">
      <c r="A38" s="29" t="s">
        <v>49</v>
      </c>
      <c r="B38" s="29" t="s">
        <v>51</v>
      </c>
      <c r="C38" s="29" t="s">
        <v>34</v>
      </c>
      <c r="D38" s="30"/>
      <c r="E38" s="31">
        <v>39086</v>
      </c>
      <c r="F38" s="31">
        <v>39095</v>
      </c>
      <c r="G38" s="32">
        <f t="shared" si="1"/>
        <v>9</v>
      </c>
      <c r="H38" s="33">
        <v>1</v>
      </c>
      <c r="I38" s="34"/>
      <c r="J38" s="32">
        <v>0.5</v>
      </c>
      <c r="K38" s="35">
        <f t="shared" si="0"/>
        <v>5</v>
      </c>
      <c r="L38" s="35">
        <v>18.524999999999999</v>
      </c>
      <c r="M38" s="35">
        <f t="shared" si="2"/>
        <v>23.524999999999999</v>
      </c>
      <c r="N38" s="35">
        <f t="shared" si="3"/>
        <v>30.582499999999996</v>
      </c>
      <c r="O38" s="29" t="s">
        <v>39</v>
      </c>
    </row>
    <row r="39" spans="1:15" x14ac:dyDescent="0.25">
      <c r="A39" s="29" t="s">
        <v>40</v>
      </c>
      <c r="B39" s="29" t="s">
        <v>51</v>
      </c>
      <c r="C39" s="29" t="s">
        <v>41</v>
      </c>
      <c r="D39" s="30"/>
      <c r="E39" s="31">
        <v>39086</v>
      </c>
      <c r="F39" s="31">
        <v>39095</v>
      </c>
      <c r="G39" s="32">
        <f t="shared" si="1"/>
        <v>9</v>
      </c>
      <c r="H39" s="33">
        <v>1</v>
      </c>
      <c r="I39" s="34"/>
      <c r="J39" s="32">
        <v>0.25</v>
      </c>
      <c r="K39" s="35">
        <f t="shared" si="0"/>
        <v>2.5</v>
      </c>
      <c r="L39" s="35">
        <v>39</v>
      </c>
      <c r="M39" s="35">
        <f t="shared" si="2"/>
        <v>41.5</v>
      </c>
      <c r="N39" s="35">
        <f t="shared" si="3"/>
        <v>53.95</v>
      </c>
      <c r="O39" s="29" t="s">
        <v>35</v>
      </c>
    </row>
    <row r="40" spans="1:15" x14ac:dyDescent="0.25">
      <c r="A40" s="29" t="s">
        <v>46</v>
      </c>
      <c r="B40" s="29" t="s">
        <v>33</v>
      </c>
      <c r="C40" s="29" t="s">
        <v>34</v>
      </c>
      <c r="D40" s="30"/>
      <c r="E40" s="31">
        <v>39086</v>
      </c>
      <c r="F40" s="31">
        <v>39095</v>
      </c>
      <c r="G40" s="32">
        <f t="shared" si="1"/>
        <v>9</v>
      </c>
      <c r="H40" s="33">
        <v>2</v>
      </c>
      <c r="I40" s="34"/>
      <c r="J40" s="32">
        <v>0.5</v>
      </c>
      <c r="K40" s="35">
        <f t="shared" si="0"/>
        <v>10</v>
      </c>
      <c r="L40" s="35">
        <v>48.372999999999998</v>
      </c>
      <c r="M40" s="35">
        <f t="shared" si="2"/>
        <v>58.372999999999998</v>
      </c>
      <c r="N40" s="35">
        <f t="shared" si="3"/>
        <v>75.884899999999988</v>
      </c>
      <c r="O40" s="29" t="s">
        <v>45</v>
      </c>
    </row>
    <row r="41" spans="1:15" x14ac:dyDescent="0.25">
      <c r="A41" s="29" t="s">
        <v>49</v>
      </c>
      <c r="B41" s="29" t="s">
        <v>51</v>
      </c>
      <c r="C41" s="29" t="s">
        <v>42</v>
      </c>
      <c r="D41" s="30"/>
      <c r="E41" s="31">
        <v>39066</v>
      </c>
      <c r="F41" s="31">
        <v>39095</v>
      </c>
      <c r="G41" s="32">
        <f t="shared" si="1"/>
        <v>29</v>
      </c>
      <c r="H41" s="33">
        <v>1</v>
      </c>
      <c r="I41" s="34"/>
      <c r="J41" s="32">
        <v>0.75</v>
      </c>
      <c r="K41" s="35">
        <f t="shared" si="0"/>
        <v>7.5</v>
      </c>
      <c r="L41" s="35">
        <v>82.875</v>
      </c>
      <c r="M41" s="35">
        <f t="shared" si="2"/>
        <v>90.375</v>
      </c>
      <c r="N41" s="35">
        <f t="shared" si="3"/>
        <v>117.4875</v>
      </c>
      <c r="O41" s="29" t="s">
        <v>39</v>
      </c>
    </row>
    <row r="42" spans="1:15" x14ac:dyDescent="0.25">
      <c r="A42" s="29" t="s">
        <v>32</v>
      </c>
      <c r="B42" s="29" t="s">
        <v>37</v>
      </c>
      <c r="C42" s="29" t="s">
        <v>38</v>
      </c>
      <c r="D42" s="30"/>
      <c r="E42" s="31">
        <v>39065</v>
      </c>
      <c r="F42" s="31">
        <v>39095</v>
      </c>
      <c r="G42" s="32">
        <f t="shared" si="1"/>
        <v>30</v>
      </c>
      <c r="H42" s="33">
        <v>2</v>
      </c>
      <c r="I42" s="34"/>
      <c r="J42" s="32">
        <v>3.5</v>
      </c>
      <c r="K42" s="35">
        <f t="shared" si="0"/>
        <v>70</v>
      </c>
      <c r="L42" s="35">
        <v>262.44</v>
      </c>
      <c r="M42" s="35">
        <f t="shared" si="2"/>
        <v>332.44</v>
      </c>
      <c r="N42" s="35">
        <f t="shared" si="3"/>
        <v>432.17200000000003</v>
      </c>
      <c r="O42" s="29" t="s">
        <v>35</v>
      </c>
    </row>
    <row r="43" spans="1:15" x14ac:dyDescent="0.25">
      <c r="A43" s="29" t="s">
        <v>49</v>
      </c>
      <c r="B43" s="29" t="s">
        <v>51</v>
      </c>
      <c r="C43" s="29" t="s">
        <v>34</v>
      </c>
      <c r="D43" s="30"/>
      <c r="E43" s="31">
        <v>39087</v>
      </c>
      <c r="F43" s="31">
        <v>39096</v>
      </c>
      <c r="G43" s="32">
        <f t="shared" si="1"/>
        <v>9</v>
      </c>
      <c r="H43" s="33">
        <v>1</v>
      </c>
      <c r="I43" s="34"/>
      <c r="J43" s="32">
        <v>0.25</v>
      </c>
      <c r="K43" s="35">
        <f t="shared" si="0"/>
        <v>2.5</v>
      </c>
      <c r="L43" s="35">
        <v>25.2486</v>
      </c>
      <c r="M43" s="35">
        <f t="shared" si="2"/>
        <v>27.7486</v>
      </c>
      <c r="N43" s="35">
        <f t="shared" si="3"/>
        <v>36.073180000000001</v>
      </c>
      <c r="O43" s="29" t="s">
        <v>39</v>
      </c>
    </row>
    <row r="44" spans="1:15" x14ac:dyDescent="0.25">
      <c r="A44" s="29" t="s">
        <v>40</v>
      </c>
      <c r="B44" s="29" t="s">
        <v>51</v>
      </c>
      <c r="C44" s="29" t="s">
        <v>34</v>
      </c>
      <c r="D44" s="30"/>
      <c r="E44" s="31">
        <v>39061</v>
      </c>
      <c r="F44" s="31">
        <v>39096</v>
      </c>
      <c r="G44" s="32">
        <f t="shared" si="1"/>
        <v>35</v>
      </c>
      <c r="H44" s="33">
        <v>1</v>
      </c>
      <c r="I44" s="34"/>
      <c r="J44" s="32">
        <v>0.5</v>
      </c>
      <c r="K44" s="35">
        <f t="shared" si="0"/>
        <v>5</v>
      </c>
      <c r="L44" s="35">
        <v>32.226999999999997</v>
      </c>
      <c r="M44" s="35">
        <f t="shared" si="2"/>
        <v>37.226999999999997</v>
      </c>
      <c r="N44" s="35">
        <f t="shared" si="3"/>
        <v>48.395099999999999</v>
      </c>
      <c r="O44" s="29" t="s">
        <v>39</v>
      </c>
    </row>
    <row r="45" spans="1:15" x14ac:dyDescent="0.25">
      <c r="A45" s="29" t="s">
        <v>49</v>
      </c>
      <c r="B45" s="29" t="s">
        <v>51</v>
      </c>
      <c r="C45" s="29" t="s">
        <v>34</v>
      </c>
      <c r="D45" s="30"/>
      <c r="E45" s="31">
        <v>39086</v>
      </c>
      <c r="F45" s="31">
        <v>39096</v>
      </c>
      <c r="G45" s="32">
        <f t="shared" si="1"/>
        <v>10</v>
      </c>
      <c r="H45" s="33">
        <v>2</v>
      </c>
      <c r="I45" s="34"/>
      <c r="J45" s="32">
        <v>0.25</v>
      </c>
      <c r="K45" s="35">
        <f t="shared" si="0"/>
        <v>5</v>
      </c>
      <c r="L45" s="35">
        <v>36.503999999999998</v>
      </c>
      <c r="M45" s="35">
        <f t="shared" si="2"/>
        <v>41.503999999999998</v>
      </c>
      <c r="N45" s="35">
        <f t="shared" si="3"/>
        <v>53.955199999999998</v>
      </c>
      <c r="O45" s="29" t="s">
        <v>39</v>
      </c>
    </row>
    <row r="46" spans="1:15" x14ac:dyDescent="0.25">
      <c r="A46" s="29" t="s">
        <v>53</v>
      </c>
      <c r="B46" s="29" t="s">
        <v>54</v>
      </c>
      <c r="C46" s="29" t="s">
        <v>34</v>
      </c>
      <c r="D46" s="30"/>
      <c r="E46" s="31">
        <v>39086</v>
      </c>
      <c r="F46" s="31">
        <v>39096</v>
      </c>
      <c r="G46" s="32">
        <f t="shared" si="1"/>
        <v>10</v>
      </c>
      <c r="H46" s="33">
        <v>2</v>
      </c>
      <c r="I46" s="34"/>
      <c r="J46" s="32">
        <v>0.5</v>
      </c>
      <c r="K46" s="35">
        <f t="shared" si="0"/>
        <v>10</v>
      </c>
      <c r="L46" s="35">
        <v>29.807400000000001</v>
      </c>
      <c r="M46" s="35">
        <f t="shared" si="2"/>
        <v>39.807400000000001</v>
      </c>
      <c r="N46" s="35">
        <f t="shared" si="3"/>
        <v>51.74962</v>
      </c>
      <c r="O46" s="29" t="s">
        <v>45</v>
      </c>
    </row>
    <row r="47" spans="1:15" x14ac:dyDescent="0.25">
      <c r="A47" s="29" t="s">
        <v>53</v>
      </c>
      <c r="B47" s="29" t="s">
        <v>50</v>
      </c>
      <c r="C47" s="29" t="s">
        <v>34</v>
      </c>
      <c r="D47" s="30"/>
      <c r="E47" s="31">
        <v>39086</v>
      </c>
      <c r="F47" s="31">
        <v>39096</v>
      </c>
      <c r="G47" s="32">
        <f t="shared" si="1"/>
        <v>10</v>
      </c>
      <c r="H47" s="33">
        <v>1</v>
      </c>
      <c r="I47" s="34"/>
      <c r="J47" s="32">
        <v>0.25</v>
      </c>
      <c r="K47" s="35">
        <f t="shared" si="0"/>
        <v>2.5</v>
      </c>
      <c r="L47" s="35">
        <v>43.02</v>
      </c>
      <c r="M47" s="35">
        <f t="shared" si="2"/>
        <v>45.52</v>
      </c>
      <c r="N47" s="35">
        <f t="shared" si="3"/>
        <v>59.176000000000002</v>
      </c>
      <c r="O47" s="29" t="s">
        <v>35</v>
      </c>
    </row>
    <row r="48" spans="1:15" x14ac:dyDescent="0.25">
      <c r="A48" s="29" t="s">
        <v>32</v>
      </c>
      <c r="B48" s="29" t="s">
        <v>33</v>
      </c>
      <c r="C48" s="29" t="s">
        <v>38</v>
      </c>
      <c r="D48" s="30" t="s">
        <v>43</v>
      </c>
      <c r="E48" s="31">
        <v>39088</v>
      </c>
      <c r="F48" s="31">
        <v>39096</v>
      </c>
      <c r="G48" s="32">
        <f t="shared" si="1"/>
        <v>8</v>
      </c>
      <c r="H48" s="33">
        <v>1</v>
      </c>
      <c r="I48" s="34"/>
      <c r="J48" s="32">
        <v>1.25</v>
      </c>
      <c r="K48" s="35">
        <f t="shared" si="0"/>
        <v>32.5</v>
      </c>
      <c r="L48" s="35">
        <v>33.880000000000003</v>
      </c>
      <c r="M48" s="35">
        <f t="shared" si="2"/>
        <v>66.38</v>
      </c>
      <c r="N48" s="35">
        <f t="shared" si="3"/>
        <v>86.293999999999997</v>
      </c>
      <c r="O48" s="29" t="s">
        <v>45</v>
      </c>
    </row>
    <row r="49" spans="1:15" x14ac:dyDescent="0.25">
      <c r="A49" s="29" t="s">
        <v>49</v>
      </c>
      <c r="B49" s="29" t="s">
        <v>51</v>
      </c>
      <c r="C49" s="29" t="s">
        <v>34</v>
      </c>
      <c r="D49" s="30"/>
      <c r="E49" s="31">
        <v>39015</v>
      </c>
      <c r="F49" s="31">
        <v>39096</v>
      </c>
      <c r="G49" s="32">
        <f t="shared" si="1"/>
        <v>81</v>
      </c>
      <c r="H49" s="33">
        <v>1</v>
      </c>
      <c r="I49" s="34"/>
      <c r="J49" s="32">
        <v>0.5</v>
      </c>
      <c r="K49" s="35">
        <f t="shared" si="0"/>
        <v>5</v>
      </c>
      <c r="L49" s="35">
        <v>102.22320000000001</v>
      </c>
      <c r="M49" s="35">
        <f t="shared" si="2"/>
        <v>107.22320000000001</v>
      </c>
      <c r="N49" s="35">
        <f t="shared" si="3"/>
        <v>139.39016000000001</v>
      </c>
      <c r="O49" s="29" t="s">
        <v>39</v>
      </c>
    </row>
    <row r="50" spans="1:15" x14ac:dyDescent="0.25">
      <c r="A50" s="29" t="s">
        <v>49</v>
      </c>
      <c r="B50" s="29" t="s">
        <v>51</v>
      </c>
      <c r="C50" s="29" t="s">
        <v>34</v>
      </c>
      <c r="D50" s="30"/>
      <c r="E50" s="31">
        <v>39067</v>
      </c>
      <c r="F50" s="31">
        <v>39096</v>
      </c>
      <c r="G50" s="32">
        <f t="shared" si="1"/>
        <v>29</v>
      </c>
      <c r="H50" s="33">
        <v>1</v>
      </c>
      <c r="I50" s="34"/>
      <c r="J50" s="32">
        <v>0.25</v>
      </c>
      <c r="K50" s="35">
        <f t="shared" si="0"/>
        <v>2.5</v>
      </c>
      <c r="L50" s="35">
        <v>140.4</v>
      </c>
      <c r="M50" s="35">
        <f t="shared" si="2"/>
        <v>142.9</v>
      </c>
      <c r="N50" s="35">
        <f t="shared" si="3"/>
        <v>185.77</v>
      </c>
      <c r="O50" s="29" t="s">
        <v>35</v>
      </c>
    </row>
    <row r="51" spans="1:15" x14ac:dyDescent="0.25">
      <c r="A51" s="29" t="s">
        <v>32</v>
      </c>
      <c r="B51" s="29" t="s">
        <v>33</v>
      </c>
      <c r="C51" s="29" t="s">
        <v>34</v>
      </c>
      <c r="D51" s="30"/>
      <c r="E51" s="31">
        <v>39064</v>
      </c>
      <c r="F51" s="31">
        <v>39096</v>
      </c>
      <c r="G51" s="32">
        <f t="shared" si="1"/>
        <v>32</v>
      </c>
      <c r="H51" s="33">
        <v>2</v>
      </c>
      <c r="I51" s="34"/>
      <c r="J51" s="32">
        <v>1.5</v>
      </c>
      <c r="K51" s="35">
        <f t="shared" si="0"/>
        <v>30</v>
      </c>
      <c r="L51" s="35">
        <v>578</v>
      </c>
      <c r="M51" s="35">
        <f t="shared" si="2"/>
        <v>608</v>
      </c>
      <c r="N51" s="35">
        <f t="shared" si="3"/>
        <v>790.4</v>
      </c>
      <c r="O51" s="29" t="s">
        <v>35</v>
      </c>
    </row>
    <row r="52" spans="1:15" x14ac:dyDescent="0.25">
      <c r="A52" s="29" t="s">
        <v>49</v>
      </c>
      <c r="B52" s="29" t="s">
        <v>51</v>
      </c>
      <c r="C52" s="29" t="s">
        <v>34</v>
      </c>
      <c r="D52" s="30"/>
      <c r="E52" s="31">
        <v>39088</v>
      </c>
      <c r="F52" s="31">
        <v>39099</v>
      </c>
      <c r="G52" s="32">
        <f t="shared" si="1"/>
        <v>11</v>
      </c>
      <c r="H52" s="33">
        <v>1</v>
      </c>
      <c r="I52" s="34"/>
      <c r="J52" s="32">
        <v>0.25</v>
      </c>
      <c r="K52" s="35">
        <f t="shared" si="0"/>
        <v>2.5</v>
      </c>
      <c r="L52" s="35">
        <v>44.85</v>
      </c>
      <c r="M52" s="35">
        <f t="shared" si="2"/>
        <v>47.35</v>
      </c>
      <c r="N52" s="35">
        <f t="shared" si="3"/>
        <v>61.555</v>
      </c>
      <c r="O52" s="29" t="s">
        <v>39</v>
      </c>
    </row>
    <row r="53" spans="1:15" x14ac:dyDescent="0.25">
      <c r="A53" s="29" t="s">
        <v>32</v>
      </c>
      <c r="B53" s="29" t="s">
        <v>33</v>
      </c>
      <c r="C53" s="29" t="s">
        <v>41</v>
      </c>
      <c r="D53" s="30"/>
      <c r="E53" s="31">
        <v>39061</v>
      </c>
      <c r="F53" s="31">
        <v>39099</v>
      </c>
      <c r="G53" s="32">
        <f t="shared" si="1"/>
        <v>38</v>
      </c>
      <c r="H53" s="33">
        <v>1</v>
      </c>
      <c r="I53" s="34"/>
      <c r="J53" s="32">
        <v>0.25</v>
      </c>
      <c r="K53" s="35">
        <f t="shared" si="0"/>
        <v>2.5</v>
      </c>
      <c r="L53" s="35">
        <v>33</v>
      </c>
      <c r="M53" s="35">
        <f t="shared" si="2"/>
        <v>35.5</v>
      </c>
      <c r="N53" s="35">
        <f t="shared" si="3"/>
        <v>46.15</v>
      </c>
      <c r="O53" s="29" t="s">
        <v>35</v>
      </c>
    </row>
    <row r="54" spans="1:15" x14ac:dyDescent="0.25">
      <c r="A54" s="29" t="s">
        <v>32</v>
      </c>
      <c r="B54" s="29" t="s">
        <v>33</v>
      </c>
      <c r="C54" s="29" t="s">
        <v>34</v>
      </c>
      <c r="D54" s="30"/>
      <c r="E54" s="31">
        <v>39064</v>
      </c>
      <c r="F54" s="31">
        <v>39099</v>
      </c>
      <c r="G54" s="32">
        <f t="shared" si="1"/>
        <v>35</v>
      </c>
      <c r="H54" s="33">
        <v>2</v>
      </c>
      <c r="I54" s="34"/>
      <c r="J54" s="32">
        <v>0.5</v>
      </c>
      <c r="K54" s="35">
        <f t="shared" si="0"/>
        <v>10</v>
      </c>
      <c r="L54" s="35">
        <v>72</v>
      </c>
      <c r="M54" s="35">
        <f t="shared" si="2"/>
        <v>82</v>
      </c>
      <c r="N54" s="35">
        <f t="shared" si="3"/>
        <v>106.6</v>
      </c>
      <c r="O54" s="29" t="s">
        <v>35</v>
      </c>
    </row>
    <row r="55" spans="1:15" x14ac:dyDescent="0.25">
      <c r="A55" s="29" t="s">
        <v>36</v>
      </c>
      <c r="B55" s="29" t="s">
        <v>50</v>
      </c>
      <c r="C55" s="29" t="s">
        <v>34</v>
      </c>
      <c r="D55" s="30"/>
      <c r="E55" s="31">
        <v>39088</v>
      </c>
      <c r="F55" s="31">
        <v>39099</v>
      </c>
      <c r="G55" s="32">
        <f t="shared" si="1"/>
        <v>11</v>
      </c>
      <c r="H55" s="33">
        <v>2</v>
      </c>
      <c r="I55" s="34"/>
      <c r="J55" s="32">
        <v>0.5</v>
      </c>
      <c r="K55" s="35">
        <f t="shared" si="0"/>
        <v>10</v>
      </c>
      <c r="L55" s="35">
        <v>74.607699999999994</v>
      </c>
      <c r="M55" s="35">
        <f t="shared" si="2"/>
        <v>84.607699999999994</v>
      </c>
      <c r="N55" s="35">
        <f t="shared" si="3"/>
        <v>109.99000999999998</v>
      </c>
      <c r="O55" s="29" t="s">
        <v>45</v>
      </c>
    </row>
    <row r="56" spans="1:15" x14ac:dyDescent="0.25">
      <c r="A56" s="29" t="s">
        <v>32</v>
      </c>
      <c r="B56" s="29" t="s">
        <v>33</v>
      </c>
      <c r="C56" s="29" t="s">
        <v>47</v>
      </c>
      <c r="D56" s="30"/>
      <c r="E56" s="31">
        <v>39071</v>
      </c>
      <c r="F56" s="31">
        <v>39099</v>
      </c>
      <c r="G56" s="32">
        <f t="shared" si="1"/>
        <v>28</v>
      </c>
      <c r="H56" s="33">
        <v>2</v>
      </c>
      <c r="I56" s="34"/>
      <c r="J56" s="32">
        <v>1</v>
      </c>
      <c r="K56" s="35">
        <f t="shared" si="0"/>
        <v>20</v>
      </c>
      <c r="L56" s="35">
        <v>156.9</v>
      </c>
      <c r="M56" s="35">
        <f t="shared" si="2"/>
        <v>176.9</v>
      </c>
      <c r="N56" s="35">
        <f t="shared" si="3"/>
        <v>229.97</v>
      </c>
      <c r="O56" s="29" t="s">
        <v>45</v>
      </c>
    </row>
    <row r="57" spans="1:15" x14ac:dyDescent="0.25">
      <c r="A57" s="29" t="s">
        <v>53</v>
      </c>
      <c r="B57" s="29" t="s">
        <v>37</v>
      </c>
      <c r="C57" s="29" t="s">
        <v>42</v>
      </c>
      <c r="D57" s="30"/>
      <c r="E57" s="31">
        <v>39061</v>
      </c>
      <c r="F57" s="31">
        <v>39099</v>
      </c>
      <c r="G57" s="32">
        <f t="shared" si="1"/>
        <v>38</v>
      </c>
      <c r="H57" s="33">
        <v>1</v>
      </c>
      <c r="I57" s="34"/>
      <c r="J57" s="32">
        <v>2.25</v>
      </c>
      <c r="K57" s="35">
        <f t="shared" si="0"/>
        <v>22.5</v>
      </c>
      <c r="L57" s="35">
        <v>180</v>
      </c>
      <c r="M57" s="35">
        <f t="shared" si="2"/>
        <v>202.5</v>
      </c>
      <c r="N57" s="35">
        <f t="shared" si="3"/>
        <v>263.25</v>
      </c>
      <c r="O57" s="29" t="s">
        <v>35</v>
      </c>
    </row>
    <row r="58" spans="1:15" x14ac:dyDescent="0.25">
      <c r="A58" s="29" t="s">
        <v>40</v>
      </c>
      <c r="B58" s="29" t="s">
        <v>37</v>
      </c>
      <c r="C58" s="29" t="s">
        <v>34</v>
      </c>
      <c r="D58" s="30"/>
      <c r="E58" s="31">
        <v>39064</v>
      </c>
      <c r="F58" s="31">
        <v>39100</v>
      </c>
      <c r="G58" s="32">
        <f t="shared" si="1"/>
        <v>36</v>
      </c>
      <c r="H58" s="33">
        <v>1</v>
      </c>
      <c r="I58" s="34"/>
      <c r="J58" s="32">
        <v>0.5</v>
      </c>
      <c r="K58" s="35">
        <f t="shared" si="0"/>
        <v>5</v>
      </c>
      <c r="L58" s="35">
        <v>21.33</v>
      </c>
      <c r="M58" s="35">
        <f t="shared" si="2"/>
        <v>26.33</v>
      </c>
      <c r="N58" s="35">
        <f t="shared" si="3"/>
        <v>34.228999999999999</v>
      </c>
      <c r="O58" s="29" t="s">
        <v>39</v>
      </c>
    </row>
    <row r="59" spans="1:15" x14ac:dyDescent="0.25">
      <c r="A59" s="29" t="s">
        <v>32</v>
      </c>
      <c r="B59" s="29" t="s">
        <v>33</v>
      </c>
      <c r="C59" s="29" t="s">
        <v>34</v>
      </c>
      <c r="D59" s="30"/>
      <c r="E59" s="31">
        <v>39071</v>
      </c>
      <c r="F59" s="31">
        <v>39100</v>
      </c>
      <c r="G59" s="32">
        <f t="shared" si="1"/>
        <v>29</v>
      </c>
      <c r="H59" s="33">
        <v>2</v>
      </c>
      <c r="I59" s="34"/>
      <c r="J59" s="32">
        <v>0.75</v>
      </c>
      <c r="K59" s="35">
        <f t="shared" si="0"/>
        <v>15</v>
      </c>
      <c r="L59" s="35">
        <v>38.130000000000003</v>
      </c>
      <c r="M59" s="35">
        <f t="shared" si="2"/>
        <v>53.13</v>
      </c>
      <c r="N59" s="35">
        <f t="shared" si="3"/>
        <v>69.069000000000003</v>
      </c>
      <c r="O59" s="29" t="s">
        <v>35</v>
      </c>
    </row>
    <row r="60" spans="1:15" x14ac:dyDescent="0.25">
      <c r="A60" s="29" t="s">
        <v>32</v>
      </c>
      <c r="B60" s="29" t="s">
        <v>33</v>
      </c>
      <c r="C60" s="29" t="s">
        <v>41</v>
      </c>
      <c r="D60" s="30"/>
      <c r="E60" s="31">
        <v>39088</v>
      </c>
      <c r="F60" s="31">
        <v>39100</v>
      </c>
      <c r="G60" s="32">
        <f t="shared" si="1"/>
        <v>12</v>
      </c>
      <c r="H60" s="33">
        <v>1</v>
      </c>
      <c r="I60" s="34"/>
      <c r="J60" s="32">
        <v>0.25</v>
      </c>
      <c r="K60" s="35">
        <f t="shared" si="0"/>
        <v>2.5</v>
      </c>
      <c r="L60" s="35">
        <v>66.152699999999996</v>
      </c>
      <c r="M60" s="35">
        <f t="shared" si="2"/>
        <v>68.652699999999996</v>
      </c>
      <c r="N60" s="35">
        <f t="shared" si="3"/>
        <v>89.248509999999996</v>
      </c>
      <c r="O60" s="29" t="s">
        <v>45</v>
      </c>
    </row>
    <row r="61" spans="1:15" x14ac:dyDescent="0.25">
      <c r="A61" s="29" t="s">
        <v>32</v>
      </c>
      <c r="B61" s="29" t="s">
        <v>33</v>
      </c>
      <c r="C61" s="29" t="s">
        <v>34</v>
      </c>
      <c r="D61" s="30"/>
      <c r="E61" s="31">
        <v>39086</v>
      </c>
      <c r="F61" s="31">
        <v>39100</v>
      </c>
      <c r="G61" s="32">
        <f t="shared" si="1"/>
        <v>14</v>
      </c>
      <c r="H61" s="33">
        <v>2</v>
      </c>
      <c r="I61" s="34"/>
      <c r="J61" s="32">
        <v>0.25</v>
      </c>
      <c r="K61" s="35">
        <f t="shared" si="0"/>
        <v>5</v>
      </c>
      <c r="L61" s="35">
        <v>146</v>
      </c>
      <c r="M61" s="35">
        <f t="shared" si="2"/>
        <v>151</v>
      </c>
      <c r="N61" s="35">
        <f t="shared" si="3"/>
        <v>196.3</v>
      </c>
      <c r="O61" s="29" t="s">
        <v>35</v>
      </c>
    </row>
    <row r="62" spans="1:15" x14ac:dyDescent="0.25">
      <c r="A62" s="29" t="s">
        <v>49</v>
      </c>
      <c r="B62" s="29" t="s">
        <v>51</v>
      </c>
      <c r="C62" s="29" t="s">
        <v>34</v>
      </c>
      <c r="D62" s="30"/>
      <c r="E62" s="31">
        <v>39092</v>
      </c>
      <c r="F62" s="31">
        <v>39101</v>
      </c>
      <c r="G62" s="32">
        <f t="shared" si="1"/>
        <v>9</v>
      </c>
      <c r="H62" s="33">
        <v>1</v>
      </c>
      <c r="I62" s="34"/>
      <c r="J62" s="32">
        <v>0.25</v>
      </c>
      <c r="K62" s="35">
        <f t="shared" si="0"/>
        <v>2.5</v>
      </c>
      <c r="L62" s="35">
        <v>19.5</v>
      </c>
      <c r="M62" s="35">
        <f t="shared" si="2"/>
        <v>22</v>
      </c>
      <c r="N62" s="35">
        <f t="shared" si="3"/>
        <v>28.6</v>
      </c>
      <c r="O62" s="29" t="s">
        <v>39</v>
      </c>
    </row>
    <row r="63" spans="1:15" x14ac:dyDescent="0.25">
      <c r="A63" s="29" t="s">
        <v>46</v>
      </c>
      <c r="B63" s="29" t="s">
        <v>33</v>
      </c>
      <c r="C63" s="29" t="s">
        <v>34</v>
      </c>
      <c r="D63" s="30"/>
      <c r="E63" s="31">
        <v>39092</v>
      </c>
      <c r="F63" s="31">
        <v>39101</v>
      </c>
      <c r="G63" s="32">
        <f t="shared" si="1"/>
        <v>9</v>
      </c>
      <c r="H63" s="33">
        <v>2</v>
      </c>
      <c r="I63" s="34"/>
      <c r="J63" s="32">
        <v>0.5</v>
      </c>
      <c r="K63" s="35">
        <f t="shared" si="0"/>
        <v>10</v>
      </c>
      <c r="L63" s="35">
        <v>21.33</v>
      </c>
      <c r="M63" s="35">
        <f t="shared" si="2"/>
        <v>31.33</v>
      </c>
      <c r="N63" s="35">
        <f t="shared" si="3"/>
        <v>40.728999999999999</v>
      </c>
      <c r="O63" s="29" t="s">
        <v>35</v>
      </c>
    </row>
    <row r="64" spans="1:15" x14ac:dyDescent="0.25">
      <c r="A64" s="29" t="s">
        <v>52</v>
      </c>
      <c r="B64" s="29" t="s">
        <v>54</v>
      </c>
      <c r="C64" s="29" t="s">
        <v>41</v>
      </c>
      <c r="D64" s="30"/>
      <c r="E64" s="31">
        <v>39089</v>
      </c>
      <c r="F64" s="31">
        <v>39101</v>
      </c>
      <c r="G64" s="32">
        <f t="shared" si="1"/>
        <v>12</v>
      </c>
      <c r="H64" s="33">
        <v>1</v>
      </c>
      <c r="I64" s="34"/>
      <c r="J64" s="32">
        <v>0.25</v>
      </c>
      <c r="K64" s="35">
        <f t="shared" si="0"/>
        <v>2.5</v>
      </c>
      <c r="L64" s="35">
        <v>32.6706</v>
      </c>
      <c r="M64" s="35">
        <f t="shared" si="2"/>
        <v>35.1706</v>
      </c>
      <c r="N64" s="35">
        <f t="shared" si="3"/>
        <v>45.721780000000003</v>
      </c>
      <c r="O64" s="29" t="s">
        <v>39</v>
      </c>
    </row>
    <row r="65" spans="1:15" x14ac:dyDescent="0.25">
      <c r="A65" s="29" t="s">
        <v>46</v>
      </c>
      <c r="B65" s="29" t="s">
        <v>33</v>
      </c>
      <c r="C65" s="29" t="s">
        <v>41</v>
      </c>
      <c r="D65" s="30" t="s">
        <v>43</v>
      </c>
      <c r="E65" s="31">
        <v>38986</v>
      </c>
      <c r="F65" s="31">
        <v>39101</v>
      </c>
      <c r="G65" s="32">
        <f t="shared" si="1"/>
        <v>115</v>
      </c>
      <c r="H65" s="33">
        <v>1</v>
      </c>
      <c r="I65" s="34"/>
      <c r="J65" s="32">
        <v>0.25</v>
      </c>
      <c r="K65" s="35">
        <f t="shared" si="0"/>
        <v>22.5</v>
      </c>
      <c r="L65" s="35">
        <v>45.962600000000002</v>
      </c>
      <c r="M65" s="35">
        <f t="shared" si="2"/>
        <v>68.462600000000009</v>
      </c>
      <c r="N65" s="35">
        <f t="shared" si="3"/>
        <v>89.001380000000012</v>
      </c>
      <c r="O65" s="29" t="s">
        <v>45</v>
      </c>
    </row>
    <row r="66" spans="1:15" x14ac:dyDescent="0.25">
      <c r="A66" s="29" t="s">
        <v>49</v>
      </c>
      <c r="B66" s="29" t="s">
        <v>51</v>
      </c>
      <c r="C66" s="29" t="s">
        <v>34</v>
      </c>
      <c r="D66" s="30"/>
      <c r="E66" s="31">
        <v>39096</v>
      </c>
      <c r="F66" s="31">
        <v>39101</v>
      </c>
      <c r="G66" s="32">
        <f t="shared" si="1"/>
        <v>5</v>
      </c>
      <c r="H66" s="33">
        <v>1</v>
      </c>
      <c r="I66" s="34"/>
      <c r="J66" s="32">
        <v>0.25</v>
      </c>
      <c r="K66" s="35">
        <f t="shared" ref="K66:K129" si="4">IF(D66="sí",H66*J66*10+20,H66*J66*10)</f>
        <v>2.5</v>
      </c>
      <c r="L66" s="35">
        <v>108.3061</v>
      </c>
      <c r="M66" s="35">
        <f t="shared" si="2"/>
        <v>110.8061</v>
      </c>
      <c r="N66" s="35">
        <f t="shared" si="3"/>
        <v>144.04793000000001</v>
      </c>
      <c r="O66" s="29" t="s">
        <v>39</v>
      </c>
    </row>
    <row r="67" spans="1:15" x14ac:dyDescent="0.25">
      <c r="A67" s="29" t="s">
        <v>53</v>
      </c>
      <c r="B67" s="29" t="s">
        <v>54</v>
      </c>
      <c r="C67" s="29" t="s">
        <v>42</v>
      </c>
      <c r="D67" s="30"/>
      <c r="E67" s="31">
        <v>39094</v>
      </c>
      <c r="F67" s="31">
        <v>39101</v>
      </c>
      <c r="G67" s="32">
        <f t="shared" ref="G67:G130" si="5">F67-E67</f>
        <v>7</v>
      </c>
      <c r="H67" s="33">
        <v>1</v>
      </c>
      <c r="I67" s="34"/>
      <c r="J67" s="32">
        <v>1.25</v>
      </c>
      <c r="K67" s="35">
        <f t="shared" si="4"/>
        <v>12.5</v>
      </c>
      <c r="L67" s="35">
        <v>256.71809999999999</v>
      </c>
      <c r="M67" s="35">
        <f t="shared" ref="M67:M130" si="6">K67+L67</f>
        <v>269.21809999999999</v>
      </c>
      <c r="N67" s="35">
        <f t="shared" ref="N67:N130" si="7">IF(I67="sí",-M67,M67+30%*M67)</f>
        <v>349.98352999999997</v>
      </c>
      <c r="O67" s="29" t="s">
        <v>45</v>
      </c>
    </row>
    <row r="68" spans="1:15" x14ac:dyDescent="0.25">
      <c r="A68" s="29" t="s">
        <v>44</v>
      </c>
      <c r="B68" s="29" t="s">
        <v>33</v>
      </c>
      <c r="C68" s="29" t="s">
        <v>42</v>
      </c>
      <c r="D68" s="30"/>
      <c r="E68" s="31">
        <v>39072</v>
      </c>
      <c r="F68" s="31">
        <v>39102</v>
      </c>
      <c r="G68" s="32">
        <f t="shared" si="5"/>
        <v>30</v>
      </c>
      <c r="H68" s="33">
        <v>2</v>
      </c>
      <c r="I68" s="34"/>
      <c r="J68" s="32">
        <v>0.75</v>
      </c>
      <c r="K68" s="35">
        <f t="shared" si="4"/>
        <v>15</v>
      </c>
      <c r="L68" s="35">
        <v>27.728999999999999</v>
      </c>
      <c r="M68" s="35">
        <f t="shared" si="6"/>
        <v>42.728999999999999</v>
      </c>
      <c r="N68" s="35">
        <f t="shared" si="7"/>
        <v>55.547699999999999</v>
      </c>
      <c r="O68" s="29" t="s">
        <v>35</v>
      </c>
    </row>
    <row r="69" spans="1:15" x14ac:dyDescent="0.25">
      <c r="A69" s="29" t="s">
        <v>44</v>
      </c>
      <c r="B69" s="29" t="s">
        <v>33</v>
      </c>
      <c r="C69" s="29" t="s">
        <v>47</v>
      </c>
      <c r="D69" s="30"/>
      <c r="E69" s="31">
        <v>39086</v>
      </c>
      <c r="F69" s="31">
        <v>39102</v>
      </c>
      <c r="G69" s="32">
        <f t="shared" si="5"/>
        <v>16</v>
      </c>
      <c r="H69" s="33">
        <v>2</v>
      </c>
      <c r="I69" s="34"/>
      <c r="J69" s="32">
        <v>3.25</v>
      </c>
      <c r="K69" s="35">
        <f t="shared" si="4"/>
        <v>65</v>
      </c>
      <c r="L69" s="35">
        <v>38.124600000000001</v>
      </c>
      <c r="M69" s="35">
        <f t="shared" si="6"/>
        <v>103.1246</v>
      </c>
      <c r="N69" s="35">
        <f t="shared" si="7"/>
        <v>134.06198000000001</v>
      </c>
      <c r="O69" s="29" t="s">
        <v>45</v>
      </c>
    </row>
    <row r="70" spans="1:15" x14ac:dyDescent="0.25">
      <c r="A70" s="29" t="s">
        <v>44</v>
      </c>
      <c r="B70" s="29" t="s">
        <v>33</v>
      </c>
      <c r="C70" s="29" t="s">
        <v>41</v>
      </c>
      <c r="D70" s="30"/>
      <c r="E70" s="31">
        <v>39064</v>
      </c>
      <c r="F70" s="31">
        <v>39102</v>
      </c>
      <c r="G70" s="32">
        <f t="shared" si="5"/>
        <v>38</v>
      </c>
      <c r="H70" s="33">
        <v>1</v>
      </c>
      <c r="I70" s="34"/>
      <c r="J70" s="32">
        <v>0.25</v>
      </c>
      <c r="K70" s="35">
        <f t="shared" si="4"/>
        <v>2.5</v>
      </c>
      <c r="L70" s="35">
        <v>72.061000000000007</v>
      </c>
      <c r="M70" s="35">
        <f t="shared" si="6"/>
        <v>74.561000000000007</v>
      </c>
      <c r="N70" s="35">
        <f t="shared" si="7"/>
        <v>96.929300000000012</v>
      </c>
      <c r="O70" s="29" t="s">
        <v>45</v>
      </c>
    </row>
    <row r="71" spans="1:15" x14ac:dyDescent="0.25">
      <c r="A71" s="29" t="s">
        <v>44</v>
      </c>
      <c r="B71" s="29" t="s">
        <v>33</v>
      </c>
      <c r="C71" s="29" t="s">
        <v>34</v>
      </c>
      <c r="D71" s="30" t="s">
        <v>43</v>
      </c>
      <c r="E71" s="31">
        <v>39085</v>
      </c>
      <c r="F71" s="31">
        <v>39102</v>
      </c>
      <c r="G71" s="32">
        <f t="shared" si="5"/>
        <v>17</v>
      </c>
      <c r="H71" s="33">
        <v>1</v>
      </c>
      <c r="I71" s="34"/>
      <c r="J71" s="32">
        <v>0.5</v>
      </c>
      <c r="K71" s="35">
        <f t="shared" si="4"/>
        <v>25</v>
      </c>
      <c r="L71" s="35">
        <v>120.63039999999999</v>
      </c>
      <c r="M71" s="35">
        <f t="shared" si="6"/>
        <v>145.63040000000001</v>
      </c>
      <c r="N71" s="35">
        <f t="shared" si="7"/>
        <v>189.31952000000001</v>
      </c>
      <c r="O71" s="29" t="s">
        <v>35</v>
      </c>
    </row>
    <row r="72" spans="1:15" x14ac:dyDescent="0.25">
      <c r="A72" s="29" t="s">
        <v>36</v>
      </c>
      <c r="B72" s="29" t="s">
        <v>48</v>
      </c>
      <c r="C72" s="29" t="s">
        <v>41</v>
      </c>
      <c r="D72" s="30"/>
      <c r="E72" s="31">
        <v>39086</v>
      </c>
      <c r="F72" s="31">
        <v>39103</v>
      </c>
      <c r="G72" s="32">
        <f t="shared" si="5"/>
        <v>17</v>
      </c>
      <c r="H72" s="33">
        <v>1</v>
      </c>
      <c r="I72" s="34"/>
      <c r="J72" s="32">
        <v>0.25</v>
      </c>
      <c r="K72" s="35">
        <f t="shared" si="4"/>
        <v>2.5</v>
      </c>
      <c r="L72" s="35">
        <v>66.864900000000006</v>
      </c>
      <c r="M72" s="35">
        <f t="shared" si="6"/>
        <v>69.364900000000006</v>
      </c>
      <c r="N72" s="35">
        <f t="shared" si="7"/>
        <v>90.17437000000001</v>
      </c>
      <c r="O72" s="29" t="s">
        <v>35</v>
      </c>
    </row>
    <row r="73" spans="1:15" x14ac:dyDescent="0.25">
      <c r="A73" s="29" t="s">
        <v>49</v>
      </c>
      <c r="B73" s="29" t="s">
        <v>51</v>
      </c>
      <c r="C73" s="29" t="s">
        <v>41</v>
      </c>
      <c r="D73" s="30"/>
      <c r="E73" s="31">
        <v>39093</v>
      </c>
      <c r="F73" s="31">
        <v>39103</v>
      </c>
      <c r="G73" s="32">
        <f t="shared" si="5"/>
        <v>10</v>
      </c>
      <c r="H73" s="33">
        <v>1</v>
      </c>
      <c r="I73" s="34"/>
      <c r="J73" s="32">
        <v>0.25</v>
      </c>
      <c r="K73" s="35">
        <f t="shared" si="4"/>
        <v>2.5</v>
      </c>
      <c r="L73" s="35">
        <v>162.20959999999999</v>
      </c>
      <c r="M73" s="35">
        <f t="shared" si="6"/>
        <v>164.70959999999999</v>
      </c>
      <c r="N73" s="35">
        <f t="shared" si="7"/>
        <v>214.12248</v>
      </c>
      <c r="O73" s="29" t="s">
        <v>35</v>
      </c>
    </row>
    <row r="74" spans="1:15" x14ac:dyDescent="0.25">
      <c r="A74" s="29" t="s">
        <v>32</v>
      </c>
      <c r="B74" s="29" t="s">
        <v>33</v>
      </c>
      <c r="C74" s="29" t="s">
        <v>41</v>
      </c>
      <c r="D74" s="30"/>
      <c r="E74" s="31">
        <v>39012</v>
      </c>
      <c r="F74" s="31">
        <v>39107</v>
      </c>
      <c r="G74" s="32">
        <f t="shared" si="5"/>
        <v>95</v>
      </c>
      <c r="H74" s="33">
        <v>1</v>
      </c>
      <c r="I74" s="34"/>
      <c r="J74" s="32">
        <v>0.25</v>
      </c>
      <c r="K74" s="35">
        <f t="shared" si="4"/>
        <v>2.5</v>
      </c>
      <c r="L74" s="35">
        <v>24.441500000000001</v>
      </c>
      <c r="M74" s="35">
        <f t="shared" si="6"/>
        <v>26.941500000000001</v>
      </c>
      <c r="N74" s="35">
        <f t="shared" si="7"/>
        <v>35.023949999999999</v>
      </c>
      <c r="O74" s="29" t="s">
        <v>35</v>
      </c>
    </row>
    <row r="75" spans="1:15" x14ac:dyDescent="0.25">
      <c r="A75" s="29" t="s">
        <v>36</v>
      </c>
      <c r="B75" s="29" t="s">
        <v>48</v>
      </c>
      <c r="C75" s="29" t="s">
        <v>41</v>
      </c>
      <c r="D75" s="30" t="s">
        <v>43</v>
      </c>
      <c r="E75" s="31">
        <v>39054</v>
      </c>
      <c r="F75" s="31">
        <v>39107</v>
      </c>
      <c r="G75" s="32">
        <f t="shared" si="5"/>
        <v>53</v>
      </c>
      <c r="H75" s="33">
        <v>1</v>
      </c>
      <c r="I75" s="34"/>
      <c r="J75" s="32">
        <v>0.25</v>
      </c>
      <c r="K75" s="35">
        <f t="shared" si="4"/>
        <v>22.5</v>
      </c>
      <c r="L75" s="35">
        <v>36.972099999999998</v>
      </c>
      <c r="M75" s="35">
        <f t="shared" si="6"/>
        <v>59.472099999999998</v>
      </c>
      <c r="N75" s="35">
        <f t="shared" si="7"/>
        <v>77.313729999999993</v>
      </c>
      <c r="O75" s="29" t="s">
        <v>45</v>
      </c>
    </row>
    <row r="76" spans="1:15" x14ac:dyDescent="0.25">
      <c r="A76" s="29" t="s">
        <v>52</v>
      </c>
      <c r="B76" s="29" t="s">
        <v>54</v>
      </c>
      <c r="C76" s="29" t="s">
        <v>34</v>
      </c>
      <c r="D76" s="30"/>
      <c r="E76" s="31">
        <v>39096</v>
      </c>
      <c r="F76" s="31">
        <v>39107</v>
      </c>
      <c r="G76" s="32">
        <f t="shared" si="5"/>
        <v>11</v>
      </c>
      <c r="H76" s="33">
        <v>1</v>
      </c>
      <c r="I76" s="34"/>
      <c r="J76" s="32">
        <v>0.25</v>
      </c>
      <c r="K76" s="35">
        <f t="shared" si="4"/>
        <v>2.5</v>
      </c>
      <c r="L76" s="35">
        <v>70.8215</v>
      </c>
      <c r="M76" s="35">
        <f t="shared" si="6"/>
        <v>73.3215</v>
      </c>
      <c r="N76" s="35">
        <f t="shared" si="7"/>
        <v>95.317949999999996</v>
      </c>
      <c r="O76" s="29" t="s">
        <v>45</v>
      </c>
    </row>
    <row r="77" spans="1:15" x14ac:dyDescent="0.25">
      <c r="A77" s="29" t="s">
        <v>52</v>
      </c>
      <c r="B77" s="29" t="s">
        <v>54</v>
      </c>
      <c r="C77" s="29" t="s">
        <v>34</v>
      </c>
      <c r="D77" s="30"/>
      <c r="E77" s="31">
        <v>39100</v>
      </c>
      <c r="F77" s="31">
        <v>39107</v>
      </c>
      <c r="G77" s="32">
        <f t="shared" si="5"/>
        <v>7</v>
      </c>
      <c r="H77" s="33">
        <v>1</v>
      </c>
      <c r="I77" s="34"/>
      <c r="J77" s="32">
        <v>0.25</v>
      </c>
      <c r="K77" s="35">
        <f t="shared" si="4"/>
        <v>2.5</v>
      </c>
      <c r="L77" s="35">
        <v>72.350099999999998</v>
      </c>
      <c r="M77" s="35">
        <f t="shared" si="6"/>
        <v>74.850099999999998</v>
      </c>
      <c r="N77" s="35">
        <f t="shared" si="7"/>
        <v>97.305129999999991</v>
      </c>
      <c r="O77" s="29" t="s">
        <v>45</v>
      </c>
    </row>
    <row r="78" spans="1:15" x14ac:dyDescent="0.25">
      <c r="A78" s="29" t="s">
        <v>36</v>
      </c>
      <c r="B78" s="29" t="s">
        <v>48</v>
      </c>
      <c r="C78" s="29" t="s">
        <v>41</v>
      </c>
      <c r="D78" s="30"/>
      <c r="E78" s="31">
        <v>39099</v>
      </c>
      <c r="F78" s="31">
        <v>39107</v>
      </c>
      <c r="G78" s="32">
        <f t="shared" si="5"/>
        <v>8</v>
      </c>
      <c r="H78" s="33">
        <v>1</v>
      </c>
      <c r="I78" s="34"/>
      <c r="J78" s="32">
        <v>0.25</v>
      </c>
      <c r="K78" s="35">
        <f t="shared" si="4"/>
        <v>2.5</v>
      </c>
      <c r="L78" s="35">
        <v>120</v>
      </c>
      <c r="M78" s="35">
        <f t="shared" si="6"/>
        <v>122.5</v>
      </c>
      <c r="N78" s="35">
        <f t="shared" si="7"/>
        <v>159.25</v>
      </c>
      <c r="O78" s="29" t="s">
        <v>45</v>
      </c>
    </row>
    <row r="79" spans="1:15" x14ac:dyDescent="0.25">
      <c r="A79" s="29" t="s">
        <v>53</v>
      </c>
      <c r="B79" s="29" t="s">
        <v>54</v>
      </c>
      <c r="C79" s="29" t="s">
        <v>42</v>
      </c>
      <c r="D79" s="30"/>
      <c r="E79" s="31">
        <v>39087</v>
      </c>
      <c r="F79" s="31">
        <v>39107</v>
      </c>
      <c r="G79" s="32">
        <f t="shared" si="5"/>
        <v>20</v>
      </c>
      <c r="H79" s="33">
        <v>1</v>
      </c>
      <c r="I79" s="34"/>
      <c r="J79" s="32">
        <v>1.25</v>
      </c>
      <c r="K79" s="35">
        <f t="shared" si="4"/>
        <v>12.5</v>
      </c>
      <c r="L79" s="35">
        <v>646</v>
      </c>
      <c r="M79" s="35">
        <f t="shared" si="6"/>
        <v>658.5</v>
      </c>
      <c r="N79" s="35">
        <f t="shared" si="7"/>
        <v>856.05</v>
      </c>
      <c r="O79" s="29" t="s">
        <v>35</v>
      </c>
    </row>
    <row r="80" spans="1:15" x14ac:dyDescent="0.25">
      <c r="A80" s="29" t="s">
        <v>53</v>
      </c>
      <c r="B80" s="29" t="s">
        <v>50</v>
      </c>
      <c r="C80" s="29" t="s">
        <v>34</v>
      </c>
      <c r="D80" s="30"/>
      <c r="E80" s="31">
        <v>39066</v>
      </c>
      <c r="F80" s="31">
        <v>39107</v>
      </c>
      <c r="G80" s="32">
        <f t="shared" si="5"/>
        <v>41</v>
      </c>
      <c r="H80" s="33">
        <v>2</v>
      </c>
      <c r="I80" s="34"/>
      <c r="J80" s="32">
        <v>0.75</v>
      </c>
      <c r="K80" s="35">
        <f t="shared" si="4"/>
        <v>15</v>
      </c>
      <c r="L80" s="35">
        <v>2294</v>
      </c>
      <c r="M80" s="35">
        <f t="shared" si="6"/>
        <v>2309</v>
      </c>
      <c r="N80" s="35">
        <f t="shared" si="7"/>
        <v>3001.7</v>
      </c>
      <c r="O80" s="29" t="s">
        <v>35</v>
      </c>
    </row>
    <row r="81" spans="1:15" x14ac:dyDescent="0.25">
      <c r="A81" s="29" t="s">
        <v>53</v>
      </c>
      <c r="B81" s="29" t="s">
        <v>50</v>
      </c>
      <c r="C81" s="29" t="s">
        <v>38</v>
      </c>
      <c r="D81" s="30"/>
      <c r="E81" s="31">
        <v>39011</v>
      </c>
      <c r="F81" s="31">
        <v>39107</v>
      </c>
      <c r="G81" s="32">
        <f t="shared" si="5"/>
        <v>96</v>
      </c>
      <c r="H81" s="33">
        <v>2</v>
      </c>
      <c r="I81" s="34"/>
      <c r="J81" s="32">
        <v>8.25</v>
      </c>
      <c r="K81" s="35">
        <f t="shared" si="4"/>
        <v>165</v>
      </c>
      <c r="L81" s="35">
        <v>4946</v>
      </c>
      <c r="M81" s="35">
        <f t="shared" si="6"/>
        <v>5111</v>
      </c>
      <c r="N81" s="35">
        <f t="shared" si="7"/>
        <v>6644.3</v>
      </c>
      <c r="O81" s="29" t="s">
        <v>35</v>
      </c>
    </row>
    <row r="82" spans="1:15" x14ac:dyDescent="0.25">
      <c r="A82" s="29" t="s">
        <v>46</v>
      </c>
      <c r="B82" s="29" t="s">
        <v>33</v>
      </c>
      <c r="C82" s="29" t="s">
        <v>42</v>
      </c>
      <c r="D82" s="30"/>
      <c r="E82" s="31">
        <v>39067</v>
      </c>
      <c r="F82" s="31">
        <v>39108</v>
      </c>
      <c r="G82" s="32">
        <f t="shared" si="5"/>
        <v>41</v>
      </c>
      <c r="H82" s="33">
        <v>2</v>
      </c>
      <c r="I82" s="34"/>
      <c r="J82" s="32">
        <v>0.5</v>
      </c>
      <c r="K82" s="35">
        <f t="shared" si="4"/>
        <v>10</v>
      </c>
      <c r="L82" s="35">
        <v>36.754399999999997</v>
      </c>
      <c r="M82" s="35">
        <f t="shared" si="6"/>
        <v>46.754399999999997</v>
      </c>
      <c r="N82" s="35">
        <f t="shared" si="7"/>
        <v>60.780719999999995</v>
      </c>
      <c r="O82" s="29" t="s">
        <v>35</v>
      </c>
    </row>
    <row r="83" spans="1:15" x14ac:dyDescent="0.25">
      <c r="A83" s="29" t="s">
        <v>46</v>
      </c>
      <c r="B83" s="29" t="s">
        <v>33</v>
      </c>
      <c r="C83" s="29" t="s">
        <v>34</v>
      </c>
      <c r="D83" s="30"/>
      <c r="E83" s="31">
        <v>39087</v>
      </c>
      <c r="F83" s="31">
        <v>39108</v>
      </c>
      <c r="G83" s="32">
        <f t="shared" si="5"/>
        <v>21</v>
      </c>
      <c r="H83" s="33">
        <v>2</v>
      </c>
      <c r="I83" s="34"/>
      <c r="J83" s="32">
        <v>1</v>
      </c>
      <c r="K83" s="35">
        <f t="shared" si="4"/>
        <v>20</v>
      </c>
      <c r="L83" s="35">
        <v>194.53399999999999</v>
      </c>
      <c r="M83" s="35">
        <f t="shared" si="6"/>
        <v>214.53399999999999</v>
      </c>
      <c r="N83" s="35">
        <f t="shared" si="7"/>
        <v>278.89419999999996</v>
      </c>
      <c r="O83" s="29" t="s">
        <v>45</v>
      </c>
    </row>
    <row r="84" spans="1:15" x14ac:dyDescent="0.25">
      <c r="A84" s="29" t="s">
        <v>36</v>
      </c>
      <c r="B84" s="29" t="s">
        <v>48</v>
      </c>
      <c r="C84" s="29" t="s">
        <v>47</v>
      </c>
      <c r="D84" s="30"/>
      <c r="E84" s="31">
        <v>39072</v>
      </c>
      <c r="F84" s="31">
        <v>39108</v>
      </c>
      <c r="G84" s="32">
        <f t="shared" si="5"/>
        <v>36</v>
      </c>
      <c r="H84" s="33">
        <v>2</v>
      </c>
      <c r="I84" s="34"/>
      <c r="J84" s="32">
        <v>1</v>
      </c>
      <c r="K84" s="35">
        <f t="shared" si="4"/>
        <v>20</v>
      </c>
      <c r="L84" s="35">
        <v>305.63040000000001</v>
      </c>
      <c r="M84" s="35">
        <f t="shared" si="6"/>
        <v>325.63040000000001</v>
      </c>
      <c r="N84" s="35">
        <f t="shared" si="7"/>
        <v>423.31952000000001</v>
      </c>
      <c r="O84" s="29" t="s">
        <v>35</v>
      </c>
    </row>
    <row r="85" spans="1:15" x14ac:dyDescent="0.25">
      <c r="A85" s="29" t="s">
        <v>36</v>
      </c>
      <c r="B85" s="29" t="s">
        <v>54</v>
      </c>
      <c r="C85" s="29" t="s">
        <v>41</v>
      </c>
      <c r="D85" s="30" t="s">
        <v>43</v>
      </c>
      <c r="E85" s="31">
        <v>39100</v>
      </c>
      <c r="F85" s="31">
        <v>39109</v>
      </c>
      <c r="G85" s="32">
        <f t="shared" si="5"/>
        <v>9</v>
      </c>
      <c r="H85" s="33">
        <v>1</v>
      </c>
      <c r="I85" s="34"/>
      <c r="J85" s="32">
        <v>0.25</v>
      </c>
      <c r="K85" s="35">
        <f t="shared" si="4"/>
        <v>22.5</v>
      </c>
      <c r="L85" s="35">
        <v>19.9801</v>
      </c>
      <c r="M85" s="35">
        <f t="shared" si="6"/>
        <v>42.4801</v>
      </c>
      <c r="N85" s="35">
        <f t="shared" si="7"/>
        <v>55.224130000000002</v>
      </c>
      <c r="O85" s="29" t="s">
        <v>35</v>
      </c>
    </row>
    <row r="86" spans="1:15" x14ac:dyDescent="0.25">
      <c r="A86" s="29" t="s">
        <v>36</v>
      </c>
      <c r="B86" s="29" t="s">
        <v>54</v>
      </c>
      <c r="C86" s="29" t="s">
        <v>42</v>
      </c>
      <c r="D86" s="30" t="s">
        <v>43</v>
      </c>
      <c r="E86" s="31">
        <v>39053</v>
      </c>
      <c r="F86" s="31">
        <v>39109</v>
      </c>
      <c r="G86" s="32">
        <f t="shared" si="5"/>
        <v>56</v>
      </c>
      <c r="H86" s="33">
        <v>1</v>
      </c>
      <c r="I86" s="34"/>
      <c r="J86" s="32">
        <v>0.75</v>
      </c>
      <c r="K86" s="35">
        <f t="shared" si="4"/>
        <v>27.5</v>
      </c>
      <c r="L86" s="35">
        <v>42.66</v>
      </c>
      <c r="M86" s="35">
        <f t="shared" si="6"/>
        <v>70.16</v>
      </c>
      <c r="N86" s="35">
        <f t="shared" si="7"/>
        <v>91.207999999999998</v>
      </c>
      <c r="O86" s="29" t="s">
        <v>35</v>
      </c>
    </row>
    <row r="87" spans="1:15" x14ac:dyDescent="0.25">
      <c r="A87" s="29" t="s">
        <v>49</v>
      </c>
      <c r="B87" s="29" t="s">
        <v>51</v>
      </c>
      <c r="C87" s="29" t="s">
        <v>34</v>
      </c>
      <c r="D87" s="30"/>
      <c r="E87" s="31">
        <v>39085</v>
      </c>
      <c r="F87" s="31">
        <v>39109</v>
      </c>
      <c r="G87" s="32">
        <f t="shared" si="5"/>
        <v>24</v>
      </c>
      <c r="H87" s="33">
        <v>1</v>
      </c>
      <c r="I87" s="34"/>
      <c r="J87" s="32">
        <v>0.25</v>
      </c>
      <c r="K87" s="35">
        <f t="shared" si="4"/>
        <v>2.5</v>
      </c>
      <c r="L87" s="35">
        <v>67.067700000000002</v>
      </c>
      <c r="M87" s="35">
        <f t="shared" si="6"/>
        <v>69.567700000000002</v>
      </c>
      <c r="N87" s="35">
        <f t="shared" si="7"/>
        <v>90.438010000000006</v>
      </c>
      <c r="O87" s="29" t="s">
        <v>35</v>
      </c>
    </row>
    <row r="88" spans="1:15" x14ac:dyDescent="0.25">
      <c r="A88" s="29" t="s">
        <v>36</v>
      </c>
      <c r="B88" s="29" t="s">
        <v>54</v>
      </c>
      <c r="C88" s="29" t="s">
        <v>34</v>
      </c>
      <c r="D88" s="30" t="s">
        <v>43</v>
      </c>
      <c r="E88" s="31">
        <v>39085</v>
      </c>
      <c r="F88" s="31">
        <v>39109</v>
      </c>
      <c r="G88" s="32">
        <f t="shared" si="5"/>
        <v>24</v>
      </c>
      <c r="H88" s="33">
        <v>2</v>
      </c>
      <c r="I88" s="34"/>
      <c r="J88" s="32">
        <v>0.5</v>
      </c>
      <c r="K88" s="35">
        <f t="shared" si="4"/>
        <v>30</v>
      </c>
      <c r="L88" s="35">
        <v>72.350099999999998</v>
      </c>
      <c r="M88" s="35">
        <f t="shared" si="6"/>
        <v>102.3501</v>
      </c>
      <c r="N88" s="35">
        <f t="shared" si="7"/>
        <v>133.05512999999999</v>
      </c>
      <c r="O88" s="29" t="s">
        <v>35</v>
      </c>
    </row>
    <row r="89" spans="1:15" x14ac:dyDescent="0.25">
      <c r="A89" s="29" t="s">
        <v>36</v>
      </c>
      <c r="B89" s="29" t="s">
        <v>54</v>
      </c>
      <c r="C89" s="29" t="s">
        <v>34</v>
      </c>
      <c r="D89" s="30" t="s">
        <v>43</v>
      </c>
      <c r="E89" s="31">
        <v>39092</v>
      </c>
      <c r="F89" s="31">
        <v>39109</v>
      </c>
      <c r="G89" s="32">
        <f t="shared" si="5"/>
        <v>17</v>
      </c>
      <c r="H89" s="33">
        <v>2</v>
      </c>
      <c r="I89" s="34"/>
      <c r="J89" s="32">
        <v>0.5</v>
      </c>
      <c r="K89" s="35">
        <f t="shared" si="4"/>
        <v>30</v>
      </c>
      <c r="L89" s="35">
        <v>83.462900000000005</v>
      </c>
      <c r="M89" s="35">
        <f t="shared" si="6"/>
        <v>113.4629</v>
      </c>
      <c r="N89" s="35">
        <f t="shared" si="7"/>
        <v>147.50177000000002</v>
      </c>
      <c r="O89" s="29" t="s">
        <v>35</v>
      </c>
    </row>
    <row r="90" spans="1:15" x14ac:dyDescent="0.25">
      <c r="A90" s="29" t="s">
        <v>36</v>
      </c>
      <c r="B90" s="29" t="s">
        <v>37</v>
      </c>
      <c r="C90" s="29" t="s">
        <v>42</v>
      </c>
      <c r="D90" s="30"/>
      <c r="E90" s="31">
        <v>39092</v>
      </c>
      <c r="F90" s="31">
        <v>39109</v>
      </c>
      <c r="G90" s="32">
        <f t="shared" si="5"/>
        <v>17</v>
      </c>
      <c r="H90" s="33">
        <v>1</v>
      </c>
      <c r="I90" s="34"/>
      <c r="J90" s="32">
        <v>1</v>
      </c>
      <c r="K90" s="35">
        <f t="shared" si="4"/>
        <v>10</v>
      </c>
      <c r="L90" s="35">
        <v>86.293499999999995</v>
      </c>
      <c r="M90" s="35">
        <f t="shared" si="6"/>
        <v>96.293499999999995</v>
      </c>
      <c r="N90" s="35">
        <f t="shared" si="7"/>
        <v>125.18154999999999</v>
      </c>
      <c r="O90" s="29" t="s">
        <v>45</v>
      </c>
    </row>
    <row r="91" spans="1:15" x14ac:dyDescent="0.25">
      <c r="A91" s="29" t="s">
        <v>32</v>
      </c>
      <c r="B91" s="29" t="s">
        <v>33</v>
      </c>
      <c r="C91" s="29" t="s">
        <v>42</v>
      </c>
      <c r="D91" s="30"/>
      <c r="E91" s="31">
        <v>39106</v>
      </c>
      <c r="F91" s="31">
        <v>39109</v>
      </c>
      <c r="G91" s="32">
        <f t="shared" si="5"/>
        <v>3</v>
      </c>
      <c r="H91" s="33">
        <v>2</v>
      </c>
      <c r="I91" s="34"/>
      <c r="J91" s="32">
        <v>0.5</v>
      </c>
      <c r="K91" s="35">
        <f t="shared" si="4"/>
        <v>10</v>
      </c>
      <c r="L91" s="35">
        <v>134</v>
      </c>
      <c r="M91" s="35">
        <f t="shared" si="6"/>
        <v>144</v>
      </c>
      <c r="N91" s="35">
        <f t="shared" si="7"/>
        <v>187.2</v>
      </c>
      <c r="O91" s="29" t="s">
        <v>35</v>
      </c>
    </row>
    <row r="92" spans="1:15" x14ac:dyDescent="0.25">
      <c r="A92" s="29" t="s">
        <v>32</v>
      </c>
      <c r="B92" s="29" t="s">
        <v>33</v>
      </c>
      <c r="C92" s="29" t="s">
        <v>34</v>
      </c>
      <c r="D92" s="30"/>
      <c r="E92" s="31">
        <v>39065</v>
      </c>
      <c r="F92" s="31">
        <v>39109</v>
      </c>
      <c r="G92" s="32">
        <f t="shared" si="5"/>
        <v>44</v>
      </c>
      <c r="H92" s="33">
        <v>2</v>
      </c>
      <c r="I92" s="34"/>
      <c r="J92" s="32">
        <v>0.75</v>
      </c>
      <c r="K92" s="35">
        <f t="shared" si="4"/>
        <v>15</v>
      </c>
      <c r="L92" s="35">
        <v>159.84299999999999</v>
      </c>
      <c r="M92" s="35">
        <f t="shared" si="6"/>
        <v>174.84299999999999</v>
      </c>
      <c r="N92" s="35">
        <f t="shared" si="7"/>
        <v>227.29589999999999</v>
      </c>
      <c r="O92" s="29" t="s">
        <v>35</v>
      </c>
    </row>
    <row r="93" spans="1:15" x14ac:dyDescent="0.25">
      <c r="A93" s="29" t="s">
        <v>49</v>
      </c>
      <c r="B93" s="29" t="s">
        <v>51</v>
      </c>
      <c r="C93" s="29" t="s">
        <v>41</v>
      </c>
      <c r="D93" s="30"/>
      <c r="E93" s="31">
        <v>39102</v>
      </c>
      <c r="F93" s="31">
        <v>39110</v>
      </c>
      <c r="G93" s="32">
        <f t="shared" si="5"/>
        <v>8</v>
      </c>
      <c r="H93" s="33">
        <v>1</v>
      </c>
      <c r="I93" s="34"/>
      <c r="J93" s="32">
        <v>0.25</v>
      </c>
      <c r="K93" s="35">
        <f t="shared" si="4"/>
        <v>2.5</v>
      </c>
      <c r="L93" s="35">
        <v>11.7</v>
      </c>
      <c r="M93" s="35">
        <f t="shared" si="6"/>
        <v>14.2</v>
      </c>
      <c r="N93" s="35">
        <f t="shared" si="7"/>
        <v>18.46</v>
      </c>
      <c r="O93" s="29" t="s">
        <v>35</v>
      </c>
    </row>
    <row r="94" spans="1:15" x14ac:dyDescent="0.25">
      <c r="A94" s="29" t="s">
        <v>40</v>
      </c>
      <c r="B94" s="29" t="s">
        <v>37</v>
      </c>
      <c r="C94" s="29" t="s">
        <v>34</v>
      </c>
      <c r="D94" s="30"/>
      <c r="E94" s="31">
        <v>39092</v>
      </c>
      <c r="F94" s="31">
        <v>39110</v>
      </c>
      <c r="G94" s="32">
        <f t="shared" si="5"/>
        <v>18</v>
      </c>
      <c r="H94" s="33">
        <v>1</v>
      </c>
      <c r="I94" s="34"/>
      <c r="J94" s="32">
        <v>1</v>
      </c>
      <c r="K94" s="35">
        <f t="shared" si="4"/>
        <v>10</v>
      </c>
      <c r="L94" s="35">
        <v>9.92</v>
      </c>
      <c r="M94" s="35">
        <f t="shared" si="6"/>
        <v>19.920000000000002</v>
      </c>
      <c r="N94" s="35">
        <f t="shared" si="7"/>
        <v>25.896000000000001</v>
      </c>
      <c r="O94" s="29" t="s">
        <v>39</v>
      </c>
    </row>
    <row r="95" spans="1:15" x14ac:dyDescent="0.25">
      <c r="A95" s="29" t="s">
        <v>44</v>
      </c>
      <c r="B95" s="29" t="s">
        <v>33</v>
      </c>
      <c r="C95" s="29" t="s">
        <v>42</v>
      </c>
      <c r="D95" s="30"/>
      <c r="E95" s="31">
        <v>39093</v>
      </c>
      <c r="F95" s="31">
        <v>39110</v>
      </c>
      <c r="G95" s="32">
        <f t="shared" si="5"/>
        <v>17</v>
      </c>
      <c r="H95" s="33">
        <v>2</v>
      </c>
      <c r="I95" s="34"/>
      <c r="J95" s="32">
        <v>0.5</v>
      </c>
      <c r="K95" s="35">
        <f t="shared" si="4"/>
        <v>10</v>
      </c>
      <c r="L95" s="35">
        <v>21.33</v>
      </c>
      <c r="M95" s="35">
        <f t="shared" si="6"/>
        <v>31.33</v>
      </c>
      <c r="N95" s="35">
        <f t="shared" si="7"/>
        <v>40.728999999999999</v>
      </c>
      <c r="O95" s="29" t="s">
        <v>35</v>
      </c>
    </row>
    <row r="96" spans="1:15" x14ac:dyDescent="0.25">
      <c r="A96" s="29" t="s">
        <v>52</v>
      </c>
      <c r="B96" s="29" t="s">
        <v>48</v>
      </c>
      <c r="C96" s="29" t="s">
        <v>38</v>
      </c>
      <c r="D96" s="30"/>
      <c r="E96" s="31">
        <v>39093</v>
      </c>
      <c r="F96" s="31">
        <v>39110</v>
      </c>
      <c r="G96" s="32">
        <f t="shared" si="5"/>
        <v>17</v>
      </c>
      <c r="H96" s="33">
        <v>1</v>
      </c>
      <c r="I96" s="34"/>
      <c r="J96" s="32">
        <v>1.25</v>
      </c>
      <c r="K96" s="35">
        <f t="shared" si="4"/>
        <v>12.5</v>
      </c>
      <c r="L96" s="35">
        <v>53.688699999999997</v>
      </c>
      <c r="M96" s="35">
        <f t="shared" si="6"/>
        <v>66.188699999999997</v>
      </c>
      <c r="N96" s="35">
        <f t="shared" si="7"/>
        <v>86.045310000000001</v>
      </c>
      <c r="O96" s="29" t="s">
        <v>35</v>
      </c>
    </row>
    <row r="97" spans="1:15" x14ac:dyDescent="0.25">
      <c r="A97" s="29" t="s">
        <v>53</v>
      </c>
      <c r="B97" s="29" t="s">
        <v>50</v>
      </c>
      <c r="C97" s="29" t="s">
        <v>41</v>
      </c>
      <c r="D97" s="30"/>
      <c r="E97" s="31">
        <v>39085</v>
      </c>
      <c r="F97" s="31">
        <v>39110</v>
      </c>
      <c r="G97" s="32">
        <f t="shared" si="5"/>
        <v>25</v>
      </c>
      <c r="H97" s="33">
        <v>1</v>
      </c>
      <c r="I97" s="34"/>
      <c r="J97" s="32">
        <v>0.25</v>
      </c>
      <c r="K97" s="35">
        <f t="shared" si="4"/>
        <v>2.5</v>
      </c>
      <c r="L97" s="35">
        <v>125.4194</v>
      </c>
      <c r="M97" s="35">
        <f t="shared" si="6"/>
        <v>127.9194</v>
      </c>
      <c r="N97" s="35">
        <f t="shared" si="7"/>
        <v>166.29522</v>
      </c>
      <c r="O97" s="29" t="s">
        <v>45</v>
      </c>
    </row>
    <row r="98" spans="1:15" x14ac:dyDescent="0.25">
      <c r="A98" s="29" t="s">
        <v>40</v>
      </c>
      <c r="B98" s="29" t="s">
        <v>37</v>
      </c>
      <c r="C98" s="29" t="s">
        <v>34</v>
      </c>
      <c r="D98" s="30" t="s">
        <v>43</v>
      </c>
      <c r="E98" s="31">
        <v>39063</v>
      </c>
      <c r="F98" s="31">
        <v>39110</v>
      </c>
      <c r="G98" s="32">
        <f t="shared" si="5"/>
        <v>47</v>
      </c>
      <c r="H98" s="33">
        <v>1</v>
      </c>
      <c r="I98" s="34"/>
      <c r="J98" s="32">
        <v>1</v>
      </c>
      <c r="K98" s="35">
        <f t="shared" si="4"/>
        <v>30</v>
      </c>
      <c r="L98" s="35">
        <v>337.9237</v>
      </c>
      <c r="M98" s="35">
        <f t="shared" si="6"/>
        <v>367.9237</v>
      </c>
      <c r="N98" s="35">
        <f t="shared" si="7"/>
        <v>478.30081000000001</v>
      </c>
      <c r="O98" s="29" t="s">
        <v>35</v>
      </c>
    </row>
    <row r="99" spans="1:15" x14ac:dyDescent="0.25">
      <c r="A99" s="29" t="s">
        <v>32</v>
      </c>
      <c r="B99" s="29" t="s">
        <v>33</v>
      </c>
      <c r="C99" s="29" t="s">
        <v>34</v>
      </c>
      <c r="D99" s="30"/>
      <c r="E99" s="31">
        <v>39113</v>
      </c>
      <c r="F99" s="31">
        <v>39113</v>
      </c>
      <c r="G99" s="32">
        <f t="shared" si="5"/>
        <v>0</v>
      </c>
      <c r="H99" s="33">
        <v>2</v>
      </c>
      <c r="I99" s="34"/>
      <c r="J99" s="32">
        <v>0.5</v>
      </c>
      <c r="K99" s="35">
        <f t="shared" si="4"/>
        <v>10</v>
      </c>
      <c r="L99" s="35">
        <v>21.33</v>
      </c>
      <c r="M99" s="35">
        <f t="shared" si="6"/>
        <v>31.33</v>
      </c>
      <c r="N99" s="35">
        <f t="shared" si="7"/>
        <v>40.728999999999999</v>
      </c>
      <c r="O99" s="29" t="s">
        <v>35</v>
      </c>
    </row>
    <row r="100" spans="1:15" x14ac:dyDescent="0.25">
      <c r="A100" s="29" t="s">
        <v>49</v>
      </c>
      <c r="B100" s="29" t="s">
        <v>51</v>
      </c>
      <c r="C100" s="29" t="s">
        <v>34</v>
      </c>
      <c r="D100" s="30" t="s">
        <v>43</v>
      </c>
      <c r="E100" s="31">
        <v>39096</v>
      </c>
      <c r="F100" s="31">
        <v>39113</v>
      </c>
      <c r="G100" s="32">
        <f t="shared" si="5"/>
        <v>17</v>
      </c>
      <c r="H100" s="33">
        <v>1</v>
      </c>
      <c r="I100" s="34"/>
      <c r="J100" s="32">
        <v>0.5</v>
      </c>
      <c r="K100" s="35">
        <f t="shared" si="4"/>
        <v>25</v>
      </c>
      <c r="L100" s="35">
        <v>56.919600000000003</v>
      </c>
      <c r="M100" s="35">
        <f t="shared" si="6"/>
        <v>81.919600000000003</v>
      </c>
      <c r="N100" s="35">
        <f t="shared" si="7"/>
        <v>106.49548</v>
      </c>
      <c r="O100" s="29" t="s">
        <v>35</v>
      </c>
    </row>
    <row r="101" spans="1:15" x14ac:dyDescent="0.25">
      <c r="A101" s="29" t="s">
        <v>36</v>
      </c>
      <c r="B101" s="29" t="s">
        <v>48</v>
      </c>
      <c r="C101" s="29" t="s">
        <v>34</v>
      </c>
      <c r="D101" s="30"/>
      <c r="E101" s="31">
        <v>39096</v>
      </c>
      <c r="F101" s="31">
        <v>39113</v>
      </c>
      <c r="G101" s="32">
        <f t="shared" si="5"/>
        <v>17</v>
      </c>
      <c r="H101" s="33">
        <v>2</v>
      </c>
      <c r="I101" s="34"/>
      <c r="J101" s="32">
        <v>0.5</v>
      </c>
      <c r="K101" s="35">
        <f t="shared" si="4"/>
        <v>10</v>
      </c>
      <c r="L101" s="35">
        <v>74.532399999999996</v>
      </c>
      <c r="M101" s="35">
        <f t="shared" si="6"/>
        <v>84.532399999999996</v>
      </c>
      <c r="N101" s="35">
        <f t="shared" si="7"/>
        <v>109.89211999999999</v>
      </c>
      <c r="O101" s="29" t="s">
        <v>45</v>
      </c>
    </row>
    <row r="102" spans="1:15" x14ac:dyDescent="0.25">
      <c r="A102" s="29" t="s">
        <v>32</v>
      </c>
      <c r="B102" s="29" t="s">
        <v>33</v>
      </c>
      <c r="C102" s="29" t="s">
        <v>41</v>
      </c>
      <c r="D102" s="30"/>
      <c r="E102" s="31">
        <v>39109</v>
      </c>
      <c r="F102" s="31">
        <v>39113</v>
      </c>
      <c r="G102" s="32">
        <f t="shared" si="5"/>
        <v>4</v>
      </c>
      <c r="H102" s="33">
        <v>1</v>
      </c>
      <c r="I102" s="34"/>
      <c r="J102" s="32">
        <v>0.25</v>
      </c>
      <c r="K102" s="35">
        <f t="shared" si="4"/>
        <v>2.5</v>
      </c>
      <c r="L102" s="35">
        <v>120</v>
      </c>
      <c r="M102" s="35">
        <f t="shared" si="6"/>
        <v>122.5</v>
      </c>
      <c r="N102" s="35">
        <f t="shared" si="7"/>
        <v>159.25</v>
      </c>
      <c r="O102" s="29" t="s">
        <v>35</v>
      </c>
    </row>
    <row r="103" spans="1:15" x14ac:dyDescent="0.25">
      <c r="A103" s="29" t="s">
        <v>32</v>
      </c>
      <c r="B103" s="29" t="s">
        <v>33</v>
      </c>
      <c r="C103" s="29" t="s">
        <v>42</v>
      </c>
      <c r="D103" s="30" t="s">
        <v>43</v>
      </c>
      <c r="E103" s="31">
        <v>39085</v>
      </c>
      <c r="F103" s="31">
        <v>39113</v>
      </c>
      <c r="G103" s="32">
        <f t="shared" si="5"/>
        <v>28</v>
      </c>
      <c r="H103" s="33">
        <v>2</v>
      </c>
      <c r="I103" s="34"/>
      <c r="J103" s="32">
        <v>0.5</v>
      </c>
      <c r="K103" s="35">
        <f t="shared" si="4"/>
        <v>30</v>
      </c>
      <c r="L103" s="35">
        <v>126.71469999999999</v>
      </c>
      <c r="M103" s="35">
        <f t="shared" si="6"/>
        <v>156.71469999999999</v>
      </c>
      <c r="N103" s="35">
        <f t="shared" si="7"/>
        <v>203.72910999999999</v>
      </c>
      <c r="O103" s="29" t="s">
        <v>35</v>
      </c>
    </row>
    <row r="104" spans="1:15" x14ac:dyDescent="0.25">
      <c r="A104" s="29" t="s">
        <v>32</v>
      </c>
      <c r="B104" s="29" t="s">
        <v>33</v>
      </c>
      <c r="C104" s="29" t="s">
        <v>42</v>
      </c>
      <c r="D104" s="30"/>
      <c r="E104" s="31">
        <v>39089</v>
      </c>
      <c r="F104" s="31">
        <v>39113</v>
      </c>
      <c r="G104" s="32">
        <f t="shared" si="5"/>
        <v>24</v>
      </c>
      <c r="H104" s="33">
        <v>2</v>
      </c>
      <c r="I104" s="34"/>
      <c r="J104" s="32">
        <v>0.5</v>
      </c>
      <c r="K104" s="35">
        <f t="shared" si="4"/>
        <v>10</v>
      </c>
      <c r="L104" s="35">
        <v>178.49889999999999</v>
      </c>
      <c r="M104" s="35">
        <f t="shared" si="6"/>
        <v>188.49889999999999</v>
      </c>
      <c r="N104" s="35">
        <f t="shared" si="7"/>
        <v>245.04856999999998</v>
      </c>
      <c r="O104" s="29" t="s">
        <v>45</v>
      </c>
    </row>
    <row r="105" spans="1:15" x14ac:dyDescent="0.25">
      <c r="A105" s="29" t="s">
        <v>52</v>
      </c>
      <c r="B105" s="29" t="s">
        <v>50</v>
      </c>
      <c r="C105" s="29" t="s">
        <v>34</v>
      </c>
      <c r="D105" s="30"/>
      <c r="E105" s="31">
        <v>39092</v>
      </c>
      <c r="F105" s="31">
        <v>39113</v>
      </c>
      <c r="G105" s="32">
        <f t="shared" si="5"/>
        <v>21</v>
      </c>
      <c r="H105" s="33">
        <v>2</v>
      </c>
      <c r="I105" s="34"/>
      <c r="J105" s="32">
        <v>1</v>
      </c>
      <c r="K105" s="35">
        <f t="shared" si="4"/>
        <v>20</v>
      </c>
      <c r="L105" s="35">
        <v>211.8477</v>
      </c>
      <c r="M105" s="35">
        <f t="shared" si="6"/>
        <v>231.8477</v>
      </c>
      <c r="N105" s="35">
        <f t="shared" si="7"/>
        <v>301.40201000000002</v>
      </c>
      <c r="O105" s="29" t="s">
        <v>45</v>
      </c>
    </row>
    <row r="106" spans="1:15" x14ac:dyDescent="0.25">
      <c r="A106" s="29" t="s">
        <v>49</v>
      </c>
      <c r="B106" s="29" t="s">
        <v>51</v>
      </c>
      <c r="C106" s="29" t="s">
        <v>34</v>
      </c>
      <c r="D106" s="30"/>
      <c r="E106" s="31">
        <v>39093</v>
      </c>
      <c r="F106" s="31">
        <v>39114</v>
      </c>
      <c r="G106" s="32">
        <f t="shared" si="5"/>
        <v>21</v>
      </c>
      <c r="H106" s="33">
        <v>1</v>
      </c>
      <c r="I106" s="34"/>
      <c r="J106" s="32">
        <v>0.25</v>
      </c>
      <c r="K106" s="35">
        <f t="shared" si="4"/>
        <v>2.5</v>
      </c>
      <c r="L106" s="35">
        <v>150.31899999999999</v>
      </c>
      <c r="M106" s="35">
        <f t="shared" si="6"/>
        <v>152.81899999999999</v>
      </c>
      <c r="N106" s="35">
        <f t="shared" si="7"/>
        <v>198.66469999999998</v>
      </c>
      <c r="O106" s="29" t="s">
        <v>39</v>
      </c>
    </row>
    <row r="107" spans="1:15" x14ac:dyDescent="0.25">
      <c r="A107" s="29" t="s">
        <v>46</v>
      </c>
      <c r="B107" s="29" t="s">
        <v>33</v>
      </c>
      <c r="C107" s="29" t="s">
        <v>34</v>
      </c>
      <c r="D107" s="30"/>
      <c r="E107" s="31">
        <v>39067</v>
      </c>
      <c r="F107" s="31">
        <v>39114</v>
      </c>
      <c r="G107" s="32">
        <f t="shared" si="5"/>
        <v>47</v>
      </c>
      <c r="H107" s="33">
        <v>2</v>
      </c>
      <c r="I107" s="34"/>
      <c r="J107" s="32">
        <v>0.5</v>
      </c>
      <c r="K107" s="35">
        <f t="shared" si="4"/>
        <v>10</v>
      </c>
      <c r="L107" s="35">
        <v>133.99780000000001</v>
      </c>
      <c r="M107" s="35">
        <f t="shared" si="6"/>
        <v>143.99780000000001</v>
      </c>
      <c r="N107" s="35">
        <f t="shared" si="7"/>
        <v>187.19714000000002</v>
      </c>
      <c r="O107" s="29" t="s">
        <v>35</v>
      </c>
    </row>
    <row r="108" spans="1:15" x14ac:dyDescent="0.25">
      <c r="A108" s="29" t="s">
        <v>46</v>
      </c>
      <c r="B108" s="29" t="s">
        <v>33</v>
      </c>
      <c r="C108" s="29" t="s">
        <v>34</v>
      </c>
      <c r="D108" s="30"/>
      <c r="E108" s="31">
        <v>39099</v>
      </c>
      <c r="F108" s="31">
        <v>39115</v>
      </c>
      <c r="G108" s="32">
        <f t="shared" si="5"/>
        <v>16</v>
      </c>
      <c r="H108" s="33">
        <v>2</v>
      </c>
      <c r="I108" s="34"/>
      <c r="J108" s="32">
        <v>0.25</v>
      </c>
      <c r="K108" s="35">
        <f t="shared" si="4"/>
        <v>5</v>
      </c>
      <c r="L108" s="35">
        <v>52.350099999999998</v>
      </c>
      <c r="M108" s="35">
        <f t="shared" si="6"/>
        <v>57.350099999999998</v>
      </c>
      <c r="N108" s="35">
        <f t="shared" si="7"/>
        <v>74.555129999999991</v>
      </c>
      <c r="O108" s="29" t="s">
        <v>35</v>
      </c>
    </row>
    <row r="109" spans="1:15" x14ac:dyDescent="0.25">
      <c r="A109" s="29" t="s">
        <v>53</v>
      </c>
      <c r="B109" s="29" t="s">
        <v>48</v>
      </c>
      <c r="C109" s="29" t="s">
        <v>41</v>
      </c>
      <c r="D109" s="30"/>
      <c r="E109" s="31">
        <v>38953</v>
      </c>
      <c r="F109" s="31">
        <v>39115</v>
      </c>
      <c r="G109" s="32">
        <f t="shared" si="5"/>
        <v>162</v>
      </c>
      <c r="H109" s="33">
        <v>1</v>
      </c>
      <c r="I109" s="34"/>
      <c r="J109" s="32">
        <v>0.25</v>
      </c>
      <c r="K109" s="35">
        <f t="shared" si="4"/>
        <v>2.5</v>
      </c>
      <c r="L109" s="35">
        <v>74.532399999999996</v>
      </c>
      <c r="M109" s="35">
        <f t="shared" si="6"/>
        <v>77.032399999999996</v>
      </c>
      <c r="N109" s="35">
        <f t="shared" si="7"/>
        <v>100.14211999999999</v>
      </c>
      <c r="O109" s="29" t="s">
        <v>35</v>
      </c>
    </row>
    <row r="110" spans="1:15" x14ac:dyDescent="0.25">
      <c r="A110" s="29" t="s">
        <v>46</v>
      </c>
      <c r="B110" s="29" t="s">
        <v>33</v>
      </c>
      <c r="C110" s="29" t="s">
        <v>47</v>
      </c>
      <c r="D110" s="30"/>
      <c r="E110" s="31">
        <v>39100</v>
      </c>
      <c r="F110" s="31">
        <v>39115</v>
      </c>
      <c r="G110" s="32">
        <f t="shared" si="5"/>
        <v>15</v>
      </c>
      <c r="H110" s="33">
        <v>2</v>
      </c>
      <c r="I110" s="34"/>
      <c r="J110" s="32">
        <v>1.25</v>
      </c>
      <c r="K110" s="35">
        <f t="shared" si="4"/>
        <v>25</v>
      </c>
      <c r="L110" s="35">
        <v>85.32</v>
      </c>
      <c r="M110" s="35">
        <f t="shared" si="6"/>
        <v>110.32</v>
      </c>
      <c r="N110" s="35">
        <f t="shared" si="7"/>
        <v>143.416</v>
      </c>
      <c r="O110" s="29" t="s">
        <v>35</v>
      </c>
    </row>
    <row r="111" spans="1:15" x14ac:dyDescent="0.25">
      <c r="A111" s="29" t="s">
        <v>53</v>
      </c>
      <c r="B111" s="29" t="s">
        <v>50</v>
      </c>
      <c r="C111" s="29" t="s">
        <v>38</v>
      </c>
      <c r="D111" s="30"/>
      <c r="E111" s="31">
        <v>39103</v>
      </c>
      <c r="F111" s="31">
        <v>39115</v>
      </c>
      <c r="G111" s="32">
        <f t="shared" si="5"/>
        <v>12</v>
      </c>
      <c r="H111" s="33">
        <v>1</v>
      </c>
      <c r="I111" s="34"/>
      <c r="J111" s="32">
        <v>1</v>
      </c>
      <c r="K111" s="35">
        <f t="shared" si="4"/>
        <v>10</v>
      </c>
      <c r="L111" s="35">
        <v>155.03550000000001</v>
      </c>
      <c r="M111" s="35">
        <f t="shared" si="6"/>
        <v>165.03550000000001</v>
      </c>
      <c r="N111" s="35">
        <f t="shared" si="7"/>
        <v>214.54615000000001</v>
      </c>
      <c r="O111" s="29" t="s">
        <v>45</v>
      </c>
    </row>
    <row r="112" spans="1:15" x14ac:dyDescent="0.25">
      <c r="A112" s="29" t="s">
        <v>36</v>
      </c>
      <c r="B112" s="29" t="s">
        <v>37</v>
      </c>
      <c r="C112" s="29" t="s">
        <v>34</v>
      </c>
      <c r="D112" s="30"/>
      <c r="E112" s="31">
        <v>39087</v>
      </c>
      <c r="F112" s="31">
        <v>39115</v>
      </c>
      <c r="G112" s="32">
        <f t="shared" si="5"/>
        <v>28</v>
      </c>
      <c r="H112" s="33">
        <v>2</v>
      </c>
      <c r="I112" s="34"/>
      <c r="J112" s="32">
        <v>0.75</v>
      </c>
      <c r="K112" s="35">
        <f t="shared" si="4"/>
        <v>15</v>
      </c>
      <c r="L112" s="35">
        <v>286.73230000000001</v>
      </c>
      <c r="M112" s="35">
        <f t="shared" si="6"/>
        <v>301.73230000000001</v>
      </c>
      <c r="N112" s="35">
        <f t="shared" si="7"/>
        <v>392.25198999999998</v>
      </c>
      <c r="O112" s="29" t="s">
        <v>35</v>
      </c>
    </row>
    <row r="113" spans="1:15" x14ac:dyDescent="0.25">
      <c r="A113" s="29" t="s">
        <v>49</v>
      </c>
      <c r="B113" s="29" t="s">
        <v>50</v>
      </c>
      <c r="C113" s="29" t="s">
        <v>38</v>
      </c>
      <c r="D113" s="30"/>
      <c r="E113" s="31">
        <v>39087</v>
      </c>
      <c r="F113" s="31">
        <v>39115</v>
      </c>
      <c r="G113" s="32">
        <f t="shared" si="5"/>
        <v>28</v>
      </c>
      <c r="H113" s="33">
        <v>1</v>
      </c>
      <c r="I113" s="34"/>
      <c r="J113" s="32">
        <v>2.5</v>
      </c>
      <c r="K113" s="35">
        <f t="shared" si="4"/>
        <v>25</v>
      </c>
      <c r="L113" s="35">
        <v>258.02780000000001</v>
      </c>
      <c r="M113" s="35">
        <f t="shared" si="6"/>
        <v>283.02780000000001</v>
      </c>
      <c r="N113" s="35">
        <f t="shared" si="7"/>
        <v>367.93614000000002</v>
      </c>
      <c r="O113" s="29" t="s">
        <v>45</v>
      </c>
    </row>
    <row r="114" spans="1:15" x14ac:dyDescent="0.25">
      <c r="A114" s="29" t="s">
        <v>52</v>
      </c>
      <c r="B114" s="29" t="s">
        <v>37</v>
      </c>
      <c r="C114" s="29" t="s">
        <v>34</v>
      </c>
      <c r="D114" s="30"/>
      <c r="E114" s="31">
        <v>39110</v>
      </c>
      <c r="F114" s="31">
        <v>39121</v>
      </c>
      <c r="G114" s="32">
        <f t="shared" si="5"/>
        <v>11</v>
      </c>
      <c r="H114" s="33">
        <v>1</v>
      </c>
      <c r="I114" s="34"/>
      <c r="J114" s="32">
        <v>1</v>
      </c>
      <c r="K114" s="35">
        <f t="shared" si="4"/>
        <v>10</v>
      </c>
      <c r="L114" s="35">
        <v>60</v>
      </c>
      <c r="M114" s="35">
        <f t="shared" si="6"/>
        <v>70</v>
      </c>
      <c r="N114" s="35">
        <f t="shared" si="7"/>
        <v>91</v>
      </c>
      <c r="O114" s="29" t="s">
        <v>45</v>
      </c>
    </row>
    <row r="115" spans="1:15" x14ac:dyDescent="0.25">
      <c r="A115" s="29" t="s">
        <v>49</v>
      </c>
      <c r="B115" s="29" t="s">
        <v>51</v>
      </c>
      <c r="C115" s="29" t="s">
        <v>34</v>
      </c>
      <c r="D115" s="30"/>
      <c r="E115" s="31">
        <v>39099</v>
      </c>
      <c r="F115" s="31">
        <v>39121</v>
      </c>
      <c r="G115" s="32">
        <f t="shared" si="5"/>
        <v>22</v>
      </c>
      <c r="H115" s="33">
        <v>1</v>
      </c>
      <c r="I115" s="34"/>
      <c r="J115" s="32">
        <v>1.25</v>
      </c>
      <c r="K115" s="35">
        <f t="shared" si="4"/>
        <v>12.5</v>
      </c>
      <c r="L115" s="35">
        <v>93.6</v>
      </c>
      <c r="M115" s="35">
        <f t="shared" si="6"/>
        <v>106.1</v>
      </c>
      <c r="N115" s="35">
        <f t="shared" si="7"/>
        <v>137.93</v>
      </c>
      <c r="O115" s="29" t="s">
        <v>39</v>
      </c>
    </row>
    <row r="116" spans="1:15" x14ac:dyDescent="0.25">
      <c r="A116" s="29" t="s">
        <v>46</v>
      </c>
      <c r="B116" s="29" t="s">
        <v>33</v>
      </c>
      <c r="C116" s="29" t="s">
        <v>34</v>
      </c>
      <c r="D116" s="30"/>
      <c r="E116" s="31">
        <v>39101</v>
      </c>
      <c r="F116" s="31">
        <v>39122</v>
      </c>
      <c r="G116" s="32">
        <f t="shared" si="5"/>
        <v>21</v>
      </c>
      <c r="H116" s="33">
        <v>2</v>
      </c>
      <c r="I116" s="34"/>
      <c r="J116" s="32">
        <v>0.5</v>
      </c>
      <c r="K116" s="35">
        <f t="shared" si="4"/>
        <v>10</v>
      </c>
      <c r="L116" s="35">
        <v>45.293500000000002</v>
      </c>
      <c r="M116" s="35">
        <f t="shared" si="6"/>
        <v>55.293500000000002</v>
      </c>
      <c r="N116" s="35">
        <f t="shared" si="7"/>
        <v>71.881550000000004</v>
      </c>
      <c r="O116" s="29" t="s">
        <v>35</v>
      </c>
    </row>
    <row r="117" spans="1:15" x14ac:dyDescent="0.25">
      <c r="A117" s="29" t="s">
        <v>52</v>
      </c>
      <c r="B117" s="29" t="s">
        <v>48</v>
      </c>
      <c r="C117" s="29" t="s">
        <v>42</v>
      </c>
      <c r="D117" s="30"/>
      <c r="E117" s="31">
        <v>39107</v>
      </c>
      <c r="F117" s="31">
        <v>39122</v>
      </c>
      <c r="G117" s="32">
        <f t="shared" si="5"/>
        <v>15</v>
      </c>
      <c r="H117" s="33">
        <v>1</v>
      </c>
      <c r="I117" s="34"/>
      <c r="J117" s="32">
        <v>0.5</v>
      </c>
      <c r="K117" s="35">
        <f t="shared" si="4"/>
        <v>5</v>
      </c>
      <c r="L117" s="35">
        <v>52.350099999999998</v>
      </c>
      <c r="M117" s="35">
        <f t="shared" si="6"/>
        <v>57.350099999999998</v>
      </c>
      <c r="N117" s="35">
        <f t="shared" si="7"/>
        <v>74.555129999999991</v>
      </c>
      <c r="O117" s="29" t="s">
        <v>45</v>
      </c>
    </row>
    <row r="118" spans="1:15" x14ac:dyDescent="0.25">
      <c r="A118" s="29" t="s">
        <v>46</v>
      </c>
      <c r="B118" s="29" t="s">
        <v>33</v>
      </c>
      <c r="C118" s="29" t="s">
        <v>42</v>
      </c>
      <c r="D118" s="30"/>
      <c r="E118" s="31">
        <v>39044</v>
      </c>
      <c r="F118" s="31">
        <v>39122</v>
      </c>
      <c r="G118" s="32">
        <f t="shared" si="5"/>
        <v>78</v>
      </c>
      <c r="H118" s="33">
        <v>2</v>
      </c>
      <c r="I118" s="34"/>
      <c r="J118" s="32">
        <v>0.5</v>
      </c>
      <c r="K118" s="35">
        <f t="shared" si="4"/>
        <v>10</v>
      </c>
      <c r="L118" s="35">
        <v>204.28399999999999</v>
      </c>
      <c r="M118" s="35">
        <f t="shared" si="6"/>
        <v>214.28399999999999</v>
      </c>
      <c r="N118" s="35">
        <f t="shared" si="7"/>
        <v>278.56919999999997</v>
      </c>
      <c r="O118" s="29" t="s">
        <v>35</v>
      </c>
    </row>
    <row r="119" spans="1:15" x14ac:dyDescent="0.25">
      <c r="A119" s="29" t="s">
        <v>46</v>
      </c>
      <c r="B119" s="29" t="s">
        <v>33</v>
      </c>
      <c r="C119" s="29" t="s">
        <v>42</v>
      </c>
      <c r="D119" s="30"/>
      <c r="E119" s="31">
        <v>39115</v>
      </c>
      <c r="F119" s="31">
        <v>39122</v>
      </c>
      <c r="G119" s="32">
        <f t="shared" si="5"/>
        <v>7</v>
      </c>
      <c r="H119" s="33">
        <v>2</v>
      </c>
      <c r="I119" s="34"/>
      <c r="J119" s="32">
        <v>0.5</v>
      </c>
      <c r="K119" s="35">
        <f t="shared" si="4"/>
        <v>10</v>
      </c>
      <c r="L119" s="35">
        <v>1231.2</v>
      </c>
      <c r="M119" s="35">
        <f t="shared" si="6"/>
        <v>1241.2</v>
      </c>
      <c r="N119" s="35">
        <f t="shared" si="7"/>
        <v>1613.56</v>
      </c>
      <c r="O119" s="29" t="s">
        <v>45</v>
      </c>
    </row>
    <row r="120" spans="1:15" x14ac:dyDescent="0.25">
      <c r="A120" s="29" t="s">
        <v>32</v>
      </c>
      <c r="B120" s="29" t="s">
        <v>33</v>
      </c>
      <c r="C120" s="29" t="s">
        <v>41</v>
      </c>
      <c r="D120" s="30"/>
      <c r="E120" s="31">
        <v>39103</v>
      </c>
      <c r="F120" s="31">
        <v>39123</v>
      </c>
      <c r="G120" s="32">
        <f t="shared" si="5"/>
        <v>20</v>
      </c>
      <c r="H120" s="33">
        <v>1</v>
      </c>
      <c r="I120" s="34"/>
      <c r="J120" s="32">
        <v>0.25</v>
      </c>
      <c r="K120" s="35">
        <f t="shared" si="4"/>
        <v>2.5</v>
      </c>
      <c r="L120" s="35">
        <v>21.33</v>
      </c>
      <c r="M120" s="35">
        <f t="shared" si="6"/>
        <v>23.83</v>
      </c>
      <c r="N120" s="35">
        <f t="shared" si="7"/>
        <v>30.978999999999999</v>
      </c>
      <c r="O120" s="29" t="s">
        <v>35</v>
      </c>
    </row>
    <row r="121" spans="1:15" x14ac:dyDescent="0.25">
      <c r="A121" s="29" t="s">
        <v>36</v>
      </c>
      <c r="B121" s="29" t="s">
        <v>54</v>
      </c>
      <c r="C121" s="29" t="s">
        <v>34</v>
      </c>
      <c r="D121" s="30" t="s">
        <v>43</v>
      </c>
      <c r="E121" s="31">
        <v>39122</v>
      </c>
      <c r="F121" s="31">
        <v>39123</v>
      </c>
      <c r="G121" s="32">
        <f t="shared" si="5"/>
        <v>1</v>
      </c>
      <c r="H121" s="33">
        <v>1</v>
      </c>
      <c r="I121" s="34"/>
      <c r="J121" s="32">
        <v>0.25</v>
      </c>
      <c r="K121" s="35">
        <f t="shared" si="4"/>
        <v>22.5</v>
      </c>
      <c r="L121" s="35">
        <v>54.463700000000003</v>
      </c>
      <c r="M121" s="35">
        <f t="shared" si="6"/>
        <v>76.963700000000003</v>
      </c>
      <c r="N121" s="35">
        <f t="shared" si="7"/>
        <v>100.05281000000001</v>
      </c>
      <c r="O121" s="29" t="s">
        <v>39</v>
      </c>
    </row>
    <row r="122" spans="1:15" x14ac:dyDescent="0.25">
      <c r="A122" s="29" t="s">
        <v>36</v>
      </c>
      <c r="B122" s="29" t="s">
        <v>54</v>
      </c>
      <c r="C122" s="29" t="s">
        <v>42</v>
      </c>
      <c r="D122" s="30" t="s">
        <v>43</v>
      </c>
      <c r="E122" s="31">
        <v>39057</v>
      </c>
      <c r="F122" s="31">
        <v>39123</v>
      </c>
      <c r="G122" s="32">
        <f t="shared" si="5"/>
        <v>66</v>
      </c>
      <c r="H122" s="33">
        <v>2</v>
      </c>
      <c r="I122" s="34"/>
      <c r="J122" s="32">
        <v>0.75</v>
      </c>
      <c r="K122" s="35">
        <f t="shared" si="4"/>
        <v>35</v>
      </c>
      <c r="L122" s="35">
        <v>35.450000000000003</v>
      </c>
      <c r="M122" s="35">
        <f t="shared" si="6"/>
        <v>70.45</v>
      </c>
      <c r="N122" s="35">
        <f t="shared" si="7"/>
        <v>91.585000000000008</v>
      </c>
      <c r="O122" s="29" t="s">
        <v>35</v>
      </c>
    </row>
    <row r="123" spans="1:15" x14ac:dyDescent="0.25">
      <c r="A123" s="29" t="s">
        <v>36</v>
      </c>
      <c r="B123" s="29" t="s">
        <v>48</v>
      </c>
      <c r="C123" s="29" t="s">
        <v>42</v>
      </c>
      <c r="D123" s="30"/>
      <c r="E123" s="31">
        <v>39110</v>
      </c>
      <c r="F123" s="31">
        <v>39123</v>
      </c>
      <c r="G123" s="32">
        <f t="shared" si="5"/>
        <v>13</v>
      </c>
      <c r="H123" s="33">
        <v>1</v>
      </c>
      <c r="I123" s="34"/>
      <c r="J123" s="32">
        <v>0.75</v>
      </c>
      <c r="K123" s="35">
        <f t="shared" si="4"/>
        <v>7.5</v>
      </c>
      <c r="L123" s="35">
        <v>114.89449999999999</v>
      </c>
      <c r="M123" s="35">
        <f t="shared" si="6"/>
        <v>122.39449999999999</v>
      </c>
      <c r="N123" s="35">
        <f t="shared" si="7"/>
        <v>159.11284999999998</v>
      </c>
      <c r="O123" s="29" t="s">
        <v>39</v>
      </c>
    </row>
    <row r="124" spans="1:15" x14ac:dyDescent="0.25">
      <c r="A124" s="29" t="s">
        <v>32</v>
      </c>
      <c r="B124" s="29" t="s">
        <v>33</v>
      </c>
      <c r="C124" s="29" t="s">
        <v>34</v>
      </c>
      <c r="D124" s="30"/>
      <c r="E124" s="31">
        <v>39114</v>
      </c>
      <c r="F124" s="31">
        <v>39123</v>
      </c>
      <c r="G124" s="32">
        <f t="shared" si="5"/>
        <v>9</v>
      </c>
      <c r="H124" s="33">
        <v>2</v>
      </c>
      <c r="I124" s="34"/>
      <c r="J124" s="32">
        <v>0.25</v>
      </c>
      <c r="K124" s="35">
        <f t="shared" si="4"/>
        <v>5</v>
      </c>
      <c r="L124" s="35">
        <v>144</v>
      </c>
      <c r="M124" s="35">
        <f t="shared" si="6"/>
        <v>149</v>
      </c>
      <c r="N124" s="35">
        <f t="shared" si="7"/>
        <v>193.7</v>
      </c>
      <c r="O124" s="29" t="s">
        <v>35</v>
      </c>
    </row>
    <row r="125" spans="1:15" x14ac:dyDescent="0.25">
      <c r="A125" s="29" t="s">
        <v>36</v>
      </c>
      <c r="B125" s="29" t="s">
        <v>48</v>
      </c>
      <c r="C125" s="29" t="s">
        <v>34</v>
      </c>
      <c r="D125" s="30"/>
      <c r="E125" s="31">
        <v>39114</v>
      </c>
      <c r="F125" s="31">
        <v>39123</v>
      </c>
      <c r="G125" s="32">
        <f t="shared" si="5"/>
        <v>9</v>
      </c>
      <c r="H125" s="33">
        <v>1</v>
      </c>
      <c r="I125" s="34"/>
      <c r="J125" s="32">
        <v>0.5</v>
      </c>
      <c r="K125" s="35">
        <f t="shared" si="4"/>
        <v>5</v>
      </c>
      <c r="L125" s="35">
        <v>205.1859</v>
      </c>
      <c r="M125" s="35">
        <f t="shared" si="6"/>
        <v>210.1859</v>
      </c>
      <c r="N125" s="35">
        <f t="shared" si="7"/>
        <v>273.24167</v>
      </c>
      <c r="O125" s="29" t="s">
        <v>45</v>
      </c>
    </row>
    <row r="126" spans="1:15" x14ac:dyDescent="0.25">
      <c r="A126" s="29" t="s">
        <v>53</v>
      </c>
      <c r="B126" s="29" t="s">
        <v>50</v>
      </c>
      <c r="C126" s="29" t="s">
        <v>42</v>
      </c>
      <c r="D126" s="30"/>
      <c r="E126" s="31">
        <v>39093</v>
      </c>
      <c r="F126" s="31">
        <v>39123</v>
      </c>
      <c r="G126" s="32">
        <f t="shared" si="5"/>
        <v>30</v>
      </c>
      <c r="H126" s="33">
        <v>1</v>
      </c>
      <c r="I126" s="34"/>
      <c r="J126" s="32">
        <v>0.75</v>
      </c>
      <c r="K126" s="35">
        <f t="shared" si="4"/>
        <v>7.5</v>
      </c>
      <c r="L126" s="35">
        <v>351</v>
      </c>
      <c r="M126" s="35">
        <f t="shared" si="6"/>
        <v>358.5</v>
      </c>
      <c r="N126" s="35">
        <f t="shared" si="7"/>
        <v>466.05</v>
      </c>
      <c r="O126" s="29" t="s">
        <v>45</v>
      </c>
    </row>
    <row r="127" spans="1:15" x14ac:dyDescent="0.25">
      <c r="A127" s="29" t="s">
        <v>36</v>
      </c>
      <c r="B127" s="29" t="s">
        <v>48</v>
      </c>
      <c r="C127" s="29" t="s">
        <v>42</v>
      </c>
      <c r="D127" s="30"/>
      <c r="E127" s="31">
        <v>39085</v>
      </c>
      <c r="F127" s="31">
        <v>39123</v>
      </c>
      <c r="G127" s="32">
        <f t="shared" si="5"/>
        <v>38</v>
      </c>
      <c r="H127" s="33">
        <v>1</v>
      </c>
      <c r="I127" s="34"/>
      <c r="J127" s="32">
        <v>0.75</v>
      </c>
      <c r="K127" s="35">
        <f t="shared" si="4"/>
        <v>7.5</v>
      </c>
      <c r="L127" s="35">
        <v>408.56790000000001</v>
      </c>
      <c r="M127" s="35">
        <f t="shared" si="6"/>
        <v>416.06790000000001</v>
      </c>
      <c r="N127" s="35">
        <f t="shared" si="7"/>
        <v>540.88827000000003</v>
      </c>
      <c r="O127" s="29" t="s">
        <v>35</v>
      </c>
    </row>
    <row r="128" spans="1:15" x14ac:dyDescent="0.25">
      <c r="A128" s="29" t="s">
        <v>52</v>
      </c>
      <c r="B128" s="29" t="s">
        <v>50</v>
      </c>
      <c r="C128" s="29" t="s">
        <v>42</v>
      </c>
      <c r="D128" s="30"/>
      <c r="E128" s="31">
        <v>39116</v>
      </c>
      <c r="F128" s="31">
        <v>39127</v>
      </c>
      <c r="G128" s="32">
        <f t="shared" si="5"/>
        <v>11</v>
      </c>
      <c r="H128" s="33">
        <v>1</v>
      </c>
      <c r="I128" s="34"/>
      <c r="J128" s="32">
        <v>0.5</v>
      </c>
      <c r="K128" s="35">
        <f t="shared" si="4"/>
        <v>5</v>
      </c>
      <c r="L128" s="35">
        <v>57.593299999999999</v>
      </c>
      <c r="M128" s="35">
        <f t="shared" si="6"/>
        <v>62.593299999999999</v>
      </c>
      <c r="N128" s="35">
        <f t="shared" si="7"/>
        <v>81.371290000000002</v>
      </c>
      <c r="O128" s="29" t="s">
        <v>35</v>
      </c>
    </row>
    <row r="129" spans="1:15" x14ac:dyDescent="0.25">
      <c r="A129" s="29" t="s">
        <v>32</v>
      </c>
      <c r="B129" s="29" t="s">
        <v>33</v>
      </c>
      <c r="C129" s="29" t="s">
        <v>34</v>
      </c>
      <c r="D129" s="30"/>
      <c r="E129" s="31">
        <v>39120</v>
      </c>
      <c r="F129" s="31">
        <v>39127</v>
      </c>
      <c r="G129" s="32">
        <f t="shared" si="5"/>
        <v>7</v>
      </c>
      <c r="H129" s="33">
        <v>1</v>
      </c>
      <c r="I129" s="34"/>
      <c r="J129" s="32">
        <v>0.5</v>
      </c>
      <c r="K129" s="35">
        <f t="shared" si="4"/>
        <v>5</v>
      </c>
      <c r="L129" s="35">
        <v>76.787999999999997</v>
      </c>
      <c r="M129" s="35">
        <f t="shared" si="6"/>
        <v>81.787999999999997</v>
      </c>
      <c r="N129" s="35">
        <f t="shared" si="7"/>
        <v>106.3244</v>
      </c>
      <c r="O129" s="29" t="s">
        <v>35</v>
      </c>
    </row>
    <row r="130" spans="1:15" x14ac:dyDescent="0.25">
      <c r="A130" s="29" t="s">
        <v>32</v>
      </c>
      <c r="B130" s="29" t="s">
        <v>33</v>
      </c>
      <c r="C130" s="29" t="s">
        <v>41</v>
      </c>
      <c r="D130" s="30" t="s">
        <v>43</v>
      </c>
      <c r="E130" s="31">
        <v>39121</v>
      </c>
      <c r="F130" s="31">
        <v>39127</v>
      </c>
      <c r="G130" s="32">
        <f t="shared" si="5"/>
        <v>6</v>
      </c>
      <c r="H130" s="33">
        <v>1</v>
      </c>
      <c r="I130" s="34"/>
      <c r="J130" s="32">
        <v>0.25</v>
      </c>
      <c r="K130" s="35">
        <f t="shared" ref="K130:K193" si="8">IF(D130="sí",H130*J130*10+20,H130*J130*10)</f>
        <v>22.5</v>
      </c>
      <c r="L130" s="35">
        <v>96.714699999999993</v>
      </c>
      <c r="M130" s="35">
        <f t="shared" si="6"/>
        <v>119.21469999999999</v>
      </c>
      <c r="N130" s="35">
        <f t="shared" si="7"/>
        <v>154.97910999999999</v>
      </c>
      <c r="O130" s="29" t="s">
        <v>35</v>
      </c>
    </row>
    <row r="131" spans="1:15" x14ac:dyDescent="0.25">
      <c r="A131" s="29" t="s">
        <v>36</v>
      </c>
      <c r="B131" s="29" t="s">
        <v>54</v>
      </c>
      <c r="C131" s="29" t="s">
        <v>42</v>
      </c>
      <c r="D131" s="30"/>
      <c r="E131" s="31">
        <v>39107</v>
      </c>
      <c r="F131" s="31">
        <v>39127</v>
      </c>
      <c r="G131" s="32">
        <f t="shared" ref="G131:G194" si="9">F131-E131</f>
        <v>20</v>
      </c>
      <c r="H131" s="33">
        <v>1</v>
      </c>
      <c r="I131" s="34"/>
      <c r="J131" s="32">
        <v>3.25</v>
      </c>
      <c r="K131" s="35">
        <f t="shared" si="8"/>
        <v>32.5</v>
      </c>
      <c r="L131" s="35">
        <v>511.875</v>
      </c>
      <c r="M131" s="35">
        <f t="shared" ref="M131:M194" si="10">K131+L131</f>
        <v>544.375</v>
      </c>
      <c r="N131" s="35">
        <f t="shared" ref="N131:N194" si="11">IF(I131="sí",-M131,M131+30%*M131)</f>
        <v>707.6875</v>
      </c>
      <c r="O131" s="29" t="s">
        <v>35</v>
      </c>
    </row>
    <row r="132" spans="1:15" x14ac:dyDescent="0.25">
      <c r="A132" s="29" t="s">
        <v>49</v>
      </c>
      <c r="B132" s="29" t="s">
        <v>51</v>
      </c>
      <c r="C132" s="29" t="s">
        <v>34</v>
      </c>
      <c r="D132" s="30"/>
      <c r="E132" s="31">
        <v>39117</v>
      </c>
      <c r="F132" s="31">
        <v>39128</v>
      </c>
      <c r="G132" s="32">
        <f t="shared" si="9"/>
        <v>11</v>
      </c>
      <c r="H132" s="33">
        <v>1</v>
      </c>
      <c r="I132" s="34"/>
      <c r="J132" s="32">
        <v>1.5</v>
      </c>
      <c r="K132" s="35">
        <f t="shared" si="8"/>
        <v>15</v>
      </c>
      <c r="L132" s="35">
        <v>33.475000000000001</v>
      </c>
      <c r="M132" s="35">
        <f t="shared" si="10"/>
        <v>48.475000000000001</v>
      </c>
      <c r="N132" s="35">
        <f t="shared" si="11"/>
        <v>63.017499999999998</v>
      </c>
      <c r="O132" s="29" t="s">
        <v>39</v>
      </c>
    </row>
    <row r="133" spans="1:15" x14ac:dyDescent="0.25">
      <c r="A133" s="29" t="s">
        <v>53</v>
      </c>
      <c r="B133" s="29" t="s">
        <v>50</v>
      </c>
      <c r="C133" s="29" t="s">
        <v>41</v>
      </c>
      <c r="D133" s="30"/>
      <c r="E133" s="31">
        <v>39085</v>
      </c>
      <c r="F133" s="31">
        <v>39128</v>
      </c>
      <c r="G133" s="32">
        <f t="shared" si="9"/>
        <v>43</v>
      </c>
      <c r="H133" s="33">
        <v>1</v>
      </c>
      <c r="I133" s="34" t="s">
        <v>43</v>
      </c>
      <c r="J133" s="32">
        <v>0.25</v>
      </c>
      <c r="K133" s="35">
        <f t="shared" si="8"/>
        <v>2.5</v>
      </c>
      <c r="L133" s="35">
        <v>34.450299999999999</v>
      </c>
      <c r="M133" s="35">
        <f t="shared" si="10"/>
        <v>36.950299999999999</v>
      </c>
      <c r="N133" s="35">
        <f t="shared" si="11"/>
        <v>-36.950299999999999</v>
      </c>
      <c r="O133" s="29" t="s">
        <v>45</v>
      </c>
    </row>
    <row r="134" spans="1:15" x14ac:dyDescent="0.25">
      <c r="A134" s="29" t="s">
        <v>40</v>
      </c>
      <c r="B134" s="29" t="s">
        <v>50</v>
      </c>
      <c r="C134" s="29" t="s">
        <v>42</v>
      </c>
      <c r="D134" s="30"/>
      <c r="E134" s="31">
        <v>39110</v>
      </c>
      <c r="F134" s="31">
        <v>39128</v>
      </c>
      <c r="G134" s="32">
        <f t="shared" si="9"/>
        <v>18</v>
      </c>
      <c r="H134" s="33">
        <v>1</v>
      </c>
      <c r="I134" s="34"/>
      <c r="J134" s="32">
        <v>0.5</v>
      </c>
      <c r="K134" s="35">
        <f t="shared" si="8"/>
        <v>5</v>
      </c>
      <c r="L134" s="35">
        <v>53.210299999999997</v>
      </c>
      <c r="M134" s="35">
        <f t="shared" si="10"/>
        <v>58.210299999999997</v>
      </c>
      <c r="N134" s="35">
        <f t="shared" si="11"/>
        <v>75.673389999999998</v>
      </c>
      <c r="O134" s="29" t="s">
        <v>39</v>
      </c>
    </row>
    <row r="135" spans="1:15" x14ac:dyDescent="0.25">
      <c r="A135" s="29" t="s">
        <v>32</v>
      </c>
      <c r="B135" s="29" t="s">
        <v>33</v>
      </c>
      <c r="C135" s="29" t="s">
        <v>34</v>
      </c>
      <c r="D135" s="30"/>
      <c r="E135" s="31">
        <v>39096</v>
      </c>
      <c r="F135" s="31">
        <v>39128</v>
      </c>
      <c r="G135" s="32">
        <f t="shared" si="9"/>
        <v>32</v>
      </c>
      <c r="H135" s="33">
        <v>2</v>
      </c>
      <c r="I135" s="34"/>
      <c r="J135" s="32">
        <v>0.5</v>
      </c>
      <c r="K135" s="35">
        <f t="shared" si="8"/>
        <v>10</v>
      </c>
      <c r="L135" s="35">
        <v>137.22</v>
      </c>
      <c r="M135" s="35">
        <f t="shared" si="10"/>
        <v>147.22</v>
      </c>
      <c r="N135" s="35">
        <f t="shared" si="11"/>
        <v>191.386</v>
      </c>
      <c r="O135" s="29" t="s">
        <v>35</v>
      </c>
    </row>
    <row r="136" spans="1:15" x14ac:dyDescent="0.25">
      <c r="A136" s="29" t="s">
        <v>40</v>
      </c>
      <c r="B136" s="29" t="s">
        <v>50</v>
      </c>
      <c r="C136" s="29" t="s">
        <v>42</v>
      </c>
      <c r="D136" s="30"/>
      <c r="E136" s="31">
        <v>39109</v>
      </c>
      <c r="F136" s="31">
        <v>39128</v>
      </c>
      <c r="G136" s="32">
        <f t="shared" si="9"/>
        <v>19</v>
      </c>
      <c r="H136" s="33">
        <v>1</v>
      </c>
      <c r="I136" s="34"/>
      <c r="J136" s="32">
        <v>0.5</v>
      </c>
      <c r="K136" s="35">
        <f t="shared" si="8"/>
        <v>5</v>
      </c>
      <c r="L136" s="35">
        <v>162.4</v>
      </c>
      <c r="M136" s="35">
        <f t="shared" si="10"/>
        <v>167.4</v>
      </c>
      <c r="N136" s="35">
        <f t="shared" si="11"/>
        <v>217.62</v>
      </c>
      <c r="O136" s="29" t="s">
        <v>35</v>
      </c>
    </row>
    <row r="137" spans="1:15" x14ac:dyDescent="0.25">
      <c r="A137" s="29" t="s">
        <v>32</v>
      </c>
      <c r="B137" s="29" t="s">
        <v>33</v>
      </c>
      <c r="C137" s="29" t="s">
        <v>42</v>
      </c>
      <c r="D137" s="30"/>
      <c r="E137" s="31">
        <v>39053</v>
      </c>
      <c r="F137" s="31">
        <v>39128</v>
      </c>
      <c r="G137" s="32">
        <f t="shared" si="9"/>
        <v>75</v>
      </c>
      <c r="H137" s="33">
        <v>2</v>
      </c>
      <c r="I137" s="34"/>
      <c r="J137" s="32">
        <v>1</v>
      </c>
      <c r="K137" s="35">
        <f t="shared" si="8"/>
        <v>20</v>
      </c>
      <c r="L137" s="35">
        <v>226</v>
      </c>
      <c r="M137" s="35">
        <f t="shared" si="10"/>
        <v>246</v>
      </c>
      <c r="N137" s="35">
        <f t="shared" si="11"/>
        <v>319.8</v>
      </c>
      <c r="O137" s="29" t="s">
        <v>35</v>
      </c>
    </row>
    <row r="138" spans="1:15" x14ac:dyDescent="0.25">
      <c r="A138" s="29" t="s">
        <v>40</v>
      </c>
      <c r="B138" s="29" t="s">
        <v>48</v>
      </c>
      <c r="C138" s="29" t="s">
        <v>34</v>
      </c>
      <c r="D138" s="30"/>
      <c r="E138" s="31">
        <v>39113</v>
      </c>
      <c r="F138" s="31">
        <v>39129</v>
      </c>
      <c r="G138" s="32">
        <f t="shared" si="9"/>
        <v>16</v>
      </c>
      <c r="H138" s="33">
        <v>2</v>
      </c>
      <c r="I138" s="34"/>
      <c r="J138" s="32">
        <v>0.25</v>
      </c>
      <c r="K138" s="35">
        <f t="shared" si="8"/>
        <v>5</v>
      </c>
      <c r="L138" s="35">
        <v>33.8611</v>
      </c>
      <c r="M138" s="35">
        <f t="shared" si="10"/>
        <v>38.8611</v>
      </c>
      <c r="N138" s="35">
        <f t="shared" si="11"/>
        <v>50.51943</v>
      </c>
      <c r="O138" s="29" t="s">
        <v>35</v>
      </c>
    </row>
    <row r="139" spans="1:15" x14ac:dyDescent="0.25">
      <c r="A139" s="29" t="s">
        <v>36</v>
      </c>
      <c r="B139" s="29" t="s">
        <v>54</v>
      </c>
      <c r="C139" s="29" t="s">
        <v>42</v>
      </c>
      <c r="D139" s="30"/>
      <c r="E139" s="31">
        <v>39121</v>
      </c>
      <c r="F139" s="31">
        <v>39129</v>
      </c>
      <c r="G139" s="32">
        <f t="shared" si="9"/>
        <v>8</v>
      </c>
      <c r="H139" s="33">
        <v>1</v>
      </c>
      <c r="I139" s="34"/>
      <c r="J139" s="32">
        <v>0.5</v>
      </c>
      <c r="K139" s="35">
        <f t="shared" si="8"/>
        <v>5</v>
      </c>
      <c r="L139" s="35">
        <v>207.89859999999999</v>
      </c>
      <c r="M139" s="35">
        <f t="shared" si="10"/>
        <v>212.89859999999999</v>
      </c>
      <c r="N139" s="35">
        <f t="shared" si="11"/>
        <v>276.76817999999997</v>
      </c>
      <c r="O139" s="29" t="s">
        <v>45</v>
      </c>
    </row>
    <row r="140" spans="1:15" x14ac:dyDescent="0.25">
      <c r="A140" s="29" t="s">
        <v>53</v>
      </c>
      <c r="B140" s="29" t="s">
        <v>50</v>
      </c>
      <c r="C140" s="29" t="s">
        <v>42</v>
      </c>
      <c r="D140" s="30"/>
      <c r="E140" s="31">
        <v>39113</v>
      </c>
      <c r="F140" s="31">
        <v>39129</v>
      </c>
      <c r="G140" s="32">
        <f t="shared" si="9"/>
        <v>16</v>
      </c>
      <c r="H140" s="33">
        <v>1</v>
      </c>
      <c r="I140" s="34"/>
      <c r="J140" s="32">
        <v>1.5</v>
      </c>
      <c r="K140" s="35">
        <f t="shared" si="8"/>
        <v>15</v>
      </c>
      <c r="L140" s="35">
        <v>502.74770000000001</v>
      </c>
      <c r="M140" s="35">
        <f t="shared" si="10"/>
        <v>517.74770000000001</v>
      </c>
      <c r="N140" s="35">
        <f t="shared" si="11"/>
        <v>673.07200999999998</v>
      </c>
      <c r="O140" s="29" t="s">
        <v>45</v>
      </c>
    </row>
    <row r="141" spans="1:15" x14ac:dyDescent="0.25">
      <c r="A141" s="29" t="s">
        <v>36</v>
      </c>
      <c r="B141" s="29" t="s">
        <v>48</v>
      </c>
      <c r="C141" s="29" t="s">
        <v>42</v>
      </c>
      <c r="D141" s="30"/>
      <c r="E141" s="31">
        <v>39085</v>
      </c>
      <c r="F141" s="31">
        <v>39130</v>
      </c>
      <c r="G141" s="32">
        <f t="shared" si="9"/>
        <v>45</v>
      </c>
      <c r="H141" s="33">
        <v>1</v>
      </c>
      <c r="I141" s="34"/>
      <c r="J141" s="32">
        <v>0.5</v>
      </c>
      <c r="K141" s="35">
        <f t="shared" si="8"/>
        <v>5</v>
      </c>
      <c r="L141" s="35">
        <v>18.254899999999999</v>
      </c>
      <c r="M141" s="35">
        <f t="shared" si="10"/>
        <v>23.254899999999999</v>
      </c>
      <c r="N141" s="35">
        <f t="shared" si="11"/>
        <v>30.231369999999998</v>
      </c>
      <c r="O141" s="29" t="s">
        <v>45</v>
      </c>
    </row>
    <row r="142" spans="1:15" x14ac:dyDescent="0.25">
      <c r="A142" s="29" t="s">
        <v>36</v>
      </c>
      <c r="B142" s="29" t="s">
        <v>54</v>
      </c>
      <c r="C142" s="29" t="s">
        <v>41</v>
      </c>
      <c r="D142" s="30" t="s">
        <v>43</v>
      </c>
      <c r="E142" s="31">
        <v>39047</v>
      </c>
      <c r="F142" s="31">
        <v>39130</v>
      </c>
      <c r="G142" s="32">
        <f t="shared" si="9"/>
        <v>83</v>
      </c>
      <c r="H142" s="33">
        <v>1</v>
      </c>
      <c r="I142" s="34"/>
      <c r="J142" s="32">
        <v>0.25</v>
      </c>
      <c r="K142" s="35">
        <f t="shared" si="8"/>
        <v>22.5</v>
      </c>
      <c r="L142" s="35">
        <v>37.26</v>
      </c>
      <c r="M142" s="35">
        <f t="shared" si="10"/>
        <v>59.76</v>
      </c>
      <c r="N142" s="35">
        <f t="shared" si="11"/>
        <v>77.687999999999988</v>
      </c>
      <c r="O142" s="29" t="s">
        <v>35</v>
      </c>
    </row>
    <row r="143" spans="1:15" x14ac:dyDescent="0.25">
      <c r="A143" s="29" t="s">
        <v>32</v>
      </c>
      <c r="B143" s="29" t="s">
        <v>33</v>
      </c>
      <c r="C143" s="29" t="s">
        <v>42</v>
      </c>
      <c r="D143" s="30"/>
      <c r="E143" s="31">
        <v>39115</v>
      </c>
      <c r="F143" s="31">
        <v>39130</v>
      </c>
      <c r="G143" s="32">
        <f t="shared" si="9"/>
        <v>15</v>
      </c>
      <c r="H143" s="33">
        <v>2</v>
      </c>
      <c r="I143" s="34"/>
      <c r="J143" s="32">
        <v>0.5</v>
      </c>
      <c r="K143" s="35">
        <f t="shared" si="8"/>
        <v>10</v>
      </c>
      <c r="L143" s="35">
        <v>56.496899999999997</v>
      </c>
      <c r="M143" s="35">
        <f t="shared" si="10"/>
        <v>66.496899999999997</v>
      </c>
      <c r="N143" s="35">
        <f t="shared" si="11"/>
        <v>86.445969999999988</v>
      </c>
      <c r="O143" s="29" t="s">
        <v>45</v>
      </c>
    </row>
    <row r="144" spans="1:15" x14ac:dyDescent="0.25">
      <c r="A144" s="29" t="s">
        <v>52</v>
      </c>
      <c r="B144" s="29" t="s">
        <v>50</v>
      </c>
      <c r="C144" s="29" t="s">
        <v>42</v>
      </c>
      <c r="D144" s="30"/>
      <c r="E144" s="31">
        <v>39123</v>
      </c>
      <c r="F144" s="31">
        <v>39130</v>
      </c>
      <c r="G144" s="32">
        <f t="shared" si="9"/>
        <v>7</v>
      </c>
      <c r="H144" s="33">
        <v>1</v>
      </c>
      <c r="I144" s="34"/>
      <c r="J144" s="32">
        <v>0.5</v>
      </c>
      <c r="K144" s="35">
        <f t="shared" si="8"/>
        <v>5</v>
      </c>
      <c r="L144" s="35">
        <v>150</v>
      </c>
      <c r="M144" s="35">
        <f t="shared" si="10"/>
        <v>155</v>
      </c>
      <c r="N144" s="35">
        <f t="shared" si="11"/>
        <v>201.5</v>
      </c>
      <c r="O144" s="29" t="s">
        <v>45</v>
      </c>
    </row>
    <row r="145" spans="1:15" x14ac:dyDescent="0.25">
      <c r="A145" s="29" t="s">
        <v>32</v>
      </c>
      <c r="B145" s="29" t="s">
        <v>33</v>
      </c>
      <c r="C145" s="29" t="s">
        <v>38</v>
      </c>
      <c r="D145" s="30"/>
      <c r="E145" s="31">
        <v>39127</v>
      </c>
      <c r="F145" s="31">
        <v>39130</v>
      </c>
      <c r="G145" s="32">
        <f t="shared" si="9"/>
        <v>3</v>
      </c>
      <c r="H145" s="33">
        <v>2</v>
      </c>
      <c r="I145" s="34"/>
      <c r="J145" s="32">
        <v>1</v>
      </c>
      <c r="K145" s="35">
        <f t="shared" si="8"/>
        <v>20</v>
      </c>
      <c r="L145" s="35">
        <v>157.86000000000001</v>
      </c>
      <c r="M145" s="35">
        <f t="shared" si="10"/>
        <v>177.86</v>
      </c>
      <c r="N145" s="35">
        <f t="shared" si="11"/>
        <v>231.21800000000002</v>
      </c>
      <c r="O145" s="29" t="s">
        <v>35</v>
      </c>
    </row>
    <row r="146" spans="1:15" x14ac:dyDescent="0.25">
      <c r="A146" s="29" t="s">
        <v>49</v>
      </c>
      <c r="B146" s="29" t="s">
        <v>51</v>
      </c>
      <c r="C146" s="29" t="s">
        <v>38</v>
      </c>
      <c r="D146" s="30"/>
      <c r="E146" s="31">
        <v>39120</v>
      </c>
      <c r="F146" s="31">
        <v>39130</v>
      </c>
      <c r="G146" s="32">
        <f t="shared" si="9"/>
        <v>10</v>
      </c>
      <c r="H146" s="33">
        <v>1</v>
      </c>
      <c r="I146" s="34"/>
      <c r="J146" s="32">
        <v>3.5</v>
      </c>
      <c r="K146" s="35">
        <f t="shared" si="8"/>
        <v>35</v>
      </c>
      <c r="L146" s="35">
        <v>821.87300000000005</v>
      </c>
      <c r="M146" s="35">
        <f t="shared" si="10"/>
        <v>856.87300000000005</v>
      </c>
      <c r="N146" s="35">
        <f t="shared" si="11"/>
        <v>1113.9349</v>
      </c>
      <c r="O146" s="29" t="s">
        <v>35</v>
      </c>
    </row>
    <row r="147" spans="1:15" x14ac:dyDescent="0.25">
      <c r="A147" s="29" t="s">
        <v>32</v>
      </c>
      <c r="B147" s="29" t="s">
        <v>33</v>
      </c>
      <c r="C147" s="29" t="s">
        <v>34</v>
      </c>
      <c r="D147" s="30"/>
      <c r="E147" s="31">
        <v>39110</v>
      </c>
      <c r="F147" s="31">
        <v>39131</v>
      </c>
      <c r="G147" s="32">
        <f t="shared" si="9"/>
        <v>21</v>
      </c>
      <c r="H147" s="33">
        <v>2</v>
      </c>
      <c r="I147" s="34"/>
      <c r="J147" s="32">
        <v>0.25</v>
      </c>
      <c r="K147" s="35">
        <f t="shared" si="8"/>
        <v>5</v>
      </c>
      <c r="L147" s="35">
        <v>23.899000000000001</v>
      </c>
      <c r="M147" s="35">
        <f t="shared" si="10"/>
        <v>28.899000000000001</v>
      </c>
      <c r="N147" s="35">
        <f t="shared" si="11"/>
        <v>37.5687</v>
      </c>
      <c r="O147" s="29" t="s">
        <v>45</v>
      </c>
    </row>
    <row r="148" spans="1:15" x14ac:dyDescent="0.25">
      <c r="A148" s="29" t="s">
        <v>53</v>
      </c>
      <c r="B148" s="29" t="s">
        <v>54</v>
      </c>
      <c r="C148" s="29" t="s">
        <v>42</v>
      </c>
      <c r="D148" s="30"/>
      <c r="E148" s="31">
        <v>39045</v>
      </c>
      <c r="F148" s="31">
        <v>39131</v>
      </c>
      <c r="G148" s="32">
        <f t="shared" si="9"/>
        <v>86</v>
      </c>
      <c r="H148" s="33">
        <v>1</v>
      </c>
      <c r="I148" s="34"/>
      <c r="J148" s="32">
        <v>0.5</v>
      </c>
      <c r="K148" s="35">
        <f t="shared" si="8"/>
        <v>5</v>
      </c>
      <c r="L148" s="35">
        <v>25.773599999999998</v>
      </c>
      <c r="M148" s="35">
        <f t="shared" si="10"/>
        <v>30.773599999999998</v>
      </c>
      <c r="N148" s="35">
        <f t="shared" si="11"/>
        <v>40.005679999999998</v>
      </c>
      <c r="O148" s="29" t="s">
        <v>35</v>
      </c>
    </row>
    <row r="149" spans="1:15" x14ac:dyDescent="0.25">
      <c r="A149" s="29" t="s">
        <v>49</v>
      </c>
      <c r="B149" s="29" t="s">
        <v>51</v>
      </c>
      <c r="C149" s="29" t="s">
        <v>34</v>
      </c>
      <c r="D149" s="30"/>
      <c r="E149" s="31">
        <v>39110</v>
      </c>
      <c r="F149" s="31">
        <v>39131</v>
      </c>
      <c r="G149" s="32">
        <f t="shared" si="9"/>
        <v>21</v>
      </c>
      <c r="H149" s="33">
        <v>1</v>
      </c>
      <c r="I149" s="34"/>
      <c r="J149" s="32">
        <v>0.25</v>
      </c>
      <c r="K149" s="35">
        <f t="shared" si="8"/>
        <v>2.5</v>
      </c>
      <c r="L149" s="35">
        <v>57.2</v>
      </c>
      <c r="M149" s="35">
        <f t="shared" si="10"/>
        <v>59.7</v>
      </c>
      <c r="N149" s="35">
        <f t="shared" si="11"/>
        <v>77.61</v>
      </c>
      <c r="O149" s="29" t="s">
        <v>39</v>
      </c>
    </row>
    <row r="150" spans="1:15" x14ac:dyDescent="0.25">
      <c r="A150" s="29" t="s">
        <v>36</v>
      </c>
      <c r="B150" s="29" t="s">
        <v>50</v>
      </c>
      <c r="C150" s="29" t="s">
        <v>42</v>
      </c>
      <c r="D150" s="30" t="s">
        <v>43</v>
      </c>
      <c r="E150" s="31">
        <v>39128</v>
      </c>
      <c r="F150" s="31">
        <v>39131</v>
      </c>
      <c r="G150" s="32">
        <f t="shared" si="9"/>
        <v>3</v>
      </c>
      <c r="H150" s="33">
        <v>1</v>
      </c>
      <c r="I150" s="34"/>
      <c r="J150" s="32">
        <v>0.75</v>
      </c>
      <c r="K150" s="35">
        <f t="shared" si="8"/>
        <v>27.5</v>
      </c>
      <c r="L150" s="35">
        <v>63.99</v>
      </c>
      <c r="M150" s="35">
        <f t="shared" si="10"/>
        <v>91.490000000000009</v>
      </c>
      <c r="N150" s="35">
        <f t="shared" si="11"/>
        <v>118.93700000000001</v>
      </c>
      <c r="O150" s="29" t="s">
        <v>35</v>
      </c>
    </row>
    <row r="151" spans="1:15" x14ac:dyDescent="0.25">
      <c r="A151" s="29" t="s">
        <v>32</v>
      </c>
      <c r="B151" s="29" t="s">
        <v>33</v>
      </c>
      <c r="C151" s="29" t="s">
        <v>42</v>
      </c>
      <c r="D151" s="30"/>
      <c r="E151" s="31">
        <v>39115</v>
      </c>
      <c r="F151" s="31">
        <v>39131</v>
      </c>
      <c r="G151" s="32">
        <f t="shared" si="9"/>
        <v>16</v>
      </c>
      <c r="H151" s="33">
        <v>2</v>
      </c>
      <c r="I151" s="34"/>
      <c r="J151" s="32">
        <v>0.5</v>
      </c>
      <c r="K151" s="35">
        <f t="shared" si="8"/>
        <v>10</v>
      </c>
      <c r="L151" s="35">
        <v>269.95400000000001</v>
      </c>
      <c r="M151" s="35">
        <f t="shared" si="10"/>
        <v>279.95400000000001</v>
      </c>
      <c r="N151" s="35">
        <f t="shared" si="11"/>
        <v>363.9402</v>
      </c>
      <c r="O151" s="29" t="s">
        <v>35</v>
      </c>
    </row>
    <row r="152" spans="1:15" x14ac:dyDescent="0.25">
      <c r="A152" s="29" t="s">
        <v>32</v>
      </c>
      <c r="B152" s="29" t="s">
        <v>33</v>
      </c>
      <c r="C152" s="29" t="s">
        <v>42</v>
      </c>
      <c r="D152" s="30" t="s">
        <v>43</v>
      </c>
      <c r="E152" s="31">
        <v>39109</v>
      </c>
      <c r="F152" s="31">
        <v>39135</v>
      </c>
      <c r="G152" s="32">
        <f t="shared" si="9"/>
        <v>26</v>
      </c>
      <c r="H152" s="33">
        <v>2</v>
      </c>
      <c r="I152" s="34"/>
      <c r="J152" s="32">
        <v>0.5</v>
      </c>
      <c r="K152" s="35">
        <f t="shared" si="8"/>
        <v>30</v>
      </c>
      <c r="L152" s="35">
        <v>5.4720000000000004</v>
      </c>
      <c r="M152" s="35">
        <f t="shared" si="10"/>
        <v>35.472000000000001</v>
      </c>
      <c r="N152" s="35">
        <f t="shared" si="11"/>
        <v>46.113600000000005</v>
      </c>
      <c r="O152" s="29" t="s">
        <v>45</v>
      </c>
    </row>
    <row r="153" spans="1:15" x14ac:dyDescent="0.25">
      <c r="A153" s="29" t="s">
        <v>40</v>
      </c>
      <c r="B153" s="29" t="s">
        <v>50</v>
      </c>
      <c r="C153" s="29" t="s">
        <v>41</v>
      </c>
      <c r="D153" s="30"/>
      <c r="E153" s="31">
        <v>39120</v>
      </c>
      <c r="F153" s="31">
        <v>39135</v>
      </c>
      <c r="G153" s="32">
        <f t="shared" si="9"/>
        <v>15</v>
      </c>
      <c r="H153" s="33">
        <v>1</v>
      </c>
      <c r="I153" s="34"/>
      <c r="J153" s="32">
        <v>0.25</v>
      </c>
      <c r="K153" s="35">
        <f t="shared" si="8"/>
        <v>2.5</v>
      </c>
      <c r="L153" s="35">
        <v>21.33</v>
      </c>
      <c r="M153" s="35">
        <f t="shared" si="10"/>
        <v>23.83</v>
      </c>
      <c r="N153" s="35">
        <f t="shared" si="11"/>
        <v>30.978999999999999</v>
      </c>
      <c r="O153" s="29" t="s">
        <v>35</v>
      </c>
    </row>
    <row r="154" spans="1:15" x14ac:dyDescent="0.25">
      <c r="A154" s="29" t="s">
        <v>52</v>
      </c>
      <c r="B154" s="29" t="s">
        <v>48</v>
      </c>
      <c r="C154" s="29" t="s">
        <v>34</v>
      </c>
      <c r="D154" s="30"/>
      <c r="E154" s="31">
        <v>39123</v>
      </c>
      <c r="F154" s="31">
        <v>39135</v>
      </c>
      <c r="G154" s="32">
        <f t="shared" si="9"/>
        <v>12</v>
      </c>
      <c r="H154" s="33">
        <v>1</v>
      </c>
      <c r="I154" s="34" t="s">
        <v>43</v>
      </c>
      <c r="J154" s="32">
        <v>0.25</v>
      </c>
      <c r="K154" s="35">
        <f t="shared" si="8"/>
        <v>2.5</v>
      </c>
      <c r="L154" s="35">
        <v>78</v>
      </c>
      <c r="M154" s="35">
        <f t="shared" si="10"/>
        <v>80.5</v>
      </c>
      <c r="N154" s="35">
        <f t="shared" si="11"/>
        <v>-80.5</v>
      </c>
      <c r="O154" s="29" t="s">
        <v>45</v>
      </c>
    </row>
    <row r="155" spans="1:15" x14ac:dyDescent="0.25">
      <c r="A155" s="29" t="s">
        <v>32</v>
      </c>
      <c r="B155" s="29" t="s">
        <v>33</v>
      </c>
      <c r="C155" s="29" t="s">
        <v>34</v>
      </c>
      <c r="D155" s="30"/>
      <c r="E155" s="31">
        <v>39122</v>
      </c>
      <c r="F155" s="31">
        <v>39135</v>
      </c>
      <c r="G155" s="32">
        <f t="shared" si="9"/>
        <v>13</v>
      </c>
      <c r="H155" s="33">
        <v>2</v>
      </c>
      <c r="I155" s="34"/>
      <c r="J155" s="32">
        <v>0.25</v>
      </c>
      <c r="K155" s="35">
        <f t="shared" si="8"/>
        <v>5</v>
      </c>
      <c r="L155" s="35">
        <v>83.441299999999998</v>
      </c>
      <c r="M155" s="35">
        <f t="shared" si="10"/>
        <v>88.441299999999998</v>
      </c>
      <c r="N155" s="35">
        <f t="shared" si="11"/>
        <v>114.97369</v>
      </c>
      <c r="O155" s="29" t="s">
        <v>35</v>
      </c>
    </row>
    <row r="156" spans="1:15" x14ac:dyDescent="0.25">
      <c r="A156" s="29" t="s">
        <v>32</v>
      </c>
      <c r="B156" s="29" t="s">
        <v>33</v>
      </c>
      <c r="C156" s="29" t="s">
        <v>47</v>
      </c>
      <c r="D156" s="30"/>
      <c r="E156" s="31">
        <v>39121</v>
      </c>
      <c r="F156" s="31">
        <v>39135</v>
      </c>
      <c r="G156" s="32">
        <f t="shared" si="9"/>
        <v>14</v>
      </c>
      <c r="H156" s="33">
        <v>2</v>
      </c>
      <c r="I156" s="34"/>
      <c r="J156" s="32">
        <v>1</v>
      </c>
      <c r="K156" s="35">
        <f t="shared" si="8"/>
        <v>20</v>
      </c>
      <c r="L156" s="35">
        <v>118.55840000000001</v>
      </c>
      <c r="M156" s="35">
        <f t="shared" si="10"/>
        <v>138.55840000000001</v>
      </c>
      <c r="N156" s="35">
        <f t="shared" si="11"/>
        <v>180.12592000000001</v>
      </c>
      <c r="O156" s="29" t="s">
        <v>35</v>
      </c>
    </row>
    <row r="157" spans="1:15" x14ac:dyDescent="0.25">
      <c r="A157" s="29" t="s">
        <v>52</v>
      </c>
      <c r="B157" s="29" t="s">
        <v>48</v>
      </c>
      <c r="C157" s="29" t="s">
        <v>34</v>
      </c>
      <c r="D157" s="30"/>
      <c r="E157" s="31">
        <v>39130</v>
      </c>
      <c r="F157" s="31">
        <v>39135</v>
      </c>
      <c r="G157" s="32">
        <f t="shared" si="9"/>
        <v>5</v>
      </c>
      <c r="H157" s="33">
        <v>1</v>
      </c>
      <c r="I157" s="34"/>
      <c r="J157" s="32">
        <v>0.75</v>
      </c>
      <c r="K157" s="35">
        <f t="shared" si="8"/>
        <v>7.5</v>
      </c>
      <c r="L157" s="35">
        <v>137.13</v>
      </c>
      <c r="M157" s="35">
        <f t="shared" si="10"/>
        <v>144.63</v>
      </c>
      <c r="N157" s="35">
        <f t="shared" si="11"/>
        <v>188.01900000000001</v>
      </c>
      <c r="O157" s="29" t="s">
        <v>35</v>
      </c>
    </row>
    <row r="158" spans="1:15" x14ac:dyDescent="0.25">
      <c r="A158" s="29" t="s">
        <v>32</v>
      </c>
      <c r="B158" s="29" t="s">
        <v>33</v>
      </c>
      <c r="C158" s="29" t="s">
        <v>34</v>
      </c>
      <c r="D158" s="30"/>
      <c r="E158" s="31">
        <v>39089</v>
      </c>
      <c r="F158" s="31">
        <v>39135</v>
      </c>
      <c r="G158" s="32">
        <f t="shared" si="9"/>
        <v>46</v>
      </c>
      <c r="H158" s="33">
        <v>2</v>
      </c>
      <c r="I158" s="34"/>
      <c r="J158" s="32">
        <v>1.75</v>
      </c>
      <c r="K158" s="35">
        <f t="shared" si="8"/>
        <v>35</v>
      </c>
      <c r="L158" s="35">
        <v>151.8099</v>
      </c>
      <c r="M158" s="35">
        <f t="shared" si="10"/>
        <v>186.8099</v>
      </c>
      <c r="N158" s="35">
        <f t="shared" si="11"/>
        <v>242.85287</v>
      </c>
      <c r="O158" s="29" t="s">
        <v>45</v>
      </c>
    </row>
    <row r="159" spans="1:15" x14ac:dyDescent="0.25">
      <c r="A159" s="29" t="s">
        <v>49</v>
      </c>
      <c r="B159" s="29" t="s">
        <v>51</v>
      </c>
      <c r="C159" s="29" t="s">
        <v>41</v>
      </c>
      <c r="D159" s="30"/>
      <c r="E159" s="31">
        <v>39117</v>
      </c>
      <c r="F159" s="31">
        <v>39136</v>
      </c>
      <c r="G159" s="32">
        <f t="shared" si="9"/>
        <v>19</v>
      </c>
      <c r="H159" s="33">
        <v>1</v>
      </c>
      <c r="I159" s="34"/>
      <c r="J159" s="32">
        <v>0.25</v>
      </c>
      <c r="K159" s="35">
        <f t="shared" si="8"/>
        <v>2.5</v>
      </c>
      <c r="L159" s="35">
        <v>33.957900000000002</v>
      </c>
      <c r="M159" s="35">
        <f t="shared" si="10"/>
        <v>36.457900000000002</v>
      </c>
      <c r="N159" s="35">
        <f t="shared" si="11"/>
        <v>47.395270000000004</v>
      </c>
      <c r="O159" s="29" t="s">
        <v>35</v>
      </c>
    </row>
    <row r="160" spans="1:15" x14ac:dyDescent="0.25">
      <c r="A160" s="29" t="s">
        <v>36</v>
      </c>
      <c r="B160" s="29" t="s">
        <v>48</v>
      </c>
      <c r="C160" s="29" t="s">
        <v>41</v>
      </c>
      <c r="D160" s="30" t="s">
        <v>43</v>
      </c>
      <c r="E160" s="31">
        <v>39120</v>
      </c>
      <c r="F160" s="31">
        <v>39136</v>
      </c>
      <c r="G160" s="32">
        <f t="shared" si="9"/>
        <v>16</v>
      </c>
      <c r="H160" s="33">
        <v>1</v>
      </c>
      <c r="I160" s="34"/>
      <c r="J160" s="32">
        <v>0.25</v>
      </c>
      <c r="K160" s="35">
        <f t="shared" si="8"/>
        <v>22.5</v>
      </c>
      <c r="L160" s="35">
        <v>19.196999999999999</v>
      </c>
      <c r="M160" s="35">
        <f t="shared" si="10"/>
        <v>41.697000000000003</v>
      </c>
      <c r="N160" s="35">
        <f t="shared" si="11"/>
        <v>54.206100000000006</v>
      </c>
      <c r="O160" s="29" t="s">
        <v>45</v>
      </c>
    </row>
    <row r="161" spans="1:15" x14ac:dyDescent="0.25">
      <c r="A161" s="29" t="s">
        <v>46</v>
      </c>
      <c r="B161" s="29" t="s">
        <v>33</v>
      </c>
      <c r="C161" s="29" t="s">
        <v>34</v>
      </c>
      <c r="D161" s="30"/>
      <c r="E161" s="31">
        <v>39093</v>
      </c>
      <c r="F161" s="31">
        <v>39136</v>
      </c>
      <c r="G161" s="32">
        <f t="shared" si="9"/>
        <v>43</v>
      </c>
      <c r="H161" s="33">
        <v>2</v>
      </c>
      <c r="I161" s="34"/>
      <c r="J161" s="32">
        <v>0.25</v>
      </c>
      <c r="K161" s="35">
        <f t="shared" si="8"/>
        <v>5</v>
      </c>
      <c r="L161" s="35">
        <v>46.864899999999999</v>
      </c>
      <c r="M161" s="35">
        <f t="shared" si="10"/>
        <v>51.864899999999999</v>
      </c>
      <c r="N161" s="35">
        <f t="shared" si="11"/>
        <v>67.424369999999996</v>
      </c>
      <c r="O161" s="29" t="s">
        <v>35</v>
      </c>
    </row>
    <row r="162" spans="1:15" x14ac:dyDescent="0.25">
      <c r="A162" s="29" t="s">
        <v>36</v>
      </c>
      <c r="B162" s="29" t="s">
        <v>50</v>
      </c>
      <c r="C162" s="29" t="s">
        <v>34</v>
      </c>
      <c r="D162" s="30"/>
      <c r="E162" s="31">
        <v>39018</v>
      </c>
      <c r="F162" s="31">
        <v>39137</v>
      </c>
      <c r="G162" s="32">
        <f t="shared" si="9"/>
        <v>119</v>
      </c>
      <c r="H162" s="33">
        <v>2</v>
      </c>
      <c r="I162" s="34"/>
      <c r="J162" s="32">
        <v>0.5</v>
      </c>
      <c r="K162" s="35">
        <f t="shared" si="8"/>
        <v>10</v>
      </c>
      <c r="L162" s="35">
        <v>13.36</v>
      </c>
      <c r="M162" s="35">
        <f t="shared" si="10"/>
        <v>23.36</v>
      </c>
      <c r="N162" s="35">
        <f t="shared" si="11"/>
        <v>30.367999999999999</v>
      </c>
      <c r="O162" s="29" t="s">
        <v>35</v>
      </c>
    </row>
    <row r="163" spans="1:15" x14ac:dyDescent="0.25">
      <c r="A163" s="29" t="s">
        <v>32</v>
      </c>
      <c r="B163" s="29" t="s">
        <v>33</v>
      </c>
      <c r="C163" s="29" t="s">
        <v>34</v>
      </c>
      <c r="D163" s="30"/>
      <c r="E163" s="31">
        <v>39122</v>
      </c>
      <c r="F163" s="31">
        <v>39137</v>
      </c>
      <c r="G163" s="32">
        <f t="shared" si="9"/>
        <v>15</v>
      </c>
      <c r="H163" s="33">
        <v>2</v>
      </c>
      <c r="I163" s="34"/>
      <c r="J163" s="32">
        <v>0.75</v>
      </c>
      <c r="K163" s="35">
        <f t="shared" si="8"/>
        <v>15</v>
      </c>
      <c r="L163" s="35">
        <v>36</v>
      </c>
      <c r="M163" s="35">
        <f t="shared" si="10"/>
        <v>51</v>
      </c>
      <c r="N163" s="35">
        <f t="shared" si="11"/>
        <v>66.3</v>
      </c>
      <c r="O163" s="29" t="s">
        <v>35</v>
      </c>
    </row>
    <row r="164" spans="1:15" x14ac:dyDescent="0.25">
      <c r="A164" s="29" t="s">
        <v>53</v>
      </c>
      <c r="B164" s="29" t="s">
        <v>54</v>
      </c>
      <c r="C164" s="29" t="s">
        <v>41</v>
      </c>
      <c r="D164" s="30"/>
      <c r="E164" s="31">
        <v>39127</v>
      </c>
      <c r="F164" s="31">
        <v>39137</v>
      </c>
      <c r="G164" s="32">
        <f t="shared" si="9"/>
        <v>10</v>
      </c>
      <c r="H164" s="33">
        <v>1</v>
      </c>
      <c r="I164" s="34"/>
      <c r="J164" s="32">
        <v>0.25</v>
      </c>
      <c r="K164" s="35">
        <f t="shared" si="8"/>
        <v>2.5</v>
      </c>
      <c r="L164" s="35">
        <v>61.4985</v>
      </c>
      <c r="M164" s="35">
        <f t="shared" si="10"/>
        <v>63.9985</v>
      </c>
      <c r="N164" s="35">
        <f t="shared" si="11"/>
        <v>83.198049999999995</v>
      </c>
      <c r="O164" s="29" t="s">
        <v>35</v>
      </c>
    </row>
    <row r="165" spans="1:15" x14ac:dyDescent="0.25">
      <c r="A165" s="29" t="s">
        <v>32</v>
      </c>
      <c r="B165" s="29" t="s">
        <v>33</v>
      </c>
      <c r="C165" s="29" t="s">
        <v>34</v>
      </c>
      <c r="D165" s="30"/>
      <c r="E165" s="31">
        <v>39128</v>
      </c>
      <c r="F165" s="31">
        <v>39137</v>
      </c>
      <c r="G165" s="32">
        <f t="shared" si="9"/>
        <v>9</v>
      </c>
      <c r="H165" s="33">
        <v>2</v>
      </c>
      <c r="I165" s="34"/>
      <c r="J165" s="32">
        <v>0.25</v>
      </c>
      <c r="K165" s="35">
        <f t="shared" si="8"/>
        <v>5</v>
      </c>
      <c r="L165" s="35">
        <v>160.39080000000001</v>
      </c>
      <c r="M165" s="35">
        <f t="shared" si="10"/>
        <v>165.39080000000001</v>
      </c>
      <c r="N165" s="35">
        <f t="shared" si="11"/>
        <v>215.00804000000002</v>
      </c>
      <c r="O165" s="29" t="s">
        <v>35</v>
      </c>
    </row>
    <row r="166" spans="1:15" x14ac:dyDescent="0.25">
      <c r="A166" s="29" t="s">
        <v>40</v>
      </c>
      <c r="B166" s="29" t="s">
        <v>51</v>
      </c>
      <c r="C166" s="29" t="s">
        <v>42</v>
      </c>
      <c r="D166" s="30"/>
      <c r="E166" s="31">
        <v>39114</v>
      </c>
      <c r="F166" s="31">
        <v>39138</v>
      </c>
      <c r="G166" s="32">
        <f t="shared" si="9"/>
        <v>24</v>
      </c>
      <c r="H166" s="33">
        <v>1</v>
      </c>
      <c r="I166" s="34"/>
      <c r="J166" s="32">
        <v>0.5</v>
      </c>
      <c r="K166" s="35">
        <f t="shared" si="8"/>
        <v>5</v>
      </c>
      <c r="L166" s="35">
        <v>42.9</v>
      </c>
      <c r="M166" s="35">
        <f t="shared" si="10"/>
        <v>47.9</v>
      </c>
      <c r="N166" s="35">
        <f t="shared" si="11"/>
        <v>62.269999999999996</v>
      </c>
      <c r="O166" s="29" t="s">
        <v>35</v>
      </c>
    </row>
    <row r="167" spans="1:15" x14ac:dyDescent="0.25">
      <c r="A167" s="29" t="s">
        <v>32</v>
      </c>
      <c r="B167" s="29" t="s">
        <v>33</v>
      </c>
      <c r="C167" s="29" t="s">
        <v>34</v>
      </c>
      <c r="D167" s="30"/>
      <c r="E167" s="31">
        <v>39128</v>
      </c>
      <c r="F167" s="31">
        <v>39138</v>
      </c>
      <c r="G167" s="32">
        <f t="shared" si="9"/>
        <v>10</v>
      </c>
      <c r="H167" s="33">
        <v>2</v>
      </c>
      <c r="I167" s="34"/>
      <c r="J167" s="32">
        <v>0.25</v>
      </c>
      <c r="K167" s="35">
        <f t="shared" si="8"/>
        <v>5</v>
      </c>
      <c r="L167" s="35">
        <v>46.845300000000002</v>
      </c>
      <c r="M167" s="35">
        <f t="shared" si="10"/>
        <v>51.845300000000002</v>
      </c>
      <c r="N167" s="35">
        <f t="shared" si="11"/>
        <v>67.398889999999994</v>
      </c>
      <c r="O167" s="29" t="s">
        <v>35</v>
      </c>
    </row>
    <row r="168" spans="1:15" x14ac:dyDescent="0.25">
      <c r="A168" s="29" t="s">
        <v>52</v>
      </c>
      <c r="B168" s="29" t="s">
        <v>50</v>
      </c>
      <c r="C168" s="29" t="s">
        <v>41</v>
      </c>
      <c r="D168" s="30"/>
      <c r="E168" s="31">
        <v>39129</v>
      </c>
      <c r="F168" s="31">
        <v>39138</v>
      </c>
      <c r="G168" s="32">
        <f t="shared" si="9"/>
        <v>9</v>
      </c>
      <c r="H168" s="33">
        <v>1</v>
      </c>
      <c r="I168" s="34"/>
      <c r="J168" s="32">
        <v>0.25</v>
      </c>
      <c r="K168" s="35">
        <f t="shared" si="8"/>
        <v>2.5</v>
      </c>
      <c r="L168" s="35">
        <v>46.864899999999999</v>
      </c>
      <c r="M168" s="35">
        <f t="shared" si="10"/>
        <v>49.364899999999999</v>
      </c>
      <c r="N168" s="35">
        <f t="shared" si="11"/>
        <v>64.174369999999996</v>
      </c>
      <c r="O168" s="29" t="s">
        <v>39</v>
      </c>
    </row>
    <row r="169" spans="1:15" x14ac:dyDescent="0.25">
      <c r="A169" s="29" t="s">
        <v>52</v>
      </c>
      <c r="B169" s="29" t="s">
        <v>50</v>
      </c>
      <c r="C169" s="29" t="s">
        <v>38</v>
      </c>
      <c r="D169" s="30"/>
      <c r="E169" s="31">
        <v>39121</v>
      </c>
      <c r="F169" s="31">
        <v>39138</v>
      </c>
      <c r="G169" s="32">
        <f t="shared" si="9"/>
        <v>17</v>
      </c>
      <c r="H169" s="33">
        <v>1</v>
      </c>
      <c r="I169" s="34"/>
      <c r="J169" s="32">
        <v>1</v>
      </c>
      <c r="K169" s="35">
        <f t="shared" si="8"/>
        <v>10</v>
      </c>
      <c r="L169" s="35">
        <v>67.290000000000006</v>
      </c>
      <c r="M169" s="35">
        <f t="shared" si="10"/>
        <v>77.290000000000006</v>
      </c>
      <c r="N169" s="35">
        <f t="shared" si="11"/>
        <v>100.477</v>
      </c>
      <c r="O169" s="29" t="s">
        <v>35</v>
      </c>
    </row>
    <row r="170" spans="1:15" x14ac:dyDescent="0.25">
      <c r="A170" s="29" t="s">
        <v>44</v>
      </c>
      <c r="B170" s="29" t="s">
        <v>33</v>
      </c>
      <c r="C170" s="29" t="s">
        <v>34</v>
      </c>
      <c r="D170" s="30"/>
      <c r="E170" s="31">
        <v>39051</v>
      </c>
      <c r="F170" s="31">
        <v>39138</v>
      </c>
      <c r="G170" s="32">
        <f t="shared" si="9"/>
        <v>87</v>
      </c>
      <c r="H170" s="33">
        <v>2</v>
      </c>
      <c r="I170" s="34"/>
      <c r="J170" s="32">
        <v>0.5</v>
      </c>
      <c r="K170" s="35">
        <f t="shared" si="8"/>
        <v>10</v>
      </c>
      <c r="L170" s="35">
        <v>158.31389999999999</v>
      </c>
      <c r="M170" s="35">
        <f t="shared" si="10"/>
        <v>168.31389999999999</v>
      </c>
      <c r="N170" s="35">
        <f t="shared" si="11"/>
        <v>218.80806999999999</v>
      </c>
      <c r="O170" s="29" t="s">
        <v>45</v>
      </c>
    </row>
    <row r="171" spans="1:15" x14ac:dyDescent="0.25">
      <c r="A171" s="29" t="s">
        <v>36</v>
      </c>
      <c r="B171" s="29" t="s">
        <v>48</v>
      </c>
      <c r="C171" s="29" t="s">
        <v>42</v>
      </c>
      <c r="D171" s="30"/>
      <c r="E171" s="31">
        <v>39123</v>
      </c>
      <c r="F171" s="31">
        <v>39138</v>
      </c>
      <c r="G171" s="32">
        <f t="shared" si="9"/>
        <v>15</v>
      </c>
      <c r="H171" s="33">
        <v>2</v>
      </c>
      <c r="I171" s="34"/>
      <c r="J171" s="32">
        <v>2.75</v>
      </c>
      <c r="K171" s="35">
        <f t="shared" si="8"/>
        <v>55</v>
      </c>
      <c r="L171" s="35">
        <v>666.4434</v>
      </c>
      <c r="M171" s="35">
        <f t="shared" si="10"/>
        <v>721.4434</v>
      </c>
      <c r="N171" s="35">
        <f t="shared" si="11"/>
        <v>937.87642000000005</v>
      </c>
      <c r="O171" s="29" t="s">
        <v>45</v>
      </c>
    </row>
    <row r="172" spans="1:15" x14ac:dyDescent="0.25">
      <c r="A172" s="29" t="s">
        <v>40</v>
      </c>
      <c r="B172" s="29" t="s">
        <v>37</v>
      </c>
      <c r="C172" s="29" t="s">
        <v>41</v>
      </c>
      <c r="D172" s="30"/>
      <c r="E172" s="31">
        <v>39127</v>
      </c>
      <c r="F172" s="31">
        <v>39142</v>
      </c>
      <c r="G172" s="32">
        <f t="shared" si="9"/>
        <v>15</v>
      </c>
      <c r="H172" s="33">
        <v>1</v>
      </c>
      <c r="I172" s="34"/>
      <c r="J172" s="32">
        <v>0.25</v>
      </c>
      <c r="K172" s="35">
        <f t="shared" si="8"/>
        <v>2.5</v>
      </c>
      <c r="L172" s="35">
        <v>17.420000000000002</v>
      </c>
      <c r="M172" s="35">
        <f t="shared" si="10"/>
        <v>19.920000000000002</v>
      </c>
      <c r="N172" s="35">
        <f t="shared" si="11"/>
        <v>25.896000000000001</v>
      </c>
      <c r="O172" s="29" t="s">
        <v>35</v>
      </c>
    </row>
    <row r="173" spans="1:15" x14ac:dyDescent="0.25">
      <c r="A173" s="29" t="s">
        <v>40</v>
      </c>
      <c r="B173" s="29" t="s">
        <v>37</v>
      </c>
      <c r="C173" s="29" t="s">
        <v>34</v>
      </c>
      <c r="D173" s="30"/>
      <c r="E173" s="31">
        <v>39113</v>
      </c>
      <c r="F173" s="31">
        <v>39142</v>
      </c>
      <c r="G173" s="32">
        <f t="shared" si="9"/>
        <v>29</v>
      </c>
      <c r="H173" s="33">
        <v>1</v>
      </c>
      <c r="I173" s="34"/>
      <c r="J173" s="32">
        <v>0.5</v>
      </c>
      <c r="K173" s="35">
        <f t="shared" si="8"/>
        <v>5</v>
      </c>
      <c r="L173" s="35">
        <v>36.890099999999997</v>
      </c>
      <c r="M173" s="35">
        <f t="shared" si="10"/>
        <v>41.890099999999997</v>
      </c>
      <c r="N173" s="35">
        <f t="shared" si="11"/>
        <v>54.457129999999992</v>
      </c>
      <c r="O173" s="29" t="s">
        <v>45</v>
      </c>
    </row>
    <row r="174" spans="1:15" x14ac:dyDescent="0.25">
      <c r="A174" s="29" t="s">
        <v>53</v>
      </c>
      <c r="B174" s="29" t="s">
        <v>50</v>
      </c>
      <c r="C174" s="29" t="s">
        <v>42</v>
      </c>
      <c r="D174" s="30"/>
      <c r="E174" s="31">
        <v>39129</v>
      </c>
      <c r="F174" s="31">
        <v>39142</v>
      </c>
      <c r="G174" s="32">
        <f t="shared" si="9"/>
        <v>13</v>
      </c>
      <c r="H174" s="33">
        <v>1</v>
      </c>
      <c r="I174" s="34"/>
      <c r="J174" s="32">
        <v>0.5</v>
      </c>
      <c r="K174" s="35">
        <f t="shared" si="8"/>
        <v>5</v>
      </c>
      <c r="L174" s="35">
        <v>165.33</v>
      </c>
      <c r="M174" s="35">
        <f t="shared" si="10"/>
        <v>170.33</v>
      </c>
      <c r="N174" s="35">
        <f t="shared" si="11"/>
        <v>221.42900000000003</v>
      </c>
      <c r="O174" s="29" t="s">
        <v>39</v>
      </c>
    </row>
    <row r="175" spans="1:15" x14ac:dyDescent="0.25">
      <c r="A175" s="29" t="s">
        <v>40</v>
      </c>
      <c r="B175" s="29" t="s">
        <v>37</v>
      </c>
      <c r="C175" s="29" t="s">
        <v>34</v>
      </c>
      <c r="D175" s="30"/>
      <c r="E175" s="31">
        <v>39100</v>
      </c>
      <c r="F175" s="31">
        <v>39142</v>
      </c>
      <c r="G175" s="32">
        <f t="shared" si="9"/>
        <v>42</v>
      </c>
      <c r="H175" s="33">
        <v>1</v>
      </c>
      <c r="I175" s="34"/>
      <c r="J175" s="32">
        <v>0.5</v>
      </c>
      <c r="K175" s="35">
        <f t="shared" si="8"/>
        <v>5</v>
      </c>
      <c r="L175" s="35">
        <v>180</v>
      </c>
      <c r="M175" s="35">
        <f t="shared" si="10"/>
        <v>185</v>
      </c>
      <c r="N175" s="35">
        <f t="shared" si="11"/>
        <v>240.5</v>
      </c>
      <c r="O175" s="29" t="s">
        <v>39</v>
      </c>
    </row>
    <row r="176" spans="1:15" x14ac:dyDescent="0.25">
      <c r="A176" s="29" t="s">
        <v>40</v>
      </c>
      <c r="B176" s="29" t="s">
        <v>37</v>
      </c>
      <c r="C176" s="29" t="s">
        <v>34</v>
      </c>
      <c r="D176" s="30"/>
      <c r="E176" s="31">
        <v>39130</v>
      </c>
      <c r="F176" s="31">
        <v>39142</v>
      </c>
      <c r="G176" s="32">
        <f t="shared" si="9"/>
        <v>12</v>
      </c>
      <c r="H176" s="33">
        <v>1</v>
      </c>
      <c r="I176" s="34"/>
      <c r="J176" s="32">
        <v>0.5</v>
      </c>
      <c r="K176" s="35">
        <f t="shared" si="8"/>
        <v>5</v>
      </c>
      <c r="L176" s="35">
        <v>180</v>
      </c>
      <c r="M176" s="35">
        <f t="shared" si="10"/>
        <v>185</v>
      </c>
      <c r="N176" s="35">
        <f t="shared" si="11"/>
        <v>240.5</v>
      </c>
      <c r="O176" s="29" t="s">
        <v>45</v>
      </c>
    </row>
    <row r="177" spans="1:15" x14ac:dyDescent="0.25">
      <c r="A177" s="29" t="s">
        <v>53</v>
      </c>
      <c r="B177" s="29" t="s">
        <v>37</v>
      </c>
      <c r="C177" s="29" t="s">
        <v>34</v>
      </c>
      <c r="D177" s="30"/>
      <c r="E177" s="31">
        <v>39130</v>
      </c>
      <c r="F177" s="31">
        <v>39142</v>
      </c>
      <c r="G177" s="32">
        <f t="shared" si="9"/>
        <v>12</v>
      </c>
      <c r="H177" s="33">
        <v>1</v>
      </c>
      <c r="I177" s="34"/>
      <c r="J177" s="32">
        <v>0.25</v>
      </c>
      <c r="K177" s="35">
        <f t="shared" si="8"/>
        <v>2.5</v>
      </c>
      <c r="L177" s="35">
        <v>255.3433</v>
      </c>
      <c r="M177" s="35">
        <f t="shared" si="10"/>
        <v>257.8433</v>
      </c>
      <c r="N177" s="35">
        <f t="shared" si="11"/>
        <v>335.19628999999998</v>
      </c>
      <c r="O177" s="29" t="s">
        <v>45</v>
      </c>
    </row>
    <row r="178" spans="1:15" x14ac:dyDescent="0.25">
      <c r="A178" s="29" t="s">
        <v>55</v>
      </c>
      <c r="B178" s="29" t="s">
        <v>54</v>
      </c>
      <c r="C178" s="29" t="s">
        <v>42</v>
      </c>
      <c r="D178" s="30" t="s">
        <v>43</v>
      </c>
      <c r="E178" s="31">
        <v>39128</v>
      </c>
      <c r="F178" s="31">
        <v>39142</v>
      </c>
      <c r="G178" s="32">
        <f t="shared" si="9"/>
        <v>14</v>
      </c>
      <c r="H178" s="33">
        <v>2</v>
      </c>
      <c r="I178" s="34"/>
      <c r="J178" s="32">
        <v>1.25</v>
      </c>
      <c r="K178" s="35">
        <f t="shared" si="8"/>
        <v>45</v>
      </c>
      <c r="L178" s="35">
        <v>952.06380000000001</v>
      </c>
      <c r="M178" s="35">
        <f t="shared" si="10"/>
        <v>997.06380000000001</v>
      </c>
      <c r="N178" s="35">
        <f t="shared" si="11"/>
        <v>1296.1829400000001</v>
      </c>
      <c r="O178" s="29" t="s">
        <v>45</v>
      </c>
    </row>
    <row r="179" spans="1:15" x14ac:dyDescent="0.25">
      <c r="A179" s="29" t="s">
        <v>36</v>
      </c>
      <c r="B179" s="29" t="s">
        <v>37</v>
      </c>
      <c r="C179" s="29" t="s">
        <v>42</v>
      </c>
      <c r="D179" s="30"/>
      <c r="E179" s="31">
        <v>39131</v>
      </c>
      <c r="F179" s="31">
        <v>39143</v>
      </c>
      <c r="G179" s="32">
        <f t="shared" si="9"/>
        <v>12</v>
      </c>
      <c r="H179" s="33">
        <v>1</v>
      </c>
      <c r="I179" s="34"/>
      <c r="J179" s="32">
        <v>0.5</v>
      </c>
      <c r="K179" s="35">
        <f t="shared" si="8"/>
        <v>5</v>
      </c>
      <c r="L179" s="35">
        <v>42.66</v>
      </c>
      <c r="M179" s="35">
        <f t="shared" si="10"/>
        <v>47.66</v>
      </c>
      <c r="N179" s="35">
        <f t="shared" si="11"/>
        <v>61.957999999999998</v>
      </c>
      <c r="O179" s="29" t="s">
        <v>35</v>
      </c>
    </row>
    <row r="180" spans="1:15" x14ac:dyDescent="0.25">
      <c r="A180" s="29" t="s">
        <v>36</v>
      </c>
      <c r="B180" s="29" t="s">
        <v>37</v>
      </c>
      <c r="C180" s="29" t="s">
        <v>41</v>
      </c>
      <c r="D180" s="30"/>
      <c r="E180" s="31">
        <v>39130</v>
      </c>
      <c r="F180" s="31">
        <v>39143</v>
      </c>
      <c r="G180" s="32">
        <f t="shared" si="9"/>
        <v>13</v>
      </c>
      <c r="H180" s="33">
        <v>1</v>
      </c>
      <c r="I180" s="34"/>
      <c r="J180" s="32">
        <v>0.25</v>
      </c>
      <c r="K180" s="35">
        <f t="shared" si="8"/>
        <v>2.5</v>
      </c>
      <c r="L180" s="35">
        <v>48.372999999999998</v>
      </c>
      <c r="M180" s="35">
        <f t="shared" si="10"/>
        <v>50.872999999999998</v>
      </c>
      <c r="N180" s="35">
        <f t="shared" si="11"/>
        <v>66.134900000000002</v>
      </c>
      <c r="O180" s="29" t="s">
        <v>39</v>
      </c>
    </row>
    <row r="181" spans="1:15" x14ac:dyDescent="0.25">
      <c r="A181" s="29" t="s">
        <v>53</v>
      </c>
      <c r="B181" s="29" t="s">
        <v>48</v>
      </c>
      <c r="C181" s="29" t="s">
        <v>47</v>
      </c>
      <c r="D181" s="30"/>
      <c r="E181" s="31">
        <v>39136</v>
      </c>
      <c r="F181" s="31">
        <v>39143</v>
      </c>
      <c r="G181" s="32">
        <f t="shared" si="9"/>
        <v>7</v>
      </c>
      <c r="H181" s="33">
        <v>1</v>
      </c>
      <c r="I181" s="34"/>
      <c r="J181" s="32">
        <v>1</v>
      </c>
      <c r="K181" s="35">
        <f t="shared" si="8"/>
        <v>10</v>
      </c>
      <c r="L181" s="35">
        <v>90</v>
      </c>
      <c r="M181" s="35">
        <f t="shared" si="10"/>
        <v>100</v>
      </c>
      <c r="N181" s="35">
        <f t="shared" si="11"/>
        <v>130</v>
      </c>
      <c r="O181" s="29" t="s">
        <v>45</v>
      </c>
    </row>
    <row r="182" spans="1:15" x14ac:dyDescent="0.25">
      <c r="A182" s="29" t="s">
        <v>46</v>
      </c>
      <c r="B182" s="29" t="s">
        <v>33</v>
      </c>
      <c r="C182" s="29" t="s">
        <v>42</v>
      </c>
      <c r="D182" s="30"/>
      <c r="E182" s="31">
        <v>39030</v>
      </c>
      <c r="F182" s="31">
        <v>39144</v>
      </c>
      <c r="G182" s="32">
        <f t="shared" si="9"/>
        <v>114</v>
      </c>
      <c r="H182" s="33">
        <v>2</v>
      </c>
      <c r="I182" s="34"/>
      <c r="J182" s="32">
        <v>0.5</v>
      </c>
      <c r="K182" s="35">
        <f t="shared" si="8"/>
        <v>10</v>
      </c>
      <c r="L182" s="35">
        <v>22</v>
      </c>
      <c r="M182" s="35">
        <f t="shared" si="10"/>
        <v>32</v>
      </c>
      <c r="N182" s="35">
        <f t="shared" si="11"/>
        <v>41.6</v>
      </c>
      <c r="O182" s="29" t="s">
        <v>35</v>
      </c>
    </row>
    <row r="183" spans="1:15" x14ac:dyDescent="0.25">
      <c r="A183" s="29" t="s">
        <v>46</v>
      </c>
      <c r="B183" s="29" t="s">
        <v>33</v>
      </c>
      <c r="C183" s="29" t="s">
        <v>42</v>
      </c>
      <c r="D183" s="30"/>
      <c r="E183" s="31">
        <v>39115</v>
      </c>
      <c r="F183" s="31">
        <v>39144</v>
      </c>
      <c r="G183" s="32">
        <f t="shared" si="9"/>
        <v>29</v>
      </c>
      <c r="H183" s="33">
        <v>2</v>
      </c>
      <c r="I183" s="34"/>
      <c r="J183" s="32">
        <v>0.5</v>
      </c>
      <c r="K183" s="35">
        <f t="shared" si="8"/>
        <v>10</v>
      </c>
      <c r="L183" s="35">
        <v>83.231700000000004</v>
      </c>
      <c r="M183" s="35">
        <f t="shared" si="10"/>
        <v>93.231700000000004</v>
      </c>
      <c r="N183" s="35">
        <f t="shared" si="11"/>
        <v>121.20121</v>
      </c>
      <c r="O183" s="29" t="s">
        <v>35</v>
      </c>
    </row>
    <row r="184" spans="1:15" x14ac:dyDescent="0.25">
      <c r="A184" s="29" t="s">
        <v>46</v>
      </c>
      <c r="B184" s="29" t="s">
        <v>33</v>
      </c>
      <c r="C184" s="29" t="s">
        <v>42</v>
      </c>
      <c r="D184" s="30"/>
      <c r="E184" s="31">
        <v>39114</v>
      </c>
      <c r="F184" s="31">
        <v>39144</v>
      </c>
      <c r="G184" s="32">
        <f t="shared" si="9"/>
        <v>30</v>
      </c>
      <c r="H184" s="33">
        <v>2</v>
      </c>
      <c r="I184" s="34"/>
      <c r="J184" s="32">
        <v>1.5</v>
      </c>
      <c r="K184" s="35">
        <f t="shared" si="8"/>
        <v>30</v>
      </c>
      <c r="L184" s="35">
        <v>319.82150000000001</v>
      </c>
      <c r="M184" s="35">
        <f t="shared" si="10"/>
        <v>349.82150000000001</v>
      </c>
      <c r="N184" s="35">
        <f t="shared" si="11"/>
        <v>454.76795000000004</v>
      </c>
      <c r="O184" s="29" t="s">
        <v>35</v>
      </c>
    </row>
    <row r="185" spans="1:15" x14ac:dyDescent="0.25">
      <c r="A185" s="29" t="s">
        <v>36</v>
      </c>
      <c r="B185" s="29" t="s">
        <v>48</v>
      </c>
      <c r="C185" s="29" t="s">
        <v>42</v>
      </c>
      <c r="D185" s="30"/>
      <c r="E185" s="31">
        <v>39110</v>
      </c>
      <c r="F185" s="31">
        <v>39144</v>
      </c>
      <c r="G185" s="32">
        <f t="shared" si="9"/>
        <v>34</v>
      </c>
      <c r="H185" s="33">
        <v>2</v>
      </c>
      <c r="I185" s="34"/>
      <c r="J185" s="32">
        <v>8.5</v>
      </c>
      <c r="K185" s="35">
        <f t="shared" si="8"/>
        <v>170</v>
      </c>
      <c r="L185" s="35">
        <v>653.98500000000001</v>
      </c>
      <c r="M185" s="35">
        <f t="shared" si="10"/>
        <v>823.98500000000001</v>
      </c>
      <c r="N185" s="35">
        <f t="shared" si="11"/>
        <v>1071.1804999999999</v>
      </c>
      <c r="O185" s="29" t="s">
        <v>35</v>
      </c>
    </row>
    <row r="186" spans="1:15" x14ac:dyDescent="0.25">
      <c r="A186" s="29" t="s">
        <v>52</v>
      </c>
      <c r="B186" s="29" t="s">
        <v>48</v>
      </c>
      <c r="C186" s="29" t="s">
        <v>34</v>
      </c>
      <c r="D186" s="30"/>
      <c r="E186" s="31">
        <v>39127</v>
      </c>
      <c r="F186" s="31">
        <v>39145</v>
      </c>
      <c r="G186" s="32">
        <f t="shared" si="9"/>
        <v>18</v>
      </c>
      <c r="H186" s="33">
        <v>2</v>
      </c>
      <c r="I186" s="34"/>
      <c r="J186" s="32">
        <v>0.5</v>
      </c>
      <c r="K186" s="35">
        <f t="shared" si="8"/>
        <v>10</v>
      </c>
      <c r="L186" s="35">
        <v>31.807600000000001</v>
      </c>
      <c r="M186" s="35">
        <f t="shared" si="10"/>
        <v>41.807600000000001</v>
      </c>
      <c r="N186" s="35">
        <f t="shared" si="11"/>
        <v>54.349879999999999</v>
      </c>
      <c r="O186" s="29" t="s">
        <v>35</v>
      </c>
    </row>
    <row r="187" spans="1:15" x14ac:dyDescent="0.25">
      <c r="A187" s="29" t="s">
        <v>32</v>
      </c>
      <c r="B187" s="29" t="s">
        <v>33</v>
      </c>
      <c r="C187" s="29" t="s">
        <v>42</v>
      </c>
      <c r="D187" s="30"/>
      <c r="E187" s="31">
        <v>39088</v>
      </c>
      <c r="F187" s="31">
        <v>39145</v>
      </c>
      <c r="G187" s="32">
        <f t="shared" si="9"/>
        <v>57</v>
      </c>
      <c r="H187" s="33">
        <v>2</v>
      </c>
      <c r="I187" s="34"/>
      <c r="J187" s="32">
        <v>1.25</v>
      </c>
      <c r="K187" s="35">
        <f t="shared" si="8"/>
        <v>25</v>
      </c>
      <c r="L187" s="35">
        <v>256.83999999999997</v>
      </c>
      <c r="M187" s="35">
        <f t="shared" si="10"/>
        <v>281.83999999999997</v>
      </c>
      <c r="N187" s="35">
        <f t="shared" si="11"/>
        <v>366.39199999999994</v>
      </c>
      <c r="O187" s="29" t="s">
        <v>35</v>
      </c>
    </row>
    <row r="188" spans="1:15" x14ac:dyDescent="0.25">
      <c r="A188" s="29" t="s">
        <v>52</v>
      </c>
      <c r="B188" s="29" t="s">
        <v>48</v>
      </c>
      <c r="C188" s="29" t="s">
        <v>42</v>
      </c>
      <c r="D188" s="30"/>
      <c r="E188" s="31">
        <v>39148</v>
      </c>
      <c r="F188" s="31">
        <v>39148</v>
      </c>
      <c r="G188" s="32">
        <f t="shared" si="9"/>
        <v>0</v>
      </c>
      <c r="H188" s="33">
        <v>2</v>
      </c>
      <c r="I188" s="34"/>
      <c r="J188" s="32">
        <v>0.75</v>
      </c>
      <c r="K188" s="35">
        <f t="shared" si="8"/>
        <v>15</v>
      </c>
      <c r="L188" s="35">
        <v>125.7273</v>
      </c>
      <c r="M188" s="35">
        <f t="shared" si="10"/>
        <v>140.72730000000001</v>
      </c>
      <c r="N188" s="35">
        <f t="shared" si="11"/>
        <v>182.94549000000001</v>
      </c>
      <c r="O188" s="29" t="s">
        <v>35</v>
      </c>
    </row>
    <row r="189" spans="1:15" x14ac:dyDescent="0.25">
      <c r="A189" s="29" t="s">
        <v>52</v>
      </c>
      <c r="B189" s="29" t="s">
        <v>48</v>
      </c>
      <c r="C189" s="29" t="s">
        <v>34</v>
      </c>
      <c r="D189" s="30" t="s">
        <v>43</v>
      </c>
      <c r="E189" s="31">
        <v>39113</v>
      </c>
      <c r="F189" s="31">
        <v>39149</v>
      </c>
      <c r="G189" s="32">
        <f t="shared" si="9"/>
        <v>36</v>
      </c>
      <c r="H189" s="33">
        <v>1</v>
      </c>
      <c r="I189" s="34"/>
      <c r="J189" s="32">
        <v>0.5</v>
      </c>
      <c r="K189" s="35">
        <f t="shared" si="8"/>
        <v>25</v>
      </c>
      <c r="L189" s="35">
        <v>31.807600000000001</v>
      </c>
      <c r="M189" s="35">
        <f t="shared" si="10"/>
        <v>56.807600000000001</v>
      </c>
      <c r="N189" s="35">
        <f t="shared" si="11"/>
        <v>73.849879999999999</v>
      </c>
      <c r="O189" s="29" t="s">
        <v>35</v>
      </c>
    </row>
    <row r="190" spans="1:15" x14ac:dyDescent="0.25">
      <c r="A190" s="29" t="s">
        <v>32</v>
      </c>
      <c r="B190" s="29" t="s">
        <v>33</v>
      </c>
      <c r="C190" s="29" t="s">
        <v>41</v>
      </c>
      <c r="D190" s="30"/>
      <c r="E190" s="31">
        <v>39130</v>
      </c>
      <c r="F190" s="31">
        <v>39149</v>
      </c>
      <c r="G190" s="32">
        <f t="shared" si="9"/>
        <v>19</v>
      </c>
      <c r="H190" s="33">
        <v>1</v>
      </c>
      <c r="I190" s="34"/>
      <c r="J190" s="32">
        <v>0.25</v>
      </c>
      <c r="K190" s="35">
        <f t="shared" si="8"/>
        <v>2.5</v>
      </c>
      <c r="L190" s="35">
        <v>40.200000000000003</v>
      </c>
      <c r="M190" s="35">
        <f t="shared" si="10"/>
        <v>42.7</v>
      </c>
      <c r="N190" s="35">
        <f t="shared" si="11"/>
        <v>55.510000000000005</v>
      </c>
      <c r="O190" s="29" t="s">
        <v>35</v>
      </c>
    </row>
    <row r="191" spans="1:15" x14ac:dyDescent="0.25">
      <c r="A191" s="29" t="s">
        <v>36</v>
      </c>
      <c r="B191" s="29" t="s">
        <v>54</v>
      </c>
      <c r="C191" s="29" t="s">
        <v>34</v>
      </c>
      <c r="D191" s="30"/>
      <c r="E191" s="31">
        <v>39145</v>
      </c>
      <c r="F191" s="31">
        <v>39149</v>
      </c>
      <c r="G191" s="32">
        <f t="shared" si="9"/>
        <v>4</v>
      </c>
      <c r="H191" s="33">
        <v>1</v>
      </c>
      <c r="I191" s="34"/>
      <c r="J191" s="32">
        <v>0.25</v>
      </c>
      <c r="K191" s="35">
        <f t="shared" si="8"/>
        <v>2.5</v>
      </c>
      <c r="L191" s="35">
        <v>110.2272</v>
      </c>
      <c r="M191" s="35">
        <f t="shared" si="10"/>
        <v>112.7272</v>
      </c>
      <c r="N191" s="35">
        <f t="shared" si="11"/>
        <v>146.54535999999999</v>
      </c>
      <c r="O191" s="29" t="s">
        <v>35</v>
      </c>
    </row>
    <row r="192" spans="1:15" x14ac:dyDescent="0.25">
      <c r="A192" s="29" t="s">
        <v>36</v>
      </c>
      <c r="B192" s="29" t="s">
        <v>54</v>
      </c>
      <c r="C192" s="29" t="s">
        <v>42</v>
      </c>
      <c r="D192" s="30"/>
      <c r="E192" s="31">
        <v>39129</v>
      </c>
      <c r="F192" s="31">
        <v>39149</v>
      </c>
      <c r="G192" s="32">
        <f t="shared" si="9"/>
        <v>20</v>
      </c>
      <c r="H192" s="33">
        <v>2</v>
      </c>
      <c r="I192" s="34"/>
      <c r="J192" s="32">
        <v>0.5</v>
      </c>
      <c r="K192" s="35">
        <f t="shared" si="8"/>
        <v>10</v>
      </c>
      <c r="L192" s="35">
        <v>202</v>
      </c>
      <c r="M192" s="35">
        <f t="shared" si="10"/>
        <v>212</v>
      </c>
      <c r="N192" s="35">
        <f t="shared" si="11"/>
        <v>275.60000000000002</v>
      </c>
      <c r="O192" s="29" t="s">
        <v>45</v>
      </c>
    </row>
    <row r="193" spans="1:15" x14ac:dyDescent="0.25">
      <c r="A193" s="29" t="s">
        <v>53</v>
      </c>
      <c r="B193" s="29" t="s">
        <v>48</v>
      </c>
      <c r="C193" s="29" t="s">
        <v>34</v>
      </c>
      <c r="D193" s="30"/>
      <c r="E193" s="31">
        <v>39138</v>
      </c>
      <c r="F193" s="31">
        <v>39149</v>
      </c>
      <c r="G193" s="32">
        <f t="shared" si="9"/>
        <v>11</v>
      </c>
      <c r="H193" s="33">
        <v>1</v>
      </c>
      <c r="I193" s="34"/>
      <c r="J193" s="32">
        <v>0.25</v>
      </c>
      <c r="K193" s="35">
        <f t="shared" si="8"/>
        <v>2.5</v>
      </c>
      <c r="L193" s="35">
        <v>305.46260000000001</v>
      </c>
      <c r="M193" s="35">
        <f t="shared" si="10"/>
        <v>307.96260000000001</v>
      </c>
      <c r="N193" s="35">
        <f t="shared" si="11"/>
        <v>400.35138000000001</v>
      </c>
      <c r="O193" s="29" t="s">
        <v>35</v>
      </c>
    </row>
    <row r="194" spans="1:15" x14ac:dyDescent="0.25">
      <c r="A194" s="29" t="s">
        <v>52</v>
      </c>
      <c r="B194" s="29" t="s">
        <v>37</v>
      </c>
      <c r="C194" s="29" t="s">
        <v>34</v>
      </c>
      <c r="D194" s="30"/>
      <c r="E194" s="31">
        <v>39117</v>
      </c>
      <c r="F194" s="31">
        <v>39150</v>
      </c>
      <c r="G194" s="32">
        <f t="shared" si="9"/>
        <v>33</v>
      </c>
      <c r="H194" s="33">
        <v>1</v>
      </c>
      <c r="I194" s="34"/>
      <c r="J194" s="32">
        <v>0.5</v>
      </c>
      <c r="K194" s="35">
        <f t="shared" ref="K194:K257" si="12">IF(D194="sí",H194*J194*10+20,H194*J194*10)</f>
        <v>5</v>
      </c>
      <c r="L194" s="35">
        <v>25.339500000000001</v>
      </c>
      <c r="M194" s="35">
        <f t="shared" si="10"/>
        <v>30.339500000000001</v>
      </c>
      <c r="N194" s="35">
        <f t="shared" si="11"/>
        <v>39.44135</v>
      </c>
      <c r="O194" s="29" t="s">
        <v>45</v>
      </c>
    </row>
    <row r="195" spans="1:15" x14ac:dyDescent="0.25">
      <c r="A195" s="29" t="s">
        <v>53</v>
      </c>
      <c r="B195" s="29" t="s">
        <v>48</v>
      </c>
      <c r="C195" s="29" t="s">
        <v>34</v>
      </c>
      <c r="D195" s="30" t="s">
        <v>43</v>
      </c>
      <c r="E195" s="31">
        <v>39144</v>
      </c>
      <c r="F195" s="31">
        <v>39150</v>
      </c>
      <c r="G195" s="32">
        <f t="shared" ref="G195:G258" si="13">F195-E195</f>
        <v>6</v>
      </c>
      <c r="H195" s="33">
        <v>2</v>
      </c>
      <c r="I195" s="34"/>
      <c r="J195" s="32">
        <v>0.25</v>
      </c>
      <c r="K195" s="35">
        <f t="shared" si="12"/>
        <v>25</v>
      </c>
      <c r="L195" s="35">
        <v>41.153799999999997</v>
      </c>
      <c r="M195" s="35">
        <f t="shared" ref="M195:M258" si="14">K195+L195</f>
        <v>66.15379999999999</v>
      </c>
      <c r="N195" s="35">
        <f t="shared" ref="N195:N258" si="15">IF(I195="sí",-M195,M195+30%*M195)</f>
        <v>85.999939999999981</v>
      </c>
      <c r="O195" s="29" t="s">
        <v>45</v>
      </c>
    </row>
    <row r="196" spans="1:15" x14ac:dyDescent="0.25">
      <c r="A196" s="29" t="s">
        <v>46</v>
      </c>
      <c r="B196" s="29" t="s">
        <v>33</v>
      </c>
      <c r="C196" s="29" t="s">
        <v>38</v>
      </c>
      <c r="D196" s="30"/>
      <c r="E196" s="31">
        <v>39148</v>
      </c>
      <c r="F196" s="31">
        <v>39150</v>
      </c>
      <c r="G196" s="32">
        <f t="shared" si="13"/>
        <v>2</v>
      </c>
      <c r="H196" s="33">
        <v>2</v>
      </c>
      <c r="I196" s="34"/>
      <c r="J196" s="32">
        <v>1.5</v>
      </c>
      <c r="K196" s="35">
        <f t="shared" si="12"/>
        <v>30</v>
      </c>
      <c r="L196" s="35">
        <v>50</v>
      </c>
      <c r="M196" s="35">
        <f t="shared" si="14"/>
        <v>80</v>
      </c>
      <c r="N196" s="35">
        <f t="shared" si="15"/>
        <v>104</v>
      </c>
      <c r="O196" s="29" t="s">
        <v>35</v>
      </c>
    </row>
    <row r="197" spans="1:15" x14ac:dyDescent="0.25">
      <c r="A197" s="29" t="s">
        <v>36</v>
      </c>
      <c r="B197" s="29" t="s">
        <v>37</v>
      </c>
      <c r="C197" s="29" t="s">
        <v>34</v>
      </c>
      <c r="D197" s="30"/>
      <c r="E197" s="31">
        <v>39143</v>
      </c>
      <c r="F197" s="31">
        <v>39150</v>
      </c>
      <c r="G197" s="32">
        <f t="shared" si="13"/>
        <v>7</v>
      </c>
      <c r="H197" s="33">
        <v>1</v>
      </c>
      <c r="I197" s="34"/>
      <c r="J197" s="32">
        <v>1.25</v>
      </c>
      <c r="K197" s="35">
        <f t="shared" si="12"/>
        <v>12.5</v>
      </c>
      <c r="L197" s="35">
        <v>340.70060000000001</v>
      </c>
      <c r="M197" s="35">
        <f t="shared" si="14"/>
        <v>353.20060000000001</v>
      </c>
      <c r="N197" s="35">
        <f t="shared" si="15"/>
        <v>459.16077999999999</v>
      </c>
      <c r="O197" s="29" t="s">
        <v>35</v>
      </c>
    </row>
    <row r="198" spans="1:15" x14ac:dyDescent="0.25">
      <c r="A198" s="29" t="s">
        <v>52</v>
      </c>
      <c r="B198" s="29" t="s">
        <v>37</v>
      </c>
      <c r="C198" s="29" t="s">
        <v>34</v>
      </c>
      <c r="D198" s="30"/>
      <c r="E198" s="31">
        <v>39151</v>
      </c>
      <c r="F198" s="31">
        <v>39151</v>
      </c>
      <c r="G198" s="32">
        <f t="shared" si="13"/>
        <v>0</v>
      </c>
      <c r="H198" s="33">
        <v>1</v>
      </c>
      <c r="I198" s="34"/>
      <c r="J198" s="32">
        <v>0.5</v>
      </c>
      <c r="K198" s="35">
        <f t="shared" si="12"/>
        <v>5</v>
      </c>
      <c r="L198" s="35">
        <v>10</v>
      </c>
      <c r="M198" s="35">
        <f t="shared" si="14"/>
        <v>15</v>
      </c>
      <c r="N198" s="35">
        <f t="shared" si="15"/>
        <v>19.5</v>
      </c>
      <c r="O198" s="29" t="s">
        <v>35</v>
      </c>
    </row>
    <row r="199" spans="1:15" x14ac:dyDescent="0.25">
      <c r="A199" s="29" t="s">
        <v>32</v>
      </c>
      <c r="B199" s="29" t="s">
        <v>33</v>
      </c>
      <c r="C199" s="29" t="s">
        <v>42</v>
      </c>
      <c r="D199" s="30"/>
      <c r="E199" s="31">
        <v>39131</v>
      </c>
      <c r="F199" s="31">
        <v>39151</v>
      </c>
      <c r="G199" s="32">
        <f t="shared" si="13"/>
        <v>20</v>
      </c>
      <c r="H199" s="33">
        <v>1</v>
      </c>
      <c r="I199" s="34"/>
      <c r="J199" s="32">
        <v>0.5</v>
      </c>
      <c r="K199" s="35">
        <f t="shared" si="12"/>
        <v>5</v>
      </c>
      <c r="L199" s="35">
        <v>16.420000000000002</v>
      </c>
      <c r="M199" s="35">
        <f t="shared" si="14"/>
        <v>21.42</v>
      </c>
      <c r="N199" s="35">
        <f t="shared" si="15"/>
        <v>27.846000000000004</v>
      </c>
      <c r="O199" s="29" t="s">
        <v>39</v>
      </c>
    </row>
    <row r="200" spans="1:15" x14ac:dyDescent="0.25">
      <c r="A200" s="29" t="s">
        <v>36</v>
      </c>
      <c r="B200" s="29" t="s">
        <v>37</v>
      </c>
      <c r="C200" s="29" t="s">
        <v>42</v>
      </c>
      <c r="D200" s="30" t="s">
        <v>43</v>
      </c>
      <c r="E200" s="31">
        <v>39143</v>
      </c>
      <c r="F200" s="31">
        <v>39151</v>
      </c>
      <c r="G200" s="32">
        <f t="shared" si="13"/>
        <v>8</v>
      </c>
      <c r="H200" s="33">
        <v>1</v>
      </c>
      <c r="I200" s="34"/>
      <c r="J200" s="32">
        <v>0.75</v>
      </c>
      <c r="K200" s="35">
        <f t="shared" si="12"/>
        <v>27.5</v>
      </c>
      <c r="L200" s="35">
        <v>22.84</v>
      </c>
      <c r="M200" s="35">
        <f t="shared" si="14"/>
        <v>50.34</v>
      </c>
      <c r="N200" s="35">
        <f t="shared" si="15"/>
        <v>65.442000000000007</v>
      </c>
      <c r="O200" s="29" t="s">
        <v>39</v>
      </c>
    </row>
    <row r="201" spans="1:15" x14ac:dyDescent="0.25">
      <c r="A201" s="29" t="s">
        <v>49</v>
      </c>
      <c r="B201" s="29" t="s">
        <v>51</v>
      </c>
      <c r="C201" s="29" t="s">
        <v>42</v>
      </c>
      <c r="D201" s="30"/>
      <c r="E201" s="31">
        <v>39143</v>
      </c>
      <c r="F201" s="31">
        <v>39152</v>
      </c>
      <c r="G201" s="32">
        <f t="shared" si="13"/>
        <v>9</v>
      </c>
      <c r="H201" s="33">
        <v>1</v>
      </c>
      <c r="I201" s="34"/>
      <c r="J201" s="32">
        <v>0.5</v>
      </c>
      <c r="K201" s="35">
        <f t="shared" si="12"/>
        <v>5</v>
      </c>
      <c r="L201" s="35">
        <v>3.5750000000000002</v>
      </c>
      <c r="M201" s="35">
        <f t="shared" si="14"/>
        <v>8.5749999999999993</v>
      </c>
      <c r="N201" s="35">
        <f t="shared" si="15"/>
        <v>11.147499999999999</v>
      </c>
      <c r="O201" s="29" t="s">
        <v>35</v>
      </c>
    </row>
    <row r="202" spans="1:15" x14ac:dyDescent="0.25">
      <c r="A202" s="29" t="s">
        <v>49</v>
      </c>
      <c r="B202" s="29" t="s">
        <v>51</v>
      </c>
      <c r="C202" s="29" t="s">
        <v>34</v>
      </c>
      <c r="D202" s="30"/>
      <c r="E202" s="31">
        <v>39143</v>
      </c>
      <c r="F202" s="31">
        <v>39152</v>
      </c>
      <c r="G202" s="32">
        <f t="shared" si="13"/>
        <v>9</v>
      </c>
      <c r="H202" s="33">
        <v>1</v>
      </c>
      <c r="I202" s="34"/>
      <c r="J202" s="32">
        <v>0.25</v>
      </c>
      <c r="K202" s="35">
        <f t="shared" si="12"/>
        <v>2.5</v>
      </c>
      <c r="L202" s="35">
        <v>16.25</v>
      </c>
      <c r="M202" s="35">
        <f t="shared" si="14"/>
        <v>18.75</v>
      </c>
      <c r="N202" s="35">
        <f t="shared" si="15"/>
        <v>24.375</v>
      </c>
      <c r="O202" s="29" t="s">
        <v>35</v>
      </c>
    </row>
    <row r="203" spans="1:15" x14ac:dyDescent="0.25">
      <c r="A203" s="29" t="s">
        <v>44</v>
      </c>
      <c r="B203" s="29" t="s">
        <v>33</v>
      </c>
      <c r="C203" s="29" t="s">
        <v>34</v>
      </c>
      <c r="D203" s="30"/>
      <c r="E203" s="31">
        <v>39114</v>
      </c>
      <c r="F203" s="31">
        <v>39152</v>
      </c>
      <c r="G203" s="32">
        <f t="shared" si="13"/>
        <v>38</v>
      </c>
      <c r="H203" s="33">
        <v>1</v>
      </c>
      <c r="I203" s="34"/>
      <c r="J203" s="32">
        <v>0.25</v>
      </c>
      <c r="K203" s="35">
        <f t="shared" si="12"/>
        <v>2.5</v>
      </c>
      <c r="L203" s="35">
        <v>21.33</v>
      </c>
      <c r="M203" s="35">
        <f t="shared" si="14"/>
        <v>23.83</v>
      </c>
      <c r="N203" s="35">
        <f t="shared" si="15"/>
        <v>30.978999999999999</v>
      </c>
      <c r="O203" s="29" t="s">
        <v>35</v>
      </c>
    </row>
    <row r="204" spans="1:15" x14ac:dyDescent="0.25">
      <c r="A204" s="29" t="s">
        <v>53</v>
      </c>
      <c r="B204" s="29" t="s">
        <v>50</v>
      </c>
      <c r="C204" s="29" t="s">
        <v>34</v>
      </c>
      <c r="D204" s="30"/>
      <c r="E204" s="31">
        <v>39102</v>
      </c>
      <c r="F204" s="31">
        <v>39152</v>
      </c>
      <c r="G204" s="32">
        <f t="shared" si="13"/>
        <v>50</v>
      </c>
      <c r="H204" s="33">
        <v>2</v>
      </c>
      <c r="I204" s="34" t="s">
        <v>43</v>
      </c>
      <c r="J204" s="32">
        <v>0.5</v>
      </c>
      <c r="K204" s="35">
        <f t="shared" si="12"/>
        <v>10</v>
      </c>
      <c r="L204" s="35">
        <v>238.2431</v>
      </c>
      <c r="M204" s="35">
        <f t="shared" si="14"/>
        <v>248.2431</v>
      </c>
      <c r="N204" s="35">
        <f t="shared" si="15"/>
        <v>-248.2431</v>
      </c>
      <c r="O204" s="29" t="s">
        <v>45</v>
      </c>
    </row>
    <row r="205" spans="1:15" x14ac:dyDescent="0.25">
      <c r="A205" s="29" t="s">
        <v>49</v>
      </c>
      <c r="B205" s="29" t="s">
        <v>51</v>
      </c>
      <c r="C205" s="29" t="s">
        <v>34</v>
      </c>
      <c r="D205" s="30"/>
      <c r="E205" s="31">
        <v>39124</v>
      </c>
      <c r="F205" s="31">
        <v>39152</v>
      </c>
      <c r="G205" s="32">
        <f t="shared" si="13"/>
        <v>28</v>
      </c>
      <c r="H205" s="33">
        <v>1</v>
      </c>
      <c r="I205" s="34"/>
      <c r="J205" s="32">
        <v>0.75</v>
      </c>
      <c r="K205" s="35">
        <f t="shared" si="12"/>
        <v>7.5</v>
      </c>
      <c r="L205" s="35">
        <v>414.53649999999999</v>
      </c>
      <c r="M205" s="35">
        <f t="shared" si="14"/>
        <v>422.03649999999999</v>
      </c>
      <c r="N205" s="35">
        <f t="shared" si="15"/>
        <v>548.64744999999994</v>
      </c>
      <c r="O205" s="29" t="s">
        <v>39</v>
      </c>
    </row>
    <row r="206" spans="1:15" x14ac:dyDescent="0.25">
      <c r="A206" s="29" t="s">
        <v>53</v>
      </c>
      <c r="B206" s="29" t="s">
        <v>48</v>
      </c>
      <c r="C206" s="29" t="s">
        <v>42</v>
      </c>
      <c r="D206" s="30"/>
      <c r="E206" s="31">
        <v>39143</v>
      </c>
      <c r="F206" s="31">
        <v>39155</v>
      </c>
      <c r="G206" s="32">
        <f t="shared" si="13"/>
        <v>12</v>
      </c>
      <c r="H206" s="33">
        <v>1</v>
      </c>
      <c r="I206" s="34"/>
      <c r="J206" s="32">
        <v>0.75</v>
      </c>
      <c r="K206" s="35">
        <f t="shared" si="12"/>
        <v>7.5</v>
      </c>
      <c r="L206" s="35">
        <v>19.196999999999999</v>
      </c>
      <c r="M206" s="35">
        <f t="shared" si="14"/>
        <v>26.696999999999999</v>
      </c>
      <c r="N206" s="35">
        <f t="shared" si="15"/>
        <v>34.706099999999999</v>
      </c>
      <c r="O206" s="29" t="s">
        <v>39</v>
      </c>
    </row>
    <row r="207" spans="1:15" x14ac:dyDescent="0.25">
      <c r="A207" s="29" t="s">
        <v>32</v>
      </c>
      <c r="B207" s="29" t="s">
        <v>33</v>
      </c>
      <c r="C207" s="29" t="s">
        <v>38</v>
      </c>
      <c r="D207" s="30" t="s">
        <v>43</v>
      </c>
      <c r="E207" s="31">
        <v>39148</v>
      </c>
      <c r="F207" s="31">
        <v>39155</v>
      </c>
      <c r="G207" s="32">
        <f t="shared" si="13"/>
        <v>7</v>
      </c>
      <c r="H207" s="33">
        <v>2</v>
      </c>
      <c r="I207" s="34"/>
      <c r="J207" s="32">
        <v>1.5</v>
      </c>
      <c r="K207" s="35">
        <f t="shared" si="12"/>
        <v>50</v>
      </c>
      <c r="L207" s="35">
        <v>29.33</v>
      </c>
      <c r="M207" s="35">
        <f t="shared" si="14"/>
        <v>79.33</v>
      </c>
      <c r="N207" s="35">
        <f t="shared" si="15"/>
        <v>103.12899999999999</v>
      </c>
      <c r="O207" s="29" t="s">
        <v>35</v>
      </c>
    </row>
    <row r="208" spans="1:15" x14ac:dyDescent="0.25">
      <c r="A208" s="29" t="s">
        <v>53</v>
      </c>
      <c r="B208" s="29" t="s">
        <v>37</v>
      </c>
      <c r="C208" s="29" t="s">
        <v>34</v>
      </c>
      <c r="D208" s="30"/>
      <c r="E208" s="31">
        <v>39150</v>
      </c>
      <c r="F208" s="31">
        <v>39155</v>
      </c>
      <c r="G208" s="32">
        <f t="shared" si="13"/>
        <v>5</v>
      </c>
      <c r="H208" s="33">
        <v>1</v>
      </c>
      <c r="I208" s="34"/>
      <c r="J208" s="32">
        <v>1</v>
      </c>
      <c r="K208" s="35">
        <f t="shared" si="12"/>
        <v>10</v>
      </c>
      <c r="L208" s="35">
        <v>46.036799999999999</v>
      </c>
      <c r="M208" s="35">
        <f t="shared" si="14"/>
        <v>56.036799999999999</v>
      </c>
      <c r="N208" s="35">
        <f t="shared" si="15"/>
        <v>72.847839999999991</v>
      </c>
      <c r="O208" s="29" t="s">
        <v>45</v>
      </c>
    </row>
    <row r="209" spans="1:15" x14ac:dyDescent="0.25">
      <c r="A209" s="29" t="s">
        <v>52</v>
      </c>
      <c r="B209" s="29" t="s">
        <v>54</v>
      </c>
      <c r="C209" s="29" t="s">
        <v>41</v>
      </c>
      <c r="D209" s="30"/>
      <c r="E209" s="31">
        <v>39143</v>
      </c>
      <c r="F209" s="31">
        <v>39155</v>
      </c>
      <c r="G209" s="32">
        <f t="shared" si="13"/>
        <v>12</v>
      </c>
      <c r="H209" s="33">
        <v>1</v>
      </c>
      <c r="I209" s="34"/>
      <c r="J209" s="32">
        <v>0.25</v>
      </c>
      <c r="K209" s="35">
        <f t="shared" si="12"/>
        <v>2.5</v>
      </c>
      <c r="L209" s="35">
        <v>73.508899999999997</v>
      </c>
      <c r="M209" s="35">
        <f t="shared" si="14"/>
        <v>76.008899999999997</v>
      </c>
      <c r="N209" s="35">
        <f t="shared" si="15"/>
        <v>98.811569999999989</v>
      </c>
      <c r="O209" s="29" t="s">
        <v>39</v>
      </c>
    </row>
    <row r="210" spans="1:15" x14ac:dyDescent="0.25">
      <c r="A210" s="29" t="s">
        <v>52</v>
      </c>
      <c r="B210" s="29" t="s">
        <v>48</v>
      </c>
      <c r="C210" s="29" t="s">
        <v>41</v>
      </c>
      <c r="D210" s="30"/>
      <c r="E210" s="31">
        <v>39115</v>
      </c>
      <c r="F210" s="31">
        <v>39155</v>
      </c>
      <c r="G210" s="32">
        <f t="shared" si="13"/>
        <v>40</v>
      </c>
      <c r="H210" s="33">
        <v>1</v>
      </c>
      <c r="I210" s="34"/>
      <c r="J210" s="32">
        <v>0.25</v>
      </c>
      <c r="K210" s="35">
        <f t="shared" si="12"/>
        <v>2.5</v>
      </c>
      <c r="L210" s="35">
        <v>88.624799999999993</v>
      </c>
      <c r="M210" s="35">
        <f t="shared" si="14"/>
        <v>91.124799999999993</v>
      </c>
      <c r="N210" s="35">
        <f t="shared" si="15"/>
        <v>118.46223999999999</v>
      </c>
      <c r="O210" s="29" t="s">
        <v>35</v>
      </c>
    </row>
    <row r="211" spans="1:15" x14ac:dyDescent="0.25">
      <c r="A211" s="29" t="s">
        <v>53</v>
      </c>
      <c r="B211" s="29" t="s">
        <v>54</v>
      </c>
      <c r="C211" s="29" t="s">
        <v>34</v>
      </c>
      <c r="D211" s="30"/>
      <c r="E211" s="31">
        <v>39142</v>
      </c>
      <c r="F211" s="31">
        <v>39155</v>
      </c>
      <c r="G211" s="32">
        <f t="shared" si="13"/>
        <v>13</v>
      </c>
      <c r="H211" s="33">
        <v>1</v>
      </c>
      <c r="I211" s="34"/>
      <c r="J211" s="32">
        <v>0.25</v>
      </c>
      <c r="K211" s="35">
        <f t="shared" si="12"/>
        <v>2.5</v>
      </c>
      <c r="L211" s="35">
        <v>164.22120000000001</v>
      </c>
      <c r="M211" s="35">
        <f t="shared" si="14"/>
        <v>166.72120000000001</v>
      </c>
      <c r="N211" s="35">
        <f t="shared" si="15"/>
        <v>216.73756</v>
      </c>
      <c r="O211" s="29" t="s">
        <v>35</v>
      </c>
    </row>
    <row r="212" spans="1:15" x14ac:dyDescent="0.25">
      <c r="A212" s="29" t="s">
        <v>32</v>
      </c>
      <c r="B212" s="29" t="s">
        <v>33</v>
      </c>
      <c r="C212" s="29" t="s">
        <v>42</v>
      </c>
      <c r="D212" s="30"/>
      <c r="E212" s="31">
        <v>39107</v>
      </c>
      <c r="F212" s="31">
        <v>39155</v>
      </c>
      <c r="G212" s="32">
        <f t="shared" si="13"/>
        <v>48</v>
      </c>
      <c r="H212" s="33">
        <v>2</v>
      </c>
      <c r="I212" s="34"/>
      <c r="J212" s="32">
        <v>2</v>
      </c>
      <c r="K212" s="35">
        <f t="shared" si="12"/>
        <v>40</v>
      </c>
      <c r="L212" s="35">
        <v>368.87400000000002</v>
      </c>
      <c r="M212" s="35">
        <f t="shared" si="14"/>
        <v>408.87400000000002</v>
      </c>
      <c r="N212" s="35">
        <f t="shared" si="15"/>
        <v>531.53620000000001</v>
      </c>
      <c r="O212" s="29" t="s">
        <v>35</v>
      </c>
    </row>
    <row r="213" spans="1:15" x14ac:dyDescent="0.25">
      <c r="A213" s="29" t="s">
        <v>49</v>
      </c>
      <c r="B213" s="29" t="s">
        <v>51</v>
      </c>
      <c r="C213" s="29" t="s">
        <v>41</v>
      </c>
      <c r="D213" s="30"/>
      <c r="E213" s="31">
        <v>39137</v>
      </c>
      <c r="F213" s="31">
        <v>39156</v>
      </c>
      <c r="G213" s="32">
        <f t="shared" si="13"/>
        <v>19</v>
      </c>
      <c r="H213" s="33">
        <v>1</v>
      </c>
      <c r="I213" s="34"/>
      <c r="J213" s="32">
        <v>0.25</v>
      </c>
      <c r="K213" s="35">
        <f t="shared" si="12"/>
        <v>2.5</v>
      </c>
      <c r="L213" s="35">
        <v>33.497100000000003</v>
      </c>
      <c r="M213" s="35">
        <f t="shared" si="14"/>
        <v>35.997100000000003</v>
      </c>
      <c r="N213" s="35">
        <f t="shared" si="15"/>
        <v>46.796230000000001</v>
      </c>
      <c r="O213" s="29" t="s">
        <v>35</v>
      </c>
    </row>
    <row r="214" spans="1:15" x14ac:dyDescent="0.25">
      <c r="A214" s="29" t="s">
        <v>49</v>
      </c>
      <c r="B214" s="29" t="s">
        <v>51</v>
      </c>
      <c r="C214" s="29" t="s">
        <v>34</v>
      </c>
      <c r="D214" s="30"/>
      <c r="E214" s="31">
        <v>39145</v>
      </c>
      <c r="F214" s="31">
        <v>39156</v>
      </c>
      <c r="G214" s="32">
        <f t="shared" si="13"/>
        <v>11</v>
      </c>
      <c r="H214" s="33">
        <v>1</v>
      </c>
      <c r="I214" s="34"/>
      <c r="J214" s="32">
        <v>0.25</v>
      </c>
      <c r="K214" s="35">
        <f t="shared" si="12"/>
        <v>2.5</v>
      </c>
      <c r="L214" s="35">
        <v>33.910499999999999</v>
      </c>
      <c r="M214" s="35">
        <f t="shared" si="14"/>
        <v>36.410499999999999</v>
      </c>
      <c r="N214" s="35">
        <f t="shared" si="15"/>
        <v>47.333649999999999</v>
      </c>
      <c r="O214" s="29" t="s">
        <v>35</v>
      </c>
    </row>
    <row r="215" spans="1:15" x14ac:dyDescent="0.25">
      <c r="A215" s="29" t="s">
        <v>40</v>
      </c>
      <c r="B215" s="29" t="s">
        <v>37</v>
      </c>
      <c r="C215" s="29" t="s">
        <v>42</v>
      </c>
      <c r="D215" s="30"/>
      <c r="E215" s="31">
        <v>39142</v>
      </c>
      <c r="F215" s="31">
        <v>39156</v>
      </c>
      <c r="G215" s="32">
        <f t="shared" si="13"/>
        <v>14</v>
      </c>
      <c r="H215" s="33">
        <v>2</v>
      </c>
      <c r="I215" s="34"/>
      <c r="J215" s="32">
        <v>0.5</v>
      </c>
      <c r="K215" s="35">
        <f t="shared" si="12"/>
        <v>10</v>
      </c>
      <c r="L215" s="35">
        <v>24.38</v>
      </c>
      <c r="M215" s="35">
        <f t="shared" si="14"/>
        <v>34.379999999999995</v>
      </c>
      <c r="N215" s="35">
        <f t="shared" si="15"/>
        <v>44.693999999999996</v>
      </c>
      <c r="O215" s="29" t="s">
        <v>35</v>
      </c>
    </row>
    <row r="216" spans="1:15" x14ac:dyDescent="0.25">
      <c r="A216" s="29" t="s">
        <v>44</v>
      </c>
      <c r="B216" s="29" t="s">
        <v>33</v>
      </c>
      <c r="C216" s="29" t="s">
        <v>41</v>
      </c>
      <c r="D216" s="30"/>
      <c r="E216" s="31">
        <v>39117</v>
      </c>
      <c r="F216" s="31">
        <v>39156</v>
      </c>
      <c r="G216" s="32">
        <f t="shared" si="13"/>
        <v>39</v>
      </c>
      <c r="H216" s="33">
        <v>1</v>
      </c>
      <c r="I216" s="34"/>
      <c r="J216" s="32">
        <v>0.25</v>
      </c>
      <c r="K216" s="35">
        <f t="shared" si="12"/>
        <v>2.5</v>
      </c>
      <c r="L216" s="35">
        <v>30</v>
      </c>
      <c r="M216" s="35">
        <f t="shared" si="14"/>
        <v>32.5</v>
      </c>
      <c r="N216" s="35">
        <f t="shared" si="15"/>
        <v>42.25</v>
      </c>
      <c r="O216" s="29" t="s">
        <v>35</v>
      </c>
    </row>
    <row r="217" spans="1:15" x14ac:dyDescent="0.25">
      <c r="A217" s="29" t="s">
        <v>49</v>
      </c>
      <c r="B217" s="29" t="s">
        <v>51</v>
      </c>
      <c r="C217" s="29" t="s">
        <v>42</v>
      </c>
      <c r="D217" s="30"/>
      <c r="E217" s="31">
        <v>39138</v>
      </c>
      <c r="F217" s="31">
        <v>39156</v>
      </c>
      <c r="G217" s="32">
        <f t="shared" si="13"/>
        <v>18</v>
      </c>
      <c r="H217" s="33">
        <v>1</v>
      </c>
      <c r="I217" s="34"/>
      <c r="J217" s="32">
        <v>0.75</v>
      </c>
      <c r="K217" s="35">
        <f t="shared" si="12"/>
        <v>7.5</v>
      </c>
      <c r="L217" s="35">
        <v>50.672400000000003</v>
      </c>
      <c r="M217" s="35">
        <f t="shared" si="14"/>
        <v>58.172400000000003</v>
      </c>
      <c r="N217" s="35">
        <f t="shared" si="15"/>
        <v>75.624120000000005</v>
      </c>
      <c r="O217" s="29" t="s">
        <v>39</v>
      </c>
    </row>
    <row r="218" spans="1:15" x14ac:dyDescent="0.25">
      <c r="A218" s="29" t="s">
        <v>53</v>
      </c>
      <c r="B218" s="29" t="s">
        <v>50</v>
      </c>
      <c r="C218" s="29" t="s">
        <v>42</v>
      </c>
      <c r="D218" s="30"/>
      <c r="E218" s="31">
        <v>39145</v>
      </c>
      <c r="F218" s="31">
        <v>39156</v>
      </c>
      <c r="G218" s="32">
        <f t="shared" si="13"/>
        <v>11</v>
      </c>
      <c r="H218" s="33">
        <v>2</v>
      </c>
      <c r="I218" s="34"/>
      <c r="J218" s="32">
        <v>0.5</v>
      </c>
      <c r="K218" s="35">
        <f t="shared" si="12"/>
        <v>10</v>
      </c>
      <c r="L218" s="35">
        <v>57.683199999999999</v>
      </c>
      <c r="M218" s="35">
        <f t="shared" si="14"/>
        <v>67.683199999999999</v>
      </c>
      <c r="N218" s="35">
        <f t="shared" si="15"/>
        <v>87.988159999999993</v>
      </c>
      <c r="O218" s="29" t="s">
        <v>39</v>
      </c>
    </row>
    <row r="219" spans="1:15" x14ac:dyDescent="0.25">
      <c r="A219" s="29" t="s">
        <v>53</v>
      </c>
      <c r="B219" s="29" t="s">
        <v>50</v>
      </c>
      <c r="C219" s="29" t="s">
        <v>41</v>
      </c>
      <c r="D219" s="30" t="s">
        <v>43</v>
      </c>
      <c r="E219" s="31">
        <v>39148</v>
      </c>
      <c r="F219" s="31">
        <v>39156</v>
      </c>
      <c r="G219" s="32">
        <f t="shared" si="13"/>
        <v>8</v>
      </c>
      <c r="H219" s="33">
        <v>1</v>
      </c>
      <c r="I219" s="34"/>
      <c r="J219" s="32">
        <v>0.25</v>
      </c>
      <c r="K219" s="35">
        <f t="shared" si="12"/>
        <v>22.5</v>
      </c>
      <c r="L219" s="35">
        <v>63.441299999999998</v>
      </c>
      <c r="M219" s="35">
        <f t="shared" si="14"/>
        <v>85.941299999999998</v>
      </c>
      <c r="N219" s="35">
        <f t="shared" si="15"/>
        <v>111.72369</v>
      </c>
      <c r="O219" s="29" t="s">
        <v>45</v>
      </c>
    </row>
    <row r="220" spans="1:15" x14ac:dyDescent="0.25">
      <c r="A220" s="29" t="s">
        <v>52</v>
      </c>
      <c r="B220" s="29" t="s">
        <v>50</v>
      </c>
      <c r="C220" s="29" t="s">
        <v>41</v>
      </c>
      <c r="D220" s="30"/>
      <c r="E220" s="31">
        <v>39148</v>
      </c>
      <c r="F220" s="31">
        <v>39156</v>
      </c>
      <c r="G220" s="32">
        <f t="shared" si="13"/>
        <v>8</v>
      </c>
      <c r="H220" s="33">
        <v>2</v>
      </c>
      <c r="I220" s="34"/>
      <c r="J220" s="32">
        <v>0.25</v>
      </c>
      <c r="K220" s="35">
        <f t="shared" si="12"/>
        <v>5</v>
      </c>
      <c r="L220" s="35">
        <v>148.227</v>
      </c>
      <c r="M220" s="35">
        <f t="shared" si="14"/>
        <v>153.227</v>
      </c>
      <c r="N220" s="35">
        <f t="shared" si="15"/>
        <v>199.1951</v>
      </c>
      <c r="O220" s="29" t="s">
        <v>35</v>
      </c>
    </row>
    <row r="221" spans="1:15" x14ac:dyDescent="0.25">
      <c r="A221" s="29" t="s">
        <v>52</v>
      </c>
      <c r="B221" s="29" t="s">
        <v>50</v>
      </c>
      <c r="C221" s="29" t="s">
        <v>47</v>
      </c>
      <c r="D221" s="30"/>
      <c r="E221" s="31">
        <v>39149</v>
      </c>
      <c r="F221" s="31">
        <v>39156</v>
      </c>
      <c r="G221" s="32">
        <f t="shared" si="13"/>
        <v>7</v>
      </c>
      <c r="H221" s="33">
        <v>2</v>
      </c>
      <c r="I221" s="34"/>
      <c r="J221" s="32">
        <v>1.25</v>
      </c>
      <c r="K221" s="35">
        <f t="shared" si="12"/>
        <v>25</v>
      </c>
      <c r="L221" s="35">
        <v>165.33</v>
      </c>
      <c r="M221" s="35">
        <f t="shared" si="14"/>
        <v>190.33</v>
      </c>
      <c r="N221" s="35">
        <f t="shared" si="15"/>
        <v>247.42900000000003</v>
      </c>
      <c r="O221" s="29" t="s">
        <v>35</v>
      </c>
    </row>
    <row r="222" spans="1:15" x14ac:dyDescent="0.25">
      <c r="A222" s="29" t="s">
        <v>49</v>
      </c>
      <c r="B222" s="29" t="s">
        <v>51</v>
      </c>
      <c r="C222" s="29" t="s">
        <v>34</v>
      </c>
      <c r="D222" s="30"/>
      <c r="E222" s="31">
        <v>39110</v>
      </c>
      <c r="F222" s="31">
        <v>39157</v>
      </c>
      <c r="G222" s="32">
        <f t="shared" si="13"/>
        <v>47</v>
      </c>
      <c r="H222" s="33">
        <v>1</v>
      </c>
      <c r="I222" s="34"/>
      <c r="J222" s="32">
        <v>0.5</v>
      </c>
      <c r="K222" s="35">
        <f t="shared" si="12"/>
        <v>5</v>
      </c>
      <c r="L222" s="35">
        <v>9.75</v>
      </c>
      <c r="M222" s="35">
        <f t="shared" si="14"/>
        <v>14.75</v>
      </c>
      <c r="N222" s="35">
        <f t="shared" si="15"/>
        <v>19.175000000000001</v>
      </c>
      <c r="O222" s="29" t="s">
        <v>35</v>
      </c>
    </row>
    <row r="223" spans="1:15" x14ac:dyDescent="0.25">
      <c r="A223" s="29" t="s">
        <v>49</v>
      </c>
      <c r="B223" s="29" t="s">
        <v>51</v>
      </c>
      <c r="C223" s="29" t="s">
        <v>41</v>
      </c>
      <c r="D223" s="30"/>
      <c r="E223" s="31">
        <v>39136</v>
      </c>
      <c r="F223" s="31">
        <v>39157</v>
      </c>
      <c r="G223" s="32">
        <f t="shared" si="13"/>
        <v>21</v>
      </c>
      <c r="H223" s="33">
        <v>1</v>
      </c>
      <c r="I223" s="34"/>
      <c r="J223" s="32">
        <v>0.25</v>
      </c>
      <c r="K223" s="35">
        <f t="shared" si="12"/>
        <v>2.5</v>
      </c>
      <c r="L223" s="35">
        <v>16.25</v>
      </c>
      <c r="M223" s="35">
        <f t="shared" si="14"/>
        <v>18.75</v>
      </c>
      <c r="N223" s="35">
        <f t="shared" si="15"/>
        <v>24.375</v>
      </c>
      <c r="O223" s="29" t="s">
        <v>35</v>
      </c>
    </row>
    <row r="224" spans="1:15" x14ac:dyDescent="0.25">
      <c r="A224" s="29" t="s">
        <v>49</v>
      </c>
      <c r="B224" s="29" t="s">
        <v>51</v>
      </c>
      <c r="C224" s="29" t="s">
        <v>42</v>
      </c>
      <c r="D224" s="30"/>
      <c r="E224" s="31">
        <v>39138</v>
      </c>
      <c r="F224" s="31">
        <v>39157</v>
      </c>
      <c r="G224" s="32">
        <f t="shared" si="13"/>
        <v>19</v>
      </c>
      <c r="H224" s="33">
        <v>1</v>
      </c>
      <c r="I224" s="34"/>
      <c r="J224" s="32">
        <v>0.5</v>
      </c>
      <c r="K224" s="35">
        <f t="shared" si="12"/>
        <v>5</v>
      </c>
      <c r="L224" s="35">
        <v>45.63</v>
      </c>
      <c r="M224" s="35">
        <f t="shared" si="14"/>
        <v>50.63</v>
      </c>
      <c r="N224" s="35">
        <f t="shared" si="15"/>
        <v>65.819000000000003</v>
      </c>
      <c r="O224" s="29" t="s">
        <v>39</v>
      </c>
    </row>
    <row r="225" spans="1:15" x14ac:dyDescent="0.25">
      <c r="A225" s="29" t="s">
        <v>36</v>
      </c>
      <c r="B225" s="29" t="s">
        <v>50</v>
      </c>
      <c r="C225" s="29" t="s">
        <v>41</v>
      </c>
      <c r="D225" s="30"/>
      <c r="E225" s="31">
        <v>39142</v>
      </c>
      <c r="F225" s="31">
        <v>39157</v>
      </c>
      <c r="G225" s="32">
        <f t="shared" si="13"/>
        <v>15</v>
      </c>
      <c r="H225" s="33">
        <v>1</v>
      </c>
      <c r="I225" s="34"/>
      <c r="J225" s="32">
        <v>0.25</v>
      </c>
      <c r="K225" s="35">
        <f t="shared" si="12"/>
        <v>2.5</v>
      </c>
      <c r="L225" s="35">
        <v>27.953900000000001</v>
      </c>
      <c r="M225" s="35">
        <f t="shared" si="14"/>
        <v>30.453900000000001</v>
      </c>
      <c r="N225" s="35">
        <f t="shared" si="15"/>
        <v>39.590069999999997</v>
      </c>
      <c r="O225" s="29" t="s">
        <v>35</v>
      </c>
    </row>
    <row r="226" spans="1:15" x14ac:dyDescent="0.25">
      <c r="A226" s="29" t="s">
        <v>36</v>
      </c>
      <c r="B226" s="29" t="s">
        <v>50</v>
      </c>
      <c r="C226" s="29" t="s">
        <v>34</v>
      </c>
      <c r="D226" s="30" t="s">
        <v>43</v>
      </c>
      <c r="E226" s="31">
        <v>39143</v>
      </c>
      <c r="F226" s="31">
        <v>39157</v>
      </c>
      <c r="G226" s="32">
        <f t="shared" si="13"/>
        <v>14</v>
      </c>
      <c r="H226" s="33">
        <v>1</v>
      </c>
      <c r="I226" s="34"/>
      <c r="J226" s="32">
        <v>0.25</v>
      </c>
      <c r="K226" s="35">
        <f t="shared" si="12"/>
        <v>22.5</v>
      </c>
      <c r="L226" s="35">
        <v>41.259</v>
      </c>
      <c r="M226" s="35">
        <f t="shared" si="14"/>
        <v>63.759</v>
      </c>
      <c r="N226" s="35">
        <f t="shared" si="15"/>
        <v>82.886700000000005</v>
      </c>
      <c r="O226" s="29" t="s">
        <v>45</v>
      </c>
    </row>
    <row r="227" spans="1:15" x14ac:dyDescent="0.25">
      <c r="A227" s="29" t="s">
        <v>49</v>
      </c>
      <c r="B227" s="29" t="s">
        <v>51</v>
      </c>
      <c r="C227" s="29" t="s">
        <v>34</v>
      </c>
      <c r="D227" s="30"/>
      <c r="E227" s="31">
        <v>39149</v>
      </c>
      <c r="F227" s="31">
        <v>39157</v>
      </c>
      <c r="G227" s="32">
        <f t="shared" si="13"/>
        <v>8</v>
      </c>
      <c r="H227" s="33">
        <v>1</v>
      </c>
      <c r="I227" s="34"/>
      <c r="J227" s="32">
        <v>0.75</v>
      </c>
      <c r="K227" s="35">
        <f t="shared" si="12"/>
        <v>7.5</v>
      </c>
      <c r="L227" s="35">
        <v>103.0842</v>
      </c>
      <c r="M227" s="35">
        <f t="shared" si="14"/>
        <v>110.5842</v>
      </c>
      <c r="N227" s="35">
        <f t="shared" si="15"/>
        <v>143.75945999999999</v>
      </c>
      <c r="O227" s="29" t="s">
        <v>35</v>
      </c>
    </row>
    <row r="228" spans="1:15" x14ac:dyDescent="0.25">
      <c r="A228" s="29" t="s">
        <v>36</v>
      </c>
      <c r="B228" s="29" t="s">
        <v>50</v>
      </c>
      <c r="C228" s="29" t="s">
        <v>41</v>
      </c>
      <c r="D228" s="30"/>
      <c r="E228" s="31">
        <v>39156</v>
      </c>
      <c r="F228" s="31">
        <v>39157</v>
      </c>
      <c r="G228" s="32">
        <f t="shared" si="13"/>
        <v>1</v>
      </c>
      <c r="H228" s="33">
        <v>1</v>
      </c>
      <c r="I228" s="34"/>
      <c r="J228" s="32">
        <v>0.25</v>
      </c>
      <c r="K228" s="35">
        <f t="shared" si="12"/>
        <v>2.5</v>
      </c>
      <c r="L228" s="35">
        <v>106.47490000000001</v>
      </c>
      <c r="M228" s="35">
        <f t="shared" si="14"/>
        <v>108.97490000000001</v>
      </c>
      <c r="N228" s="35">
        <f t="shared" si="15"/>
        <v>141.66737000000001</v>
      </c>
      <c r="O228" s="29" t="s">
        <v>39</v>
      </c>
    </row>
    <row r="229" spans="1:15" x14ac:dyDescent="0.25">
      <c r="A229" s="29" t="s">
        <v>53</v>
      </c>
      <c r="B229" s="29" t="s">
        <v>54</v>
      </c>
      <c r="C229" s="29" t="s">
        <v>42</v>
      </c>
      <c r="D229" s="30"/>
      <c r="E229" s="31">
        <v>39149</v>
      </c>
      <c r="F229" s="31">
        <v>39157</v>
      </c>
      <c r="G229" s="32">
        <f t="shared" si="13"/>
        <v>8</v>
      </c>
      <c r="H229" s="33">
        <v>2</v>
      </c>
      <c r="I229" s="34"/>
      <c r="J229" s="32">
        <v>0.5</v>
      </c>
      <c r="K229" s="35">
        <f t="shared" si="12"/>
        <v>10</v>
      </c>
      <c r="L229" s="35">
        <v>144.30529999999999</v>
      </c>
      <c r="M229" s="35">
        <f t="shared" si="14"/>
        <v>154.30529999999999</v>
      </c>
      <c r="N229" s="35">
        <f t="shared" si="15"/>
        <v>200.59688999999997</v>
      </c>
      <c r="O229" s="29" t="s">
        <v>45</v>
      </c>
    </row>
    <row r="230" spans="1:15" x14ac:dyDescent="0.25">
      <c r="A230" s="29" t="s">
        <v>49</v>
      </c>
      <c r="B230" s="29" t="s">
        <v>51</v>
      </c>
      <c r="C230" s="29" t="s">
        <v>34</v>
      </c>
      <c r="D230" s="30"/>
      <c r="E230" s="31">
        <v>39150</v>
      </c>
      <c r="F230" s="31">
        <v>39157</v>
      </c>
      <c r="G230" s="32">
        <f t="shared" si="13"/>
        <v>7</v>
      </c>
      <c r="H230" s="33">
        <v>1</v>
      </c>
      <c r="I230" s="34"/>
      <c r="J230" s="32">
        <v>0.75</v>
      </c>
      <c r="K230" s="35">
        <f t="shared" si="12"/>
        <v>7.5</v>
      </c>
      <c r="L230" s="35">
        <v>294.5514</v>
      </c>
      <c r="M230" s="35">
        <f t="shared" si="14"/>
        <v>302.0514</v>
      </c>
      <c r="N230" s="35">
        <f t="shared" si="15"/>
        <v>392.66682000000003</v>
      </c>
      <c r="O230" s="29" t="s">
        <v>35</v>
      </c>
    </row>
    <row r="231" spans="1:15" x14ac:dyDescent="0.25">
      <c r="A231" s="29" t="s">
        <v>40</v>
      </c>
      <c r="B231" s="29" t="s">
        <v>37</v>
      </c>
      <c r="C231" s="29" t="s">
        <v>34</v>
      </c>
      <c r="D231" s="30"/>
      <c r="E231" s="31">
        <v>39113</v>
      </c>
      <c r="F231" s="31">
        <v>39158</v>
      </c>
      <c r="G231" s="32">
        <f t="shared" si="13"/>
        <v>45</v>
      </c>
      <c r="H231" s="33">
        <v>1</v>
      </c>
      <c r="I231" s="34"/>
      <c r="J231" s="32">
        <v>0.5</v>
      </c>
      <c r="K231" s="35">
        <f t="shared" si="12"/>
        <v>5</v>
      </c>
      <c r="L231" s="35">
        <v>15.542999999999999</v>
      </c>
      <c r="M231" s="35">
        <f t="shared" si="14"/>
        <v>20.542999999999999</v>
      </c>
      <c r="N231" s="35">
        <f t="shared" si="15"/>
        <v>26.7059</v>
      </c>
      <c r="O231" s="29" t="s">
        <v>39</v>
      </c>
    </row>
    <row r="232" spans="1:15" x14ac:dyDescent="0.25">
      <c r="A232" s="29" t="s">
        <v>40</v>
      </c>
      <c r="B232" s="29" t="s">
        <v>37</v>
      </c>
      <c r="C232" s="29" t="s">
        <v>42</v>
      </c>
      <c r="D232" s="30"/>
      <c r="E232" s="31">
        <v>39157</v>
      </c>
      <c r="F232" s="31">
        <v>39158</v>
      </c>
      <c r="G232" s="32">
        <f t="shared" si="13"/>
        <v>1</v>
      </c>
      <c r="H232" s="33">
        <v>1</v>
      </c>
      <c r="I232" s="34"/>
      <c r="J232" s="32">
        <v>0.5</v>
      </c>
      <c r="K232" s="35">
        <f t="shared" si="12"/>
        <v>5</v>
      </c>
      <c r="L232" s="35">
        <v>18</v>
      </c>
      <c r="M232" s="35">
        <f t="shared" si="14"/>
        <v>23</v>
      </c>
      <c r="N232" s="35">
        <f t="shared" si="15"/>
        <v>29.9</v>
      </c>
      <c r="O232" s="29" t="s">
        <v>39</v>
      </c>
    </row>
    <row r="233" spans="1:15" x14ac:dyDescent="0.25">
      <c r="A233" s="29" t="s">
        <v>49</v>
      </c>
      <c r="B233" s="29" t="s">
        <v>48</v>
      </c>
      <c r="C233" s="29" t="s">
        <v>34</v>
      </c>
      <c r="D233" s="30" t="s">
        <v>43</v>
      </c>
      <c r="E233" s="31">
        <v>39151</v>
      </c>
      <c r="F233" s="31">
        <v>39158</v>
      </c>
      <c r="G233" s="32">
        <f t="shared" si="13"/>
        <v>7</v>
      </c>
      <c r="H233" s="33">
        <v>1</v>
      </c>
      <c r="I233" s="34" t="s">
        <v>43</v>
      </c>
      <c r="J233" s="32">
        <v>0.25</v>
      </c>
      <c r="K233" s="35">
        <f t="shared" si="12"/>
        <v>22.5</v>
      </c>
      <c r="L233" s="35">
        <v>19.196999999999999</v>
      </c>
      <c r="M233" s="35">
        <f t="shared" si="14"/>
        <v>41.697000000000003</v>
      </c>
      <c r="N233" s="35">
        <f t="shared" si="15"/>
        <v>-41.697000000000003</v>
      </c>
      <c r="O233" s="29" t="s">
        <v>45</v>
      </c>
    </row>
    <row r="234" spans="1:15" x14ac:dyDescent="0.25">
      <c r="A234" s="29" t="s">
        <v>40</v>
      </c>
      <c r="B234" s="29" t="s">
        <v>37</v>
      </c>
      <c r="C234" s="29" t="s">
        <v>42</v>
      </c>
      <c r="D234" s="30"/>
      <c r="E234" s="31">
        <v>39151</v>
      </c>
      <c r="F234" s="31">
        <v>39158</v>
      </c>
      <c r="G234" s="32">
        <f t="shared" si="13"/>
        <v>7</v>
      </c>
      <c r="H234" s="33">
        <v>2</v>
      </c>
      <c r="I234" s="34"/>
      <c r="J234" s="32">
        <v>0.5</v>
      </c>
      <c r="K234" s="35">
        <f t="shared" si="12"/>
        <v>10</v>
      </c>
      <c r="L234" s="35">
        <v>24.186499999999999</v>
      </c>
      <c r="M234" s="35">
        <f t="shared" si="14"/>
        <v>34.186499999999995</v>
      </c>
      <c r="N234" s="35">
        <f t="shared" si="15"/>
        <v>44.442449999999994</v>
      </c>
      <c r="O234" s="29" t="s">
        <v>45</v>
      </c>
    </row>
    <row r="235" spans="1:15" x14ac:dyDescent="0.25">
      <c r="A235" s="29" t="s">
        <v>52</v>
      </c>
      <c r="B235" s="29" t="s">
        <v>50</v>
      </c>
      <c r="C235" s="29" t="s">
        <v>34</v>
      </c>
      <c r="D235" s="30"/>
      <c r="E235" s="31">
        <v>39148</v>
      </c>
      <c r="F235" s="31">
        <v>39158</v>
      </c>
      <c r="G235" s="32">
        <f t="shared" si="13"/>
        <v>10</v>
      </c>
      <c r="H235" s="33">
        <v>2</v>
      </c>
      <c r="I235" s="34"/>
      <c r="J235" s="32">
        <v>1.25</v>
      </c>
      <c r="K235" s="35">
        <f t="shared" si="12"/>
        <v>25</v>
      </c>
      <c r="L235" s="35">
        <v>34</v>
      </c>
      <c r="M235" s="35">
        <f t="shared" si="14"/>
        <v>59</v>
      </c>
      <c r="N235" s="35">
        <f t="shared" si="15"/>
        <v>76.7</v>
      </c>
      <c r="O235" s="29" t="s">
        <v>45</v>
      </c>
    </row>
    <row r="236" spans="1:15" x14ac:dyDescent="0.25">
      <c r="A236" s="29" t="s">
        <v>36</v>
      </c>
      <c r="B236" s="29" t="s">
        <v>50</v>
      </c>
      <c r="C236" s="29" t="s">
        <v>34</v>
      </c>
      <c r="D236" s="30"/>
      <c r="E236" s="31">
        <v>39144</v>
      </c>
      <c r="F236" s="31">
        <v>39159</v>
      </c>
      <c r="G236" s="32">
        <f t="shared" si="13"/>
        <v>15</v>
      </c>
      <c r="H236" s="33">
        <v>1</v>
      </c>
      <c r="I236" s="34"/>
      <c r="J236" s="32">
        <v>0.25</v>
      </c>
      <c r="K236" s="35">
        <f t="shared" si="12"/>
        <v>2.5</v>
      </c>
      <c r="L236" s="35">
        <v>106.47490000000001</v>
      </c>
      <c r="M236" s="35">
        <f t="shared" si="14"/>
        <v>108.97490000000001</v>
      </c>
      <c r="N236" s="35">
        <f t="shared" si="15"/>
        <v>141.66737000000001</v>
      </c>
      <c r="O236" s="29" t="s">
        <v>39</v>
      </c>
    </row>
    <row r="237" spans="1:15" x14ac:dyDescent="0.25">
      <c r="A237" s="29" t="s">
        <v>46</v>
      </c>
      <c r="B237" s="29" t="s">
        <v>33</v>
      </c>
      <c r="C237" s="29" t="s">
        <v>34</v>
      </c>
      <c r="D237" s="30"/>
      <c r="E237" s="31">
        <v>39151</v>
      </c>
      <c r="F237" s="31">
        <v>39159</v>
      </c>
      <c r="G237" s="32">
        <f t="shared" si="13"/>
        <v>8</v>
      </c>
      <c r="H237" s="33">
        <v>2</v>
      </c>
      <c r="I237" s="34"/>
      <c r="J237" s="32">
        <v>0.5</v>
      </c>
      <c r="K237" s="35">
        <f t="shared" si="12"/>
        <v>10</v>
      </c>
      <c r="L237" s="35">
        <v>159</v>
      </c>
      <c r="M237" s="35">
        <f t="shared" si="14"/>
        <v>169</v>
      </c>
      <c r="N237" s="35">
        <f t="shared" si="15"/>
        <v>219.7</v>
      </c>
      <c r="O237" s="29" t="s">
        <v>35</v>
      </c>
    </row>
    <row r="238" spans="1:15" x14ac:dyDescent="0.25">
      <c r="A238" s="29" t="s">
        <v>36</v>
      </c>
      <c r="B238" s="29" t="s">
        <v>50</v>
      </c>
      <c r="C238" s="29" t="s">
        <v>38</v>
      </c>
      <c r="D238" s="30"/>
      <c r="E238" s="31">
        <v>39152</v>
      </c>
      <c r="F238" s="31">
        <v>39159</v>
      </c>
      <c r="G238" s="32">
        <f t="shared" si="13"/>
        <v>7</v>
      </c>
      <c r="H238" s="33">
        <v>1</v>
      </c>
      <c r="I238" s="34" t="s">
        <v>43</v>
      </c>
      <c r="J238" s="32">
        <v>2</v>
      </c>
      <c r="K238" s="35">
        <f t="shared" si="12"/>
        <v>20</v>
      </c>
      <c r="L238" s="35">
        <v>132.55889999999999</v>
      </c>
      <c r="M238" s="35">
        <f t="shared" si="14"/>
        <v>152.55889999999999</v>
      </c>
      <c r="N238" s="35">
        <f t="shared" si="15"/>
        <v>-152.55889999999999</v>
      </c>
      <c r="O238" s="29" t="s">
        <v>45</v>
      </c>
    </row>
    <row r="239" spans="1:15" x14ac:dyDescent="0.25">
      <c r="A239" s="29" t="s">
        <v>36</v>
      </c>
      <c r="B239" s="29" t="s">
        <v>50</v>
      </c>
      <c r="C239" s="29" t="s">
        <v>42</v>
      </c>
      <c r="D239" s="30"/>
      <c r="E239" s="31">
        <v>39138</v>
      </c>
      <c r="F239" s="31">
        <v>39159</v>
      </c>
      <c r="G239" s="32">
        <f t="shared" si="13"/>
        <v>21</v>
      </c>
      <c r="H239" s="33">
        <v>1</v>
      </c>
      <c r="I239" s="34"/>
      <c r="J239" s="32">
        <v>0.5</v>
      </c>
      <c r="K239" s="35">
        <f t="shared" si="12"/>
        <v>5</v>
      </c>
      <c r="L239" s="35">
        <v>194.93899999999999</v>
      </c>
      <c r="M239" s="35">
        <f t="shared" si="14"/>
        <v>199.93899999999999</v>
      </c>
      <c r="N239" s="35">
        <f t="shared" si="15"/>
        <v>259.92070000000001</v>
      </c>
      <c r="O239" s="29" t="s">
        <v>45</v>
      </c>
    </row>
    <row r="240" spans="1:15" x14ac:dyDescent="0.25">
      <c r="A240" s="29" t="s">
        <v>32</v>
      </c>
      <c r="B240" s="29" t="s">
        <v>33</v>
      </c>
      <c r="C240" s="29" t="s">
        <v>34</v>
      </c>
      <c r="D240" s="30"/>
      <c r="E240" s="31">
        <v>39145</v>
      </c>
      <c r="F240" s="31">
        <v>39162</v>
      </c>
      <c r="G240" s="32">
        <f t="shared" si="13"/>
        <v>17</v>
      </c>
      <c r="H240" s="33">
        <v>2</v>
      </c>
      <c r="I240" s="34"/>
      <c r="J240" s="32">
        <v>0.25</v>
      </c>
      <c r="K240" s="35">
        <f t="shared" si="12"/>
        <v>5</v>
      </c>
      <c r="L240" s="35">
        <v>19</v>
      </c>
      <c r="M240" s="35">
        <f t="shared" si="14"/>
        <v>24</v>
      </c>
      <c r="N240" s="35">
        <f t="shared" si="15"/>
        <v>31.2</v>
      </c>
      <c r="O240" s="29" t="s">
        <v>35</v>
      </c>
    </row>
    <row r="241" spans="1:15" x14ac:dyDescent="0.25">
      <c r="A241" s="29" t="s">
        <v>53</v>
      </c>
      <c r="B241" s="29" t="s">
        <v>50</v>
      </c>
      <c r="C241" s="29" t="s">
        <v>41</v>
      </c>
      <c r="D241" s="30"/>
      <c r="E241" s="31">
        <v>39149</v>
      </c>
      <c r="F241" s="31">
        <v>39162</v>
      </c>
      <c r="G241" s="32">
        <f t="shared" si="13"/>
        <v>13</v>
      </c>
      <c r="H241" s="33">
        <v>1</v>
      </c>
      <c r="I241" s="34" t="s">
        <v>43</v>
      </c>
      <c r="J241" s="32">
        <v>0.25</v>
      </c>
      <c r="K241" s="35">
        <f t="shared" si="12"/>
        <v>2.5</v>
      </c>
      <c r="L241" s="35">
        <v>38.5488</v>
      </c>
      <c r="M241" s="35">
        <f t="shared" si="14"/>
        <v>41.0488</v>
      </c>
      <c r="N241" s="35">
        <f t="shared" si="15"/>
        <v>-41.0488</v>
      </c>
      <c r="O241" s="29" t="s">
        <v>45</v>
      </c>
    </row>
    <row r="242" spans="1:15" x14ac:dyDescent="0.25">
      <c r="A242" s="29" t="s">
        <v>32</v>
      </c>
      <c r="B242" s="29" t="s">
        <v>33</v>
      </c>
      <c r="C242" s="29" t="s">
        <v>34</v>
      </c>
      <c r="D242" s="30"/>
      <c r="E242" s="31">
        <v>39149</v>
      </c>
      <c r="F242" s="31">
        <v>39162</v>
      </c>
      <c r="G242" s="32">
        <f t="shared" si="13"/>
        <v>13</v>
      </c>
      <c r="H242" s="33">
        <v>2</v>
      </c>
      <c r="I242" s="34"/>
      <c r="J242" s="32">
        <v>0.25</v>
      </c>
      <c r="K242" s="35">
        <f t="shared" si="12"/>
        <v>5</v>
      </c>
      <c r="L242" s="35">
        <v>39</v>
      </c>
      <c r="M242" s="35">
        <f t="shared" si="14"/>
        <v>44</v>
      </c>
      <c r="N242" s="35">
        <f t="shared" si="15"/>
        <v>57.2</v>
      </c>
      <c r="O242" s="29" t="s">
        <v>35</v>
      </c>
    </row>
    <row r="243" spans="1:15" x14ac:dyDescent="0.25">
      <c r="A243" s="29" t="s">
        <v>52</v>
      </c>
      <c r="B243" s="29" t="s">
        <v>54</v>
      </c>
      <c r="C243" s="29" t="s">
        <v>34</v>
      </c>
      <c r="D243" s="30" t="s">
        <v>43</v>
      </c>
      <c r="E243" s="31">
        <v>39157</v>
      </c>
      <c r="F243" s="31">
        <v>39162</v>
      </c>
      <c r="G243" s="32">
        <f t="shared" si="13"/>
        <v>5</v>
      </c>
      <c r="H243" s="33">
        <v>1</v>
      </c>
      <c r="I243" s="34"/>
      <c r="J243" s="32">
        <v>0.25</v>
      </c>
      <c r="K243" s="35">
        <f t="shared" si="12"/>
        <v>22.5</v>
      </c>
      <c r="L243" s="35">
        <v>134.84690000000001</v>
      </c>
      <c r="M243" s="35">
        <f t="shared" si="14"/>
        <v>157.34690000000001</v>
      </c>
      <c r="N243" s="35">
        <f t="shared" si="15"/>
        <v>204.55097000000001</v>
      </c>
      <c r="O243" s="29" t="s">
        <v>45</v>
      </c>
    </row>
    <row r="244" spans="1:15" x14ac:dyDescent="0.25">
      <c r="A244" s="29" t="s">
        <v>53</v>
      </c>
      <c r="B244" s="29" t="s">
        <v>50</v>
      </c>
      <c r="C244" s="29" t="s">
        <v>42</v>
      </c>
      <c r="D244" s="30"/>
      <c r="E244" s="31">
        <v>39155</v>
      </c>
      <c r="F244" s="31">
        <v>39162</v>
      </c>
      <c r="G244" s="32">
        <f t="shared" si="13"/>
        <v>7</v>
      </c>
      <c r="H244" s="33">
        <v>1</v>
      </c>
      <c r="I244" s="34" t="s">
        <v>43</v>
      </c>
      <c r="J244" s="32">
        <v>0.5</v>
      </c>
      <c r="K244" s="35">
        <f t="shared" si="12"/>
        <v>5</v>
      </c>
      <c r="L244" s="35">
        <v>166.62479999999999</v>
      </c>
      <c r="M244" s="35">
        <f t="shared" si="14"/>
        <v>171.62479999999999</v>
      </c>
      <c r="N244" s="35">
        <f t="shared" si="15"/>
        <v>-171.62479999999999</v>
      </c>
      <c r="O244" s="29" t="s">
        <v>45</v>
      </c>
    </row>
    <row r="245" spans="1:15" x14ac:dyDescent="0.25">
      <c r="A245" s="29" t="s">
        <v>32</v>
      </c>
      <c r="B245" s="29" t="s">
        <v>33</v>
      </c>
      <c r="C245" s="29" t="s">
        <v>34</v>
      </c>
      <c r="D245" s="30"/>
      <c r="E245" s="31">
        <v>39156</v>
      </c>
      <c r="F245" s="31">
        <v>39162</v>
      </c>
      <c r="G245" s="32">
        <f t="shared" si="13"/>
        <v>6</v>
      </c>
      <c r="H245" s="33">
        <v>2</v>
      </c>
      <c r="I245" s="34"/>
      <c r="J245" s="32">
        <v>1</v>
      </c>
      <c r="K245" s="35">
        <f t="shared" si="12"/>
        <v>20</v>
      </c>
      <c r="L245" s="35">
        <v>203</v>
      </c>
      <c r="M245" s="35">
        <f t="shared" si="14"/>
        <v>223</v>
      </c>
      <c r="N245" s="35">
        <f t="shared" si="15"/>
        <v>289.89999999999998</v>
      </c>
      <c r="O245" s="29" t="s">
        <v>35</v>
      </c>
    </row>
    <row r="246" spans="1:15" x14ac:dyDescent="0.25">
      <c r="A246" s="29" t="s">
        <v>53</v>
      </c>
      <c r="B246" s="29" t="s">
        <v>48</v>
      </c>
      <c r="C246" s="29" t="s">
        <v>38</v>
      </c>
      <c r="D246" s="30"/>
      <c r="E246" s="31">
        <v>39149</v>
      </c>
      <c r="F246" s="31">
        <v>39162</v>
      </c>
      <c r="G246" s="32">
        <f t="shared" si="13"/>
        <v>13</v>
      </c>
      <c r="H246" s="33">
        <v>2</v>
      </c>
      <c r="I246" s="34"/>
      <c r="J246" s="32">
        <v>2.5</v>
      </c>
      <c r="K246" s="35">
        <f t="shared" si="12"/>
        <v>50</v>
      </c>
      <c r="L246" s="35">
        <v>224</v>
      </c>
      <c r="M246" s="35">
        <f t="shared" si="14"/>
        <v>274</v>
      </c>
      <c r="N246" s="35">
        <f t="shared" si="15"/>
        <v>356.2</v>
      </c>
      <c r="O246" s="29" t="s">
        <v>45</v>
      </c>
    </row>
    <row r="247" spans="1:15" x14ac:dyDescent="0.25">
      <c r="A247" s="29" t="s">
        <v>52</v>
      </c>
      <c r="B247" s="29" t="s">
        <v>48</v>
      </c>
      <c r="C247" s="29" t="s">
        <v>34</v>
      </c>
      <c r="D247" s="30"/>
      <c r="E247" s="31">
        <v>39148</v>
      </c>
      <c r="F247" s="31">
        <v>39162</v>
      </c>
      <c r="G247" s="32">
        <f t="shared" si="13"/>
        <v>14</v>
      </c>
      <c r="H247" s="33">
        <v>2</v>
      </c>
      <c r="I247" s="34" t="s">
        <v>43</v>
      </c>
      <c r="J247" s="32">
        <v>0.5</v>
      </c>
      <c r="K247" s="35">
        <f t="shared" si="12"/>
        <v>10</v>
      </c>
      <c r="L247" s="35">
        <v>411.09530000000001</v>
      </c>
      <c r="M247" s="35">
        <f t="shared" si="14"/>
        <v>421.09530000000001</v>
      </c>
      <c r="N247" s="35">
        <f t="shared" si="15"/>
        <v>-421.09530000000001</v>
      </c>
      <c r="O247" s="29" t="s">
        <v>45</v>
      </c>
    </row>
    <row r="248" spans="1:15" x14ac:dyDescent="0.25">
      <c r="A248" s="29" t="s">
        <v>36</v>
      </c>
      <c r="B248" s="29" t="s">
        <v>54</v>
      </c>
      <c r="C248" s="29" t="s">
        <v>34</v>
      </c>
      <c r="D248" s="30" t="s">
        <v>43</v>
      </c>
      <c r="E248" s="31">
        <v>39157</v>
      </c>
      <c r="F248" s="31">
        <v>39164</v>
      </c>
      <c r="G248" s="32">
        <f t="shared" si="13"/>
        <v>7</v>
      </c>
      <c r="H248" s="33">
        <v>1</v>
      </c>
      <c r="I248" s="34"/>
      <c r="J248" s="32">
        <v>0.5</v>
      </c>
      <c r="K248" s="35">
        <f t="shared" si="12"/>
        <v>25</v>
      </c>
      <c r="L248" s="35">
        <v>61.259</v>
      </c>
      <c r="M248" s="35">
        <f t="shared" si="14"/>
        <v>86.259</v>
      </c>
      <c r="N248" s="35">
        <f t="shared" si="15"/>
        <v>112.1367</v>
      </c>
      <c r="O248" s="29" t="s">
        <v>35</v>
      </c>
    </row>
    <row r="249" spans="1:15" x14ac:dyDescent="0.25">
      <c r="A249" s="29" t="s">
        <v>52</v>
      </c>
      <c r="B249" s="29" t="s">
        <v>50</v>
      </c>
      <c r="C249" s="29" t="s">
        <v>34</v>
      </c>
      <c r="D249" s="30"/>
      <c r="E249" s="31">
        <v>39137</v>
      </c>
      <c r="F249" s="31">
        <v>39164</v>
      </c>
      <c r="G249" s="32">
        <f t="shared" si="13"/>
        <v>27</v>
      </c>
      <c r="H249" s="33">
        <v>1</v>
      </c>
      <c r="I249" s="34"/>
      <c r="J249" s="32">
        <v>0.25</v>
      </c>
      <c r="K249" s="35">
        <f t="shared" si="12"/>
        <v>2.5</v>
      </c>
      <c r="L249" s="35">
        <v>130.05959999999999</v>
      </c>
      <c r="M249" s="35">
        <f t="shared" si="14"/>
        <v>132.55959999999999</v>
      </c>
      <c r="N249" s="35">
        <f t="shared" si="15"/>
        <v>172.32747999999998</v>
      </c>
      <c r="O249" s="29" t="s">
        <v>45</v>
      </c>
    </row>
    <row r="250" spans="1:15" x14ac:dyDescent="0.25">
      <c r="A250" s="29" t="s">
        <v>53</v>
      </c>
      <c r="B250" s="29" t="s">
        <v>48</v>
      </c>
      <c r="C250" s="29" t="s">
        <v>34</v>
      </c>
      <c r="D250" s="30"/>
      <c r="E250" s="31">
        <v>39143</v>
      </c>
      <c r="F250" s="31">
        <v>39164</v>
      </c>
      <c r="G250" s="32">
        <f t="shared" si="13"/>
        <v>21</v>
      </c>
      <c r="H250" s="33">
        <v>1</v>
      </c>
      <c r="I250" s="34"/>
      <c r="J250" s="32">
        <v>0.25</v>
      </c>
      <c r="K250" s="35">
        <f t="shared" si="12"/>
        <v>2.5</v>
      </c>
      <c r="L250" s="35">
        <v>144</v>
      </c>
      <c r="M250" s="35">
        <f t="shared" si="14"/>
        <v>146.5</v>
      </c>
      <c r="N250" s="35">
        <f t="shared" si="15"/>
        <v>190.45</v>
      </c>
      <c r="O250" s="29" t="s">
        <v>39</v>
      </c>
    </row>
    <row r="251" spans="1:15" x14ac:dyDescent="0.25">
      <c r="A251" s="29" t="s">
        <v>52</v>
      </c>
      <c r="B251" s="29" t="s">
        <v>48</v>
      </c>
      <c r="C251" s="29" t="s">
        <v>38</v>
      </c>
      <c r="D251" s="30"/>
      <c r="E251" s="31">
        <v>39143</v>
      </c>
      <c r="F251" s="31">
        <v>39164</v>
      </c>
      <c r="G251" s="32">
        <f t="shared" si="13"/>
        <v>21</v>
      </c>
      <c r="H251" s="33">
        <v>1</v>
      </c>
      <c r="I251" s="34" t="s">
        <v>43</v>
      </c>
      <c r="J251" s="32">
        <v>2</v>
      </c>
      <c r="K251" s="35">
        <f t="shared" si="12"/>
        <v>20</v>
      </c>
      <c r="L251" s="35">
        <v>94.71</v>
      </c>
      <c r="M251" s="35">
        <f t="shared" si="14"/>
        <v>114.71</v>
      </c>
      <c r="N251" s="35">
        <f t="shared" si="15"/>
        <v>-114.71</v>
      </c>
      <c r="O251" s="29" t="s">
        <v>45</v>
      </c>
    </row>
    <row r="252" spans="1:15" x14ac:dyDescent="0.25">
      <c r="A252" s="29" t="s">
        <v>53</v>
      </c>
      <c r="B252" s="29" t="s">
        <v>48</v>
      </c>
      <c r="C252" s="29" t="s">
        <v>42</v>
      </c>
      <c r="D252" s="30"/>
      <c r="E252" s="31">
        <v>39164</v>
      </c>
      <c r="F252" s="31">
        <v>39164</v>
      </c>
      <c r="G252" s="32">
        <f t="shared" si="13"/>
        <v>0</v>
      </c>
      <c r="H252" s="33">
        <v>1</v>
      </c>
      <c r="I252" s="34" t="s">
        <v>43</v>
      </c>
      <c r="J252" s="32">
        <v>0.5</v>
      </c>
      <c r="K252" s="35">
        <f t="shared" si="12"/>
        <v>5</v>
      </c>
      <c r="L252" s="35">
        <v>165</v>
      </c>
      <c r="M252" s="35">
        <f t="shared" si="14"/>
        <v>170</v>
      </c>
      <c r="N252" s="35">
        <f t="shared" si="15"/>
        <v>-170</v>
      </c>
      <c r="O252" s="29" t="s">
        <v>45</v>
      </c>
    </row>
    <row r="253" spans="1:15" x14ac:dyDescent="0.25">
      <c r="A253" s="29" t="s">
        <v>46</v>
      </c>
      <c r="B253" s="29" t="s">
        <v>33</v>
      </c>
      <c r="C253" s="29" t="s">
        <v>34</v>
      </c>
      <c r="D253" s="30"/>
      <c r="E253" s="31">
        <v>39156</v>
      </c>
      <c r="F253" s="31">
        <v>39164</v>
      </c>
      <c r="G253" s="32">
        <f t="shared" si="13"/>
        <v>8</v>
      </c>
      <c r="H253" s="33">
        <v>2</v>
      </c>
      <c r="I253" s="34" t="s">
        <v>43</v>
      </c>
      <c r="J253" s="32">
        <v>0.75</v>
      </c>
      <c r="K253" s="35">
        <f t="shared" si="12"/>
        <v>15</v>
      </c>
      <c r="L253" s="35">
        <v>222.33</v>
      </c>
      <c r="M253" s="35">
        <f t="shared" si="14"/>
        <v>237.33</v>
      </c>
      <c r="N253" s="35">
        <f t="shared" si="15"/>
        <v>-237.33</v>
      </c>
      <c r="O253" s="29" t="s">
        <v>45</v>
      </c>
    </row>
    <row r="254" spans="1:15" x14ac:dyDescent="0.25">
      <c r="A254" s="29" t="s">
        <v>53</v>
      </c>
      <c r="B254" s="29" t="s">
        <v>48</v>
      </c>
      <c r="C254" s="29" t="s">
        <v>47</v>
      </c>
      <c r="D254" s="30"/>
      <c r="E254" s="31">
        <v>39103</v>
      </c>
      <c r="F254" s="31">
        <v>39164</v>
      </c>
      <c r="G254" s="32">
        <f t="shared" si="13"/>
        <v>61</v>
      </c>
      <c r="H254" s="33">
        <v>1</v>
      </c>
      <c r="I254" s="34"/>
      <c r="J254" s="32">
        <v>2.5</v>
      </c>
      <c r="K254" s="35">
        <f t="shared" si="12"/>
        <v>25</v>
      </c>
      <c r="L254" s="35">
        <v>357.11079999999998</v>
      </c>
      <c r="M254" s="35">
        <f t="shared" si="14"/>
        <v>382.11079999999998</v>
      </c>
      <c r="N254" s="35">
        <f t="shared" si="15"/>
        <v>496.74403999999998</v>
      </c>
      <c r="O254" s="29" t="s">
        <v>35</v>
      </c>
    </row>
    <row r="255" spans="1:15" x14ac:dyDescent="0.25">
      <c r="A255" s="29" t="s">
        <v>52</v>
      </c>
      <c r="B255" s="29" t="s">
        <v>50</v>
      </c>
      <c r="C255" s="29" t="s">
        <v>42</v>
      </c>
      <c r="D255" s="30"/>
      <c r="E255" s="31">
        <v>39157</v>
      </c>
      <c r="F255" s="31">
        <v>39164</v>
      </c>
      <c r="G255" s="32">
        <f t="shared" si="13"/>
        <v>7</v>
      </c>
      <c r="H255" s="33">
        <v>1</v>
      </c>
      <c r="I255" s="34" t="s">
        <v>43</v>
      </c>
      <c r="J255" s="32">
        <v>0.5</v>
      </c>
      <c r="K255" s="35">
        <f t="shared" si="12"/>
        <v>5</v>
      </c>
      <c r="L255" s="35">
        <v>962.66399999999999</v>
      </c>
      <c r="M255" s="35">
        <f t="shared" si="14"/>
        <v>967.66399999999999</v>
      </c>
      <c r="N255" s="35">
        <f t="shared" si="15"/>
        <v>-967.66399999999999</v>
      </c>
      <c r="O255" s="29" t="s">
        <v>45</v>
      </c>
    </row>
    <row r="256" spans="1:15" x14ac:dyDescent="0.25">
      <c r="A256" s="29" t="s">
        <v>40</v>
      </c>
      <c r="B256" s="29" t="s">
        <v>37</v>
      </c>
      <c r="C256" s="29" t="s">
        <v>42</v>
      </c>
      <c r="D256" s="30"/>
      <c r="E256" s="31">
        <v>39138</v>
      </c>
      <c r="F256" s="31">
        <v>39165</v>
      </c>
      <c r="G256" s="32">
        <f t="shared" si="13"/>
        <v>27</v>
      </c>
      <c r="H256" s="33">
        <v>1</v>
      </c>
      <c r="I256" s="34"/>
      <c r="J256" s="32">
        <v>1</v>
      </c>
      <c r="K256" s="35">
        <f t="shared" si="12"/>
        <v>10</v>
      </c>
      <c r="L256" s="35">
        <v>42.66</v>
      </c>
      <c r="M256" s="35">
        <f t="shared" si="14"/>
        <v>52.66</v>
      </c>
      <c r="N256" s="35">
        <f t="shared" si="15"/>
        <v>68.457999999999998</v>
      </c>
      <c r="O256" s="29" t="s">
        <v>45</v>
      </c>
    </row>
    <row r="257" spans="1:15" x14ac:dyDescent="0.25">
      <c r="A257" s="29" t="s">
        <v>49</v>
      </c>
      <c r="B257" s="29" t="s">
        <v>51</v>
      </c>
      <c r="C257" s="29" t="s">
        <v>34</v>
      </c>
      <c r="D257" s="30"/>
      <c r="E257" s="31">
        <v>39142</v>
      </c>
      <c r="F257" s="31">
        <v>39165</v>
      </c>
      <c r="G257" s="32">
        <f t="shared" si="13"/>
        <v>23</v>
      </c>
      <c r="H257" s="33">
        <v>1</v>
      </c>
      <c r="I257" s="34"/>
      <c r="J257" s="32">
        <v>0.25</v>
      </c>
      <c r="K257" s="35">
        <f t="shared" si="12"/>
        <v>2.5</v>
      </c>
      <c r="L257" s="35">
        <v>267.94040000000001</v>
      </c>
      <c r="M257" s="35">
        <f t="shared" si="14"/>
        <v>270.44040000000001</v>
      </c>
      <c r="N257" s="35">
        <f t="shared" si="15"/>
        <v>351.57252</v>
      </c>
      <c r="O257" s="29" t="s">
        <v>39</v>
      </c>
    </row>
    <row r="258" spans="1:15" x14ac:dyDescent="0.25">
      <c r="A258" s="29" t="s">
        <v>36</v>
      </c>
      <c r="B258" s="29" t="s">
        <v>54</v>
      </c>
      <c r="C258" s="29" t="s">
        <v>38</v>
      </c>
      <c r="D258" s="30"/>
      <c r="E258" s="31">
        <v>39156</v>
      </c>
      <c r="F258" s="31">
        <v>39165</v>
      </c>
      <c r="G258" s="32">
        <f t="shared" si="13"/>
        <v>9</v>
      </c>
      <c r="H258" s="33">
        <v>2</v>
      </c>
      <c r="I258" s="34"/>
      <c r="J258" s="32">
        <v>4.75</v>
      </c>
      <c r="K258" s="35">
        <f t="shared" ref="K258:K321" si="16">IF(D258="sí",H258*J258*10+20,H258*J258*10)</f>
        <v>95</v>
      </c>
      <c r="L258" s="35">
        <v>56.4</v>
      </c>
      <c r="M258" s="35">
        <f t="shared" si="14"/>
        <v>151.4</v>
      </c>
      <c r="N258" s="35">
        <f t="shared" si="15"/>
        <v>196.82</v>
      </c>
      <c r="O258" s="29" t="s">
        <v>35</v>
      </c>
    </row>
    <row r="259" spans="1:15" x14ac:dyDescent="0.25">
      <c r="A259" s="29" t="s">
        <v>40</v>
      </c>
      <c r="B259" s="29" t="s">
        <v>37</v>
      </c>
      <c r="C259" s="29" t="s">
        <v>38</v>
      </c>
      <c r="D259" s="30"/>
      <c r="E259" s="31">
        <v>39145</v>
      </c>
      <c r="F259" s="31">
        <v>39165</v>
      </c>
      <c r="G259" s="32">
        <f t="shared" ref="G259:G322" si="17">F259-E259</f>
        <v>20</v>
      </c>
      <c r="H259" s="33">
        <v>1</v>
      </c>
      <c r="I259" s="34"/>
      <c r="J259" s="32">
        <v>1.25</v>
      </c>
      <c r="K259" s="35">
        <f t="shared" si="16"/>
        <v>12.5</v>
      </c>
      <c r="L259" s="35">
        <v>294.77999999999997</v>
      </c>
      <c r="M259" s="35">
        <f t="shared" ref="M259:M322" si="18">K259+L259</f>
        <v>307.27999999999997</v>
      </c>
      <c r="N259" s="35">
        <f t="shared" ref="N259:N322" si="19">IF(I259="sí",-M259,M259+30%*M259)</f>
        <v>399.46399999999994</v>
      </c>
      <c r="O259" s="29" t="s">
        <v>39</v>
      </c>
    </row>
    <row r="260" spans="1:15" x14ac:dyDescent="0.25">
      <c r="A260" s="29" t="s">
        <v>52</v>
      </c>
      <c r="B260" s="29" t="s">
        <v>50</v>
      </c>
      <c r="C260" s="29" t="s">
        <v>34</v>
      </c>
      <c r="D260" s="30"/>
      <c r="E260" s="31">
        <v>39162</v>
      </c>
      <c r="F260" s="31">
        <v>39169</v>
      </c>
      <c r="G260" s="32">
        <f t="shared" si="17"/>
        <v>7</v>
      </c>
      <c r="H260" s="33">
        <v>1</v>
      </c>
      <c r="I260" s="34"/>
      <c r="J260" s="32">
        <v>0.25</v>
      </c>
      <c r="K260" s="35">
        <f t="shared" si="16"/>
        <v>2.5</v>
      </c>
      <c r="L260" s="35">
        <v>15.63</v>
      </c>
      <c r="M260" s="35">
        <f t="shared" si="18"/>
        <v>18.130000000000003</v>
      </c>
      <c r="N260" s="35">
        <f t="shared" si="19"/>
        <v>23.569000000000003</v>
      </c>
      <c r="O260" s="29" t="s">
        <v>35</v>
      </c>
    </row>
    <row r="261" spans="1:15" x14ac:dyDescent="0.25">
      <c r="A261" s="29" t="s">
        <v>53</v>
      </c>
      <c r="B261" s="29" t="s">
        <v>50</v>
      </c>
      <c r="C261" s="29" t="s">
        <v>34</v>
      </c>
      <c r="D261" s="30"/>
      <c r="E261" s="31">
        <v>39158</v>
      </c>
      <c r="F261" s="31">
        <v>39169</v>
      </c>
      <c r="G261" s="32">
        <f t="shared" si="17"/>
        <v>11</v>
      </c>
      <c r="H261" s="33">
        <v>1</v>
      </c>
      <c r="I261" s="34" t="s">
        <v>43</v>
      </c>
      <c r="J261" s="32">
        <v>0.25</v>
      </c>
      <c r="K261" s="35">
        <f t="shared" si="16"/>
        <v>2.5</v>
      </c>
      <c r="L261" s="35">
        <v>33.572200000000002</v>
      </c>
      <c r="M261" s="35">
        <f t="shared" si="18"/>
        <v>36.072200000000002</v>
      </c>
      <c r="N261" s="35">
        <f t="shared" si="19"/>
        <v>-36.072200000000002</v>
      </c>
      <c r="O261" s="29" t="s">
        <v>45</v>
      </c>
    </row>
    <row r="262" spans="1:15" x14ac:dyDescent="0.25">
      <c r="A262" s="29" t="s">
        <v>52</v>
      </c>
      <c r="B262" s="29" t="s">
        <v>50</v>
      </c>
      <c r="C262" s="29" t="s">
        <v>41</v>
      </c>
      <c r="D262" s="30" t="s">
        <v>43</v>
      </c>
      <c r="E262" s="31">
        <v>39159</v>
      </c>
      <c r="F262" s="31">
        <v>39169</v>
      </c>
      <c r="G262" s="32">
        <f t="shared" si="17"/>
        <v>10</v>
      </c>
      <c r="H262" s="33">
        <v>1</v>
      </c>
      <c r="I262" s="34" t="s">
        <v>43</v>
      </c>
      <c r="J262" s="32">
        <v>0.25</v>
      </c>
      <c r="K262" s="35">
        <f t="shared" si="16"/>
        <v>22.5</v>
      </c>
      <c r="L262" s="35">
        <v>34</v>
      </c>
      <c r="M262" s="35">
        <f t="shared" si="18"/>
        <v>56.5</v>
      </c>
      <c r="N262" s="35">
        <f t="shared" si="19"/>
        <v>-56.5</v>
      </c>
      <c r="O262" s="29" t="s">
        <v>45</v>
      </c>
    </row>
    <row r="263" spans="1:15" x14ac:dyDescent="0.25">
      <c r="A263" s="29" t="s">
        <v>32</v>
      </c>
      <c r="B263" s="29" t="s">
        <v>33</v>
      </c>
      <c r="C263" s="29" t="s">
        <v>34</v>
      </c>
      <c r="D263" s="30"/>
      <c r="E263" s="31">
        <v>39164</v>
      </c>
      <c r="F263" s="31">
        <v>39169</v>
      </c>
      <c r="G263" s="32">
        <f t="shared" si="17"/>
        <v>5</v>
      </c>
      <c r="H263" s="33">
        <v>2</v>
      </c>
      <c r="I263" s="34" t="s">
        <v>43</v>
      </c>
      <c r="J263" s="32">
        <v>0.25</v>
      </c>
      <c r="K263" s="35">
        <f t="shared" si="16"/>
        <v>5</v>
      </c>
      <c r="L263" s="35">
        <v>55.295499999999997</v>
      </c>
      <c r="M263" s="35">
        <f t="shared" si="18"/>
        <v>60.295499999999997</v>
      </c>
      <c r="N263" s="35">
        <f t="shared" si="19"/>
        <v>-60.295499999999997</v>
      </c>
      <c r="O263" s="29" t="s">
        <v>45</v>
      </c>
    </row>
    <row r="264" spans="1:15" x14ac:dyDescent="0.25">
      <c r="A264" s="29" t="s">
        <v>53</v>
      </c>
      <c r="B264" s="29" t="s">
        <v>48</v>
      </c>
      <c r="C264" s="29" t="s">
        <v>42</v>
      </c>
      <c r="D264" s="30"/>
      <c r="E264" s="31">
        <v>39157</v>
      </c>
      <c r="F264" s="31">
        <v>39169</v>
      </c>
      <c r="G264" s="32">
        <f t="shared" si="17"/>
        <v>12</v>
      </c>
      <c r="H264" s="33">
        <v>2</v>
      </c>
      <c r="I264" s="34"/>
      <c r="J264" s="32">
        <v>4.5</v>
      </c>
      <c r="K264" s="35">
        <f t="shared" si="16"/>
        <v>90</v>
      </c>
      <c r="L264" s="35">
        <v>658.67510000000004</v>
      </c>
      <c r="M264" s="35">
        <f t="shared" si="18"/>
        <v>748.67510000000004</v>
      </c>
      <c r="N264" s="35">
        <f t="shared" si="19"/>
        <v>973.27763000000004</v>
      </c>
      <c r="O264" s="29" t="s">
        <v>35</v>
      </c>
    </row>
    <row r="265" spans="1:15" x14ac:dyDescent="0.25">
      <c r="A265" s="29" t="s">
        <v>53</v>
      </c>
      <c r="B265" s="29" t="s">
        <v>48</v>
      </c>
      <c r="C265" s="29" t="s">
        <v>47</v>
      </c>
      <c r="D265" s="30"/>
      <c r="E265" s="31">
        <v>39157</v>
      </c>
      <c r="F265" s="31">
        <v>39169</v>
      </c>
      <c r="G265" s="32">
        <f t="shared" si="17"/>
        <v>12</v>
      </c>
      <c r="H265" s="33">
        <v>2</v>
      </c>
      <c r="I265" s="34"/>
      <c r="J265" s="32">
        <v>8</v>
      </c>
      <c r="K265" s="35">
        <f t="shared" si="16"/>
        <v>160</v>
      </c>
      <c r="L265" s="35">
        <v>1468.5196000000001</v>
      </c>
      <c r="M265" s="35">
        <f t="shared" si="18"/>
        <v>1628.5196000000001</v>
      </c>
      <c r="N265" s="35">
        <f t="shared" si="19"/>
        <v>2117.07548</v>
      </c>
      <c r="O265" s="29" t="s">
        <v>35</v>
      </c>
    </row>
    <row r="266" spans="1:15" x14ac:dyDescent="0.25">
      <c r="A266" s="29" t="s">
        <v>32</v>
      </c>
      <c r="B266" s="29" t="s">
        <v>33</v>
      </c>
      <c r="C266" s="29" t="s">
        <v>38</v>
      </c>
      <c r="D266" s="30"/>
      <c r="E266" s="31">
        <v>39156</v>
      </c>
      <c r="F266" s="31">
        <v>39170</v>
      </c>
      <c r="G266" s="32">
        <f t="shared" si="17"/>
        <v>14</v>
      </c>
      <c r="H266" s="33">
        <v>2</v>
      </c>
      <c r="I266" s="34" t="s">
        <v>43</v>
      </c>
      <c r="J266" s="32">
        <v>1</v>
      </c>
      <c r="K266" s="35">
        <f t="shared" si="16"/>
        <v>20</v>
      </c>
      <c r="L266" s="35">
        <v>60</v>
      </c>
      <c r="M266" s="35">
        <f t="shared" si="18"/>
        <v>80</v>
      </c>
      <c r="N266" s="35">
        <f t="shared" si="19"/>
        <v>-80</v>
      </c>
      <c r="O266" s="29" t="s">
        <v>45</v>
      </c>
    </row>
    <row r="267" spans="1:15" x14ac:dyDescent="0.25">
      <c r="A267" s="29" t="s">
        <v>32</v>
      </c>
      <c r="B267" s="29" t="s">
        <v>33</v>
      </c>
      <c r="C267" s="29" t="s">
        <v>34</v>
      </c>
      <c r="D267" s="30"/>
      <c r="E267" s="31">
        <v>39135</v>
      </c>
      <c r="F267" s="31">
        <v>39170</v>
      </c>
      <c r="G267" s="32">
        <f t="shared" si="17"/>
        <v>35</v>
      </c>
      <c r="H267" s="33">
        <v>2</v>
      </c>
      <c r="I267" s="34"/>
      <c r="J267" s="32">
        <v>0.5</v>
      </c>
      <c r="K267" s="35">
        <f t="shared" si="16"/>
        <v>10</v>
      </c>
      <c r="L267" s="35">
        <v>239.96940000000001</v>
      </c>
      <c r="M267" s="35">
        <f t="shared" si="18"/>
        <v>249.96940000000001</v>
      </c>
      <c r="N267" s="35">
        <f t="shared" si="19"/>
        <v>324.96021999999999</v>
      </c>
      <c r="O267" s="29" t="s">
        <v>35</v>
      </c>
    </row>
    <row r="268" spans="1:15" x14ac:dyDescent="0.25">
      <c r="A268" s="29" t="s">
        <v>32</v>
      </c>
      <c r="B268" s="29" t="s">
        <v>33</v>
      </c>
      <c r="C268" s="29" t="s">
        <v>34</v>
      </c>
      <c r="D268" s="30"/>
      <c r="E268" s="31">
        <v>39155</v>
      </c>
      <c r="F268" s="31">
        <v>39171</v>
      </c>
      <c r="G268" s="32">
        <f t="shared" si="17"/>
        <v>16</v>
      </c>
      <c r="H268" s="33">
        <v>1</v>
      </c>
      <c r="I268" s="34"/>
      <c r="J268" s="32">
        <v>0.75</v>
      </c>
      <c r="K268" s="35">
        <f t="shared" si="16"/>
        <v>7.5</v>
      </c>
      <c r="L268" s="35">
        <v>21.33</v>
      </c>
      <c r="M268" s="35">
        <f t="shared" si="18"/>
        <v>28.83</v>
      </c>
      <c r="N268" s="35">
        <f t="shared" si="19"/>
        <v>37.478999999999999</v>
      </c>
      <c r="O268" s="29" t="s">
        <v>35</v>
      </c>
    </row>
    <row r="269" spans="1:15" x14ac:dyDescent="0.25">
      <c r="A269" s="29" t="s">
        <v>32</v>
      </c>
      <c r="B269" s="29" t="s">
        <v>33</v>
      </c>
      <c r="C269" s="29" t="s">
        <v>41</v>
      </c>
      <c r="D269" s="30"/>
      <c r="E269" s="31">
        <v>39156</v>
      </c>
      <c r="F269" s="31">
        <v>39171</v>
      </c>
      <c r="G269" s="32">
        <f t="shared" si="17"/>
        <v>15</v>
      </c>
      <c r="H269" s="33">
        <v>1</v>
      </c>
      <c r="I269" s="34"/>
      <c r="J269" s="32">
        <v>0.25</v>
      </c>
      <c r="K269" s="35">
        <f t="shared" si="16"/>
        <v>2.5</v>
      </c>
      <c r="L269" s="35">
        <v>204.28399999999999</v>
      </c>
      <c r="M269" s="35">
        <f t="shared" si="18"/>
        <v>206.78399999999999</v>
      </c>
      <c r="N269" s="35">
        <f t="shared" si="19"/>
        <v>268.81919999999997</v>
      </c>
      <c r="O269" s="29" t="s">
        <v>35</v>
      </c>
    </row>
    <row r="270" spans="1:15" x14ac:dyDescent="0.25">
      <c r="A270" s="29" t="s">
        <v>40</v>
      </c>
      <c r="B270" s="29" t="s">
        <v>37</v>
      </c>
      <c r="C270" s="29" t="s">
        <v>34</v>
      </c>
      <c r="D270" s="30"/>
      <c r="E270" s="31">
        <v>39163</v>
      </c>
      <c r="F270" s="31">
        <v>39172</v>
      </c>
      <c r="G270" s="32">
        <f t="shared" si="17"/>
        <v>9</v>
      </c>
      <c r="H270" s="33">
        <v>1</v>
      </c>
      <c r="I270" s="34" t="s">
        <v>43</v>
      </c>
      <c r="J270" s="32">
        <v>0.5</v>
      </c>
      <c r="K270" s="35">
        <f t="shared" si="16"/>
        <v>5</v>
      </c>
      <c r="L270" s="35">
        <v>50</v>
      </c>
      <c r="M270" s="35">
        <f t="shared" si="18"/>
        <v>55</v>
      </c>
      <c r="N270" s="35">
        <f t="shared" si="19"/>
        <v>-55</v>
      </c>
      <c r="O270" s="29" t="s">
        <v>45</v>
      </c>
    </row>
    <row r="271" spans="1:15" x14ac:dyDescent="0.25">
      <c r="A271" s="29" t="s">
        <v>49</v>
      </c>
      <c r="B271" s="29" t="s">
        <v>51</v>
      </c>
      <c r="C271" s="29" t="s">
        <v>42</v>
      </c>
      <c r="D271" s="30"/>
      <c r="E271" s="31">
        <v>39157</v>
      </c>
      <c r="F271" s="31">
        <v>39172</v>
      </c>
      <c r="G271" s="32">
        <f t="shared" si="17"/>
        <v>15</v>
      </c>
      <c r="H271" s="33">
        <v>1</v>
      </c>
      <c r="I271" s="34"/>
      <c r="J271" s="32">
        <v>0.75</v>
      </c>
      <c r="K271" s="35">
        <f t="shared" si="16"/>
        <v>7.5</v>
      </c>
      <c r="L271" s="35">
        <v>82.586500000000001</v>
      </c>
      <c r="M271" s="35">
        <f t="shared" si="18"/>
        <v>90.086500000000001</v>
      </c>
      <c r="N271" s="35">
        <f t="shared" si="19"/>
        <v>117.11245</v>
      </c>
      <c r="O271" s="29" t="s">
        <v>35</v>
      </c>
    </row>
    <row r="272" spans="1:15" x14ac:dyDescent="0.25">
      <c r="A272" s="29" t="s">
        <v>40</v>
      </c>
      <c r="B272" s="29" t="s">
        <v>37</v>
      </c>
      <c r="C272" s="29" t="s">
        <v>41</v>
      </c>
      <c r="D272" s="30"/>
      <c r="E272" s="31">
        <v>39119</v>
      </c>
      <c r="F272" s="31">
        <v>39172</v>
      </c>
      <c r="G272" s="32">
        <f t="shared" si="17"/>
        <v>53</v>
      </c>
      <c r="H272" s="33">
        <v>1</v>
      </c>
      <c r="I272" s="34"/>
      <c r="J272" s="32">
        <v>0.25</v>
      </c>
      <c r="K272" s="35">
        <f t="shared" si="16"/>
        <v>2.5</v>
      </c>
      <c r="L272" s="35">
        <v>72.350099999999998</v>
      </c>
      <c r="M272" s="35">
        <f t="shared" si="18"/>
        <v>74.850099999999998</v>
      </c>
      <c r="N272" s="35">
        <f t="shared" si="19"/>
        <v>97.305129999999991</v>
      </c>
      <c r="O272" s="29" t="s">
        <v>35</v>
      </c>
    </row>
    <row r="273" spans="1:15" x14ac:dyDescent="0.25">
      <c r="A273" s="29" t="s">
        <v>36</v>
      </c>
      <c r="B273" s="29" t="s">
        <v>50</v>
      </c>
      <c r="C273" s="29" t="s">
        <v>41</v>
      </c>
      <c r="D273" s="30" t="s">
        <v>43</v>
      </c>
      <c r="E273" s="31">
        <v>39145</v>
      </c>
      <c r="F273" s="31">
        <v>39173</v>
      </c>
      <c r="G273" s="32">
        <f t="shared" si="17"/>
        <v>28</v>
      </c>
      <c r="H273" s="33">
        <v>1</v>
      </c>
      <c r="I273" s="34"/>
      <c r="J273" s="32">
        <v>0.25</v>
      </c>
      <c r="K273" s="35">
        <f t="shared" si="16"/>
        <v>22.5</v>
      </c>
      <c r="L273" s="35">
        <v>27.401</v>
      </c>
      <c r="M273" s="35">
        <f t="shared" si="18"/>
        <v>49.900999999999996</v>
      </c>
      <c r="N273" s="35">
        <f t="shared" si="19"/>
        <v>64.871299999999991</v>
      </c>
      <c r="O273" s="29" t="s">
        <v>35</v>
      </c>
    </row>
    <row r="274" spans="1:15" x14ac:dyDescent="0.25">
      <c r="A274" s="29" t="s">
        <v>44</v>
      </c>
      <c r="B274" s="29" t="s">
        <v>48</v>
      </c>
      <c r="C274" s="29" t="s">
        <v>34</v>
      </c>
      <c r="D274" s="30"/>
      <c r="E274" s="31">
        <v>39155</v>
      </c>
      <c r="F274" s="31">
        <v>39173</v>
      </c>
      <c r="G274" s="32">
        <f t="shared" si="17"/>
        <v>18</v>
      </c>
      <c r="H274" s="33">
        <v>1</v>
      </c>
      <c r="I274" s="34"/>
      <c r="J274" s="32">
        <v>0.5</v>
      </c>
      <c r="K274" s="35">
        <f t="shared" si="16"/>
        <v>5</v>
      </c>
      <c r="L274" s="35">
        <v>48.990699999999997</v>
      </c>
      <c r="M274" s="35">
        <f t="shared" si="18"/>
        <v>53.990699999999997</v>
      </c>
      <c r="N274" s="35">
        <f t="shared" si="19"/>
        <v>70.187909999999988</v>
      </c>
      <c r="O274" s="29" t="s">
        <v>35</v>
      </c>
    </row>
    <row r="275" spans="1:15" x14ac:dyDescent="0.25">
      <c r="A275" s="29" t="s">
        <v>36</v>
      </c>
      <c r="B275" s="29" t="s">
        <v>50</v>
      </c>
      <c r="C275" s="29" t="s">
        <v>38</v>
      </c>
      <c r="D275" s="30"/>
      <c r="E275" s="31">
        <v>39144</v>
      </c>
      <c r="F275" s="31">
        <v>39173</v>
      </c>
      <c r="G275" s="32">
        <f t="shared" si="17"/>
        <v>29</v>
      </c>
      <c r="H275" s="33">
        <v>1</v>
      </c>
      <c r="I275" s="34"/>
      <c r="J275" s="32">
        <v>1.5</v>
      </c>
      <c r="K275" s="35">
        <f t="shared" si="16"/>
        <v>15</v>
      </c>
      <c r="L275" s="35">
        <v>216.5772</v>
      </c>
      <c r="M275" s="35">
        <f t="shared" si="18"/>
        <v>231.5772</v>
      </c>
      <c r="N275" s="35">
        <f t="shared" si="19"/>
        <v>301.05036000000001</v>
      </c>
      <c r="O275" s="29" t="s">
        <v>45</v>
      </c>
    </row>
    <row r="276" spans="1:15" x14ac:dyDescent="0.25">
      <c r="A276" s="29" t="s">
        <v>53</v>
      </c>
      <c r="B276" s="29" t="s">
        <v>54</v>
      </c>
      <c r="C276" s="29" t="s">
        <v>34</v>
      </c>
      <c r="D276" s="30"/>
      <c r="E276" s="31">
        <v>39136</v>
      </c>
      <c r="F276" s="31">
        <v>39173</v>
      </c>
      <c r="G276" s="32">
        <f t="shared" si="17"/>
        <v>37</v>
      </c>
      <c r="H276" s="33">
        <v>2</v>
      </c>
      <c r="I276" s="34"/>
      <c r="J276" s="32">
        <v>0.25</v>
      </c>
      <c r="K276" s="35">
        <f t="shared" si="16"/>
        <v>5</v>
      </c>
      <c r="L276" s="35">
        <v>269.40269999999998</v>
      </c>
      <c r="M276" s="35">
        <f t="shared" si="18"/>
        <v>274.40269999999998</v>
      </c>
      <c r="N276" s="35">
        <f t="shared" si="19"/>
        <v>356.72350999999998</v>
      </c>
      <c r="O276" s="29" t="s">
        <v>45</v>
      </c>
    </row>
    <row r="277" spans="1:15" x14ac:dyDescent="0.25">
      <c r="A277" s="29" t="s">
        <v>32</v>
      </c>
      <c r="B277" s="29" t="s">
        <v>33</v>
      </c>
      <c r="C277" s="29" t="s">
        <v>34</v>
      </c>
      <c r="D277" s="30"/>
      <c r="E277" s="31">
        <v>39155</v>
      </c>
      <c r="F277" s="31">
        <v>39176</v>
      </c>
      <c r="G277" s="32">
        <f t="shared" si="17"/>
        <v>21</v>
      </c>
      <c r="H277" s="33">
        <v>1</v>
      </c>
      <c r="I277" s="34"/>
      <c r="J277" s="32">
        <v>0.25</v>
      </c>
      <c r="K277" s="35">
        <f t="shared" si="16"/>
        <v>2.5</v>
      </c>
      <c r="L277" s="35">
        <v>12.63</v>
      </c>
      <c r="M277" s="35">
        <f t="shared" si="18"/>
        <v>15.13</v>
      </c>
      <c r="N277" s="35">
        <f t="shared" si="19"/>
        <v>19.669</v>
      </c>
      <c r="O277" s="29" t="s">
        <v>35</v>
      </c>
    </row>
    <row r="278" spans="1:15" x14ac:dyDescent="0.25">
      <c r="A278" s="29" t="s">
        <v>32</v>
      </c>
      <c r="B278" s="29" t="s">
        <v>33</v>
      </c>
      <c r="C278" s="29" t="s">
        <v>41</v>
      </c>
      <c r="D278" s="30"/>
      <c r="E278" s="31">
        <v>39158</v>
      </c>
      <c r="F278" s="31">
        <v>39176</v>
      </c>
      <c r="G278" s="32">
        <f t="shared" si="17"/>
        <v>18</v>
      </c>
      <c r="H278" s="33">
        <v>1</v>
      </c>
      <c r="I278" s="34"/>
      <c r="J278" s="32">
        <v>0.25</v>
      </c>
      <c r="K278" s="35">
        <f t="shared" si="16"/>
        <v>2.5</v>
      </c>
      <c r="L278" s="35">
        <v>15.401</v>
      </c>
      <c r="M278" s="35">
        <f t="shared" si="18"/>
        <v>17.901</v>
      </c>
      <c r="N278" s="35">
        <f t="shared" si="19"/>
        <v>23.2713</v>
      </c>
      <c r="O278" s="29" t="s">
        <v>35</v>
      </c>
    </row>
    <row r="279" spans="1:15" x14ac:dyDescent="0.25">
      <c r="A279" s="29" t="s">
        <v>52</v>
      </c>
      <c r="B279" s="29" t="s">
        <v>54</v>
      </c>
      <c r="C279" s="29" t="s">
        <v>42</v>
      </c>
      <c r="D279" s="30"/>
      <c r="E279" s="31">
        <v>39164</v>
      </c>
      <c r="F279" s="31">
        <v>39176</v>
      </c>
      <c r="G279" s="32">
        <f t="shared" si="17"/>
        <v>12</v>
      </c>
      <c r="H279" s="33">
        <v>1</v>
      </c>
      <c r="I279" s="34" t="s">
        <v>43</v>
      </c>
      <c r="J279" s="32">
        <v>2.75</v>
      </c>
      <c r="K279" s="35">
        <f t="shared" si="16"/>
        <v>27.5</v>
      </c>
      <c r="L279" s="35">
        <v>534.56600000000003</v>
      </c>
      <c r="M279" s="35">
        <f t="shared" si="18"/>
        <v>562.06600000000003</v>
      </c>
      <c r="N279" s="35">
        <f t="shared" si="19"/>
        <v>-562.06600000000003</v>
      </c>
      <c r="O279" s="29" t="s">
        <v>45</v>
      </c>
    </row>
    <row r="280" spans="1:15" x14ac:dyDescent="0.25">
      <c r="A280" s="29" t="s">
        <v>36</v>
      </c>
      <c r="B280" s="29" t="s">
        <v>50</v>
      </c>
      <c r="C280" s="29" t="s">
        <v>42</v>
      </c>
      <c r="D280" s="30" t="s">
        <v>43</v>
      </c>
      <c r="E280" s="31">
        <v>39163</v>
      </c>
      <c r="F280" s="31">
        <v>39176</v>
      </c>
      <c r="G280" s="32">
        <f t="shared" si="17"/>
        <v>13</v>
      </c>
      <c r="H280" s="33">
        <v>2</v>
      </c>
      <c r="I280" s="34"/>
      <c r="J280" s="32">
        <v>1</v>
      </c>
      <c r="K280" s="35">
        <f t="shared" si="16"/>
        <v>40</v>
      </c>
      <c r="L280" s="35">
        <v>758.60530000000006</v>
      </c>
      <c r="M280" s="35">
        <f t="shared" si="18"/>
        <v>798.60530000000006</v>
      </c>
      <c r="N280" s="35">
        <f t="shared" si="19"/>
        <v>1038.1868899999999</v>
      </c>
      <c r="O280" s="29" t="s">
        <v>45</v>
      </c>
    </row>
    <row r="281" spans="1:15" x14ac:dyDescent="0.25">
      <c r="A281" s="29" t="s">
        <v>36</v>
      </c>
      <c r="B281" s="29" t="s">
        <v>50</v>
      </c>
      <c r="C281" s="29" t="s">
        <v>38</v>
      </c>
      <c r="D281" s="30"/>
      <c r="E281" s="31">
        <v>39100</v>
      </c>
      <c r="F281" s="31">
        <v>39176</v>
      </c>
      <c r="G281" s="32">
        <f t="shared" si="17"/>
        <v>76</v>
      </c>
      <c r="H281" s="33">
        <v>2</v>
      </c>
      <c r="I281" s="34"/>
      <c r="J281" s="32">
        <v>8.5</v>
      </c>
      <c r="K281" s="35">
        <f t="shared" si="16"/>
        <v>170</v>
      </c>
      <c r="L281" s="35">
        <v>846.17430000000002</v>
      </c>
      <c r="M281" s="35">
        <f t="shared" si="18"/>
        <v>1016.1743</v>
      </c>
      <c r="N281" s="35">
        <f t="shared" si="19"/>
        <v>1321.0265899999999</v>
      </c>
      <c r="O281" s="29" t="s">
        <v>45</v>
      </c>
    </row>
    <row r="282" spans="1:15" x14ac:dyDescent="0.25">
      <c r="A282" s="29" t="s">
        <v>32</v>
      </c>
      <c r="B282" s="29" t="s">
        <v>33</v>
      </c>
      <c r="C282" s="29" t="s">
        <v>34</v>
      </c>
      <c r="D282" s="30"/>
      <c r="E282" s="31">
        <v>39169</v>
      </c>
      <c r="F282" s="31">
        <v>39177</v>
      </c>
      <c r="G282" s="32">
        <f t="shared" si="17"/>
        <v>8</v>
      </c>
      <c r="H282" s="33">
        <v>2</v>
      </c>
      <c r="I282" s="34"/>
      <c r="J282" s="32">
        <v>0.25</v>
      </c>
      <c r="K282" s="35">
        <f t="shared" si="16"/>
        <v>5</v>
      </c>
      <c r="L282" s="35">
        <v>14.76</v>
      </c>
      <c r="M282" s="35">
        <f t="shared" si="18"/>
        <v>19.759999999999998</v>
      </c>
      <c r="N282" s="35">
        <f t="shared" si="19"/>
        <v>25.687999999999995</v>
      </c>
      <c r="O282" s="29" t="s">
        <v>35</v>
      </c>
    </row>
    <row r="283" spans="1:15" x14ac:dyDescent="0.25">
      <c r="A283" s="29" t="s">
        <v>44</v>
      </c>
      <c r="B283" s="29" t="s">
        <v>33</v>
      </c>
      <c r="C283" s="29" t="s">
        <v>34</v>
      </c>
      <c r="D283" s="30"/>
      <c r="E283" s="31">
        <v>39155</v>
      </c>
      <c r="F283" s="31">
        <v>39177</v>
      </c>
      <c r="G283" s="32">
        <f t="shared" si="17"/>
        <v>22</v>
      </c>
      <c r="H283" s="33">
        <v>1</v>
      </c>
      <c r="I283" s="34"/>
      <c r="J283" s="32">
        <v>0.25</v>
      </c>
      <c r="K283" s="35">
        <f t="shared" si="16"/>
        <v>2.5</v>
      </c>
      <c r="L283" s="35">
        <v>15.24</v>
      </c>
      <c r="M283" s="35">
        <f t="shared" si="18"/>
        <v>17.740000000000002</v>
      </c>
      <c r="N283" s="35">
        <f t="shared" si="19"/>
        <v>23.062000000000001</v>
      </c>
      <c r="O283" s="29" t="s">
        <v>39</v>
      </c>
    </row>
    <row r="284" spans="1:15" x14ac:dyDescent="0.25">
      <c r="A284" s="29" t="s">
        <v>53</v>
      </c>
      <c r="B284" s="29" t="s">
        <v>48</v>
      </c>
      <c r="C284" s="29" t="s">
        <v>42</v>
      </c>
      <c r="D284" s="30"/>
      <c r="E284" s="31">
        <v>39172</v>
      </c>
      <c r="F284" s="31">
        <v>39178</v>
      </c>
      <c r="G284" s="32">
        <f t="shared" si="17"/>
        <v>6</v>
      </c>
      <c r="H284" s="33">
        <v>1</v>
      </c>
      <c r="I284" s="34"/>
      <c r="J284" s="32">
        <v>0.5</v>
      </c>
      <c r="K284" s="35">
        <f t="shared" si="16"/>
        <v>5</v>
      </c>
      <c r="L284" s="35">
        <v>13.321400000000001</v>
      </c>
      <c r="M284" s="35">
        <f t="shared" si="18"/>
        <v>18.321400000000001</v>
      </c>
      <c r="N284" s="35">
        <f t="shared" si="19"/>
        <v>23.817820000000001</v>
      </c>
      <c r="O284" s="29" t="s">
        <v>45</v>
      </c>
    </row>
    <row r="285" spans="1:15" x14ac:dyDescent="0.25">
      <c r="A285" s="29" t="s">
        <v>53</v>
      </c>
      <c r="B285" s="29" t="s">
        <v>50</v>
      </c>
      <c r="C285" s="29" t="s">
        <v>42</v>
      </c>
      <c r="D285" s="30"/>
      <c r="E285" s="31">
        <v>39163</v>
      </c>
      <c r="F285" s="31">
        <v>39178</v>
      </c>
      <c r="G285" s="32">
        <f t="shared" si="17"/>
        <v>15</v>
      </c>
      <c r="H285" s="33">
        <v>1</v>
      </c>
      <c r="I285" s="34" t="s">
        <v>43</v>
      </c>
      <c r="J285" s="32">
        <v>0.75</v>
      </c>
      <c r="K285" s="35">
        <f t="shared" si="16"/>
        <v>7.5</v>
      </c>
      <c r="L285" s="35">
        <v>30.47</v>
      </c>
      <c r="M285" s="35">
        <f t="shared" si="18"/>
        <v>37.97</v>
      </c>
      <c r="N285" s="35">
        <f t="shared" si="19"/>
        <v>-37.97</v>
      </c>
      <c r="O285" s="29" t="s">
        <v>45</v>
      </c>
    </row>
    <row r="286" spans="1:15" x14ac:dyDescent="0.25">
      <c r="A286" s="29" t="s">
        <v>46</v>
      </c>
      <c r="B286" s="29" t="s">
        <v>33</v>
      </c>
      <c r="C286" s="29" t="s">
        <v>42</v>
      </c>
      <c r="D286" s="30"/>
      <c r="E286" s="31">
        <v>39144</v>
      </c>
      <c r="F286" s="31">
        <v>39178</v>
      </c>
      <c r="G286" s="32">
        <f t="shared" si="17"/>
        <v>34</v>
      </c>
      <c r="H286" s="33">
        <v>2</v>
      </c>
      <c r="I286" s="34"/>
      <c r="J286" s="32">
        <v>0.5</v>
      </c>
      <c r="K286" s="35">
        <f t="shared" si="16"/>
        <v>10</v>
      </c>
      <c r="L286" s="35">
        <v>76.9499</v>
      </c>
      <c r="M286" s="35">
        <f t="shared" si="18"/>
        <v>86.9499</v>
      </c>
      <c r="N286" s="35">
        <f t="shared" si="19"/>
        <v>113.03487</v>
      </c>
      <c r="O286" s="29" t="s">
        <v>45</v>
      </c>
    </row>
    <row r="287" spans="1:15" x14ac:dyDescent="0.25">
      <c r="A287" s="29" t="s">
        <v>49</v>
      </c>
      <c r="B287" s="29" t="s">
        <v>51</v>
      </c>
      <c r="C287" s="29" t="s">
        <v>38</v>
      </c>
      <c r="D287" s="30"/>
      <c r="E287" s="31">
        <v>39165</v>
      </c>
      <c r="F287" s="31">
        <v>39178</v>
      </c>
      <c r="G287" s="32">
        <f t="shared" si="17"/>
        <v>13</v>
      </c>
      <c r="H287" s="33">
        <v>1</v>
      </c>
      <c r="I287" s="34"/>
      <c r="J287" s="32">
        <v>1.5</v>
      </c>
      <c r="K287" s="35">
        <f t="shared" si="16"/>
        <v>15</v>
      </c>
      <c r="L287" s="35">
        <v>118.3</v>
      </c>
      <c r="M287" s="35">
        <f t="shared" si="18"/>
        <v>133.30000000000001</v>
      </c>
      <c r="N287" s="35">
        <f t="shared" si="19"/>
        <v>173.29000000000002</v>
      </c>
      <c r="O287" s="29" t="s">
        <v>35</v>
      </c>
    </row>
    <row r="288" spans="1:15" x14ac:dyDescent="0.25">
      <c r="A288" s="29" t="s">
        <v>53</v>
      </c>
      <c r="B288" s="29" t="s">
        <v>48</v>
      </c>
      <c r="C288" s="29" t="s">
        <v>34</v>
      </c>
      <c r="D288" s="30"/>
      <c r="E288" s="31">
        <v>39138</v>
      </c>
      <c r="F288" s="31">
        <v>39179</v>
      </c>
      <c r="G288" s="32">
        <f t="shared" si="17"/>
        <v>41</v>
      </c>
      <c r="H288" s="33">
        <v>1</v>
      </c>
      <c r="I288" s="34"/>
      <c r="J288" s="32">
        <v>0.25</v>
      </c>
      <c r="K288" s="35">
        <f t="shared" si="16"/>
        <v>2.5</v>
      </c>
      <c r="L288" s="35">
        <v>38.698399999999999</v>
      </c>
      <c r="M288" s="35">
        <f t="shared" si="18"/>
        <v>41.198399999999999</v>
      </c>
      <c r="N288" s="35">
        <f t="shared" si="19"/>
        <v>53.557919999999996</v>
      </c>
      <c r="O288" s="29" t="s">
        <v>39</v>
      </c>
    </row>
    <row r="289" spans="1:15" x14ac:dyDescent="0.25">
      <c r="A289" s="29" t="s">
        <v>53</v>
      </c>
      <c r="B289" s="29" t="s">
        <v>50</v>
      </c>
      <c r="C289" s="29" t="s">
        <v>41</v>
      </c>
      <c r="D289" s="30"/>
      <c r="E289" s="31">
        <v>39149</v>
      </c>
      <c r="F289" s="31">
        <v>39179</v>
      </c>
      <c r="G289" s="32">
        <f t="shared" si="17"/>
        <v>30</v>
      </c>
      <c r="H289" s="33">
        <v>1</v>
      </c>
      <c r="I289" s="34"/>
      <c r="J289" s="32">
        <v>0.25</v>
      </c>
      <c r="K289" s="35">
        <f t="shared" si="16"/>
        <v>2.5</v>
      </c>
      <c r="L289" s="35">
        <v>87.855000000000004</v>
      </c>
      <c r="M289" s="35">
        <f t="shared" si="18"/>
        <v>90.355000000000004</v>
      </c>
      <c r="N289" s="35">
        <f t="shared" si="19"/>
        <v>117.4615</v>
      </c>
      <c r="O289" s="29" t="s">
        <v>35</v>
      </c>
    </row>
    <row r="290" spans="1:15" x14ac:dyDescent="0.25">
      <c r="A290" s="29" t="s">
        <v>32</v>
      </c>
      <c r="B290" s="29" t="s">
        <v>33</v>
      </c>
      <c r="C290" s="29" t="s">
        <v>41</v>
      </c>
      <c r="D290" s="30"/>
      <c r="E290" s="31">
        <v>39169</v>
      </c>
      <c r="F290" s="31">
        <v>39179</v>
      </c>
      <c r="G290" s="32">
        <f t="shared" si="17"/>
        <v>10</v>
      </c>
      <c r="H290" s="33">
        <v>1</v>
      </c>
      <c r="I290" s="34"/>
      <c r="J290" s="32">
        <v>0.25</v>
      </c>
      <c r="K290" s="35">
        <f t="shared" si="16"/>
        <v>2.5</v>
      </c>
      <c r="L290" s="35">
        <v>89.5</v>
      </c>
      <c r="M290" s="35">
        <f t="shared" si="18"/>
        <v>92</v>
      </c>
      <c r="N290" s="35">
        <f t="shared" si="19"/>
        <v>119.6</v>
      </c>
      <c r="O290" s="29" t="s">
        <v>35</v>
      </c>
    </row>
    <row r="291" spans="1:15" x14ac:dyDescent="0.25">
      <c r="A291" s="29" t="s">
        <v>53</v>
      </c>
      <c r="B291" s="29" t="s">
        <v>48</v>
      </c>
      <c r="C291" s="29" t="s">
        <v>47</v>
      </c>
      <c r="D291" s="30"/>
      <c r="E291" s="31">
        <v>39156</v>
      </c>
      <c r="F291" s="31">
        <v>39179</v>
      </c>
      <c r="G291" s="32">
        <f t="shared" si="17"/>
        <v>23</v>
      </c>
      <c r="H291" s="33">
        <v>1</v>
      </c>
      <c r="I291" s="34" t="s">
        <v>43</v>
      </c>
      <c r="J291" s="32">
        <v>1.5</v>
      </c>
      <c r="K291" s="35">
        <f t="shared" si="16"/>
        <v>15</v>
      </c>
      <c r="L291" s="35">
        <v>95.042900000000003</v>
      </c>
      <c r="M291" s="35">
        <f t="shared" si="18"/>
        <v>110.0429</v>
      </c>
      <c r="N291" s="35">
        <f t="shared" si="19"/>
        <v>-110.0429</v>
      </c>
      <c r="O291" s="29" t="s">
        <v>45</v>
      </c>
    </row>
    <row r="292" spans="1:15" x14ac:dyDescent="0.25">
      <c r="A292" s="29" t="s">
        <v>52</v>
      </c>
      <c r="B292" s="29" t="s">
        <v>54</v>
      </c>
      <c r="C292" s="29" t="s">
        <v>47</v>
      </c>
      <c r="D292" s="30"/>
      <c r="E292" s="31">
        <v>39170</v>
      </c>
      <c r="F292" s="31">
        <v>39179</v>
      </c>
      <c r="G292" s="32">
        <f t="shared" si="17"/>
        <v>9</v>
      </c>
      <c r="H292" s="33">
        <v>1</v>
      </c>
      <c r="I292" s="34" t="s">
        <v>43</v>
      </c>
      <c r="J292" s="32">
        <v>2</v>
      </c>
      <c r="K292" s="35">
        <f t="shared" si="16"/>
        <v>20</v>
      </c>
      <c r="L292" s="35">
        <v>262.02800000000002</v>
      </c>
      <c r="M292" s="35">
        <f t="shared" si="18"/>
        <v>282.02800000000002</v>
      </c>
      <c r="N292" s="35">
        <f t="shared" si="19"/>
        <v>-282.02800000000002</v>
      </c>
      <c r="O292" s="29" t="s">
        <v>45</v>
      </c>
    </row>
    <row r="293" spans="1:15" x14ac:dyDescent="0.25">
      <c r="A293" s="29" t="s">
        <v>52</v>
      </c>
      <c r="B293" s="29" t="s">
        <v>37</v>
      </c>
      <c r="C293" s="29" t="s">
        <v>47</v>
      </c>
      <c r="D293" s="30"/>
      <c r="E293" s="31">
        <v>39126</v>
      </c>
      <c r="F293" s="31">
        <v>39180</v>
      </c>
      <c r="G293" s="32">
        <f t="shared" si="17"/>
        <v>54</v>
      </c>
      <c r="H293" s="33">
        <v>1</v>
      </c>
      <c r="I293" s="34"/>
      <c r="J293" s="32">
        <v>1</v>
      </c>
      <c r="K293" s="35">
        <f t="shared" si="16"/>
        <v>10</v>
      </c>
      <c r="L293" s="35">
        <v>19.196999999999999</v>
      </c>
      <c r="M293" s="35">
        <f t="shared" si="18"/>
        <v>29.196999999999999</v>
      </c>
      <c r="N293" s="35">
        <f t="shared" si="19"/>
        <v>37.956099999999999</v>
      </c>
      <c r="O293" s="29" t="s">
        <v>35</v>
      </c>
    </row>
    <row r="294" spans="1:15" x14ac:dyDescent="0.25">
      <c r="A294" s="29" t="s">
        <v>32</v>
      </c>
      <c r="B294" s="29" t="s">
        <v>33</v>
      </c>
      <c r="C294" s="29" t="s">
        <v>34</v>
      </c>
      <c r="D294" s="30"/>
      <c r="E294" s="31">
        <v>39151</v>
      </c>
      <c r="F294" s="31">
        <v>39180</v>
      </c>
      <c r="G294" s="32">
        <f t="shared" si="17"/>
        <v>29</v>
      </c>
      <c r="H294" s="33">
        <v>1</v>
      </c>
      <c r="I294" s="34"/>
      <c r="J294" s="32">
        <v>0.75</v>
      </c>
      <c r="K294" s="35">
        <f t="shared" si="16"/>
        <v>7.5</v>
      </c>
      <c r="L294" s="35">
        <v>58.361699999999999</v>
      </c>
      <c r="M294" s="35">
        <f t="shared" si="18"/>
        <v>65.861699999999999</v>
      </c>
      <c r="N294" s="35">
        <f t="shared" si="19"/>
        <v>85.62021</v>
      </c>
      <c r="O294" s="29" t="s">
        <v>35</v>
      </c>
    </row>
    <row r="295" spans="1:15" x14ac:dyDescent="0.25">
      <c r="A295" s="29" t="s">
        <v>36</v>
      </c>
      <c r="B295" s="29" t="s">
        <v>48</v>
      </c>
      <c r="C295" s="29" t="s">
        <v>34</v>
      </c>
      <c r="D295" s="30"/>
      <c r="E295" s="31">
        <v>39169</v>
      </c>
      <c r="F295" s="31">
        <v>39180</v>
      </c>
      <c r="G295" s="32">
        <f t="shared" si="17"/>
        <v>11</v>
      </c>
      <c r="H295" s="33">
        <v>1</v>
      </c>
      <c r="I295" s="34"/>
      <c r="J295" s="32">
        <v>0.25</v>
      </c>
      <c r="K295" s="35">
        <f t="shared" si="16"/>
        <v>2.5</v>
      </c>
      <c r="L295" s="35">
        <v>74.532399999999996</v>
      </c>
      <c r="M295" s="35">
        <f t="shared" si="18"/>
        <v>77.032399999999996</v>
      </c>
      <c r="N295" s="35">
        <f t="shared" si="19"/>
        <v>100.14211999999999</v>
      </c>
      <c r="O295" s="29" t="s">
        <v>39</v>
      </c>
    </row>
    <row r="296" spans="1:15" x14ac:dyDescent="0.25">
      <c r="A296" s="29" t="s">
        <v>32</v>
      </c>
      <c r="B296" s="29" t="s">
        <v>33</v>
      </c>
      <c r="C296" s="29" t="s">
        <v>47</v>
      </c>
      <c r="D296" s="30"/>
      <c r="E296" s="31">
        <v>39169</v>
      </c>
      <c r="F296" s="31">
        <v>39180</v>
      </c>
      <c r="G296" s="32">
        <f t="shared" si="17"/>
        <v>11</v>
      </c>
      <c r="H296" s="33">
        <v>2</v>
      </c>
      <c r="I296" s="34"/>
      <c r="J296" s="32">
        <v>1.5</v>
      </c>
      <c r="K296" s="35">
        <f t="shared" si="16"/>
        <v>30</v>
      </c>
      <c r="L296" s="35">
        <v>64</v>
      </c>
      <c r="M296" s="35">
        <f t="shared" si="18"/>
        <v>94</v>
      </c>
      <c r="N296" s="35">
        <f t="shared" si="19"/>
        <v>122.2</v>
      </c>
      <c r="O296" s="29" t="s">
        <v>35</v>
      </c>
    </row>
    <row r="297" spans="1:15" x14ac:dyDescent="0.25">
      <c r="A297" s="29" t="s">
        <v>53</v>
      </c>
      <c r="B297" s="29" t="s">
        <v>48</v>
      </c>
      <c r="C297" s="29" t="s">
        <v>34</v>
      </c>
      <c r="D297" s="30"/>
      <c r="E297" s="31">
        <v>39164</v>
      </c>
      <c r="F297" s="31">
        <v>39180</v>
      </c>
      <c r="G297" s="32">
        <f t="shared" si="17"/>
        <v>16</v>
      </c>
      <c r="H297" s="33">
        <v>1</v>
      </c>
      <c r="I297" s="34" t="s">
        <v>43</v>
      </c>
      <c r="J297" s="32">
        <v>1</v>
      </c>
      <c r="K297" s="35">
        <f t="shared" si="16"/>
        <v>10</v>
      </c>
      <c r="L297" s="35">
        <v>448.26</v>
      </c>
      <c r="M297" s="35">
        <f t="shared" si="18"/>
        <v>458.26</v>
      </c>
      <c r="N297" s="35">
        <f t="shared" si="19"/>
        <v>-458.26</v>
      </c>
      <c r="O297" s="29" t="s">
        <v>45</v>
      </c>
    </row>
    <row r="298" spans="1:15" x14ac:dyDescent="0.25">
      <c r="A298" s="29" t="s">
        <v>52</v>
      </c>
      <c r="B298" s="29" t="s">
        <v>50</v>
      </c>
      <c r="C298" s="29" t="s">
        <v>47</v>
      </c>
      <c r="D298" s="30"/>
      <c r="E298" s="31">
        <v>39150</v>
      </c>
      <c r="F298" s="31">
        <v>39180</v>
      </c>
      <c r="G298" s="32">
        <f t="shared" si="17"/>
        <v>30</v>
      </c>
      <c r="H298" s="33">
        <v>2</v>
      </c>
      <c r="I298" s="34" t="s">
        <v>43</v>
      </c>
      <c r="J298" s="32">
        <v>3.75</v>
      </c>
      <c r="K298" s="35">
        <f t="shared" si="16"/>
        <v>75</v>
      </c>
      <c r="L298" s="35">
        <v>767.08140000000003</v>
      </c>
      <c r="M298" s="35">
        <f t="shared" si="18"/>
        <v>842.08140000000003</v>
      </c>
      <c r="N298" s="35">
        <f t="shared" si="19"/>
        <v>-842.08140000000003</v>
      </c>
      <c r="O298" s="29" t="s">
        <v>45</v>
      </c>
    </row>
    <row r="299" spans="1:15" x14ac:dyDescent="0.25">
      <c r="A299" s="29" t="s">
        <v>36</v>
      </c>
      <c r="B299" s="29" t="s">
        <v>50</v>
      </c>
      <c r="C299" s="29" t="s">
        <v>42</v>
      </c>
      <c r="D299" s="30"/>
      <c r="E299" s="31">
        <v>39163</v>
      </c>
      <c r="F299" s="31">
        <v>39183</v>
      </c>
      <c r="G299" s="32">
        <f t="shared" si="17"/>
        <v>20</v>
      </c>
      <c r="H299" s="33">
        <v>2</v>
      </c>
      <c r="I299" s="34"/>
      <c r="J299" s="32">
        <v>0.5</v>
      </c>
      <c r="K299" s="35">
        <f t="shared" si="16"/>
        <v>10</v>
      </c>
      <c r="L299" s="35">
        <v>38.393999999999998</v>
      </c>
      <c r="M299" s="35">
        <f t="shared" si="18"/>
        <v>48.393999999999998</v>
      </c>
      <c r="N299" s="35">
        <f t="shared" si="19"/>
        <v>62.912199999999999</v>
      </c>
      <c r="O299" s="29" t="s">
        <v>39</v>
      </c>
    </row>
    <row r="300" spans="1:15" x14ac:dyDescent="0.25">
      <c r="A300" s="29" t="s">
        <v>55</v>
      </c>
      <c r="B300" s="29" t="s">
        <v>48</v>
      </c>
      <c r="C300" s="29" t="s">
        <v>34</v>
      </c>
      <c r="D300" s="30"/>
      <c r="E300" s="31">
        <v>39164</v>
      </c>
      <c r="F300" s="31">
        <v>39183</v>
      </c>
      <c r="G300" s="32">
        <f t="shared" si="17"/>
        <v>19</v>
      </c>
      <c r="H300" s="33">
        <v>2</v>
      </c>
      <c r="I300" s="34"/>
      <c r="J300" s="32">
        <v>1</v>
      </c>
      <c r="K300" s="35">
        <f t="shared" si="16"/>
        <v>20</v>
      </c>
      <c r="L300" s="35">
        <v>123.208</v>
      </c>
      <c r="M300" s="35">
        <f t="shared" si="18"/>
        <v>143.208</v>
      </c>
      <c r="N300" s="35">
        <f t="shared" si="19"/>
        <v>186.1704</v>
      </c>
      <c r="O300" s="29" t="s">
        <v>45</v>
      </c>
    </row>
    <row r="301" spans="1:15" x14ac:dyDescent="0.25">
      <c r="A301" s="29" t="s">
        <v>53</v>
      </c>
      <c r="B301" s="29" t="s">
        <v>37</v>
      </c>
      <c r="C301" s="29" t="s">
        <v>41</v>
      </c>
      <c r="D301" s="30"/>
      <c r="E301" s="31">
        <v>39164</v>
      </c>
      <c r="F301" s="31">
        <v>39184</v>
      </c>
      <c r="G301" s="32">
        <f t="shared" si="17"/>
        <v>20</v>
      </c>
      <c r="H301" s="33">
        <v>1</v>
      </c>
      <c r="I301" s="34"/>
      <c r="J301" s="32">
        <v>0.25</v>
      </c>
      <c r="K301" s="35">
        <f t="shared" si="16"/>
        <v>2.5</v>
      </c>
      <c r="L301" s="35">
        <v>77.290000000000006</v>
      </c>
      <c r="M301" s="35">
        <f t="shared" si="18"/>
        <v>79.790000000000006</v>
      </c>
      <c r="N301" s="35">
        <f t="shared" si="19"/>
        <v>103.727</v>
      </c>
      <c r="O301" s="29" t="s">
        <v>45</v>
      </c>
    </row>
    <row r="302" spans="1:15" x14ac:dyDescent="0.25">
      <c r="A302" s="29" t="s">
        <v>53</v>
      </c>
      <c r="B302" s="29" t="s">
        <v>50</v>
      </c>
      <c r="C302" s="29" t="s">
        <v>42</v>
      </c>
      <c r="D302" s="30"/>
      <c r="E302" s="31">
        <v>39173</v>
      </c>
      <c r="F302" s="31">
        <v>39184</v>
      </c>
      <c r="G302" s="32">
        <f t="shared" si="17"/>
        <v>11</v>
      </c>
      <c r="H302" s="33">
        <v>2</v>
      </c>
      <c r="I302" s="34"/>
      <c r="J302" s="32">
        <v>0.75</v>
      </c>
      <c r="K302" s="35">
        <f t="shared" si="16"/>
        <v>15</v>
      </c>
      <c r="L302" s="35">
        <v>95.551900000000003</v>
      </c>
      <c r="M302" s="35">
        <f t="shared" si="18"/>
        <v>110.5519</v>
      </c>
      <c r="N302" s="35">
        <f t="shared" si="19"/>
        <v>143.71746999999999</v>
      </c>
      <c r="O302" s="29" t="s">
        <v>35</v>
      </c>
    </row>
    <row r="303" spans="1:15" x14ac:dyDescent="0.25">
      <c r="A303" s="29" t="s">
        <v>32</v>
      </c>
      <c r="B303" s="29" t="s">
        <v>33</v>
      </c>
      <c r="C303" s="29" t="s">
        <v>42</v>
      </c>
      <c r="D303" s="30"/>
      <c r="E303" s="31">
        <v>39176</v>
      </c>
      <c r="F303" s="31">
        <v>39184</v>
      </c>
      <c r="G303" s="32">
        <f t="shared" si="17"/>
        <v>8</v>
      </c>
      <c r="H303" s="33">
        <v>2</v>
      </c>
      <c r="I303" s="34"/>
      <c r="J303" s="32">
        <v>0.75</v>
      </c>
      <c r="K303" s="35">
        <f t="shared" si="16"/>
        <v>15</v>
      </c>
      <c r="L303" s="35">
        <v>108.9273</v>
      </c>
      <c r="M303" s="35">
        <f t="shared" si="18"/>
        <v>123.9273</v>
      </c>
      <c r="N303" s="35">
        <f t="shared" si="19"/>
        <v>161.10549</v>
      </c>
      <c r="O303" s="29" t="s">
        <v>35</v>
      </c>
    </row>
    <row r="304" spans="1:15" x14ac:dyDescent="0.25">
      <c r="A304" s="29" t="s">
        <v>32</v>
      </c>
      <c r="B304" s="29" t="s">
        <v>33</v>
      </c>
      <c r="C304" s="29" t="s">
        <v>38</v>
      </c>
      <c r="D304" s="30"/>
      <c r="E304" s="31">
        <v>39164</v>
      </c>
      <c r="F304" s="31">
        <v>39184</v>
      </c>
      <c r="G304" s="32">
        <f t="shared" si="17"/>
        <v>20</v>
      </c>
      <c r="H304" s="33">
        <v>2</v>
      </c>
      <c r="I304" s="34" t="s">
        <v>43</v>
      </c>
      <c r="J304" s="32">
        <v>1</v>
      </c>
      <c r="K304" s="35">
        <f t="shared" si="16"/>
        <v>20</v>
      </c>
      <c r="L304" s="35">
        <v>360</v>
      </c>
      <c r="M304" s="35">
        <f t="shared" si="18"/>
        <v>380</v>
      </c>
      <c r="N304" s="35">
        <f t="shared" si="19"/>
        <v>-380</v>
      </c>
      <c r="O304" s="29" t="s">
        <v>45</v>
      </c>
    </row>
    <row r="305" spans="1:15" x14ac:dyDescent="0.25">
      <c r="A305" s="29" t="s">
        <v>46</v>
      </c>
      <c r="B305" s="29" t="s">
        <v>33</v>
      </c>
      <c r="C305" s="29" t="s">
        <v>34</v>
      </c>
      <c r="D305" s="30"/>
      <c r="E305" s="31">
        <v>39176</v>
      </c>
      <c r="F305" s="31">
        <v>39185</v>
      </c>
      <c r="G305" s="32">
        <f t="shared" si="17"/>
        <v>9</v>
      </c>
      <c r="H305" s="33">
        <v>2</v>
      </c>
      <c r="I305" s="34"/>
      <c r="J305" s="32">
        <v>0.5</v>
      </c>
      <c r="K305" s="35">
        <f t="shared" si="16"/>
        <v>10</v>
      </c>
      <c r="L305" s="35">
        <v>21.33</v>
      </c>
      <c r="M305" s="35">
        <f t="shared" si="18"/>
        <v>31.33</v>
      </c>
      <c r="N305" s="35">
        <f t="shared" si="19"/>
        <v>40.728999999999999</v>
      </c>
      <c r="O305" s="29" t="s">
        <v>35</v>
      </c>
    </row>
    <row r="306" spans="1:15" x14ac:dyDescent="0.25">
      <c r="A306" s="29" t="s">
        <v>49</v>
      </c>
      <c r="B306" s="29" t="s">
        <v>51</v>
      </c>
      <c r="C306" s="29" t="s">
        <v>42</v>
      </c>
      <c r="D306" s="30"/>
      <c r="E306" s="31">
        <v>39122</v>
      </c>
      <c r="F306" s="31">
        <v>39185</v>
      </c>
      <c r="G306" s="32">
        <f t="shared" si="17"/>
        <v>63</v>
      </c>
      <c r="H306" s="33">
        <v>1</v>
      </c>
      <c r="I306" s="34"/>
      <c r="J306" s="32">
        <v>0.5</v>
      </c>
      <c r="K306" s="35">
        <f t="shared" si="16"/>
        <v>5</v>
      </c>
      <c r="L306" s="35">
        <v>53.43</v>
      </c>
      <c r="M306" s="35">
        <f t="shared" si="18"/>
        <v>58.43</v>
      </c>
      <c r="N306" s="35">
        <f t="shared" si="19"/>
        <v>75.959000000000003</v>
      </c>
      <c r="O306" s="29" t="s">
        <v>35</v>
      </c>
    </row>
    <row r="307" spans="1:15" x14ac:dyDescent="0.25">
      <c r="A307" s="29" t="s">
        <v>46</v>
      </c>
      <c r="B307" s="29" t="s">
        <v>33</v>
      </c>
      <c r="C307" s="29" t="s">
        <v>34</v>
      </c>
      <c r="D307" s="30"/>
      <c r="E307" s="31">
        <v>39142</v>
      </c>
      <c r="F307" s="31">
        <v>39185</v>
      </c>
      <c r="G307" s="32">
        <f t="shared" si="17"/>
        <v>43</v>
      </c>
      <c r="H307" s="33">
        <v>2</v>
      </c>
      <c r="I307" s="34"/>
      <c r="J307" s="32">
        <v>0.5</v>
      </c>
      <c r="K307" s="35">
        <f t="shared" si="16"/>
        <v>10</v>
      </c>
      <c r="L307" s="35">
        <v>175.8682</v>
      </c>
      <c r="M307" s="35">
        <f t="shared" si="18"/>
        <v>185.8682</v>
      </c>
      <c r="N307" s="35">
        <f t="shared" si="19"/>
        <v>241.62866</v>
      </c>
      <c r="O307" s="29" t="s">
        <v>35</v>
      </c>
    </row>
    <row r="308" spans="1:15" x14ac:dyDescent="0.25">
      <c r="A308" s="29" t="s">
        <v>36</v>
      </c>
      <c r="B308" s="29" t="s">
        <v>37</v>
      </c>
      <c r="C308" s="29" t="s">
        <v>34</v>
      </c>
      <c r="D308" s="30" t="s">
        <v>43</v>
      </c>
      <c r="E308" s="31">
        <v>39173</v>
      </c>
      <c r="F308" s="31">
        <v>39186</v>
      </c>
      <c r="G308" s="32">
        <f t="shared" si="17"/>
        <v>13</v>
      </c>
      <c r="H308" s="33">
        <v>1</v>
      </c>
      <c r="I308" s="34"/>
      <c r="J308" s="32">
        <v>0.25</v>
      </c>
      <c r="K308" s="35">
        <f t="shared" si="16"/>
        <v>22.5</v>
      </c>
      <c r="L308" s="35">
        <v>23.401</v>
      </c>
      <c r="M308" s="35">
        <f t="shared" si="18"/>
        <v>45.900999999999996</v>
      </c>
      <c r="N308" s="35">
        <f t="shared" si="19"/>
        <v>59.671299999999995</v>
      </c>
      <c r="O308" s="29" t="s">
        <v>35</v>
      </c>
    </row>
    <row r="309" spans="1:15" x14ac:dyDescent="0.25">
      <c r="A309" s="29" t="s">
        <v>32</v>
      </c>
      <c r="B309" s="29" t="s">
        <v>33</v>
      </c>
      <c r="C309" s="29" t="s">
        <v>41</v>
      </c>
      <c r="D309" s="30" t="s">
        <v>43</v>
      </c>
      <c r="E309" s="31">
        <v>39179</v>
      </c>
      <c r="F309" s="31">
        <v>39186</v>
      </c>
      <c r="G309" s="32">
        <f t="shared" si="17"/>
        <v>7</v>
      </c>
      <c r="H309" s="33">
        <v>1</v>
      </c>
      <c r="I309" s="34"/>
      <c r="J309" s="32">
        <v>0.25</v>
      </c>
      <c r="K309" s="35">
        <f t="shared" si="16"/>
        <v>22.5</v>
      </c>
      <c r="L309" s="35">
        <v>259.2</v>
      </c>
      <c r="M309" s="35">
        <f t="shared" si="18"/>
        <v>281.7</v>
      </c>
      <c r="N309" s="35">
        <f t="shared" si="19"/>
        <v>366.21</v>
      </c>
      <c r="O309" s="29" t="s">
        <v>45</v>
      </c>
    </row>
    <row r="310" spans="1:15" x14ac:dyDescent="0.25">
      <c r="A310" s="29" t="s">
        <v>44</v>
      </c>
      <c r="B310" s="29" t="s">
        <v>33</v>
      </c>
      <c r="C310" s="29" t="s">
        <v>38</v>
      </c>
      <c r="D310" s="30"/>
      <c r="E310" s="31">
        <v>39155</v>
      </c>
      <c r="F310" s="31">
        <v>39186</v>
      </c>
      <c r="G310" s="32">
        <f t="shared" si="17"/>
        <v>31</v>
      </c>
      <c r="H310" s="33">
        <v>2</v>
      </c>
      <c r="I310" s="34" t="s">
        <v>43</v>
      </c>
      <c r="J310" s="32">
        <v>2.75</v>
      </c>
      <c r="K310" s="35">
        <f t="shared" si="16"/>
        <v>55</v>
      </c>
      <c r="L310" s="35">
        <v>340.54520000000002</v>
      </c>
      <c r="M310" s="35">
        <f t="shared" si="18"/>
        <v>395.54520000000002</v>
      </c>
      <c r="N310" s="35">
        <f t="shared" si="19"/>
        <v>-395.54520000000002</v>
      </c>
      <c r="O310" s="29" t="s">
        <v>45</v>
      </c>
    </row>
    <row r="311" spans="1:15" x14ac:dyDescent="0.25">
      <c r="A311" s="29" t="s">
        <v>52</v>
      </c>
      <c r="B311" s="29" t="s">
        <v>54</v>
      </c>
      <c r="C311" s="29" t="s">
        <v>42</v>
      </c>
      <c r="D311" s="30"/>
      <c r="E311" s="31">
        <v>39023</v>
      </c>
      <c r="F311" s="31">
        <v>39187</v>
      </c>
      <c r="G311" s="32">
        <f t="shared" si="17"/>
        <v>164</v>
      </c>
      <c r="H311" s="33">
        <v>2</v>
      </c>
      <c r="I311" s="34"/>
      <c r="J311" s="32">
        <v>1.75</v>
      </c>
      <c r="K311" s="35">
        <f t="shared" si="16"/>
        <v>35</v>
      </c>
      <c r="L311" s="35">
        <v>8.25</v>
      </c>
      <c r="M311" s="35">
        <f t="shared" si="18"/>
        <v>43.25</v>
      </c>
      <c r="N311" s="35">
        <f t="shared" si="19"/>
        <v>56.225000000000001</v>
      </c>
      <c r="O311" s="29" t="s">
        <v>35</v>
      </c>
    </row>
    <row r="312" spans="1:15" x14ac:dyDescent="0.25">
      <c r="A312" s="29" t="s">
        <v>52</v>
      </c>
      <c r="B312" s="29" t="s">
        <v>50</v>
      </c>
      <c r="C312" s="29" t="s">
        <v>38</v>
      </c>
      <c r="D312" s="30"/>
      <c r="E312" s="31">
        <v>39177</v>
      </c>
      <c r="F312" s="31">
        <v>39187</v>
      </c>
      <c r="G312" s="32">
        <f t="shared" si="17"/>
        <v>10</v>
      </c>
      <c r="H312" s="33">
        <v>1</v>
      </c>
      <c r="I312" s="34"/>
      <c r="J312" s="32">
        <v>1</v>
      </c>
      <c r="K312" s="35">
        <f t="shared" si="16"/>
        <v>10</v>
      </c>
      <c r="L312" s="35">
        <v>107.62</v>
      </c>
      <c r="M312" s="35">
        <f t="shared" si="18"/>
        <v>117.62</v>
      </c>
      <c r="N312" s="35">
        <f t="shared" si="19"/>
        <v>152.90600000000001</v>
      </c>
      <c r="O312" s="29" t="s">
        <v>35</v>
      </c>
    </row>
    <row r="313" spans="1:15" x14ac:dyDescent="0.25">
      <c r="A313" s="29" t="s">
        <v>40</v>
      </c>
      <c r="B313" s="29" t="s">
        <v>50</v>
      </c>
      <c r="C313" s="29" t="s">
        <v>34</v>
      </c>
      <c r="D313" s="30" t="s">
        <v>43</v>
      </c>
      <c r="E313" s="31">
        <v>39179</v>
      </c>
      <c r="F313" s="31">
        <v>39190</v>
      </c>
      <c r="G313" s="32">
        <f t="shared" si="17"/>
        <v>11</v>
      </c>
      <c r="H313" s="33">
        <v>2</v>
      </c>
      <c r="I313" s="34"/>
      <c r="J313" s="32">
        <v>0.5</v>
      </c>
      <c r="K313" s="35">
        <f t="shared" si="16"/>
        <v>30</v>
      </c>
      <c r="L313" s="35">
        <v>53.210299999999997</v>
      </c>
      <c r="M313" s="35">
        <f t="shared" si="18"/>
        <v>83.210299999999989</v>
      </c>
      <c r="N313" s="35">
        <f t="shared" si="19"/>
        <v>108.17338999999998</v>
      </c>
      <c r="O313" s="29" t="s">
        <v>39</v>
      </c>
    </row>
    <row r="314" spans="1:15" x14ac:dyDescent="0.25">
      <c r="A314" s="29" t="s">
        <v>40</v>
      </c>
      <c r="B314" s="29" t="s">
        <v>50</v>
      </c>
      <c r="C314" s="29" t="s">
        <v>34</v>
      </c>
      <c r="D314" s="30"/>
      <c r="E314" s="31">
        <v>39180</v>
      </c>
      <c r="F314" s="31">
        <v>39190</v>
      </c>
      <c r="G314" s="32">
        <f t="shared" si="17"/>
        <v>10</v>
      </c>
      <c r="H314" s="33">
        <v>1</v>
      </c>
      <c r="I314" s="34" t="s">
        <v>43</v>
      </c>
      <c r="J314" s="32">
        <v>0.25</v>
      </c>
      <c r="K314" s="35">
        <f t="shared" si="16"/>
        <v>2.5</v>
      </c>
      <c r="L314" s="35">
        <v>66.864900000000006</v>
      </c>
      <c r="M314" s="35">
        <f t="shared" si="18"/>
        <v>69.364900000000006</v>
      </c>
      <c r="N314" s="35">
        <f t="shared" si="19"/>
        <v>-69.364900000000006</v>
      </c>
      <c r="O314" s="29" t="s">
        <v>45</v>
      </c>
    </row>
    <row r="315" spans="1:15" x14ac:dyDescent="0.25">
      <c r="A315" s="29" t="s">
        <v>53</v>
      </c>
      <c r="B315" s="29" t="s">
        <v>54</v>
      </c>
      <c r="C315" s="29" t="s">
        <v>41</v>
      </c>
      <c r="D315" s="30"/>
      <c r="E315" s="31">
        <v>39142</v>
      </c>
      <c r="F315" s="31">
        <v>39190</v>
      </c>
      <c r="G315" s="32">
        <f t="shared" si="17"/>
        <v>48</v>
      </c>
      <c r="H315" s="33">
        <v>1</v>
      </c>
      <c r="I315" s="34" t="s">
        <v>43</v>
      </c>
      <c r="J315" s="32">
        <v>0.25</v>
      </c>
      <c r="K315" s="35">
        <f t="shared" si="16"/>
        <v>2.5</v>
      </c>
      <c r="L315" s="35">
        <v>81.12</v>
      </c>
      <c r="M315" s="35">
        <f t="shared" si="18"/>
        <v>83.62</v>
      </c>
      <c r="N315" s="35">
        <f t="shared" si="19"/>
        <v>-83.62</v>
      </c>
      <c r="O315" s="29" t="s">
        <v>45</v>
      </c>
    </row>
    <row r="316" spans="1:15" x14ac:dyDescent="0.25">
      <c r="A316" s="29" t="s">
        <v>52</v>
      </c>
      <c r="B316" s="29" t="s">
        <v>48</v>
      </c>
      <c r="C316" s="29" t="s">
        <v>47</v>
      </c>
      <c r="D316" s="30"/>
      <c r="E316" s="31">
        <v>39151</v>
      </c>
      <c r="F316" s="31">
        <v>39190</v>
      </c>
      <c r="G316" s="32">
        <f t="shared" si="17"/>
        <v>39</v>
      </c>
      <c r="H316" s="33">
        <v>1</v>
      </c>
      <c r="I316" s="34" t="s">
        <v>43</v>
      </c>
      <c r="J316" s="32">
        <v>1.75</v>
      </c>
      <c r="K316" s="35">
        <f t="shared" si="16"/>
        <v>17.5</v>
      </c>
      <c r="L316" s="35">
        <v>98.547600000000003</v>
      </c>
      <c r="M316" s="35">
        <f t="shared" si="18"/>
        <v>116.0476</v>
      </c>
      <c r="N316" s="35">
        <f t="shared" si="19"/>
        <v>-116.0476</v>
      </c>
      <c r="O316" s="29" t="s">
        <v>45</v>
      </c>
    </row>
    <row r="317" spans="1:15" x14ac:dyDescent="0.25">
      <c r="A317" s="29" t="s">
        <v>40</v>
      </c>
      <c r="B317" s="29" t="s">
        <v>50</v>
      </c>
      <c r="C317" s="29" t="s">
        <v>42</v>
      </c>
      <c r="D317" s="30"/>
      <c r="E317" s="31">
        <v>39113</v>
      </c>
      <c r="F317" s="31">
        <v>39190</v>
      </c>
      <c r="G317" s="32">
        <f t="shared" si="17"/>
        <v>77</v>
      </c>
      <c r="H317" s="33">
        <v>1</v>
      </c>
      <c r="I317" s="34"/>
      <c r="J317" s="32">
        <v>0.5</v>
      </c>
      <c r="K317" s="35">
        <f t="shared" si="16"/>
        <v>5</v>
      </c>
      <c r="L317" s="35">
        <v>180</v>
      </c>
      <c r="M317" s="35">
        <f t="shared" si="18"/>
        <v>185</v>
      </c>
      <c r="N317" s="35">
        <f t="shared" si="19"/>
        <v>240.5</v>
      </c>
      <c r="O317" s="29" t="s">
        <v>39</v>
      </c>
    </row>
    <row r="318" spans="1:15" x14ac:dyDescent="0.25">
      <c r="A318" s="29" t="s">
        <v>36</v>
      </c>
      <c r="B318" s="29" t="s">
        <v>54</v>
      </c>
      <c r="C318" s="29" t="s">
        <v>41</v>
      </c>
      <c r="D318" s="30" t="s">
        <v>43</v>
      </c>
      <c r="E318" s="31">
        <v>39156</v>
      </c>
      <c r="F318" s="31">
        <v>39191</v>
      </c>
      <c r="G318" s="32">
        <f t="shared" si="17"/>
        <v>35</v>
      </c>
      <c r="H318" s="33">
        <v>1</v>
      </c>
      <c r="I318" s="34"/>
      <c r="J318" s="32">
        <v>0.25</v>
      </c>
      <c r="K318" s="35">
        <f t="shared" si="16"/>
        <v>22.5</v>
      </c>
      <c r="L318" s="35">
        <v>23.401</v>
      </c>
      <c r="M318" s="35">
        <f t="shared" si="18"/>
        <v>45.900999999999996</v>
      </c>
      <c r="N318" s="35">
        <f t="shared" si="19"/>
        <v>59.671299999999995</v>
      </c>
      <c r="O318" s="29" t="s">
        <v>35</v>
      </c>
    </row>
    <row r="319" spans="1:15" x14ac:dyDescent="0.25">
      <c r="A319" s="29" t="s">
        <v>53</v>
      </c>
      <c r="B319" s="29" t="s">
        <v>50</v>
      </c>
      <c r="C319" s="29" t="s">
        <v>42</v>
      </c>
      <c r="D319" s="30"/>
      <c r="E319" s="31">
        <v>39186</v>
      </c>
      <c r="F319" s="31">
        <v>39191</v>
      </c>
      <c r="G319" s="32">
        <f t="shared" si="17"/>
        <v>5</v>
      </c>
      <c r="H319" s="33">
        <v>2</v>
      </c>
      <c r="I319" s="34"/>
      <c r="J319" s="32">
        <v>1</v>
      </c>
      <c r="K319" s="35">
        <f t="shared" si="16"/>
        <v>20</v>
      </c>
      <c r="L319" s="35">
        <v>54.76</v>
      </c>
      <c r="M319" s="35">
        <f t="shared" si="18"/>
        <v>74.759999999999991</v>
      </c>
      <c r="N319" s="35">
        <f t="shared" si="19"/>
        <v>97.187999999999988</v>
      </c>
      <c r="O319" s="29" t="s">
        <v>35</v>
      </c>
    </row>
    <row r="320" spans="1:15" x14ac:dyDescent="0.25">
      <c r="A320" s="29" t="s">
        <v>36</v>
      </c>
      <c r="B320" s="29" t="s">
        <v>54</v>
      </c>
      <c r="C320" s="29" t="s">
        <v>42</v>
      </c>
      <c r="D320" s="30"/>
      <c r="E320" s="31">
        <v>39183</v>
      </c>
      <c r="F320" s="31">
        <v>39192</v>
      </c>
      <c r="G320" s="32">
        <f t="shared" si="17"/>
        <v>9</v>
      </c>
      <c r="H320" s="33">
        <v>1</v>
      </c>
      <c r="I320" s="34"/>
      <c r="J320" s="32">
        <v>0.5</v>
      </c>
      <c r="K320" s="35">
        <f t="shared" si="16"/>
        <v>5</v>
      </c>
      <c r="L320" s="35">
        <v>21.33</v>
      </c>
      <c r="M320" s="35">
        <f t="shared" si="18"/>
        <v>26.33</v>
      </c>
      <c r="N320" s="35">
        <f t="shared" si="19"/>
        <v>34.228999999999999</v>
      </c>
      <c r="O320" s="29" t="s">
        <v>35</v>
      </c>
    </row>
    <row r="321" spans="1:15" x14ac:dyDescent="0.25">
      <c r="A321" s="29" t="s">
        <v>49</v>
      </c>
      <c r="B321" s="29" t="s">
        <v>48</v>
      </c>
      <c r="C321" s="29" t="s">
        <v>47</v>
      </c>
      <c r="D321" s="30"/>
      <c r="E321" s="31">
        <v>39163</v>
      </c>
      <c r="F321" s="31">
        <v>39192</v>
      </c>
      <c r="G321" s="32">
        <f t="shared" si="17"/>
        <v>29</v>
      </c>
      <c r="H321" s="33">
        <v>1</v>
      </c>
      <c r="I321" s="34" t="s">
        <v>43</v>
      </c>
      <c r="J321" s="32">
        <v>1.5</v>
      </c>
      <c r="K321" s="35">
        <f t="shared" si="16"/>
        <v>15</v>
      </c>
      <c r="L321" s="35">
        <v>272.55329999999998</v>
      </c>
      <c r="M321" s="35">
        <f t="shared" si="18"/>
        <v>287.55329999999998</v>
      </c>
      <c r="N321" s="35">
        <f t="shared" si="19"/>
        <v>-287.55329999999998</v>
      </c>
      <c r="O321" s="29" t="s">
        <v>45</v>
      </c>
    </row>
    <row r="322" spans="1:15" x14ac:dyDescent="0.25">
      <c r="A322" s="29" t="s">
        <v>36</v>
      </c>
      <c r="B322" s="29" t="s">
        <v>54</v>
      </c>
      <c r="C322" s="29" t="s">
        <v>42</v>
      </c>
      <c r="D322" s="30"/>
      <c r="E322" s="31">
        <v>39163</v>
      </c>
      <c r="F322" s="31">
        <v>39192</v>
      </c>
      <c r="G322" s="32">
        <f t="shared" si="17"/>
        <v>29</v>
      </c>
      <c r="H322" s="33">
        <v>2</v>
      </c>
      <c r="I322" s="34"/>
      <c r="J322" s="32">
        <v>6.25</v>
      </c>
      <c r="K322" s="35">
        <f t="shared" ref="K322:K385" si="20">IF(D322="sí",H322*J322*10+20,H322*J322*10)</f>
        <v>125</v>
      </c>
      <c r="L322" s="35">
        <v>27</v>
      </c>
      <c r="M322" s="35">
        <f t="shared" si="18"/>
        <v>152</v>
      </c>
      <c r="N322" s="35">
        <f t="shared" si="19"/>
        <v>197.6</v>
      </c>
      <c r="O322" s="29" t="s">
        <v>45</v>
      </c>
    </row>
    <row r="323" spans="1:15" x14ac:dyDescent="0.25">
      <c r="A323" s="29" t="s">
        <v>46</v>
      </c>
      <c r="B323" s="29" t="s">
        <v>33</v>
      </c>
      <c r="C323" s="29" t="s">
        <v>34</v>
      </c>
      <c r="D323" s="30"/>
      <c r="E323" s="31">
        <v>39169</v>
      </c>
      <c r="F323" s="31">
        <v>39193</v>
      </c>
      <c r="G323" s="32">
        <f t="shared" ref="G323:G386" si="21">F323-E323</f>
        <v>24</v>
      </c>
      <c r="H323" s="33">
        <v>2</v>
      </c>
      <c r="I323" s="34"/>
      <c r="J323" s="32">
        <v>0.25</v>
      </c>
      <c r="K323" s="35">
        <f t="shared" si="20"/>
        <v>5</v>
      </c>
      <c r="L323" s="35">
        <v>17.13</v>
      </c>
      <c r="M323" s="35">
        <f t="shared" ref="M323:M386" si="22">K323+L323</f>
        <v>22.13</v>
      </c>
      <c r="N323" s="35">
        <f t="shared" ref="N323:N386" si="23">IF(I323="sí",-M323,M323+30%*M323)</f>
        <v>28.768999999999998</v>
      </c>
      <c r="O323" s="29" t="s">
        <v>35</v>
      </c>
    </row>
    <row r="324" spans="1:15" x14ac:dyDescent="0.25">
      <c r="A324" s="29" t="s">
        <v>52</v>
      </c>
      <c r="B324" s="29" t="s">
        <v>54</v>
      </c>
      <c r="C324" s="29" t="s">
        <v>34</v>
      </c>
      <c r="D324" s="30"/>
      <c r="E324" s="31">
        <v>39169</v>
      </c>
      <c r="F324" s="31">
        <v>39193</v>
      </c>
      <c r="G324" s="32">
        <f t="shared" si="21"/>
        <v>24</v>
      </c>
      <c r="H324" s="33">
        <v>1</v>
      </c>
      <c r="I324" s="34"/>
      <c r="J324" s="32">
        <v>0.75</v>
      </c>
      <c r="K324" s="35">
        <f t="shared" si="20"/>
        <v>7.5</v>
      </c>
      <c r="L324" s="35">
        <v>21.33</v>
      </c>
      <c r="M324" s="35">
        <f t="shared" si="22"/>
        <v>28.83</v>
      </c>
      <c r="N324" s="35">
        <f t="shared" si="23"/>
        <v>37.478999999999999</v>
      </c>
      <c r="O324" s="29" t="s">
        <v>35</v>
      </c>
    </row>
    <row r="325" spans="1:15" x14ac:dyDescent="0.25">
      <c r="A325" s="29" t="s">
        <v>55</v>
      </c>
      <c r="B325" s="29" t="s">
        <v>48</v>
      </c>
      <c r="C325" s="29" t="s">
        <v>42</v>
      </c>
      <c r="D325" s="30" t="s">
        <v>43</v>
      </c>
      <c r="E325" s="31">
        <v>39172</v>
      </c>
      <c r="F325" s="31">
        <v>39193</v>
      </c>
      <c r="G325" s="32">
        <f t="shared" si="21"/>
        <v>21</v>
      </c>
      <c r="H325" s="33">
        <v>1</v>
      </c>
      <c r="I325" s="34"/>
      <c r="J325" s="32">
        <v>0.75</v>
      </c>
      <c r="K325" s="35">
        <f t="shared" si="20"/>
        <v>27.5</v>
      </c>
      <c r="L325" s="35">
        <v>51.29</v>
      </c>
      <c r="M325" s="35">
        <f t="shared" si="22"/>
        <v>78.789999999999992</v>
      </c>
      <c r="N325" s="35">
        <f t="shared" si="23"/>
        <v>102.42699999999999</v>
      </c>
      <c r="O325" s="29" t="s">
        <v>45</v>
      </c>
    </row>
    <row r="326" spans="1:15" x14ac:dyDescent="0.25">
      <c r="A326" s="29" t="s">
        <v>52</v>
      </c>
      <c r="B326" s="29" t="s">
        <v>54</v>
      </c>
      <c r="C326" s="29" t="s">
        <v>34</v>
      </c>
      <c r="D326" s="30"/>
      <c r="E326" s="31">
        <v>39184</v>
      </c>
      <c r="F326" s="31">
        <v>39193</v>
      </c>
      <c r="G326" s="32">
        <f t="shared" si="21"/>
        <v>9</v>
      </c>
      <c r="H326" s="33">
        <v>1</v>
      </c>
      <c r="I326" s="34"/>
      <c r="J326" s="32">
        <v>0.25</v>
      </c>
      <c r="K326" s="35">
        <f t="shared" si="20"/>
        <v>2.5</v>
      </c>
      <c r="L326" s="35">
        <v>156.40209999999999</v>
      </c>
      <c r="M326" s="35">
        <f t="shared" si="22"/>
        <v>158.90209999999999</v>
      </c>
      <c r="N326" s="35">
        <f t="shared" si="23"/>
        <v>206.57272999999998</v>
      </c>
      <c r="O326" s="29" t="s">
        <v>35</v>
      </c>
    </row>
    <row r="327" spans="1:15" x14ac:dyDescent="0.25">
      <c r="A327" s="29" t="s">
        <v>36</v>
      </c>
      <c r="B327" s="29" t="s">
        <v>48</v>
      </c>
      <c r="C327" s="29" t="s">
        <v>34</v>
      </c>
      <c r="D327" s="30"/>
      <c r="E327" s="31">
        <v>39169</v>
      </c>
      <c r="F327" s="31">
        <v>39193</v>
      </c>
      <c r="G327" s="32">
        <f t="shared" si="21"/>
        <v>24</v>
      </c>
      <c r="H327" s="33">
        <v>1</v>
      </c>
      <c r="I327" s="34"/>
      <c r="J327" s="32">
        <v>0.5</v>
      </c>
      <c r="K327" s="35">
        <f t="shared" si="20"/>
        <v>5</v>
      </c>
      <c r="L327" s="35">
        <v>163.197</v>
      </c>
      <c r="M327" s="35">
        <f t="shared" si="22"/>
        <v>168.197</v>
      </c>
      <c r="N327" s="35">
        <f t="shared" si="23"/>
        <v>218.65610000000001</v>
      </c>
      <c r="O327" s="29" t="s">
        <v>39</v>
      </c>
    </row>
    <row r="328" spans="1:15" x14ac:dyDescent="0.25">
      <c r="A328" s="29" t="s">
        <v>53</v>
      </c>
      <c r="B328" s="29" t="s">
        <v>54</v>
      </c>
      <c r="C328" s="29" t="s">
        <v>34</v>
      </c>
      <c r="D328" s="30"/>
      <c r="E328" s="31">
        <v>39184</v>
      </c>
      <c r="F328" s="31">
        <v>39193</v>
      </c>
      <c r="G328" s="32">
        <f t="shared" si="21"/>
        <v>9</v>
      </c>
      <c r="H328" s="33">
        <v>2</v>
      </c>
      <c r="I328" s="34" t="s">
        <v>43</v>
      </c>
      <c r="J328" s="32">
        <v>0.5</v>
      </c>
      <c r="K328" s="35">
        <f t="shared" si="20"/>
        <v>10</v>
      </c>
      <c r="L328" s="35">
        <v>176.22120000000001</v>
      </c>
      <c r="M328" s="35">
        <f t="shared" si="22"/>
        <v>186.22120000000001</v>
      </c>
      <c r="N328" s="35">
        <f t="shared" si="23"/>
        <v>-186.22120000000001</v>
      </c>
      <c r="O328" s="29" t="s">
        <v>45</v>
      </c>
    </row>
    <row r="329" spans="1:15" x14ac:dyDescent="0.25">
      <c r="A329" s="29" t="s">
        <v>46</v>
      </c>
      <c r="B329" s="29" t="s">
        <v>33</v>
      </c>
      <c r="C329" s="29" t="s">
        <v>47</v>
      </c>
      <c r="D329" s="30"/>
      <c r="E329" s="31">
        <v>39151</v>
      </c>
      <c r="F329" s="31">
        <v>39193</v>
      </c>
      <c r="G329" s="32">
        <f t="shared" si="21"/>
        <v>42</v>
      </c>
      <c r="H329" s="33">
        <v>2</v>
      </c>
      <c r="I329" s="34" t="s">
        <v>43</v>
      </c>
      <c r="J329" s="32">
        <v>2</v>
      </c>
      <c r="K329" s="35">
        <f t="shared" si="20"/>
        <v>40</v>
      </c>
      <c r="L329" s="35">
        <v>145.14920000000001</v>
      </c>
      <c r="M329" s="35">
        <f t="shared" si="22"/>
        <v>185.14920000000001</v>
      </c>
      <c r="N329" s="35">
        <f t="shared" si="23"/>
        <v>-185.14920000000001</v>
      </c>
      <c r="O329" s="29" t="s">
        <v>45</v>
      </c>
    </row>
    <row r="330" spans="1:15" x14ac:dyDescent="0.25">
      <c r="A330" s="29" t="s">
        <v>52</v>
      </c>
      <c r="B330" s="29" t="s">
        <v>37</v>
      </c>
      <c r="C330" s="29" t="s">
        <v>34</v>
      </c>
      <c r="D330" s="30"/>
      <c r="E330" s="31">
        <v>39163</v>
      </c>
      <c r="F330" s="31">
        <v>39194</v>
      </c>
      <c r="G330" s="32">
        <f t="shared" si="21"/>
        <v>31</v>
      </c>
      <c r="H330" s="33">
        <v>1</v>
      </c>
      <c r="I330" s="34" t="s">
        <v>43</v>
      </c>
      <c r="J330" s="32">
        <v>0.25</v>
      </c>
      <c r="K330" s="35">
        <f t="shared" si="20"/>
        <v>2.5</v>
      </c>
      <c r="L330" s="35">
        <v>65.428799999999995</v>
      </c>
      <c r="M330" s="35">
        <f t="shared" si="22"/>
        <v>67.928799999999995</v>
      </c>
      <c r="N330" s="35">
        <f t="shared" si="23"/>
        <v>-67.928799999999995</v>
      </c>
      <c r="O330" s="29" t="s">
        <v>45</v>
      </c>
    </row>
    <row r="331" spans="1:15" x14ac:dyDescent="0.25">
      <c r="A331" s="29" t="s">
        <v>32</v>
      </c>
      <c r="B331" s="29" t="s">
        <v>33</v>
      </c>
      <c r="C331" s="29" t="s">
        <v>42</v>
      </c>
      <c r="D331" s="30"/>
      <c r="E331" s="31">
        <v>39180</v>
      </c>
      <c r="F331" s="31">
        <v>39194</v>
      </c>
      <c r="G331" s="32">
        <f t="shared" si="21"/>
        <v>14</v>
      </c>
      <c r="H331" s="33">
        <v>2</v>
      </c>
      <c r="I331" s="34"/>
      <c r="J331" s="32">
        <v>0.75</v>
      </c>
      <c r="K331" s="35">
        <f t="shared" si="20"/>
        <v>15</v>
      </c>
      <c r="L331" s="35">
        <v>158</v>
      </c>
      <c r="M331" s="35">
        <f t="shared" si="22"/>
        <v>173</v>
      </c>
      <c r="N331" s="35">
        <f t="shared" si="23"/>
        <v>224.9</v>
      </c>
      <c r="O331" s="29" t="s">
        <v>35</v>
      </c>
    </row>
    <row r="332" spans="1:15" x14ac:dyDescent="0.25">
      <c r="A332" s="29" t="s">
        <v>32</v>
      </c>
      <c r="B332" s="29" t="s">
        <v>33</v>
      </c>
      <c r="C332" s="29" t="s">
        <v>42</v>
      </c>
      <c r="D332" s="30"/>
      <c r="E332" s="31">
        <v>39176</v>
      </c>
      <c r="F332" s="31">
        <v>39194</v>
      </c>
      <c r="G332" s="32">
        <f t="shared" si="21"/>
        <v>18</v>
      </c>
      <c r="H332" s="33">
        <v>2</v>
      </c>
      <c r="I332" s="34"/>
      <c r="J332" s="32">
        <v>0.5</v>
      </c>
      <c r="K332" s="35">
        <f t="shared" si="20"/>
        <v>10</v>
      </c>
      <c r="L332" s="35">
        <v>392.02480000000003</v>
      </c>
      <c r="M332" s="35">
        <f t="shared" si="22"/>
        <v>402.02480000000003</v>
      </c>
      <c r="N332" s="35">
        <f t="shared" si="23"/>
        <v>522.63224000000002</v>
      </c>
      <c r="O332" s="29" t="s">
        <v>45</v>
      </c>
    </row>
    <row r="333" spans="1:15" x14ac:dyDescent="0.25">
      <c r="A333" s="29" t="s">
        <v>32</v>
      </c>
      <c r="B333" s="29" t="s">
        <v>33</v>
      </c>
      <c r="C333" s="29" t="s">
        <v>34</v>
      </c>
      <c r="D333" s="30"/>
      <c r="E333" s="31">
        <v>39179</v>
      </c>
      <c r="F333" s="31">
        <v>39197</v>
      </c>
      <c r="G333" s="32">
        <f t="shared" si="21"/>
        <v>18</v>
      </c>
      <c r="H333" s="33">
        <v>2</v>
      </c>
      <c r="I333" s="34"/>
      <c r="J333" s="32">
        <v>0.25</v>
      </c>
      <c r="K333" s="35">
        <f t="shared" si="20"/>
        <v>5</v>
      </c>
      <c r="L333" s="35">
        <v>26.582599999999999</v>
      </c>
      <c r="M333" s="35">
        <f t="shared" si="22"/>
        <v>31.582599999999999</v>
      </c>
      <c r="N333" s="35">
        <f t="shared" si="23"/>
        <v>41.057379999999995</v>
      </c>
      <c r="O333" s="29" t="s">
        <v>35</v>
      </c>
    </row>
    <row r="334" spans="1:15" x14ac:dyDescent="0.25">
      <c r="A334" s="29" t="s">
        <v>49</v>
      </c>
      <c r="B334" s="29" t="s">
        <v>54</v>
      </c>
      <c r="C334" s="29" t="s">
        <v>34</v>
      </c>
      <c r="D334" s="30"/>
      <c r="E334" s="31">
        <v>39179</v>
      </c>
      <c r="F334" s="31">
        <v>39197</v>
      </c>
      <c r="G334" s="32">
        <f t="shared" si="21"/>
        <v>18</v>
      </c>
      <c r="H334" s="33">
        <v>1</v>
      </c>
      <c r="I334" s="34"/>
      <c r="J334" s="32">
        <v>0.25</v>
      </c>
      <c r="K334" s="35">
        <f t="shared" si="20"/>
        <v>2.5</v>
      </c>
      <c r="L334" s="35">
        <v>52.019799999999996</v>
      </c>
      <c r="M334" s="35">
        <f t="shared" si="22"/>
        <v>54.519799999999996</v>
      </c>
      <c r="N334" s="35">
        <f t="shared" si="23"/>
        <v>70.875739999999993</v>
      </c>
      <c r="O334" s="29" t="s">
        <v>35</v>
      </c>
    </row>
    <row r="335" spans="1:15" x14ac:dyDescent="0.25">
      <c r="A335" s="29" t="s">
        <v>52</v>
      </c>
      <c r="B335" s="29" t="s">
        <v>50</v>
      </c>
      <c r="C335" s="29" t="s">
        <v>41</v>
      </c>
      <c r="D335" s="30"/>
      <c r="E335" s="31">
        <v>39179</v>
      </c>
      <c r="F335" s="31">
        <v>39197</v>
      </c>
      <c r="G335" s="32">
        <f t="shared" si="21"/>
        <v>18</v>
      </c>
      <c r="H335" s="33">
        <v>1</v>
      </c>
      <c r="I335" s="34" t="s">
        <v>43</v>
      </c>
      <c r="J335" s="32">
        <v>0.25</v>
      </c>
      <c r="K335" s="35">
        <f t="shared" si="20"/>
        <v>2.5</v>
      </c>
      <c r="L335" s="35">
        <v>60</v>
      </c>
      <c r="M335" s="35">
        <f t="shared" si="22"/>
        <v>62.5</v>
      </c>
      <c r="N335" s="35">
        <f t="shared" si="23"/>
        <v>-62.5</v>
      </c>
      <c r="O335" s="29" t="s">
        <v>45</v>
      </c>
    </row>
    <row r="336" spans="1:15" x14ac:dyDescent="0.25">
      <c r="A336" s="29" t="s">
        <v>44</v>
      </c>
      <c r="B336" s="29" t="s">
        <v>33</v>
      </c>
      <c r="C336" s="29" t="s">
        <v>41</v>
      </c>
      <c r="D336" s="30"/>
      <c r="E336" s="31">
        <v>39191</v>
      </c>
      <c r="F336" s="31">
        <v>39197</v>
      </c>
      <c r="G336" s="32">
        <f t="shared" si="21"/>
        <v>6</v>
      </c>
      <c r="H336" s="33">
        <v>1</v>
      </c>
      <c r="I336" s="34"/>
      <c r="J336" s="32">
        <v>0.25</v>
      </c>
      <c r="K336" s="35">
        <f t="shared" si="20"/>
        <v>2.5</v>
      </c>
      <c r="L336" s="35">
        <v>61.259</v>
      </c>
      <c r="M336" s="35">
        <f t="shared" si="22"/>
        <v>63.759</v>
      </c>
      <c r="N336" s="35">
        <f t="shared" si="23"/>
        <v>82.886700000000005</v>
      </c>
      <c r="O336" s="29" t="s">
        <v>45</v>
      </c>
    </row>
    <row r="337" spans="1:15" x14ac:dyDescent="0.25">
      <c r="A337" s="29" t="s">
        <v>55</v>
      </c>
      <c r="B337" s="29" t="s">
        <v>50</v>
      </c>
      <c r="C337" s="29" t="s">
        <v>42</v>
      </c>
      <c r="D337" s="30"/>
      <c r="E337" s="31">
        <v>39086</v>
      </c>
      <c r="F337" s="31">
        <v>39197</v>
      </c>
      <c r="G337" s="32">
        <f t="shared" si="21"/>
        <v>111</v>
      </c>
      <c r="H337" s="33">
        <v>1</v>
      </c>
      <c r="I337" s="34"/>
      <c r="J337" s="32">
        <v>0.75</v>
      </c>
      <c r="K337" s="35">
        <f t="shared" si="20"/>
        <v>7.5</v>
      </c>
      <c r="L337" s="35">
        <v>61.603999999999999</v>
      </c>
      <c r="M337" s="35">
        <f t="shared" si="22"/>
        <v>69.103999999999999</v>
      </c>
      <c r="N337" s="35">
        <f t="shared" si="23"/>
        <v>89.8352</v>
      </c>
      <c r="O337" s="29" t="s">
        <v>45</v>
      </c>
    </row>
    <row r="338" spans="1:15" x14ac:dyDescent="0.25">
      <c r="A338" s="29" t="s">
        <v>32</v>
      </c>
      <c r="B338" s="29" t="s">
        <v>33</v>
      </c>
      <c r="C338" s="29" t="s">
        <v>41</v>
      </c>
      <c r="D338" s="30"/>
      <c r="E338" s="31">
        <v>39187</v>
      </c>
      <c r="F338" s="31">
        <v>39197</v>
      </c>
      <c r="G338" s="32">
        <f t="shared" si="21"/>
        <v>10</v>
      </c>
      <c r="H338" s="33">
        <v>1</v>
      </c>
      <c r="I338" s="34"/>
      <c r="J338" s="32">
        <v>0.25</v>
      </c>
      <c r="K338" s="35">
        <f t="shared" si="20"/>
        <v>2.5</v>
      </c>
      <c r="L338" s="35">
        <v>118.0681</v>
      </c>
      <c r="M338" s="35">
        <f t="shared" si="22"/>
        <v>120.5681</v>
      </c>
      <c r="N338" s="35">
        <f t="shared" si="23"/>
        <v>156.73853</v>
      </c>
      <c r="O338" s="29" t="s">
        <v>35</v>
      </c>
    </row>
    <row r="339" spans="1:15" x14ac:dyDescent="0.25">
      <c r="A339" s="29" t="s">
        <v>32</v>
      </c>
      <c r="B339" s="29" t="s">
        <v>33</v>
      </c>
      <c r="C339" s="29" t="s">
        <v>34</v>
      </c>
      <c r="D339" s="30"/>
      <c r="E339" s="31">
        <v>39177</v>
      </c>
      <c r="F339" s="31">
        <v>39197</v>
      </c>
      <c r="G339" s="32">
        <f t="shared" si="21"/>
        <v>20</v>
      </c>
      <c r="H339" s="33">
        <v>1</v>
      </c>
      <c r="I339" s="34"/>
      <c r="J339" s="32">
        <v>0.25</v>
      </c>
      <c r="K339" s="35">
        <f t="shared" si="20"/>
        <v>2.5</v>
      </c>
      <c r="L339" s="35">
        <v>151.78790000000001</v>
      </c>
      <c r="M339" s="35">
        <f t="shared" si="22"/>
        <v>154.28790000000001</v>
      </c>
      <c r="N339" s="35">
        <f t="shared" si="23"/>
        <v>200.57427000000001</v>
      </c>
      <c r="O339" s="29" t="s">
        <v>35</v>
      </c>
    </row>
    <row r="340" spans="1:15" x14ac:dyDescent="0.25">
      <c r="A340" s="29" t="s">
        <v>32</v>
      </c>
      <c r="B340" s="29" t="s">
        <v>33</v>
      </c>
      <c r="C340" s="29" t="s">
        <v>42</v>
      </c>
      <c r="D340" s="30"/>
      <c r="E340" s="31">
        <v>39179</v>
      </c>
      <c r="F340" s="31">
        <v>39197</v>
      </c>
      <c r="G340" s="32">
        <f t="shared" si="21"/>
        <v>18</v>
      </c>
      <c r="H340" s="33">
        <v>2</v>
      </c>
      <c r="I340" s="34" t="s">
        <v>43</v>
      </c>
      <c r="J340" s="32">
        <v>0.5</v>
      </c>
      <c r="K340" s="35">
        <f t="shared" si="20"/>
        <v>10</v>
      </c>
      <c r="L340" s="35">
        <v>181.15710000000001</v>
      </c>
      <c r="M340" s="35">
        <f t="shared" si="22"/>
        <v>191.15710000000001</v>
      </c>
      <c r="N340" s="35">
        <f t="shared" si="23"/>
        <v>-191.15710000000001</v>
      </c>
      <c r="O340" s="29" t="s">
        <v>45</v>
      </c>
    </row>
    <row r="341" spans="1:15" x14ac:dyDescent="0.25">
      <c r="A341" s="29" t="s">
        <v>52</v>
      </c>
      <c r="B341" s="29" t="s">
        <v>54</v>
      </c>
      <c r="C341" s="29" t="s">
        <v>47</v>
      </c>
      <c r="D341" s="30"/>
      <c r="E341" s="31">
        <v>39191</v>
      </c>
      <c r="F341" s="31">
        <v>39197</v>
      </c>
      <c r="G341" s="32">
        <f t="shared" si="21"/>
        <v>6</v>
      </c>
      <c r="H341" s="33">
        <v>1</v>
      </c>
      <c r="I341" s="34" t="s">
        <v>43</v>
      </c>
      <c r="J341" s="32">
        <v>1</v>
      </c>
      <c r="K341" s="35">
        <f t="shared" si="20"/>
        <v>10</v>
      </c>
      <c r="L341" s="35">
        <v>197.5849</v>
      </c>
      <c r="M341" s="35">
        <f t="shared" si="22"/>
        <v>207.5849</v>
      </c>
      <c r="N341" s="35">
        <f t="shared" si="23"/>
        <v>-207.5849</v>
      </c>
      <c r="O341" s="29" t="s">
        <v>45</v>
      </c>
    </row>
    <row r="342" spans="1:15" x14ac:dyDescent="0.25">
      <c r="A342" s="29" t="s">
        <v>55</v>
      </c>
      <c r="B342" s="29" t="s">
        <v>50</v>
      </c>
      <c r="C342" s="29" t="s">
        <v>34</v>
      </c>
      <c r="D342" s="30"/>
      <c r="E342" s="31">
        <v>39143</v>
      </c>
      <c r="F342" s="31">
        <v>39197</v>
      </c>
      <c r="G342" s="32">
        <f t="shared" si="21"/>
        <v>54</v>
      </c>
      <c r="H342" s="33">
        <v>2</v>
      </c>
      <c r="I342" s="34"/>
      <c r="J342" s="32">
        <v>2</v>
      </c>
      <c r="K342" s="35">
        <f t="shared" si="20"/>
        <v>40</v>
      </c>
      <c r="L342" s="35">
        <v>462.46820000000002</v>
      </c>
      <c r="M342" s="35">
        <f t="shared" si="22"/>
        <v>502.46820000000002</v>
      </c>
      <c r="N342" s="35">
        <f t="shared" si="23"/>
        <v>653.20866000000001</v>
      </c>
      <c r="O342" s="29" t="s">
        <v>45</v>
      </c>
    </row>
    <row r="343" spans="1:15" x14ac:dyDescent="0.25">
      <c r="A343" s="29" t="s">
        <v>40</v>
      </c>
      <c r="B343" s="29" t="s">
        <v>37</v>
      </c>
      <c r="C343" s="29" t="s">
        <v>34</v>
      </c>
      <c r="D343" s="30"/>
      <c r="E343" s="31">
        <v>39144</v>
      </c>
      <c r="F343" s="31">
        <v>39198</v>
      </c>
      <c r="G343" s="32">
        <f t="shared" si="21"/>
        <v>54</v>
      </c>
      <c r="H343" s="33">
        <v>1</v>
      </c>
      <c r="I343" s="34"/>
      <c r="J343" s="32">
        <v>0.5</v>
      </c>
      <c r="K343" s="35">
        <f t="shared" si="20"/>
        <v>5</v>
      </c>
      <c r="L343" s="35">
        <v>25.24</v>
      </c>
      <c r="M343" s="35">
        <f t="shared" si="22"/>
        <v>30.24</v>
      </c>
      <c r="N343" s="35">
        <f t="shared" si="23"/>
        <v>39.311999999999998</v>
      </c>
      <c r="O343" s="29" t="s">
        <v>39</v>
      </c>
    </row>
    <row r="344" spans="1:15" x14ac:dyDescent="0.25">
      <c r="A344" s="29" t="s">
        <v>40</v>
      </c>
      <c r="B344" s="29" t="s">
        <v>37</v>
      </c>
      <c r="C344" s="29" t="s">
        <v>47</v>
      </c>
      <c r="D344" s="30"/>
      <c r="E344" s="31">
        <v>39186</v>
      </c>
      <c r="F344" s="31">
        <v>39198</v>
      </c>
      <c r="G344" s="32">
        <f t="shared" si="21"/>
        <v>12</v>
      </c>
      <c r="H344" s="33">
        <v>1</v>
      </c>
      <c r="I344" s="34"/>
      <c r="J344" s="32">
        <v>1.5</v>
      </c>
      <c r="K344" s="35">
        <f t="shared" si="20"/>
        <v>15</v>
      </c>
      <c r="L344" s="35">
        <v>15.15</v>
      </c>
      <c r="M344" s="35">
        <f t="shared" si="22"/>
        <v>30.15</v>
      </c>
      <c r="N344" s="35">
        <f t="shared" si="23"/>
        <v>39.195</v>
      </c>
      <c r="O344" s="29" t="s">
        <v>35</v>
      </c>
    </row>
    <row r="345" spans="1:15" x14ac:dyDescent="0.25">
      <c r="A345" s="29" t="s">
        <v>46</v>
      </c>
      <c r="B345" s="29" t="s">
        <v>33</v>
      </c>
      <c r="C345" s="29" t="s">
        <v>34</v>
      </c>
      <c r="D345" s="30"/>
      <c r="E345" s="31">
        <v>39145</v>
      </c>
      <c r="F345" s="31">
        <v>39198</v>
      </c>
      <c r="G345" s="32">
        <f t="shared" si="21"/>
        <v>53</v>
      </c>
      <c r="H345" s="33">
        <v>2</v>
      </c>
      <c r="I345" s="34"/>
      <c r="J345" s="32">
        <v>0.25</v>
      </c>
      <c r="K345" s="35">
        <f t="shared" si="20"/>
        <v>5</v>
      </c>
      <c r="L345" s="35">
        <v>83.231700000000004</v>
      </c>
      <c r="M345" s="35">
        <f t="shared" si="22"/>
        <v>88.231700000000004</v>
      </c>
      <c r="N345" s="35">
        <f t="shared" si="23"/>
        <v>114.70121</v>
      </c>
      <c r="O345" s="29" t="s">
        <v>35</v>
      </c>
    </row>
    <row r="346" spans="1:15" x14ac:dyDescent="0.25">
      <c r="A346" s="29" t="s">
        <v>53</v>
      </c>
      <c r="B346" s="29" t="s">
        <v>50</v>
      </c>
      <c r="C346" s="29" t="s">
        <v>34</v>
      </c>
      <c r="D346" s="30" t="s">
        <v>43</v>
      </c>
      <c r="E346" s="31">
        <v>39165</v>
      </c>
      <c r="F346" s="31">
        <v>39198</v>
      </c>
      <c r="G346" s="32">
        <f t="shared" si="21"/>
        <v>33</v>
      </c>
      <c r="H346" s="33">
        <v>1</v>
      </c>
      <c r="I346" s="34"/>
      <c r="J346" s="32">
        <v>0.5</v>
      </c>
      <c r="K346" s="35">
        <f t="shared" si="20"/>
        <v>25</v>
      </c>
      <c r="L346" s="35">
        <v>144.00450000000001</v>
      </c>
      <c r="M346" s="35">
        <f t="shared" si="22"/>
        <v>169.00450000000001</v>
      </c>
      <c r="N346" s="35">
        <f t="shared" si="23"/>
        <v>219.70585</v>
      </c>
      <c r="O346" s="29" t="s">
        <v>35</v>
      </c>
    </row>
    <row r="347" spans="1:15" x14ac:dyDescent="0.25">
      <c r="A347" s="29" t="s">
        <v>49</v>
      </c>
      <c r="B347" s="29" t="s">
        <v>51</v>
      </c>
      <c r="C347" s="29" t="s">
        <v>42</v>
      </c>
      <c r="D347" s="30"/>
      <c r="E347" s="31">
        <v>39187</v>
      </c>
      <c r="F347" s="31">
        <v>39199</v>
      </c>
      <c r="G347" s="32">
        <f t="shared" si="21"/>
        <v>12</v>
      </c>
      <c r="H347" s="33">
        <v>1</v>
      </c>
      <c r="I347" s="34"/>
      <c r="J347" s="32">
        <v>0.5</v>
      </c>
      <c r="K347" s="35">
        <f t="shared" si="20"/>
        <v>5</v>
      </c>
      <c r="L347" s="35">
        <v>48.75</v>
      </c>
      <c r="M347" s="35">
        <f t="shared" si="22"/>
        <v>53.75</v>
      </c>
      <c r="N347" s="35">
        <f t="shared" si="23"/>
        <v>69.875</v>
      </c>
      <c r="O347" s="29" t="s">
        <v>35</v>
      </c>
    </row>
    <row r="348" spans="1:15" x14ac:dyDescent="0.25">
      <c r="A348" s="29" t="s">
        <v>52</v>
      </c>
      <c r="B348" s="29" t="s">
        <v>37</v>
      </c>
      <c r="C348" s="29" t="s">
        <v>34</v>
      </c>
      <c r="D348" s="30" t="s">
        <v>43</v>
      </c>
      <c r="E348" s="31">
        <v>39186</v>
      </c>
      <c r="F348" s="31">
        <v>39199</v>
      </c>
      <c r="G348" s="32">
        <f t="shared" si="21"/>
        <v>13</v>
      </c>
      <c r="H348" s="33">
        <v>1</v>
      </c>
      <c r="I348" s="34" t="s">
        <v>43</v>
      </c>
      <c r="J348" s="32">
        <v>0.25</v>
      </c>
      <c r="K348" s="35">
        <f t="shared" si="20"/>
        <v>22.5</v>
      </c>
      <c r="L348" s="35">
        <v>96.045299999999997</v>
      </c>
      <c r="M348" s="35">
        <f t="shared" si="22"/>
        <v>118.5453</v>
      </c>
      <c r="N348" s="35">
        <f t="shared" si="23"/>
        <v>-118.5453</v>
      </c>
      <c r="O348" s="29" t="s">
        <v>45</v>
      </c>
    </row>
    <row r="349" spans="1:15" x14ac:dyDescent="0.25">
      <c r="A349" s="29" t="s">
        <v>36</v>
      </c>
      <c r="B349" s="29" t="s">
        <v>37</v>
      </c>
      <c r="C349" s="29" t="s">
        <v>41</v>
      </c>
      <c r="D349" s="30" t="s">
        <v>43</v>
      </c>
      <c r="E349" s="31">
        <v>39186</v>
      </c>
      <c r="F349" s="31">
        <v>39199</v>
      </c>
      <c r="G349" s="32">
        <f t="shared" si="21"/>
        <v>13</v>
      </c>
      <c r="H349" s="33">
        <v>1</v>
      </c>
      <c r="I349" s="34"/>
      <c r="J349" s="32">
        <v>0.25</v>
      </c>
      <c r="K349" s="35">
        <f t="shared" si="20"/>
        <v>22.5</v>
      </c>
      <c r="L349" s="35">
        <v>127.40130000000001</v>
      </c>
      <c r="M349" s="35">
        <f t="shared" si="22"/>
        <v>149.90129999999999</v>
      </c>
      <c r="N349" s="35">
        <f t="shared" si="23"/>
        <v>194.87169</v>
      </c>
      <c r="O349" s="29" t="s">
        <v>45</v>
      </c>
    </row>
    <row r="350" spans="1:15" x14ac:dyDescent="0.25">
      <c r="A350" s="29" t="s">
        <v>32</v>
      </c>
      <c r="B350" s="29" t="s">
        <v>33</v>
      </c>
      <c r="C350" s="29" t="s">
        <v>34</v>
      </c>
      <c r="D350" s="30"/>
      <c r="E350" s="31">
        <v>39187</v>
      </c>
      <c r="F350" s="31">
        <v>39199</v>
      </c>
      <c r="G350" s="32">
        <f t="shared" si="21"/>
        <v>12</v>
      </c>
      <c r="H350" s="33">
        <v>1</v>
      </c>
      <c r="I350" s="34" t="s">
        <v>43</v>
      </c>
      <c r="J350" s="32">
        <v>0.25</v>
      </c>
      <c r="K350" s="35">
        <f t="shared" si="20"/>
        <v>2.5</v>
      </c>
      <c r="L350" s="35">
        <v>144</v>
      </c>
      <c r="M350" s="35">
        <f t="shared" si="22"/>
        <v>146.5</v>
      </c>
      <c r="N350" s="35">
        <f t="shared" si="23"/>
        <v>-146.5</v>
      </c>
      <c r="O350" s="29" t="s">
        <v>45</v>
      </c>
    </row>
    <row r="351" spans="1:15" x14ac:dyDescent="0.25">
      <c r="A351" s="29" t="s">
        <v>32</v>
      </c>
      <c r="B351" s="29" t="s">
        <v>33</v>
      </c>
      <c r="C351" s="29" t="s">
        <v>41</v>
      </c>
      <c r="D351" s="30"/>
      <c r="E351" s="31">
        <v>39191</v>
      </c>
      <c r="F351" s="31">
        <v>39199</v>
      </c>
      <c r="G351" s="32">
        <f t="shared" si="21"/>
        <v>8</v>
      </c>
      <c r="H351" s="33">
        <v>2</v>
      </c>
      <c r="I351" s="34"/>
      <c r="J351" s="32">
        <v>0.25</v>
      </c>
      <c r="K351" s="35">
        <f t="shared" si="20"/>
        <v>5</v>
      </c>
      <c r="L351" s="35">
        <v>158.9538</v>
      </c>
      <c r="M351" s="35">
        <f t="shared" si="22"/>
        <v>163.9538</v>
      </c>
      <c r="N351" s="35">
        <f t="shared" si="23"/>
        <v>213.13994</v>
      </c>
      <c r="O351" s="29" t="s">
        <v>35</v>
      </c>
    </row>
    <row r="352" spans="1:15" x14ac:dyDescent="0.25">
      <c r="A352" s="29" t="s">
        <v>49</v>
      </c>
      <c r="B352" s="29" t="s">
        <v>51</v>
      </c>
      <c r="C352" s="29" t="s">
        <v>42</v>
      </c>
      <c r="D352" s="30"/>
      <c r="E352" s="31">
        <v>39191</v>
      </c>
      <c r="F352" s="31">
        <v>39200</v>
      </c>
      <c r="G352" s="32">
        <f t="shared" si="21"/>
        <v>9</v>
      </c>
      <c r="H352" s="33">
        <v>1</v>
      </c>
      <c r="I352" s="34"/>
      <c r="J352" s="32">
        <v>0.75</v>
      </c>
      <c r="K352" s="35">
        <f t="shared" si="20"/>
        <v>7.5</v>
      </c>
      <c r="L352" s="35">
        <v>15.430999999999999</v>
      </c>
      <c r="M352" s="35">
        <f t="shared" si="22"/>
        <v>22.930999999999997</v>
      </c>
      <c r="N352" s="35">
        <f t="shared" si="23"/>
        <v>29.810299999999998</v>
      </c>
      <c r="O352" s="29" t="s">
        <v>35</v>
      </c>
    </row>
    <row r="353" spans="1:15" x14ac:dyDescent="0.25">
      <c r="A353" s="29" t="s">
        <v>32</v>
      </c>
      <c r="B353" s="29" t="s">
        <v>33</v>
      </c>
      <c r="C353" s="29" t="s">
        <v>41</v>
      </c>
      <c r="D353" s="30"/>
      <c r="E353" s="31">
        <v>39184</v>
      </c>
      <c r="F353" s="31">
        <v>39200</v>
      </c>
      <c r="G353" s="32">
        <f t="shared" si="21"/>
        <v>16</v>
      </c>
      <c r="H353" s="33">
        <v>1</v>
      </c>
      <c r="I353" s="34"/>
      <c r="J353" s="32">
        <v>0.25</v>
      </c>
      <c r="K353" s="35">
        <f t="shared" si="20"/>
        <v>2.5</v>
      </c>
      <c r="L353" s="35">
        <v>4.99</v>
      </c>
      <c r="M353" s="35">
        <f t="shared" si="22"/>
        <v>7.49</v>
      </c>
      <c r="N353" s="35">
        <f t="shared" si="23"/>
        <v>9.7370000000000001</v>
      </c>
      <c r="O353" s="29" t="s">
        <v>45</v>
      </c>
    </row>
    <row r="354" spans="1:15" x14ac:dyDescent="0.25">
      <c r="A354" s="29" t="s">
        <v>32</v>
      </c>
      <c r="B354" s="29" t="s">
        <v>33</v>
      </c>
      <c r="C354" s="29" t="s">
        <v>34</v>
      </c>
      <c r="D354" s="30"/>
      <c r="E354" s="31">
        <v>39141</v>
      </c>
      <c r="F354" s="31">
        <v>39200</v>
      </c>
      <c r="G354" s="32">
        <f t="shared" si="21"/>
        <v>59</v>
      </c>
      <c r="H354" s="33">
        <v>2</v>
      </c>
      <c r="I354" s="34" t="s">
        <v>43</v>
      </c>
      <c r="J354" s="32">
        <v>1</v>
      </c>
      <c r="K354" s="35">
        <f t="shared" si="20"/>
        <v>20</v>
      </c>
      <c r="L354" s="35">
        <v>9.98</v>
      </c>
      <c r="M354" s="35">
        <f t="shared" si="22"/>
        <v>29.98</v>
      </c>
      <c r="N354" s="35">
        <f t="shared" si="23"/>
        <v>-29.98</v>
      </c>
      <c r="O354" s="29" t="s">
        <v>45</v>
      </c>
    </row>
    <row r="355" spans="1:15" x14ac:dyDescent="0.25">
      <c r="A355" s="29" t="s">
        <v>53</v>
      </c>
      <c r="B355" s="29" t="s">
        <v>37</v>
      </c>
      <c r="C355" s="29" t="s">
        <v>41</v>
      </c>
      <c r="D355" s="30"/>
      <c r="E355" s="31">
        <v>39180</v>
      </c>
      <c r="F355" s="31">
        <v>39200</v>
      </c>
      <c r="G355" s="32">
        <f t="shared" si="21"/>
        <v>20</v>
      </c>
      <c r="H355" s="33">
        <v>1</v>
      </c>
      <c r="I355" s="34" t="s">
        <v>43</v>
      </c>
      <c r="J355" s="32">
        <v>0.25</v>
      </c>
      <c r="K355" s="35">
        <f t="shared" si="20"/>
        <v>2.5</v>
      </c>
      <c r="L355" s="35">
        <v>30</v>
      </c>
      <c r="M355" s="35">
        <f t="shared" si="22"/>
        <v>32.5</v>
      </c>
      <c r="N355" s="35">
        <f t="shared" si="23"/>
        <v>-32.5</v>
      </c>
      <c r="O355" s="29" t="s">
        <v>45</v>
      </c>
    </row>
    <row r="356" spans="1:15" x14ac:dyDescent="0.25">
      <c r="A356" s="29" t="s">
        <v>32</v>
      </c>
      <c r="B356" s="29" t="s">
        <v>33</v>
      </c>
      <c r="C356" s="29" t="s">
        <v>41</v>
      </c>
      <c r="D356" s="30"/>
      <c r="E356" s="31">
        <v>39185</v>
      </c>
      <c r="F356" s="31">
        <v>39200</v>
      </c>
      <c r="G356" s="32">
        <f t="shared" si="21"/>
        <v>15</v>
      </c>
      <c r="H356" s="33">
        <v>1</v>
      </c>
      <c r="I356" s="34" t="s">
        <v>43</v>
      </c>
      <c r="J356" s="32">
        <v>0.25</v>
      </c>
      <c r="K356" s="35">
        <f t="shared" si="20"/>
        <v>2.5</v>
      </c>
      <c r="L356" s="35">
        <v>38.124600000000001</v>
      </c>
      <c r="M356" s="35">
        <f t="shared" si="22"/>
        <v>40.624600000000001</v>
      </c>
      <c r="N356" s="35">
        <f t="shared" si="23"/>
        <v>-40.624600000000001</v>
      </c>
      <c r="O356" s="29" t="s">
        <v>45</v>
      </c>
    </row>
    <row r="357" spans="1:15" x14ac:dyDescent="0.25">
      <c r="A357" s="29" t="s">
        <v>53</v>
      </c>
      <c r="B357" s="29" t="s">
        <v>48</v>
      </c>
      <c r="C357" s="29" t="s">
        <v>41</v>
      </c>
      <c r="D357" s="30"/>
      <c r="E357" s="31">
        <v>39185</v>
      </c>
      <c r="F357" s="31">
        <v>39201</v>
      </c>
      <c r="G357" s="32">
        <f t="shared" si="21"/>
        <v>16</v>
      </c>
      <c r="H357" s="33">
        <v>1</v>
      </c>
      <c r="I357" s="34" t="s">
        <v>43</v>
      </c>
      <c r="J357" s="32">
        <v>0.25</v>
      </c>
      <c r="K357" s="35">
        <f t="shared" si="20"/>
        <v>2.5</v>
      </c>
      <c r="L357" s="35">
        <v>25</v>
      </c>
      <c r="M357" s="35">
        <f t="shared" si="22"/>
        <v>27.5</v>
      </c>
      <c r="N357" s="35">
        <f t="shared" si="23"/>
        <v>-27.5</v>
      </c>
      <c r="O357" s="29" t="s">
        <v>45</v>
      </c>
    </row>
    <row r="358" spans="1:15" x14ac:dyDescent="0.25">
      <c r="A358" s="29" t="s">
        <v>44</v>
      </c>
      <c r="B358" s="29" t="s">
        <v>48</v>
      </c>
      <c r="C358" s="29" t="s">
        <v>47</v>
      </c>
      <c r="D358" s="30"/>
      <c r="E358" s="31">
        <v>39180</v>
      </c>
      <c r="F358" s="31">
        <v>39201</v>
      </c>
      <c r="G358" s="32">
        <f t="shared" si="21"/>
        <v>21</v>
      </c>
      <c r="H358" s="33">
        <v>2</v>
      </c>
      <c r="I358" s="34" t="s">
        <v>43</v>
      </c>
      <c r="J358" s="32">
        <v>1</v>
      </c>
      <c r="K358" s="35">
        <f t="shared" si="20"/>
        <v>20</v>
      </c>
      <c r="L358" s="35">
        <v>54.28</v>
      </c>
      <c r="M358" s="35">
        <f t="shared" si="22"/>
        <v>74.28</v>
      </c>
      <c r="N358" s="35">
        <f t="shared" si="23"/>
        <v>-74.28</v>
      </c>
      <c r="O358" s="29" t="s">
        <v>45</v>
      </c>
    </row>
    <row r="359" spans="1:15" x14ac:dyDescent="0.25">
      <c r="A359" s="29" t="s">
        <v>52</v>
      </c>
      <c r="B359" s="29" t="s">
        <v>50</v>
      </c>
      <c r="C359" s="29" t="s">
        <v>34</v>
      </c>
      <c r="D359" s="30" t="s">
        <v>43</v>
      </c>
      <c r="E359" s="31">
        <v>39192</v>
      </c>
      <c r="F359" s="31">
        <v>39201</v>
      </c>
      <c r="G359" s="32">
        <f t="shared" si="21"/>
        <v>9</v>
      </c>
      <c r="H359" s="33">
        <v>2</v>
      </c>
      <c r="I359" s="34"/>
      <c r="J359" s="32">
        <v>0.5</v>
      </c>
      <c r="K359" s="35">
        <f t="shared" si="20"/>
        <v>30</v>
      </c>
      <c r="L359" s="35">
        <v>61.345100000000002</v>
      </c>
      <c r="M359" s="35">
        <f t="shared" si="22"/>
        <v>91.345100000000002</v>
      </c>
      <c r="N359" s="35">
        <f t="shared" si="23"/>
        <v>118.74863000000001</v>
      </c>
      <c r="O359" s="29" t="s">
        <v>35</v>
      </c>
    </row>
    <row r="360" spans="1:15" x14ac:dyDescent="0.25">
      <c r="A360" s="29" t="s">
        <v>52</v>
      </c>
      <c r="B360" s="29" t="s">
        <v>50</v>
      </c>
      <c r="C360" s="29" t="s">
        <v>34</v>
      </c>
      <c r="D360" s="30"/>
      <c r="E360" s="31">
        <v>39171</v>
      </c>
      <c r="F360" s="31">
        <v>39201</v>
      </c>
      <c r="G360" s="32">
        <f t="shared" si="21"/>
        <v>30</v>
      </c>
      <c r="H360" s="33">
        <v>2</v>
      </c>
      <c r="I360" s="34" t="s">
        <v>43</v>
      </c>
      <c r="J360" s="32">
        <v>0.25</v>
      </c>
      <c r="K360" s="35">
        <f t="shared" si="20"/>
        <v>5</v>
      </c>
      <c r="L360" s="35">
        <v>53.83</v>
      </c>
      <c r="M360" s="35">
        <f t="shared" si="22"/>
        <v>58.83</v>
      </c>
      <c r="N360" s="35">
        <f t="shared" si="23"/>
        <v>-58.83</v>
      </c>
      <c r="O360" s="29" t="s">
        <v>45</v>
      </c>
    </row>
    <row r="361" spans="1:15" x14ac:dyDescent="0.25">
      <c r="A361" s="29" t="s">
        <v>40</v>
      </c>
      <c r="B361" s="29" t="s">
        <v>51</v>
      </c>
      <c r="C361" s="29" t="s">
        <v>34</v>
      </c>
      <c r="D361" s="30"/>
      <c r="E361" s="31">
        <v>39173</v>
      </c>
      <c r="F361" s="31">
        <v>39201</v>
      </c>
      <c r="G361" s="32">
        <f t="shared" si="21"/>
        <v>28</v>
      </c>
      <c r="H361" s="33">
        <v>1</v>
      </c>
      <c r="I361" s="34"/>
      <c r="J361" s="32">
        <v>0.5</v>
      </c>
      <c r="K361" s="35">
        <f t="shared" si="20"/>
        <v>5</v>
      </c>
      <c r="L361" s="35">
        <v>149.5</v>
      </c>
      <c r="M361" s="35">
        <f t="shared" si="22"/>
        <v>154.5</v>
      </c>
      <c r="N361" s="35">
        <f t="shared" si="23"/>
        <v>200.85</v>
      </c>
      <c r="O361" s="29" t="s">
        <v>39</v>
      </c>
    </row>
    <row r="362" spans="1:15" x14ac:dyDescent="0.25">
      <c r="A362" s="29" t="s">
        <v>32</v>
      </c>
      <c r="B362" s="29" t="s">
        <v>33</v>
      </c>
      <c r="C362" s="29" t="s">
        <v>34</v>
      </c>
      <c r="D362" s="30"/>
      <c r="E362" s="31">
        <v>39185</v>
      </c>
      <c r="F362" s="31">
        <v>39201</v>
      </c>
      <c r="G362" s="32">
        <f t="shared" si="21"/>
        <v>16</v>
      </c>
      <c r="H362" s="33">
        <v>2</v>
      </c>
      <c r="I362" s="34"/>
      <c r="J362" s="32">
        <v>0.25</v>
      </c>
      <c r="K362" s="35">
        <f t="shared" si="20"/>
        <v>5</v>
      </c>
      <c r="L362" s="35">
        <v>175</v>
      </c>
      <c r="M362" s="35">
        <f t="shared" si="22"/>
        <v>180</v>
      </c>
      <c r="N362" s="35">
        <f t="shared" si="23"/>
        <v>234</v>
      </c>
      <c r="O362" s="29" t="s">
        <v>35</v>
      </c>
    </row>
    <row r="363" spans="1:15" x14ac:dyDescent="0.25">
      <c r="A363" s="29" t="s">
        <v>36</v>
      </c>
      <c r="B363" s="29" t="s">
        <v>50</v>
      </c>
      <c r="C363" s="29" t="s">
        <v>41</v>
      </c>
      <c r="D363" s="30"/>
      <c r="E363" s="31">
        <v>39191</v>
      </c>
      <c r="F363" s="31">
        <v>39204</v>
      </c>
      <c r="G363" s="32">
        <f t="shared" si="21"/>
        <v>13</v>
      </c>
      <c r="H363" s="33">
        <v>1</v>
      </c>
      <c r="I363" s="34"/>
      <c r="J363" s="32">
        <v>0.25</v>
      </c>
      <c r="K363" s="35">
        <f t="shared" si="20"/>
        <v>2.5</v>
      </c>
      <c r="L363" s="35">
        <v>13.589399999999999</v>
      </c>
      <c r="M363" s="35">
        <f t="shared" si="22"/>
        <v>16.089399999999998</v>
      </c>
      <c r="N363" s="35">
        <f t="shared" si="23"/>
        <v>20.916219999999996</v>
      </c>
      <c r="O363" s="29" t="s">
        <v>39</v>
      </c>
    </row>
    <row r="364" spans="1:15" x14ac:dyDescent="0.25">
      <c r="A364" s="29" t="s">
        <v>52</v>
      </c>
      <c r="B364" s="29" t="s">
        <v>50</v>
      </c>
      <c r="C364" s="29" t="s">
        <v>34</v>
      </c>
      <c r="D364" s="30"/>
      <c r="E364" s="31">
        <v>39178</v>
      </c>
      <c r="F364" s="31">
        <v>39204</v>
      </c>
      <c r="G364" s="32">
        <f t="shared" si="21"/>
        <v>26</v>
      </c>
      <c r="H364" s="33">
        <v>2</v>
      </c>
      <c r="I364" s="34" t="s">
        <v>43</v>
      </c>
      <c r="J364" s="32">
        <v>0.75</v>
      </c>
      <c r="K364" s="35">
        <f t="shared" si="20"/>
        <v>15</v>
      </c>
      <c r="L364" s="35">
        <v>25.361899999999999</v>
      </c>
      <c r="M364" s="35">
        <f t="shared" si="22"/>
        <v>40.361899999999999</v>
      </c>
      <c r="N364" s="35">
        <f t="shared" si="23"/>
        <v>-40.361899999999999</v>
      </c>
      <c r="O364" s="29" t="s">
        <v>45</v>
      </c>
    </row>
    <row r="365" spans="1:15" x14ac:dyDescent="0.25">
      <c r="A365" s="29" t="s">
        <v>52</v>
      </c>
      <c r="B365" s="29" t="s">
        <v>37</v>
      </c>
      <c r="C365" s="29" t="s">
        <v>41</v>
      </c>
      <c r="D365" s="30"/>
      <c r="E365" s="31">
        <v>39183</v>
      </c>
      <c r="F365" s="31">
        <v>39204</v>
      </c>
      <c r="G365" s="32">
        <f t="shared" si="21"/>
        <v>21</v>
      </c>
      <c r="H365" s="33">
        <v>1</v>
      </c>
      <c r="I365" s="34" t="s">
        <v>43</v>
      </c>
      <c r="J365" s="32">
        <v>0.25</v>
      </c>
      <c r="K365" s="35">
        <f t="shared" si="20"/>
        <v>2.5</v>
      </c>
      <c r="L365" s="35">
        <v>50.603299999999997</v>
      </c>
      <c r="M365" s="35">
        <f t="shared" si="22"/>
        <v>53.103299999999997</v>
      </c>
      <c r="N365" s="35">
        <f t="shared" si="23"/>
        <v>-53.103299999999997</v>
      </c>
      <c r="O365" s="29" t="s">
        <v>45</v>
      </c>
    </row>
    <row r="366" spans="1:15" x14ac:dyDescent="0.25">
      <c r="A366" s="29" t="s">
        <v>52</v>
      </c>
      <c r="B366" s="29" t="s">
        <v>37</v>
      </c>
      <c r="C366" s="29" t="s">
        <v>41</v>
      </c>
      <c r="D366" s="30"/>
      <c r="E366" s="31">
        <v>39183</v>
      </c>
      <c r="F366" s="31">
        <v>39204</v>
      </c>
      <c r="G366" s="32">
        <f t="shared" si="21"/>
        <v>21</v>
      </c>
      <c r="H366" s="33">
        <v>1</v>
      </c>
      <c r="I366" s="34" t="s">
        <v>43</v>
      </c>
      <c r="J366" s="32">
        <v>0.25</v>
      </c>
      <c r="K366" s="35">
        <f t="shared" si="20"/>
        <v>2.5</v>
      </c>
      <c r="L366" s="35">
        <v>75.180800000000005</v>
      </c>
      <c r="M366" s="35">
        <f t="shared" si="22"/>
        <v>77.680800000000005</v>
      </c>
      <c r="N366" s="35">
        <f t="shared" si="23"/>
        <v>-77.680800000000005</v>
      </c>
      <c r="O366" s="29" t="s">
        <v>45</v>
      </c>
    </row>
    <row r="367" spans="1:15" x14ac:dyDescent="0.25">
      <c r="A367" s="29" t="s">
        <v>36</v>
      </c>
      <c r="B367" s="29" t="s">
        <v>48</v>
      </c>
      <c r="C367" s="29" t="s">
        <v>41</v>
      </c>
      <c r="D367" s="30"/>
      <c r="E367" s="31">
        <v>39184</v>
      </c>
      <c r="F367" s="31">
        <v>39204</v>
      </c>
      <c r="G367" s="32">
        <f t="shared" si="21"/>
        <v>20</v>
      </c>
      <c r="H367" s="33">
        <v>1</v>
      </c>
      <c r="I367" s="34"/>
      <c r="J367" s="32">
        <v>0.25</v>
      </c>
      <c r="K367" s="35">
        <f t="shared" si="20"/>
        <v>2.5</v>
      </c>
      <c r="L367" s="35">
        <v>83.462900000000005</v>
      </c>
      <c r="M367" s="35">
        <f t="shared" si="22"/>
        <v>85.962900000000005</v>
      </c>
      <c r="N367" s="35">
        <f t="shared" si="23"/>
        <v>111.75177000000001</v>
      </c>
      <c r="O367" s="29" t="s">
        <v>35</v>
      </c>
    </row>
    <row r="368" spans="1:15" x14ac:dyDescent="0.25">
      <c r="A368" s="29" t="s">
        <v>36</v>
      </c>
      <c r="B368" s="29" t="s">
        <v>48</v>
      </c>
      <c r="C368" s="29" t="s">
        <v>41</v>
      </c>
      <c r="D368" s="30"/>
      <c r="E368" s="31">
        <v>39187</v>
      </c>
      <c r="F368" s="31">
        <v>39204</v>
      </c>
      <c r="G368" s="32">
        <f t="shared" si="21"/>
        <v>17</v>
      </c>
      <c r="H368" s="33">
        <v>1</v>
      </c>
      <c r="I368" s="34" t="s">
        <v>43</v>
      </c>
      <c r="J368" s="32">
        <v>0.25</v>
      </c>
      <c r="K368" s="35">
        <f t="shared" si="20"/>
        <v>2.5</v>
      </c>
      <c r="L368" s="35">
        <v>90.278800000000004</v>
      </c>
      <c r="M368" s="35">
        <f t="shared" si="22"/>
        <v>92.778800000000004</v>
      </c>
      <c r="N368" s="35">
        <f t="shared" si="23"/>
        <v>-92.778800000000004</v>
      </c>
      <c r="O368" s="29" t="s">
        <v>45</v>
      </c>
    </row>
    <row r="369" spans="1:15" x14ac:dyDescent="0.25">
      <c r="A369" s="29" t="s">
        <v>53</v>
      </c>
      <c r="B369" s="29" t="s">
        <v>50</v>
      </c>
      <c r="C369" s="29" t="s">
        <v>42</v>
      </c>
      <c r="D369" s="30" t="s">
        <v>43</v>
      </c>
      <c r="E369" s="31">
        <v>39190</v>
      </c>
      <c r="F369" s="31">
        <v>39204</v>
      </c>
      <c r="G369" s="32">
        <f t="shared" si="21"/>
        <v>14</v>
      </c>
      <c r="H369" s="33">
        <v>2</v>
      </c>
      <c r="I369" s="34" t="s">
        <v>43</v>
      </c>
      <c r="J369" s="32">
        <v>0.75</v>
      </c>
      <c r="K369" s="35">
        <f t="shared" si="20"/>
        <v>35</v>
      </c>
      <c r="L369" s="35">
        <v>127.40130000000001</v>
      </c>
      <c r="M369" s="35">
        <f t="shared" si="22"/>
        <v>162.40129999999999</v>
      </c>
      <c r="N369" s="35">
        <f t="shared" si="23"/>
        <v>-162.40129999999999</v>
      </c>
      <c r="O369" s="29" t="s">
        <v>45</v>
      </c>
    </row>
    <row r="370" spans="1:15" x14ac:dyDescent="0.25">
      <c r="A370" s="29" t="s">
        <v>52</v>
      </c>
      <c r="B370" s="29" t="s">
        <v>50</v>
      </c>
      <c r="C370" s="29" t="s">
        <v>47</v>
      </c>
      <c r="D370" s="30"/>
      <c r="E370" s="31">
        <v>39187</v>
      </c>
      <c r="F370" s="31">
        <v>39204</v>
      </c>
      <c r="G370" s="32">
        <f t="shared" si="21"/>
        <v>17</v>
      </c>
      <c r="H370" s="33">
        <v>2</v>
      </c>
      <c r="I370" s="34" t="s">
        <v>43</v>
      </c>
      <c r="J370" s="32">
        <v>2.25</v>
      </c>
      <c r="K370" s="35">
        <f t="shared" si="20"/>
        <v>45</v>
      </c>
      <c r="L370" s="35">
        <v>312.95269999999999</v>
      </c>
      <c r="M370" s="35">
        <f t="shared" si="22"/>
        <v>357.95269999999999</v>
      </c>
      <c r="N370" s="35">
        <f t="shared" si="23"/>
        <v>-357.95269999999999</v>
      </c>
      <c r="O370" s="29" t="s">
        <v>45</v>
      </c>
    </row>
    <row r="371" spans="1:15" x14ac:dyDescent="0.25">
      <c r="A371" s="29" t="s">
        <v>53</v>
      </c>
      <c r="B371" s="29" t="s">
        <v>50</v>
      </c>
      <c r="C371" s="29" t="s">
        <v>34</v>
      </c>
      <c r="D371" s="30"/>
      <c r="E371" s="31">
        <v>39180</v>
      </c>
      <c r="F371" s="31">
        <v>39204</v>
      </c>
      <c r="G371" s="32">
        <f t="shared" si="21"/>
        <v>24</v>
      </c>
      <c r="H371" s="33">
        <v>2</v>
      </c>
      <c r="I371" s="34" t="s">
        <v>43</v>
      </c>
      <c r="J371" s="32">
        <v>0.75</v>
      </c>
      <c r="K371" s="35">
        <f t="shared" si="20"/>
        <v>15</v>
      </c>
      <c r="L371" s="35">
        <v>434.99180000000001</v>
      </c>
      <c r="M371" s="35">
        <f t="shared" si="22"/>
        <v>449.99180000000001</v>
      </c>
      <c r="N371" s="35">
        <f t="shared" si="23"/>
        <v>-449.99180000000001</v>
      </c>
      <c r="O371" s="29" t="s">
        <v>45</v>
      </c>
    </row>
    <row r="372" spans="1:15" x14ac:dyDescent="0.25">
      <c r="A372" s="29" t="s">
        <v>32</v>
      </c>
      <c r="B372" s="29" t="s">
        <v>33</v>
      </c>
      <c r="C372" s="29" t="s">
        <v>41</v>
      </c>
      <c r="D372" s="30" t="s">
        <v>43</v>
      </c>
      <c r="E372" s="31">
        <v>39180</v>
      </c>
      <c r="F372" s="31">
        <v>39205</v>
      </c>
      <c r="G372" s="32">
        <f t="shared" si="21"/>
        <v>25</v>
      </c>
      <c r="H372" s="33">
        <v>1</v>
      </c>
      <c r="I372" s="34"/>
      <c r="J372" s="32">
        <v>0.25</v>
      </c>
      <c r="K372" s="35">
        <f t="shared" si="20"/>
        <v>22.5</v>
      </c>
      <c r="L372" s="35">
        <v>85.32</v>
      </c>
      <c r="M372" s="35">
        <f t="shared" si="22"/>
        <v>107.82</v>
      </c>
      <c r="N372" s="35">
        <f t="shared" si="23"/>
        <v>140.166</v>
      </c>
      <c r="O372" s="29" t="s">
        <v>45</v>
      </c>
    </row>
    <row r="373" spans="1:15" x14ac:dyDescent="0.25">
      <c r="A373" s="29" t="s">
        <v>32</v>
      </c>
      <c r="B373" s="29" t="s">
        <v>33</v>
      </c>
      <c r="C373" s="29" t="s">
        <v>34</v>
      </c>
      <c r="D373" s="30"/>
      <c r="E373" s="31">
        <v>39199</v>
      </c>
      <c r="F373" s="31">
        <v>39205</v>
      </c>
      <c r="G373" s="32">
        <f t="shared" si="21"/>
        <v>6</v>
      </c>
      <c r="H373" s="33">
        <v>2</v>
      </c>
      <c r="I373" s="34"/>
      <c r="J373" s="32">
        <v>0.25</v>
      </c>
      <c r="K373" s="35">
        <f t="shared" si="20"/>
        <v>5</v>
      </c>
      <c r="L373" s="35">
        <v>108.9273</v>
      </c>
      <c r="M373" s="35">
        <f t="shared" si="22"/>
        <v>113.9273</v>
      </c>
      <c r="N373" s="35">
        <f t="shared" si="23"/>
        <v>148.10549</v>
      </c>
      <c r="O373" s="29" t="s">
        <v>45</v>
      </c>
    </row>
    <row r="374" spans="1:15" x14ac:dyDescent="0.25">
      <c r="A374" s="29" t="s">
        <v>53</v>
      </c>
      <c r="B374" s="29" t="s">
        <v>48</v>
      </c>
      <c r="C374" s="29" t="s">
        <v>38</v>
      </c>
      <c r="D374" s="30"/>
      <c r="E374" s="31">
        <v>39183</v>
      </c>
      <c r="F374" s="31">
        <v>39205</v>
      </c>
      <c r="G374" s="32">
        <f t="shared" si="21"/>
        <v>22</v>
      </c>
      <c r="H374" s="33">
        <v>2</v>
      </c>
      <c r="I374" s="34"/>
      <c r="J374" s="32">
        <v>2.25</v>
      </c>
      <c r="K374" s="35">
        <f t="shared" si="20"/>
        <v>45</v>
      </c>
      <c r="L374" s="35">
        <v>52</v>
      </c>
      <c r="M374" s="35">
        <f t="shared" si="22"/>
        <v>97</v>
      </c>
      <c r="N374" s="35">
        <f t="shared" si="23"/>
        <v>126.1</v>
      </c>
      <c r="O374" s="29" t="s">
        <v>35</v>
      </c>
    </row>
    <row r="375" spans="1:15" x14ac:dyDescent="0.25">
      <c r="A375" s="29" t="s">
        <v>36</v>
      </c>
      <c r="B375" s="29" t="s">
        <v>48</v>
      </c>
      <c r="C375" s="29" t="s">
        <v>34</v>
      </c>
      <c r="D375" s="30"/>
      <c r="E375" s="31">
        <v>39169</v>
      </c>
      <c r="F375" s="31">
        <v>39205</v>
      </c>
      <c r="G375" s="32">
        <f t="shared" si="21"/>
        <v>36</v>
      </c>
      <c r="H375" s="33">
        <v>2</v>
      </c>
      <c r="I375" s="34" t="s">
        <v>43</v>
      </c>
      <c r="J375" s="32">
        <v>1</v>
      </c>
      <c r="K375" s="35">
        <f t="shared" si="20"/>
        <v>20</v>
      </c>
      <c r="L375" s="35">
        <v>304.50729999999999</v>
      </c>
      <c r="M375" s="35">
        <f t="shared" si="22"/>
        <v>324.50729999999999</v>
      </c>
      <c r="N375" s="35">
        <f t="shared" si="23"/>
        <v>-324.50729999999999</v>
      </c>
      <c r="O375" s="29" t="s">
        <v>45</v>
      </c>
    </row>
    <row r="376" spans="1:15" x14ac:dyDescent="0.25">
      <c r="A376" s="29" t="s">
        <v>52</v>
      </c>
      <c r="B376" s="29" t="s">
        <v>54</v>
      </c>
      <c r="C376" s="29" t="s">
        <v>47</v>
      </c>
      <c r="D376" s="30"/>
      <c r="E376" s="31">
        <v>39176</v>
      </c>
      <c r="F376" s="31">
        <v>39205</v>
      </c>
      <c r="G376" s="32">
        <f t="shared" si="21"/>
        <v>29</v>
      </c>
      <c r="H376" s="33">
        <v>1</v>
      </c>
      <c r="I376" s="34" t="s">
        <v>43</v>
      </c>
      <c r="J376" s="32">
        <v>4.75</v>
      </c>
      <c r="K376" s="35">
        <f t="shared" si="20"/>
        <v>47.5</v>
      </c>
      <c r="L376" s="35">
        <v>397.36099999999999</v>
      </c>
      <c r="M376" s="35">
        <f t="shared" si="22"/>
        <v>444.86099999999999</v>
      </c>
      <c r="N376" s="35">
        <f t="shared" si="23"/>
        <v>-444.86099999999999</v>
      </c>
      <c r="O376" s="29" t="s">
        <v>45</v>
      </c>
    </row>
    <row r="377" spans="1:15" x14ac:dyDescent="0.25">
      <c r="A377" s="29" t="s">
        <v>49</v>
      </c>
      <c r="B377" s="29" t="s">
        <v>51</v>
      </c>
      <c r="C377" s="29" t="s">
        <v>34</v>
      </c>
      <c r="D377" s="30"/>
      <c r="E377" s="31">
        <v>39185</v>
      </c>
      <c r="F377" s="31">
        <v>39206</v>
      </c>
      <c r="G377" s="32">
        <f t="shared" si="21"/>
        <v>21</v>
      </c>
      <c r="H377" s="33">
        <v>1</v>
      </c>
      <c r="I377" s="34"/>
      <c r="J377" s="32">
        <v>0.25</v>
      </c>
      <c r="K377" s="35">
        <f t="shared" si="20"/>
        <v>2.5</v>
      </c>
      <c r="L377" s="35">
        <v>6.944</v>
      </c>
      <c r="M377" s="35">
        <f t="shared" si="22"/>
        <v>9.4439999999999991</v>
      </c>
      <c r="N377" s="35">
        <f t="shared" si="23"/>
        <v>12.277199999999999</v>
      </c>
      <c r="O377" s="29" t="s">
        <v>35</v>
      </c>
    </row>
    <row r="378" spans="1:15" x14ac:dyDescent="0.25">
      <c r="A378" s="29" t="s">
        <v>49</v>
      </c>
      <c r="B378" s="29" t="s">
        <v>51</v>
      </c>
      <c r="C378" s="29" t="s">
        <v>34</v>
      </c>
      <c r="D378" s="30"/>
      <c r="E378" s="31">
        <v>39087</v>
      </c>
      <c r="F378" s="31">
        <v>39206</v>
      </c>
      <c r="G378" s="32">
        <f t="shared" si="21"/>
        <v>119</v>
      </c>
      <c r="H378" s="33">
        <v>1</v>
      </c>
      <c r="I378" s="34"/>
      <c r="J378" s="32">
        <v>0.25</v>
      </c>
      <c r="K378" s="35">
        <f t="shared" si="20"/>
        <v>2.5</v>
      </c>
      <c r="L378" s="35">
        <v>14.3</v>
      </c>
      <c r="M378" s="35">
        <f t="shared" si="22"/>
        <v>16.8</v>
      </c>
      <c r="N378" s="35">
        <f t="shared" si="23"/>
        <v>21.84</v>
      </c>
      <c r="O378" s="29" t="s">
        <v>39</v>
      </c>
    </row>
    <row r="379" spans="1:15" x14ac:dyDescent="0.25">
      <c r="A379" s="29" t="s">
        <v>32</v>
      </c>
      <c r="B379" s="29" t="s">
        <v>50</v>
      </c>
      <c r="C379" s="29" t="s">
        <v>34</v>
      </c>
      <c r="D379" s="30"/>
      <c r="E379" s="31">
        <v>39191</v>
      </c>
      <c r="F379" s="31">
        <v>39206</v>
      </c>
      <c r="G379" s="32">
        <f t="shared" si="21"/>
        <v>15</v>
      </c>
      <c r="H379" s="33">
        <v>2</v>
      </c>
      <c r="I379" s="34"/>
      <c r="J379" s="32">
        <v>0.5</v>
      </c>
      <c r="K379" s="35">
        <f t="shared" si="20"/>
        <v>10</v>
      </c>
      <c r="L379" s="35">
        <v>23.1066</v>
      </c>
      <c r="M379" s="35">
        <f t="shared" si="22"/>
        <v>33.1066</v>
      </c>
      <c r="N379" s="35">
        <f t="shared" si="23"/>
        <v>43.038579999999996</v>
      </c>
      <c r="O379" s="29" t="s">
        <v>35</v>
      </c>
    </row>
    <row r="380" spans="1:15" x14ac:dyDescent="0.25">
      <c r="A380" s="29" t="s">
        <v>52</v>
      </c>
      <c r="B380" s="29" t="s">
        <v>37</v>
      </c>
      <c r="C380" s="29" t="s">
        <v>34</v>
      </c>
      <c r="D380" s="30"/>
      <c r="E380" s="31">
        <v>39155</v>
      </c>
      <c r="F380" s="31">
        <v>39206</v>
      </c>
      <c r="G380" s="32">
        <f t="shared" si="21"/>
        <v>51</v>
      </c>
      <c r="H380" s="33">
        <v>1</v>
      </c>
      <c r="I380" s="34"/>
      <c r="J380" s="32">
        <v>0.25</v>
      </c>
      <c r="K380" s="35">
        <f t="shared" si="20"/>
        <v>2.5</v>
      </c>
      <c r="L380" s="35">
        <v>72.061000000000007</v>
      </c>
      <c r="M380" s="35">
        <f t="shared" si="22"/>
        <v>74.561000000000007</v>
      </c>
      <c r="N380" s="35">
        <f t="shared" si="23"/>
        <v>96.929300000000012</v>
      </c>
      <c r="O380" s="29" t="s">
        <v>45</v>
      </c>
    </row>
    <row r="381" spans="1:15" x14ac:dyDescent="0.25">
      <c r="A381" s="29" t="s">
        <v>52</v>
      </c>
      <c r="B381" s="29" t="s">
        <v>50</v>
      </c>
      <c r="C381" s="29" t="s">
        <v>41</v>
      </c>
      <c r="D381" s="30"/>
      <c r="E381" s="31">
        <v>39172</v>
      </c>
      <c r="F381" s="31">
        <v>39206</v>
      </c>
      <c r="G381" s="32">
        <f t="shared" si="21"/>
        <v>34</v>
      </c>
      <c r="H381" s="33">
        <v>1</v>
      </c>
      <c r="I381" s="34" t="s">
        <v>43</v>
      </c>
      <c r="J381" s="32">
        <v>0.25</v>
      </c>
      <c r="K381" s="35">
        <f t="shared" si="20"/>
        <v>2.5</v>
      </c>
      <c r="L381" s="35">
        <v>103.1811</v>
      </c>
      <c r="M381" s="35">
        <f t="shared" si="22"/>
        <v>105.6811</v>
      </c>
      <c r="N381" s="35">
        <f t="shared" si="23"/>
        <v>-105.6811</v>
      </c>
      <c r="O381" s="29" t="s">
        <v>45</v>
      </c>
    </row>
    <row r="382" spans="1:15" x14ac:dyDescent="0.25">
      <c r="A382" s="29" t="s">
        <v>32</v>
      </c>
      <c r="B382" s="29" t="s">
        <v>33</v>
      </c>
      <c r="C382" s="29" t="s">
        <v>42</v>
      </c>
      <c r="D382" s="30"/>
      <c r="E382" s="31">
        <v>39197</v>
      </c>
      <c r="F382" s="31">
        <v>39206</v>
      </c>
      <c r="G382" s="32">
        <f t="shared" si="21"/>
        <v>9</v>
      </c>
      <c r="H382" s="33">
        <v>2</v>
      </c>
      <c r="I382" s="34"/>
      <c r="J382" s="32">
        <v>1</v>
      </c>
      <c r="K382" s="35">
        <f t="shared" si="20"/>
        <v>20</v>
      </c>
      <c r="L382" s="35">
        <v>171.26259999999999</v>
      </c>
      <c r="M382" s="35">
        <f t="shared" si="22"/>
        <v>191.26259999999999</v>
      </c>
      <c r="N382" s="35">
        <f t="shared" si="23"/>
        <v>248.64138</v>
      </c>
      <c r="O382" s="29" t="s">
        <v>35</v>
      </c>
    </row>
    <row r="383" spans="1:15" x14ac:dyDescent="0.25">
      <c r="A383" s="29" t="s">
        <v>32</v>
      </c>
      <c r="B383" s="29" t="s">
        <v>33</v>
      </c>
      <c r="C383" s="29" t="s">
        <v>42</v>
      </c>
      <c r="D383" s="30"/>
      <c r="E383" s="31">
        <v>39052</v>
      </c>
      <c r="F383" s="31">
        <v>39206</v>
      </c>
      <c r="G383" s="32">
        <f t="shared" si="21"/>
        <v>154</v>
      </c>
      <c r="H383" s="33">
        <v>2</v>
      </c>
      <c r="I383" s="34"/>
      <c r="J383" s="32">
        <v>0.5</v>
      </c>
      <c r="K383" s="35">
        <f t="shared" si="20"/>
        <v>10</v>
      </c>
      <c r="L383" s="35">
        <v>242.07</v>
      </c>
      <c r="M383" s="35">
        <f t="shared" si="22"/>
        <v>252.07</v>
      </c>
      <c r="N383" s="35">
        <f t="shared" si="23"/>
        <v>327.69099999999997</v>
      </c>
      <c r="O383" s="29" t="s">
        <v>45</v>
      </c>
    </row>
    <row r="384" spans="1:15" x14ac:dyDescent="0.25">
      <c r="A384" s="29" t="s">
        <v>49</v>
      </c>
      <c r="B384" s="29" t="s">
        <v>54</v>
      </c>
      <c r="C384" s="29" t="s">
        <v>34</v>
      </c>
      <c r="D384" s="30"/>
      <c r="E384" s="31">
        <v>39193</v>
      </c>
      <c r="F384" s="31">
        <v>39206</v>
      </c>
      <c r="G384" s="32">
        <f t="shared" si="21"/>
        <v>13</v>
      </c>
      <c r="H384" s="33">
        <v>1</v>
      </c>
      <c r="I384" s="34" t="s">
        <v>43</v>
      </c>
      <c r="J384" s="32">
        <v>0.25</v>
      </c>
      <c r="K384" s="35">
        <f t="shared" si="20"/>
        <v>2.5</v>
      </c>
      <c r="L384" s="35">
        <v>248.09129999999999</v>
      </c>
      <c r="M384" s="35">
        <f t="shared" si="22"/>
        <v>250.59129999999999</v>
      </c>
      <c r="N384" s="35">
        <f t="shared" si="23"/>
        <v>-250.59129999999999</v>
      </c>
      <c r="O384" s="29" t="s">
        <v>45</v>
      </c>
    </row>
    <row r="385" spans="1:15" x14ac:dyDescent="0.25">
      <c r="A385" s="29" t="s">
        <v>32</v>
      </c>
      <c r="B385" s="29" t="s">
        <v>33</v>
      </c>
      <c r="C385" s="29" t="s">
        <v>34</v>
      </c>
      <c r="D385" s="30" t="s">
        <v>43</v>
      </c>
      <c r="E385" s="31">
        <v>39183</v>
      </c>
      <c r="F385" s="31">
        <v>39206</v>
      </c>
      <c r="G385" s="32">
        <f t="shared" si="21"/>
        <v>23</v>
      </c>
      <c r="H385" s="33">
        <v>2</v>
      </c>
      <c r="I385" s="34"/>
      <c r="J385" s="32">
        <v>0.75</v>
      </c>
      <c r="K385" s="35">
        <f t="shared" si="20"/>
        <v>35</v>
      </c>
      <c r="L385" s="35">
        <v>262.11</v>
      </c>
      <c r="M385" s="35">
        <f t="shared" si="22"/>
        <v>297.11</v>
      </c>
      <c r="N385" s="35">
        <f t="shared" si="23"/>
        <v>386.24299999999999</v>
      </c>
      <c r="O385" s="29" t="s">
        <v>35</v>
      </c>
    </row>
    <row r="386" spans="1:15" x14ac:dyDescent="0.25">
      <c r="A386" s="29" t="s">
        <v>49</v>
      </c>
      <c r="B386" s="29" t="s">
        <v>51</v>
      </c>
      <c r="C386" s="29" t="s">
        <v>34</v>
      </c>
      <c r="D386" s="30"/>
      <c r="E386" s="31">
        <v>39184</v>
      </c>
      <c r="F386" s="31">
        <v>39206</v>
      </c>
      <c r="G386" s="32">
        <f t="shared" si="21"/>
        <v>22</v>
      </c>
      <c r="H386" s="33">
        <v>1</v>
      </c>
      <c r="I386" s="34"/>
      <c r="J386" s="32">
        <v>0.5</v>
      </c>
      <c r="K386" s="35">
        <f t="shared" ref="K386:K449" si="24">IF(D386="sí",H386*J386*10+20,H386*J386*10)</f>
        <v>5</v>
      </c>
      <c r="L386" s="35">
        <v>743.18399999999997</v>
      </c>
      <c r="M386" s="35">
        <f t="shared" si="22"/>
        <v>748.18399999999997</v>
      </c>
      <c r="N386" s="35">
        <f t="shared" si="23"/>
        <v>972.63919999999996</v>
      </c>
      <c r="O386" s="29" t="s">
        <v>39</v>
      </c>
    </row>
    <row r="387" spans="1:15" x14ac:dyDescent="0.25">
      <c r="A387" s="29" t="s">
        <v>49</v>
      </c>
      <c r="B387" s="29" t="s">
        <v>51</v>
      </c>
      <c r="C387" s="29" t="s">
        <v>47</v>
      </c>
      <c r="D387" s="30"/>
      <c r="E387" s="31">
        <v>39065</v>
      </c>
      <c r="F387" s="31">
        <v>39206</v>
      </c>
      <c r="G387" s="32">
        <f t="shared" ref="G387:G450" si="25">F387-E387</f>
        <v>141</v>
      </c>
      <c r="H387" s="33">
        <v>1</v>
      </c>
      <c r="I387" s="34"/>
      <c r="J387" s="32">
        <v>4</v>
      </c>
      <c r="K387" s="35">
        <f t="shared" si="24"/>
        <v>40</v>
      </c>
      <c r="L387" s="35">
        <v>1769.625</v>
      </c>
      <c r="M387" s="35">
        <f t="shared" ref="M387:M450" si="26">K387+L387</f>
        <v>1809.625</v>
      </c>
      <c r="N387" s="35">
        <f t="shared" ref="N387:N450" si="27">IF(I387="sí",-M387,M387+30%*M387)</f>
        <v>2352.5124999999998</v>
      </c>
      <c r="O387" s="29" t="s">
        <v>39</v>
      </c>
    </row>
    <row r="388" spans="1:15" x14ac:dyDescent="0.25">
      <c r="A388" s="29" t="s">
        <v>46</v>
      </c>
      <c r="B388" s="29" t="s">
        <v>33</v>
      </c>
      <c r="C388" s="29" t="s">
        <v>34</v>
      </c>
      <c r="D388" s="30" t="s">
        <v>43</v>
      </c>
      <c r="E388" s="31">
        <v>39176</v>
      </c>
      <c r="F388" s="31">
        <v>39207</v>
      </c>
      <c r="G388" s="32">
        <f t="shared" si="25"/>
        <v>31</v>
      </c>
      <c r="H388" s="33">
        <v>1</v>
      </c>
      <c r="I388" s="34"/>
      <c r="J388" s="32">
        <v>0.75</v>
      </c>
      <c r="K388" s="35">
        <f t="shared" si="24"/>
        <v>27.5</v>
      </c>
      <c r="L388" s="35">
        <v>21.33</v>
      </c>
      <c r="M388" s="35">
        <f t="shared" si="26"/>
        <v>48.83</v>
      </c>
      <c r="N388" s="35">
        <f t="shared" si="27"/>
        <v>63.478999999999999</v>
      </c>
      <c r="O388" s="29" t="s">
        <v>45</v>
      </c>
    </row>
    <row r="389" spans="1:15" x14ac:dyDescent="0.25">
      <c r="A389" s="29" t="s">
        <v>44</v>
      </c>
      <c r="B389" s="29" t="s">
        <v>37</v>
      </c>
      <c r="C389" s="29" t="s">
        <v>34</v>
      </c>
      <c r="D389" s="30" t="s">
        <v>43</v>
      </c>
      <c r="E389" s="31">
        <v>39169</v>
      </c>
      <c r="F389" s="31">
        <v>39207</v>
      </c>
      <c r="G389" s="32">
        <f t="shared" si="25"/>
        <v>38</v>
      </c>
      <c r="H389" s="33">
        <v>1</v>
      </c>
      <c r="I389" s="34"/>
      <c r="J389" s="32">
        <v>0.5</v>
      </c>
      <c r="K389" s="35">
        <f t="shared" si="24"/>
        <v>25</v>
      </c>
      <c r="L389" s="35">
        <v>36.3384</v>
      </c>
      <c r="M389" s="35">
        <f t="shared" si="26"/>
        <v>61.3384</v>
      </c>
      <c r="N389" s="35">
        <f t="shared" si="27"/>
        <v>79.739919999999998</v>
      </c>
      <c r="O389" s="29" t="s">
        <v>35</v>
      </c>
    </row>
    <row r="390" spans="1:15" x14ac:dyDescent="0.25">
      <c r="A390" s="29" t="s">
        <v>49</v>
      </c>
      <c r="B390" s="29" t="s">
        <v>51</v>
      </c>
      <c r="C390" s="29" t="s">
        <v>42</v>
      </c>
      <c r="D390" s="30"/>
      <c r="E390" s="31">
        <v>39186</v>
      </c>
      <c r="F390" s="31">
        <v>39207</v>
      </c>
      <c r="G390" s="32">
        <f t="shared" si="25"/>
        <v>21</v>
      </c>
      <c r="H390" s="33">
        <v>1</v>
      </c>
      <c r="I390" s="34"/>
      <c r="J390" s="32">
        <v>0.5</v>
      </c>
      <c r="K390" s="35">
        <f t="shared" si="24"/>
        <v>5</v>
      </c>
      <c r="L390" s="35">
        <v>95.471999999999994</v>
      </c>
      <c r="M390" s="35">
        <f t="shared" si="26"/>
        <v>100.47199999999999</v>
      </c>
      <c r="N390" s="35">
        <f t="shared" si="27"/>
        <v>130.61359999999999</v>
      </c>
      <c r="O390" s="29" t="s">
        <v>39</v>
      </c>
    </row>
    <row r="391" spans="1:15" x14ac:dyDescent="0.25">
      <c r="A391" s="29" t="s">
        <v>53</v>
      </c>
      <c r="B391" s="29" t="s">
        <v>54</v>
      </c>
      <c r="C391" s="29" t="s">
        <v>34</v>
      </c>
      <c r="D391" s="30" t="s">
        <v>43</v>
      </c>
      <c r="E391" s="31">
        <v>39186</v>
      </c>
      <c r="F391" s="31">
        <v>39207</v>
      </c>
      <c r="G391" s="32">
        <f t="shared" si="25"/>
        <v>21</v>
      </c>
      <c r="H391" s="33">
        <v>1</v>
      </c>
      <c r="I391" s="34"/>
      <c r="J391" s="32">
        <v>0.25</v>
      </c>
      <c r="K391" s="35">
        <f t="shared" si="24"/>
        <v>22.5</v>
      </c>
      <c r="L391" s="35">
        <v>55.648400000000002</v>
      </c>
      <c r="M391" s="35">
        <f t="shared" si="26"/>
        <v>78.148400000000009</v>
      </c>
      <c r="N391" s="35">
        <f t="shared" si="27"/>
        <v>101.59292000000001</v>
      </c>
      <c r="O391" s="29" t="s">
        <v>35</v>
      </c>
    </row>
    <row r="392" spans="1:15" x14ac:dyDescent="0.25">
      <c r="A392" s="29" t="s">
        <v>53</v>
      </c>
      <c r="B392" s="29" t="s">
        <v>54</v>
      </c>
      <c r="C392" s="29" t="s">
        <v>41</v>
      </c>
      <c r="D392" s="30" t="s">
        <v>43</v>
      </c>
      <c r="E392" s="31">
        <v>39190</v>
      </c>
      <c r="F392" s="31">
        <v>39207</v>
      </c>
      <c r="G392" s="32">
        <f t="shared" si="25"/>
        <v>17</v>
      </c>
      <c r="H392" s="33">
        <v>1</v>
      </c>
      <c r="I392" s="34"/>
      <c r="J392" s="32">
        <v>0.25</v>
      </c>
      <c r="K392" s="35">
        <f t="shared" si="24"/>
        <v>22.5</v>
      </c>
      <c r="L392" s="35">
        <v>72.350099999999998</v>
      </c>
      <c r="M392" s="35">
        <f t="shared" si="26"/>
        <v>94.850099999999998</v>
      </c>
      <c r="N392" s="35">
        <f t="shared" si="27"/>
        <v>123.30512999999999</v>
      </c>
      <c r="O392" s="29" t="s">
        <v>45</v>
      </c>
    </row>
    <row r="393" spans="1:15" x14ac:dyDescent="0.25">
      <c r="A393" s="29" t="s">
        <v>46</v>
      </c>
      <c r="B393" s="29" t="s">
        <v>33</v>
      </c>
      <c r="C393" s="29" t="s">
        <v>34</v>
      </c>
      <c r="D393" s="30"/>
      <c r="E393" s="31">
        <v>39193</v>
      </c>
      <c r="F393" s="31">
        <v>39207</v>
      </c>
      <c r="G393" s="32">
        <f t="shared" si="25"/>
        <v>14</v>
      </c>
      <c r="H393" s="33">
        <v>2</v>
      </c>
      <c r="I393" s="34"/>
      <c r="J393" s="32">
        <v>0.25</v>
      </c>
      <c r="K393" s="35">
        <f t="shared" si="24"/>
        <v>5</v>
      </c>
      <c r="L393" s="35">
        <v>180</v>
      </c>
      <c r="M393" s="35">
        <f t="shared" si="26"/>
        <v>185</v>
      </c>
      <c r="N393" s="35">
        <f t="shared" si="27"/>
        <v>240.5</v>
      </c>
      <c r="O393" s="29" t="s">
        <v>35</v>
      </c>
    </row>
    <row r="394" spans="1:15" x14ac:dyDescent="0.25">
      <c r="A394" s="29" t="s">
        <v>52</v>
      </c>
      <c r="B394" s="29" t="s">
        <v>54</v>
      </c>
      <c r="C394" s="29" t="s">
        <v>34</v>
      </c>
      <c r="D394" s="30"/>
      <c r="E394" s="31">
        <v>39198</v>
      </c>
      <c r="F394" s="31">
        <v>39207</v>
      </c>
      <c r="G394" s="32">
        <f t="shared" si="25"/>
        <v>9</v>
      </c>
      <c r="H394" s="33">
        <v>1</v>
      </c>
      <c r="I394" s="34"/>
      <c r="J394" s="32">
        <v>0.5</v>
      </c>
      <c r="K394" s="35">
        <f t="shared" si="24"/>
        <v>5</v>
      </c>
      <c r="L394" s="35">
        <v>180</v>
      </c>
      <c r="M394" s="35">
        <f t="shared" si="26"/>
        <v>185</v>
      </c>
      <c r="N394" s="35">
        <f t="shared" si="27"/>
        <v>240.5</v>
      </c>
      <c r="O394" s="29" t="s">
        <v>35</v>
      </c>
    </row>
    <row r="395" spans="1:15" x14ac:dyDescent="0.25">
      <c r="A395" s="29" t="s">
        <v>46</v>
      </c>
      <c r="B395" s="29" t="s">
        <v>33</v>
      </c>
      <c r="C395" s="29" t="s">
        <v>42</v>
      </c>
      <c r="D395" s="30"/>
      <c r="E395" s="31">
        <v>39190</v>
      </c>
      <c r="F395" s="31">
        <v>39207</v>
      </c>
      <c r="G395" s="32">
        <f t="shared" si="25"/>
        <v>17</v>
      </c>
      <c r="H395" s="33">
        <v>2</v>
      </c>
      <c r="I395" s="34"/>
      <c r="J395" s="32">
        <v>0.75</v>
      </c>
      <c r="K395" s="35">
        <f t="shared" si="24"/>
        <v>15</v>
      </c>
      <c r="L395" s="35">
        <v>200</v>
      </c>
      <c r="M395" s="35">
        <f t="shared" si="26"/>
        <v>215</v>
      </c>
      <c r="N395" s="35">
        <f t="shared" si="27"/>
        <v>279.5</v>
      </c>
      <c r="O395" s="29" t="s">
        <v>35</v>
      </c>
    </row>
    <row r="396" spans="1:15" x14ac:dyDescent="0.25">
      <c r="A396" s="29" t="s">
        <v>52</v>
      </c>
      <c r="B396" s="29" t="s">
        <v>54</v>
      </c>
      <c r="C396" s="29" t="s">
        <v>42</v>
      </c>
      <c r="D396" s="30"/>
      <c r="E396" s="31">
        <v>39199</v>
      </c>
      <c r="F396" s="31">
        <v>39207</v>
      </c>
      <c r="G396" s="32">
        <f t="shared" si="25"/>
        <v>8</v>
      </c>
      <c r="H396" s="33">
        <v>1</v>
      </c>
      <c r="I396" s="34"/>
      <c r="J396" s="32">
        <v>1</v>
      </c>
      <c r="K396" s="35">
        <f t="shared" si="24"/>
        <v>10</v>
      </c>
      <c r="L396" s="35">
        <v>270.06360000000001</v>
      </c>
      <c r="M396" s="35">
        <f t="shared" si="26"/>
        <v>280.06360000000001</v>
      </c>
      <c r="N396" s="35">
        <f t="shared" si="27"/>
        <v>364.08267999999998</v>
      </c>
      <c r="O396" s="29" t="s">
        <v>35</v>
      </c>
    </row>
    <row r="397" spans="1:15" x14ac:dyDescent="0.25">
      <c r="A397" s="29" t="s">
        <v>46</v>
      </c>
      <c r="B397" s="29" t="s">
        <v>33</v>
      </c>
      <c r="C397" s="29" t="s">
        <v>47</v>
      </c>
      <c r="D397" s="30"/>
      <c r="E397" s="31">
        <v>39162</v>
      </c>
      <c r="F397" s="31">
        <v>39207</v>
      </c>
      <c r="G397" s="32">
        <f t="shared" si="25"/>
        <v>45</v>
      </c>
      <c r="H397" s="33">
        <v>2</v>
      </c>
      <c r="I397" s="34"/>
      <c r="J397" s="32">
        <v>2.5</v>
      </c>
      <c r="K397" s="35">
        <f t="shared" si="24"/>
        <v>50</v>
      </c>
      <c r="L397" s="35">
        <v>837.1567</v>
      </c>
      <c r="M397" s="35">
        <f t="shared" si="26"/>
        <v>887.1567</v>
      </c>
      <c r="N397" s="35">
        <f t="shared" si="27"/>
        <v>1153.3037099999999</v>
      </c>
      <c r="O397" s="29" t="s">
        <v>45</v>
      </c>
    </row>
    <row r="398" spans="1:15" x14ac:dyDescent="0.25">
      <c r="A398" s="29" t="s">
        <v>49</v>
      </c>
      <c r="B398" s="29" t="s">
        <v>51</v>
      </c>
      <c r="C398" s="29" t="s">
        <v>41</v>
      </c>
      <c r="D398" s="30"/>
      <c r="E398" s="31">
        <v>39198</v>
      </c>
      <c r="F398" s="31">
        <v>39208</v>
      </c>
      <c r="G398" s="32">
        <f t="shared" si="25"/>
        <v>10</v>
      </c>
      <c r="H398" s="33">
        <v>1</v>
      </c>
      <c r="I398" s="34"/>
      <c r="J398" s="32">
        <v>0.25</v>
      </c>
      <c r="K398" s="35">
        <f t="shared" si="24"/>
        <v>2.5</v>
      </c>
      <c r="L398" s="35">
        <v>41.359499999999997</v>
      </c>
      <c r="M398" s="35">
        <f t="shared" si="26"/>
        <v>43.859499999999997</v>
      </c>
      <c r="N398" s="35">
        <f t="shared" si="27"/>
        <v>57.017349999999993</v>
      </c>
      <c r="O398" s="29" t="s">
        <v>35</v>
      </c>
    </row>
    <row r="399" spans="1:15" x14ac:dyDescent="0.25">
      <c r="A399" s="29" t="s">
        <v>40</v>
      </c>
      <c r="B399" s="29" t="s">
        <v>37</v>
      </c>
      <c r="C399" s="29" t="s">
        <v>34</v>
      </c>
      <c r="D399" s="30" t="s">
        <v>43</v>
      </c>
      <c r="E399" s="31">
        <v>39186</v>
      </c>
      <c r="F399" s="31">
        <v>39208</v>
      </c>
      <c r="G399" s="32">
        <f t="shared" si="25"/>
        <v>22</v>
      </c>
      <c r="H399" s="33">
        <v>1</v>
      </c>
      <c r="I399" s="34" t="s">
        <v>43</v>
      </c>
      <c r="J399" s="32">
        <v>0.5</v>
      </c>
      <c r="K399" s="35">
        <f t="shared" si="24"/>
        <v>25</v>
      </c>
      <c r="L399" s="35">
        <v>22.3</v>
      </c>
      <c r="M399" s="35">
        <f t="shared" si="26"/>
        <v>47.3</v>
      </c>
      <c r="N399" s="35">
        <f t="shared" si="27"/>
        <v>-47.3</v>
      </c>
      <c r="O399" s="29" t="s">
        <v>45</v>
      </c>
    </row>
    <row r="400" spans="1:15" x14ac:dyDescent="0.25">
      <c r="A400" s="29" t="s">
        <v>53</v>
      </c>
      <c r="B400" s="29" t="s">
        <v>54</v>
      </c>
      <c r="C400" s="29" t="s">
        <v>42</v>
      </c>
      <c r="D400" s="30" t="s">
        <v>43</v>
      </c>
      <c r="E400" s="31">
        <v>39187</v>
      </c>
      <c r="F400" s="31">
        <v>39208</v>
      </c>
      <c r="G400" s="32">
        <f t="shared" si="25"/>
        <v>21</v>
      </c>
      <c r="H400" s="33">
        <v>1</v>
      </c>
      <c r="I400" s="34"/>
      <c r="J400" s="32">
        <v>0.5</v>
      </c>
      <c r="K400" s="35">
        <f t="shared" si="24"/>
        <v>25</v>
      </c>
      <c r="L400" s="35">
        <v>25</v>
      </c>
      <c r="M400" s="35">
        <f t="shared" si="26"/>
        <v>50</v>
      </c>
      <c r="N400" s="35">
        <f t="shared" si="27"/>
        <v>65</v>
      </c>
      <c r="O400" s="29" t="s">
        <v>45</v>
      </c>
    </row>
    <row r="401" spans="1:15" x14ac:dyDescent="0.25">
      <c r="A401" s="29" t="s">
        <v>32</v>
      </c>
      <c r="B401" s="29" t="s">
        <v>33</v>
      </c>
      <c r="C401" s="29" t="s">
        <v>34</v>
      </c>
      <c r="D401" s="30"/>
      <c r="E401" s="31">
        <v>39190</v>
      </c>
      <c r="F401" s="31">
        <v>39208</v>
      </c>
      <c r="G401" s="32">
        <f t="shared" si="25"/>
        <v>18</v>
      </c>
      <c r="H401" s="33">
        <v>2</v>
      </c>
      <c r="I401" s="34"/>
      <c r="J401" s="32">
        <v>0.25</v>
      </c>
      <c r="K401" s="35">
        <f t="shared" si="24"/>
        <v>5</v>
      </c>
      <c r="L401" s="35">
        <v>82.98</v>
      </c>
      <c r="M401" s="35">
        <f t="shared" si="26"/>
        <v>87.98</v>
      </c>
      <c r="N401" s="35">
        <f t="shared" si="27"/>
        <v>114.37400000000001</v>
      </c>
      <c r="O401" s="29" t="s">
        <v>35</v>
      </c>
    </row>
    <row r="402" spans="1:15" x14ac:dyDescent="0.25">
      <c r="A402" s="29" t="s">
        <v>32</v>
      </c>
      <c r="B402" s="29" t="s">
        <v>33</v>
      </c>
      <c r="C402" s="29" t="s">
        <v>34</v>
      </c>
      <c r="D402" s="30"/>
      <c r="E402" s="31">
        <v>39163</v>
      </c>
      <c r="F402" s="31">
        <v>39208</v>
      </c>
      <c r="G402" s="32">
        <f t="shared" si="25"/>
        <v>45</v>
      </c>
      <c r="H402" s="33">
        <v>2</v>
      </c>
      <c r="I402" s="34"/>
      <c r="J402" s="32">
        <v>0.5</v>
      </c>
      <c r="K402" s="35">
        <f t="shared" si="24"/>
        <v>10</v>
      </c>
      <c r="L402" s="35">
        <v>85.32</v>
      </c>
      <c r="M402" s="35">
        <f t="shared" si="26"/>
        <v>95.32</v>
      </c>
      <c r="N402" s="35">
        <f t="shared" si="27"/>
        <v>123.916</v>
      </c>
      <c r="O402" s="29" t="s">
        <v>35</v>
      </c>
    </row>
    <row r="403" spans="1:15" x14ac:dyDescent="0.25">
      <c r="A403" s="29" t="s">
        <v>36</v>
      </c>
      <c r="B403" s="29" t="s">
        <v>54</v>
      </c>
      <c r="C403" s="29" t="s">
        <v>47</v>
      </c>
      <c r="D403" s="30"/>
      <c r="E403" s="31">
        <v>39200</v>
      </c>
      <c r="F403" s="31">
        <v>39208</v>
      </c>
      <c r="G403" s="32">
        <f t="shared" si="25"/>
        <v>8</v>
      </c>
      <c r="H403" s="33">
        <v>1</v>
      </c>
      <c r="I403" s="34"/>
      <c r="J403" s="32">
        <v>1.75</v>
      </c>
      <c r="K403" s="35">
        <f t="shared" si="24"/>
        <v>17.5</v>
      </c>
      <c r="L403" s="35">
        <v>92.75</v>
      </c>
      <c r="M403" s="35">
        <f t="shared" si="26"/>
        <v>110.25</v>
      </c>
      <c r="N403" s="35">
        <f t="shared" si="27"/>
        <v>143.32499999999999</v>
      </c>
      <c r="O403" s="29" t="s">
        <v>35</v>
      </c>
    </row>
    <row r="404" spans="1:15" x14ac:dyDescent="0.25">
      <c r="A404" s="29" t="s">
        <v>46</v>
      </c>
      <c r="B404" s="29" t="s">
        <v>37</v>
      </c>
      <c r="C404" s="29" t="s">
        <v>42</v>
      </c>
      <c r="D404" s="30"/>
      <c r="E404" s="31">
        <v>39160</v>
      </c>
      <c r="F404" s="31">
        <v>39208</v>
      </c>
      <c r="G404" s="32">
        <f t="shared" si="25"/>
        <v>48</v>
      </c>
      <c r="H404" s="33">
        <v>1</v>
      </c>
      <c r="I404" s="34"/>
      <c r="J404" s="32">
        <v>0.75</v>
      </c>
      <c r="K404" s="35">
        <f t="shared" si="24"/>
        <v>7.5</v>
      </c>
      <c r="L404" s="35">
        <v>204.10079999999999</v>
      </c>
      <c r="M404" s="35">
        <f t="shared" si="26"/>
        <v>211.60079999999999</v>
      </c>
      <c r="N404" s="35">
        <f t="shared" si="27"/>
        <v>275.08103999999997</v>
      </c>
      <c r="O404" s="29" t="s">
        <v>45</v>
      </c>
    </row>
    <row r="405" spans="1:15" x14ac:dyDescent="0.25">
      <c r="A405" s="29" t="s">
        <v>53</v>
      </c>
      <c r="B405" s="29" t="s">
        <v>54</v>
      </c>
      <c r="C405" s="29" t="s">
        <v>41</v>
      </c>
      <c r="D405" s="30"/>
      <c r="E405" s="31">
        <v>39197</v>
      </c>
      <c r="F405" s="31">
        <v>39208</v>
      </c>
      <c r="G405" s="32">
        <f t="shared" si="25"/>
        <v>11</v>
      </c>
      <c r="H405" s="33">
        <v>2</v>
      </c>
      <c r="I405" s="34"/>
      <c r="J405" s="32">
        <v>0.25</v>
      </c>
      <c r="K405" s="35">
        <f t="shared" si="24"/>
        <v>5</v>
      </c>
      <c r="L405" s="35">
        <v>667.79300000000001</v>
      </c>
      <c r="M405" s="35">
        <f t="shared" si="26"/>
        <v>672.79300000000001</v>
      </c>
      <c r="N405" s="35">
        <f t="shared" si="27"/>
        <v>874.6309</v>
      </c>
      <c r="O405" s="29" t="s">
        <v>35</v>
      </c>
    </row>
    <row r="406" spans="1:15" x14ac:dyDescent="0.25">
      <c r="A406" s="29" t="s">
        <v>53</v>
      </c>
      <c r="B406" s="29" t="s">
        <v>33</v>
      </c>
      <c r="C406" s="29" t="s">
        <v>47</v>
      </c>
      <c r="D406" s="30"/>
      <c r="E406" s="31">
        <v>39155</v>
      </c>
      <c r="F406" s="31">
        <v>39209</v>
      </c>
      <c r="G406" s="32">
        <f t="shared" si="25"/>
        <v>54</v>
      </c>
      <c r="H406" s="33">
        <v>2</v>
      </c>
      <c r="I406" s="34" t="s">
        <v>43</v>
      </c>
      <c r="J406" s="32">
        <v>2.25</v>
      </c>
      <c r="K406" s="35">
        <f t="shared" si="24"/>
        <v>45</v>
      </c>
      <c r="L406" s="35">
        <v>934.45389999999998</v>
      </c>
      <c r="M406" s="35">
        <f t="shared" si="26"/>
        <v>979.45389999999998</v>
      </c>
      <c r="N406" s="35">
        <f t="shared" si="27"/>
        <v>-979.45389999999998</v>
      </c>
      <c r="O406" s="29" t="s">
        <v>45</v>
      </c>
    </row>
    <row r="407" spans="1:15" x14ac:dyDescent="0.25">
      <c r="A407" s="29" t="s">
        <v>44</v>
      </c>
      <c r="B407" s="29" t="s">
        <v>33</v>
      </c>
      <c r="C407" s="29" t="s">
        <v>34</v>
      </c>
      <c r="D407" s="30"/>
      <c r="E407" s="31">
        <v>39180</v>
      </c>
      <c r="F407" s="31">
        <v>39211</v>
      </c>
      <c r="G407" s="32">
        <f t="shared" si="25"/>
        <v>31</v>
      </c>
      <c r="H407" s="33">
        <v>2</v>
      </c>
      <c r="I407" s="34"/>
      <c r="J407" s="32">
        <v>0.25</v>
      </c>
      <c r="K407" s="35">
        <f t="shared" si="24"/>
        <v>5</v>
      </c>
      <c r="L407" s="35">
        <v>30</v>
      </c>
      <c r="M407" s="35">
        <f t="shared" si="26"/>
        <v>35</v>
      </c>
      <c r="N407" s="35">
        <f t="shared" si="27"/>
        <v>45.5</v>
      </c>
      <c r="O407" s="29" t="s">
        <v>45</v>
      </c>
    </row>
    <row r="408" spans="1:15" x14ac:dyDescent="0.25">
      <c r="A408" s="29" t="s">
        <v>52</v>
      </c>
      <c r="B408" s="29" t="s">
        <v>48</v>
      </c>
      <c r="C408" s="29" t="s">
        <v>41</v>
      </c>
      <c r="D408" s="30"/>
      <c r="E408" s="31">
        <v>39187</v>
      </c>
      <c r="F408" s="31">
        <v>39211</v>
      </c>
      <c r="G408" s="32">
        <f t="shared" si="25"/>
        <v>24</v>
      </c>
      <c r="H408" s="33">
        <v>1</v>
      </c>
      <c r="I408" s="34"/>
      <c r="J408" s="32">
        <v>0.25</v>
      </c>
      <c r="K408" s="35">
        <f t="shared" si="24"/>
        <v>2.5</v>
      </c>
      <c r="L408" s="35">
        <v>34.08</v>
      </c>
      <c r="M408" s="35">
        <f t="shared" si="26"/>
        <v>36.58</v>
      </c>
      <c r="N408" s="35">
        <f t="shared" si="27"/>
        <v>47.553999999999995</v>
      </c>
      <c r="O408" s="29" t="s">
        <v>39</v>
      </c>
    </row>
    <row r="409" spans="1:15" x14ac:dyDescent="0.25">
      <c r="A409" s="29" t="s">
        <v>53</v>
      </c>
      <c r="B409" s="29" t="s">
        <v>48</v>
      </c>
      <c r="C409" s="29" t="s">
        <v>34</v>
      </c>
      <c r="D409" s="30"/>
      <c r="E409" s="31">
        <v>39194</v>
      </c>
      <c r="F409" s="31">
        <v>39211</v>
      </c>
      <c r="G409" s="32">
        <f t="shared" si="25"/>
        <v>17</v>
      </c>
      <c r="H409" s="33">
        <v>1</v>
      </c>
      <c r="I409" s="34"/>
      <c r="J409" s="32">
        <v>1</v>
      </c>
      <c r="K409" s="35">
        <f t="shared" si="24"/>
        <v>10</v>
      </c>
      <c r="L409" s="35">
        <v>65.947800000000001</v>
      </c>
      <c r="M409" s="35">
        <f t="shared" si="26"/>
        <v>75.947800000000001</v>
      </c>
      <c r="N409" s="35">
        <f t="shared" si="27"/>
        <v>98.732140000000001</v>
      </c>
      <c r="O409" s="29" t="s">
        <v>45</v>
      </c>
    </row>
    <row r="410" spans="1:15" x14ac:dyDescent="0.25">
      <c r="A410" s="29" t="s">
        <v>36</v>
      </c>
      <c r="B410" s="29" t="s">
        <v>37</v>
      </c>
      <c r="C410" s="29" t="s">
        <v>34</v>
      </c>
      <c r="D410" s="30"/>
      <c r="E410" s="31">
        <v>39190</v>
      </c>
      <c r="F410" s="31">
        <v>39211</v>
      </c>
      <c r="G410" s="32">
        <f t="shared" si="25"/>
        <v>21</v>
      </c>
      <c r="H410" s="33">
        <v>1</v>
      </c>
      <c r="I410" s="34"/>
      <c r="J410" s="32">
        <v>0.25</v>
      </c>
      <c r="K410" s="35">
        <f t="shared" si="24"/>
        <v>2.5</v>
      </c>
      <c r="L410" s="35">
        <v>84.700599999999994</v>
      </c>
      <c r="M410" s="35">
        <f t="shared" si="26"/>
        <v>87.200599999999994</v>
      </c>
      <c r="N410" s="35">
        <f t="shared" si="27"/>
        <v>113.36077999999999</v>
      </c>
      <c r="O410" s="29" t="s">
        <v>45</v>
      </c>
    </row>
    <row r="411" spans="1:15" x14ac:dyDescent="0.25">
      <c r="A411" s="29" t="s">
        <v>52</v>
      </c>
      <c r="B411" s="29" t="s">
        <v>48</v>
      </c>
      <c r="C411" s="29" t="s">
        <v>34</v>
      </c>
      <c r="D411" s="30"/>
      <c r="E411" s="31">
        <v>39192</v>
      </c>
      <c r="F411" s="31">
        <v>39211</v>
      </c>
      <c r="G411" s="32">
        <f t="shared" si="25"/>
        <v>19</v>
      </c>
      <c r="H411" s="33">
        <v>1</v>
      </c>
      <c r="I411" s="34"/>
      <c r="J411" s="32">
        <v>0.25</v>
      </c>
      <c r="K411" s="35">
        <f t="shared" si="24"/>
        <v>2.5</v>
      </c>
      <c r="L411" s="35">
        <v>106.5408</v>
      </c>
      <c r="M411" s="35">
        <f t="shared" si="26"/>
        <v>109.0408</v>
      </c>
      <c r="N411" s="35">
        <f t="shared" si="27"/>
        <v>141.75304</v>
      </c>
      <c r="O411" s="29" t="s">
        <v>45</v>
      </c>
    </row>
    <row r="412" spans="1:15" x14ac:dyDescent="0.25">
      <c r="A412" s="29" t="s">
        <v>32</v>
      </c>
      <c r="B412" s="29" t="s">
        <v>33</v>
      </c>
      <c r="C412" s="29" t="s">
        <v>41</v>
      </c>
      <c r="D412" s="30"/>
      <c r="E412" s="31">
        <v>39194</v>
      </c>
      <c r="F412" s="31">
        <v>39211</v>
      </c>
      <c r="G412" s="32">
        <f t="shared" si="25"/>
        <v>17</v>
      </c>
      <c r="H412" s="33">
        <v>1</v>
      </c>
      <c r="I412" s="34"/>
      <c r="J412" s="32">
        <v>0.25</v>
      </c>
      <c r="K412" s="35">
        <f t="shared" si="24"/>
        <v>2.5</v>
      </c>
      <c r="L412" s="35">
        <v>109.2323</v>
      </c>
      <c r="M412" s="35">
        <f t="shared" si="26"/>
        <v>111.7323</v>
      </c>
      <c r="N412" s="35">
        <f t="shared" si="27"/>
        <v>145.25198999999998</v>
      </c>
      <c r="O412" s="29" t="s">
        <v>35</v>
      </c>
    </row>
    <row r="413" spans="1:15" x14ac:dyDescent="0.25">
      <c r="A413" s="29" t="s">
        <v>55</v>
      </c>
      <c r="B413" s="29" t="s">
        <v>50</v>
      </c>
      <c r="C413" s="29" t="s">
        <v>34</v>
      </c>
      <c r="D413" s="30"/>
      <c r="E413" s="31">
        <v>39163</v>
      </c>
      <c r="F413" s="31">
        <v>39211</v>
      </c>
      <c r="G413" s="32">
        <f t="shared" si="25"/>
        <v>48</v>
      </c>
      <c r="H413" s="33">
        <v>1</v>
      </c>
      <c r="I413" s="34"/>
      <c r="J413" s="32">
        <v>0.25</v>
      </c>
      <c r="K413" s="35">
        <f t="shared" si="24"/>
        <v>2.5</v>
      </c>
      <c r="L413" s="35">
        <v>155</v>
      </c>
      <c r="M413" s="35">
        <f t="shared" si="26"/>
        <v>157.5</v>
      </c>
      <c r="N413" s="35">
        <f t="shared" si="27"/>
        <v>204.75</v>
      </c>
      <c r="O413" s="29" t="s">
        <v>45</v>
      </c>
    </row>
    <row r="414" spans="1:15" x14ac:dyDescent="0.25">
      <c r="A414" s="29" t="s">
        <v>53</v>
      </c>
      <c r="B414" s="29" t="s">
        <v>48</v>
      </c>
      <c r="C414" s="29" t="s">
        <v>42</v>
      </c>
      <c r="D414" s="30"/>
      <c r="E414" s="31">
        <v>39197</v>
      </c>
      <c r="F414" s="31">
        <v>39211</v>
      </c>
      <c r="G414" s="32">
        <f t="shared" si="25"/>
        <v>14</v>
      </c>
      <c r="H414" s="33">
        <v>1</v>
      </c>
      <c r="I414" s="34"/>
      <c r="J414" s="32">
        <v>1.25</v>
      </c>
      <c r="K414" s="35">
        <f t="shared" si="24"/>
        <v>12.5</v>
      </c>
      <c r="L414" s="35">
        <v>153.941</v>
      </c>
      <c r="M414" s="35">
        <f t="shared" si="26"/>
        <v>166.441</v>
      </c>
      <c r="N414" s="35">
        <f t="shared" si="27"/>
        <v>216.3733</v>
      </c>
      <c r="O414" s="29" t="s">
        <v>45</v>
      </c>
    </row>
    <row r="415" spans="1:15" x14ac:dyDescent="0.25">
      <c r="A415" s="29" t="s">
        <v>40</v>
      </c>
      <c r="B415" s="29" t="s">
        <v>50</v>
      </c>
      <c r="C415" s="29" t="s">
        <v>41</v>
      </c>
      <c r="D415" s="30"/>
      <c r="E415" s="31">
        <v>39184</v>
      </c>
      <c r="F415" s="31">
        <v>39212</v>
      </c>
      <c r="G415" s="32">
        <f t="shared" si="25"/>
        <v>28</v>
      </c>
      <c r="H415" s="33">
        <v>1</v>
      </c>
      <c r="I415" s="34"/>
      <c r="J415" s="32">
        <v>0.25</v>
      </c>
      <c r="K415" s="35">
        <f t="shared" si="24"/>
        <v>2.5</v>
      </c>
      <c r="L415" s="35">
        <v>1.25</v>
      </c>
      <c r="M415" s="35">
        <f t="shared" si="26"/>
        <v>3.75</v>
      </c>
      <c r="N415" s="35">
        <f t="shared" si="27"/>
        <v>4.875</v>
      </c>
      <c r="O415" s="29" t="s">
        <v>45</v>
      </c>
    </row>
    <row r="416" spans="1:15" x14ac:dyDescent="0.25">
      <c r="A416" s="29" t="s">
        <v>40</v>
      </c>
      <c r="B416" s="29" t="s">
        <v>50</v>
      </c>
      <c r="C416" s="29" t="s">
        <v>42</v>
      </c>
      <c r="D416" s="30"/>
      <c r="E416" s="31">
        <v>39200</v>
      </c>
      <c r="F416" s="31">
        <v>39212</v>
      </c>
      <c r="G416" s="32">
        <f t="shared" si="25"/>
        <v>12</v>
      </c>
      <c r="H416" s="33">
        <v>1</v>
      </c>
      <c r="I416" s="34"/>
      <c r="J416" s="32">
        <v>1</v>
      </c>
      <c r="K416" s="35">
        <f t="shared" si="24"/>
        <v>10</v>
      </c>
      <c r="L416" s="35">
        <v>19.196999999999999</v>
      </c>
      <c r="M416" s="35">
        <f t="shared" si="26"/>
        <v>29.196999999999999</v>
      </c>
      <c r="N416" s="35">
        <f t="shared" si="27"/>
        <v>37.956099999999999</v>
      </c>
      <c r="O416" s="29" t="s">
        <v>39</v>
      </c>
    </row>
    <row r="417" spans="1:15" x14ac:dyDescent="0.25">
      <c r="A417" s="29" t="s">
        <v>46</v>
      </c>
      <c r="B417" s="29" t="s">
        <v>33</v>
      </c>
      <c r="C417" s="29" t="s">
        <v>41</v>
      </c>
      <c r="D417" s="30" t="s">
        <v>43</v>
      </c>
      <c r="E417" s="31">
        <v>39178</v>
      </c>
      <c r="F417" s="31">
        <v>39212</v>
      </c>
      <c r="G417" s="32">
        <f t="shared" si="25"/>
        <v>34</v>
      </c>
      <c r="H417" s="33">
        <v>1</v>
      </c>
      <c r="I417" s="34"/>
      <c r="J417" s="32">
        <v>0.25</v>
      </c>
      <c r="K417" s="35">
        <f t="shared" si="24"/>
        <v>22.5</v>
      </c>
      <c r="L417" s="35">
        <v>21.6</v>
      </c>
      <c r="M417" s="35">
        <f t="shared" si="26"/>
        <v>44.1</v>
      </c>
      <c r="N417" s="35">
        <f t="shared" si="27"/>
        <v>57.33</v>
      </c>
      <c r="O417" s="29" t="s">
        <v>35</v>
      </c>
    </row>
    <row r="418" spans="1:15" x14ac:dyDescent="0.25">
      <c r="A418" s="29" t="s">
        <v>40</v>
      </c>
      <c r="B418" s="29" t="s">
        <v>50</v>
      </c>
      <c r="C418" s="29" t="s">
        <v>34</v>
      </c>
      <c r="D418" s="30"/>
      <c r="E418" s="31">
        <v>39180</v>
      </c>
      <c r="F418" s="31">
        <v>39212</v>
      </c>
      <c r="G418" s="32">
        <f t="shared" si="25"/>
        <v>32</v>
      </c>
      <c r="H418" s="33">
        <v>1</v>
      </c>
      <c r="I418" s="34"/>
      <c r="J418" s="32">
        <v>0.25</v>
      </c>
      <c r="K418" s="35">
        <f t="shared" si="24"/>
        <v>2.5</v>
      </c>
      <c r="L418" s="35">
        <v>122.4</v>
      </c>
      <c r="M418" s="35">
        <f t="shared" si="26"/>
        <v>124.9</v>
      </c>
      <c r="N418" s="35">
        <f t="shared" si="27"/>
        <v>162.37</v>
      </c>
      <c r="O418" s="29" t="s">
        <v>35</v>
      </c>
    </row>
    <row r="419" spans="1:15" x14ac:dyDescent="0.25">
      <c r="A419" s="29" t="s">
        <v>49</v>
      </c>
      <c r="B419" s="29" t="s">
        <v>48</v>
      </c>
      <c r="C419" s="29" t="s">
        <v>38</v>
      </c>
      <c r="D419" s="30"/>
      <c r="E419" s="31">
        <v>39163</v>
      </c>
      <c r="F419" s="31">
        <v>39212</v>
      </c>
      <c r="G419" s="32">
        <f t="shared" si="25"/>
        <v>49</v>
      </c>
      <c r="H419" s="33">
        <v>2</v>
      </c>
      <c r="I419" s="34" t="s">
        <v>43</v>
      </c>
      <c r="J419" s="32">
        <v>1.5</v>
      </c>
      <c r="K419" s="35">
        <f t="shared" si="24"/>
        <v>30</v>
      </c>
      <c r="L419" s="35">
        <v>572.1671</v>
      </c>
      <c r="M419" s="35">
        <f t="shared" si="26"/>
        <v>602.1671</v>
      </c>
      <c r="N419" s="35">
        <f t="shared" si="27"/>
        <v>-602.1671</v>
      </c>
      <c r="O419" s="29" t="s">
        <v>45</v>
      </c>
    </row>
    <row r="420" spans="1:15" x14ac:dyDescent="0.25">
      <c r="A420" s="29" t="s">
        <v>49</v>
      </c>
      <c r="B420" s="29" t="s">
        <v>48</v>
      </c>
      <c r="C420" s="29" t="s">
        <v>47</v>
      </c>
      <c r="D420" s="30"/>
      <c r="E420" s="31">
        <v>39163</v>
      </c>
      <c r="F420" s="31">
        <v>39212</v>
      </c>
      <c r="G420" s="32">
        <f t="shared" si="25"/>
        <v>49</v>
      </c>
      <c r="H420" s="33">
        <v>2</v>
      </c>
      <c r="I420" s="34" t="s">
        <v>43</v>
      </c>
      <c r="J420" s="32">
        <v>4.5</v>
      </c>
      <c r="K420" s="35">
        <f t="shared" si="24"/>
        <v>90</v>
      </c>
      <c r="L420" s="35">
        <v>937.97670000000005</v>
      </c>
      <c r="M420" s="35">
        <f t="shared" si="26"/>
        <v>1027.9767000000002</v>
      </c>
      <c r="N420" s="35">
        <f t="shared" si="27"/>
        <v>-1027.9767000000002</v>
      </c>
      <c r="O420" s="29" t="s">
        <v>45</v>
      </c>
    </row>
    <row r="421" spans="1:15" x14ac:dyDescent="0.25">
      <c r="A421" s="29" t="s">
        <v>53</v>
      </c>
      <c r="B421" s="29" t="s">
        <v>50</v>
      </c>
      <c r="C421" s="29" t="s">
        <v>38</v>
      </c>
      <c r="D421" s="30"/>
      <c r="E421" s="31">
        <v>39157</v>
      </c>
      <c r="F421" s="31">
        <v>39213</v>
      </c>
      <c r="G421" s="32">
        <f t="shared" si="25"/>
        <v>56</v>
      </c>
      <c r="H421" s="33">
        <v>2</v>
      </c>
      <c r="I421" s="34" t="s">
        <v>43</v>
      </c>
      <c r="J421" s="32">
        <v>1</v>
      </c>
      <c r="K421" s="35">
        <f t="shared" si="24"/>
        <v>20</v>
      </c>
      <c r="L421" s="35">
        <v>15</v>
      </c>
      <c r="M421" s="35">
        <f t="shared" si="26"/>
        <v>35</v>
      </c>
      <c r="N421" s="35">
        <f t="shared" si="27"/>
        <v>-35</v>
      </c>
      <c r="O421" s="29" t="s">
        <v>45</v>
      </c>
    </row>
    <row r="422" spans="1:15" x14ac:dyDescent="0.25">
      <c r="A422" s="29" t="s">
        <v>53</v>
      </c>
      <c r="B422" s="29" t="s">
        <v>50</v>
      </c>
      <c r="C422" s="29" t="s">
        <v>34</v>
      </c>
      <c r="D422" s="30"/>
      <c r="E422" s="31">
        <v>39169</v>
      </c>
      <c r="F422" s="31">
        <v>39213</v>
      </c>
      <c r="G422" s="32">
        <f t="shared" si="25"/>
        <v>44</v>
      </c>
      <c r="H422" s="33">
        <v>2</v>
      </c>
      <c r="I422" s="34" t="s">
        <v>43</v>
      </c>
      <c r="J422" s="32">
        <v>0.25</v>
      </c>
      <c r="K422" s="35">
        <f t="shared" si="24"/>
        <v>5</v>
      </c>
      <c r="L422" s="35">
        <v>25</v>
      </c>
      <c r="M422" s="35">
        <f t="shared" si="26"/>
        <v>30</v>
      </c>
      <c r="N422" s="35">
        <f t="shared" si="27"/>
        <v>-30</v>
      </c>
      <c r="O422" s="29" t="s">
        <v>45</v>
      </c>
    </row>
    <row r="423" spans="1:15" x14ac:dyDescent="0.25">
      <c r="A423" s="29" t="s">
        <v>53</v>
      </c>
      <c r="B423" s="29" t="s">
        <v>50</v>
      </c>
      <c r="C423" s="29" t="s">
        <v>34</v>
      </c>
      <c r="D423" s="30"/>
      <c r="E423" s="31">
        <v>39191</v>
      </c>
      <c r="F423" s="31">
        <v>39213</v>
      </c>
      <c r="G423" s="32">
        <f t="shared" si="25"/>
        <v>22</v>
      </c>
      <c r="H423" s="33">
        <v>2</v>
      </c>
      <c r="I423" s="34"/>
      <c r="J423" s="32">
        <v>1</v>
      </c>
      <c r="K423" s="35">
        <f t="shared" si="24"/>
        <v>20</v>
      </c>
      <c r="L423" s="35">
        <v>183.5462</v>
      </c>
      <c r="M423" s="35">
        <f t="shared" si="26"/>
        <v>203.5462</v>
      </c>
      <c r="N423" s="35">
        <f t="shared" si="27"/>
        <v>264.61005999999998</v>
      </c>
      <c r="O423" s="29" t="s">
        <v>35</v>
      </c>
    </row>
    <row r="424" spans="1:15" x14ac:dyDescent="0.25">
      <c r="A424" s="29" t="s">
        <v>53</v>
      </c>
      <c r="B424" s="29" t="s">
        <v>37</v>
      </c>
      <c r="C424" s="29" t="s">
        <v>47</v>
      </c>
      <c r="D424" s="30"/>
      <c r="E424" s="31">
        <v>39179</v>
      </c>
      <c r="F424" s="31">
        <v>39213</v>
      </c>
      <c r="G424" s="32">
        <f t="shared" si="25"/>
        <v>34</v>
      </c>
      <c r="H424" s="33">
        <v>2</v>
      </c>
      <c r="I424" s="34"/>
      <c r="J424" s="32">
        <v>2</v>
      </c>
      <c r="K424" s="35">
        <f t="shared" si="24"/>
        <v>40</v>
      </c>
      <c r="L424" s="35">
        <v>2050.6</v>
      </c>
      <c r="M424" s="35">
        <f t="shared" si="26"/>
        <v>2090.6</v>
      </c>
      <c r="N424" s="35">
        <f t="shared" si="27"/>
        <v>2717.7799999999997</v>
      </c>
      <c r="O424" s="29" t="s">
        <v>35</v>
      </c>
    </row>
    <row r="425" spans="1:15" x14ac:dyDescent="0.25">
      <c r="A425" s="29" t="s">
        <v>36</v>
      </c>
      <c r="B425" s="29" t="s">
        <v>37</v>
      </c>
      <c r="C425" s="29" t="s">
        <v>42</v>
      </c>
      <c r="D425" s="30"/>
      <c r="E425" s="31">
        <v>39191</v>
      </c>
      <c r="F425" s="31">
        <v>39214</v>
      </c>
      <c r="G425" s="32">
        <f t="shared" si="25"/>
        <v>23</v>
      </c>
      <c r="H425" s="33">
        <v>1</v>
      </c>
      <c r="I425" s="34"/>
      <c r="J425" s="32">
        <v>0.5</v>
      </c>
      <c r="K425" s="35">
        <f t="shared" si="24"/>
        <v>5</v>
      </c>
      <c r="L425" s="35">
        <v>7.3079999999999998</v>
      </c>
      <c r="M425" s="35">
        <f t="shared" si="26"/>
        <v>12.308</v>
      </c>
      <c r="N425" s="35">
        <f t="shared" si="27"/>
        <v>16.000399999999999</v>
      </c>
      <c r="O425" s="29" t="s">
        <v>45</v>
      </c>
    </row>
    <row r="426" spans="1:15" x14ac:dyDescent="0.25">
      <c r="A426" s="29" t="s">
        <v>36</v>
      </c>
      <c r="B426" s="29" t="s">
        <v>37</v>
      </c>
      <c r="C426" s="29" t="s">
        <v>34</v>
      </c>
      <c r="D426" s="30"/>
      <c r="E426" s="31">
        <v>39201</v>
      </c>
      <c r="F426" s="31">
        <v>39214</v>
      </c>
      <c r="G426" s="32">
        <f t="shared" si="25"/>
        <v>13</v>
      </c>
      <c r="H426" s="33">
        <v>1</v>
      </c>
      <c r="I426" s="34"/>
      <c r="J426" s="32">
        <v>0.75</v>
      </c>
      <c r="K426" s="35">
        <f t="shared" si="24"/>
        <v>7.5</v>
      </c>
      <c r="L426" s="35">
        <v>30</v>
      </c>
      <c r="M426" s="35">
        <f t="shared" si="26"/>
        <v>37.5</v>
      </c>
      <c r="N426" s="35">
        <f t="shared" si="27"/>
        <v>48.75</v>
      </c>
      <c r="O426" s="29" t="s">
        <v>45</v>
      </c>
    </row>
    <row r="427" spans="1:15" x14ac:dyDescent="0.25">
      <c r="A427" s="29" t="s">
        <v>36</v>
      </c>
      <c r="B427" s="29" t="s">
        <v>54</v>
      </c>
      <c r="C427" s="29" t="s">
        <v>34</v>
      </c>
      <c r="D427" s="30"/>
      <c r="E427" s="31">
        <v>39177</v>
      </c>
      <c r="F427" s="31">
        <v>39214</v>
      </c>
      <c r="G427" s="32">
        <f t="shared" si="25"/>
        <v>37</v>
      </c>
      <c r="H427" s="33">
        <v>1</v>
      </c>
      <c r="I427" s="34"/>
      <c r="J427" s="32">
        <v>0.25</v>
      </c>
      <c r="K427" s="35">
        <f t="shared" si="24"/>
        <v>2.5</v>
      </c>
      <c r="L427" s="35">
        <v>30.1082</v>
      </c>
      <c r="M427" s="35">
        <f t="shared" si="26"/>
        <v>32.608199999999997</v>
      </c>
      <c r="N427" s="35">
        <f t="shared" si="27"/>
        <v>42.390659999999997</v>
      </c>
      <c r="O427" s="29" t="s">
        <v>35</v>
      </c>
    </row>
    <row r="428" spans="1:15" x14ac:dyDescent="0.25">
      <c r="A428" s="29" t="s">
        <v>49</v>
      </c>
      <c r="B428" s="29" t="s">
        <v>48</v>
      </c>
      <c r="C428" s="29" t="s">
        <v>34</v>
      </c>
      <c r="D428" s="30"/>
      <c r="E428" s="31">
        <v>39198</v>
      </c>
      <c r="F428" s="31">
        <v>39214</v>
      </c>
      <c r="G428" s="32">
        <f t="shared" si="25"/>
        <v>16</v>
      </c>
      <c r="H428" s="33">
        <v>1</v>
      </c>
      <c r="I428" s="34"/>
      <c r="J428" s="32">
        <v>0.25</v>
      </c>
      <c r="K428" s="35">
        <f t="shared" si="24"/>
        <v>2.5</v>
      </c>
      <c r="L428" s="35">
        <v>36.739400000000003</v>
      </c>
      <c r="M428" s="35">
        <f t="shared" si="26"/>
        <v>39.239400000000003</v>
      </c>
      <c r="N428" s="35">
        <f t="shared" si="27"/>
        <v>51.011220000000002</v>
      </c>
      <c r="O428" s="29" t="s">
        <v>45</v>
      </c>
    </row>
    <row r="429" spans="1:15" x14ac:dyDescent="0.25">
      <c r="A429" s="29" t="s">
        <v>36</v>
      </c>
      <c r="B429" s="29" t="s">
        <v>54</v>
      </c>
      <c r="C429" s="29" t="s">
        <v>41</v>
      </c>
      <c r="D429" s="30"/>
      <c r="E429" s="31">
        <v>39198</v>
      </c>
      <c r="F429" s="31">
        <v>39214</v>
      </c>
      <c r="G429" s="32">
        <f t="shared" si="25"/>
        <v>16</v>
      </c>
      <c r="H429" s="33">
        <v>1</v>
      </c>
      <c r="I429" s="34"/>
      <c r="J429" s="32">
        <v>0.25</v>
      </c>
      <c r="K429" s="35">
        <f t="shared" si="24"/>
        <v>2.5</v>
      </c>
      <c r="L429" s="35">
        <v>91.290899999999993</v>
      </c>
      <c r="M429" s="35">
        <f t="shared" si="26"/>
        <v>93.790899999999993</v>
      </c>
      <c r="N429" s="35">
        <f t="shared" si="27"/>
        <v>121.92816999999999</v>
      </c>
      <c r="O429" s="29" t="s">
        <v>45</v>
      </c>
    </row>
    <row r="430" spans="1:15" x14ac:dyDescent="0.25">
      <c r="A430" s="29" t="s">
        <v>36</v>
      </c>
      <c r="B430" s="29" t="s">
        <v>37</v>
      </c>
      <c r="C430" s="29" t="s">
        <v>34</v>
      </c>
      <c r="D430" s="30"/>
      <c r="E430" s="31">
        <v>39186</v>
      </c>
      <c r="F430" s="31">
        <v>39214</v>
      </c>
      <c r="G430" s="32">
        <f t="shared" si="25"/>
        <v>28</v>
      </c>
      <c r="H430" s="33">
        <v>1</v>
      </c>
      <c r="I430" s="34"/>
      <c r="J430" s="32">
        <v>0.5</v>
      </c>
      <c r="K430" s="35">
        <f t="shared" si="24"/>
        <v>5</v>
      </c>
      <c r="L430" s="35">
        <v>148.095</v>
      </c>
      <c r="M430" s="35">
        <f t="shared" si="26"/>
        <v>153.095</v>
      </c>
      <c r="N430" s="35">
        <f t="shared" si="27"/>
        <v>199.02350000000001</v>
      </c>
      <c r="O430" s="29" t="s">
        <v>35</v>
      </c>
    </row>
    <row r="431" spans="1:15" x14ac:dyDescent="0.25">
      <c r="A431" s="29" t="s">
        <v>49</v>
      </c>
      <c r="B431" s="29" t="s">
        <v>48</v>
      </c>
      <c r="C431" s="29" t="s">
        <v>38</v>
      </c>
      <c r="D431" s="30"/>
      <c r="E431" s="31">
        <v>39185</v>
      </c>
      <c r="F431" s="31">
        <v>39214</v>
      </c>
      <c r="G431" s="32">
        <f t="shared" si="25"/>
        <v>29</v>
      </c>
      <c r="H431" s="33">
        <v>1</v>
      </c>
      <c r="I431" s="34"/>
      <c r="J431" s="32">
        <v>3.25</v>
      </c>
      <c r="K431" s="35">
        <f t="shared" si="24"/>
        <v>32.5</v>
      </c>
      <c r="L431" s="35">
        <v>640.42399999999998</v>
      </c>
      <c r="M431" s="35">
        <f t="shared" si="26"/>
        <v>672.92399999999998</v>
      </c>
      <c r="N431" s="35">
        <f t="shared" si="27"/>
        <v>874.80119999999999</v>
      </c>
      <c r="O431" s="29" t="s">
        <v>45</v>
      </c>
    </row>
    <row r="432" spans="1:15" x14ac:dyDescent="0.25">
      <c r="A432" s="29" t="s">
        <v>53</v>
      </c>
      <c r="B432" s="29" t="s">
        <v>37</v>
      </c>
      <c r="C432" s="29" t="s">
        <v>47</v>
      </c>
      <c r="D432" s="30"/>
      <c r="E432" s="31">
        <v>39171</v>
      </c>
      <c r="F432" s="31">
        <v>39214</v>
      </c>
      <c r="G432" s="32">
        <f t="shared" si="25"/>
        <v>43</v>
      </c>
      <c r="H432" s="33">
        <v>1</v>
      </c>
      <c r="I432" s="34"/>
      <c r="J432" s="32">
        <v>2.75</v>
      </c>
      <c r="K432" s="35">
        <f t="shared" si="24"/>
        <v>27.5</v>
      </c>
      <c r="L432" s="35">
        <v>708.02269999999999</v>
      </c>
      <c r="M432" s="35">
        <f t="shared" si="26"/>
        <v>735.52269999999999</v>
      </c>
      <c r="N432" s="35">
        <f t="shared" si="27"/>
        <v>956.17950999999994</v>
      </c>
      <c r="O432" s="29" t="s">
        <v>45</v>
      </c>
    </row>
    <row r="433" spans="1:15" x14ac:dyDescent="0.25">
      <c r="A433" s="29" t="s">
        <v>32</v>
      </c>
      <c r="B433" s="29" t="s">
        <v>33</v>
      </c>
      <c r="C433" s="29" t="s">
        <v>41</v>
      </c>
      <c r="D433" s="30"/>
      <c r="E433" s="31">
        <v>39201</v>
      </c>
      <c r="F433" s="31">
        <v>39215</v>
      </c>
      <c r="G433" s="32">
        <f t="shared" si="25"/>
        <v>14</v>
      </c>
      <c r="H433" s="33">
        <v>1</v>
      </c>
      <c r="I433" s="34"/>
      <c r="J433" s="32">
        <v>0.25</v>
      </c>
      <c r="K433" s="35">
        <f t="shared" si="24"/>
        <v>2.5</v>
      </c>
      <c r="L433" s="35">
        <v>19</v>
      </c>
      <c r="M433" s="35">
        <f t="shared" si="26"/>
        <v>21.5</v>
      </c>
      <c r="N433" s="35">
        <f t="shared" si="27"/>
        <v>27.95</v>
      </c>
      <c r="O433" s="29" t="s">
        <v>35</v>
      </c>
    </row>
    <row r="434" spans="1:15" x14ac:dyDescent="0.25">
      <c r="A434" s="29" t="s">
        <v>52</v>
      </c>
      <c r="B434" s="29" t="s">
        <v>37</v>
      </c>
      <c r="C434" s="29" t="s">
        <v>34</v>
      </c>
      <c r="D434" s="30"/>
      <c r="E434" s="31">
        <v>39204</v>
      </c>
      <c r="F434" s="31">
        <v>39215</v>
      </c>
      <c r="G434" s="32">
        <f t="shared" si="25"/>
        <v>11</v>
      </c>
      <c r="H434" s="33">
        <v>1</v>
      </c>
      <c r="I434" s="34"/>
      <c r="J434" s="32">
        <v>0.25</v>
      </c>
      <c r="K434" s="35">
        <f t="shared" si="24"/>
        <v>2.5</v>
      </c>
      <c r="L434" s="35">
        <v>25.711400000000001</v>
      </c>
      <c r="M434" s="35">
        <f t="shared" si="26"/>
        <v>28.211400000000001</v>
      </c>
      <c r="N434" s="35">
        <f t="shared" si="27"/>
        <v>36.674819999999997</v>
      </c>
      <c r="O434" s="29" t="s">
        <v>45</v>
      </c>
    </row>
    <row r="435" spans="1:15" x14ac:dyDescent="0.25">
      <c r="A435" s="29" t="s">
        <v>32</v>
      </c>
      <c r="B435" s="29" t="s">
        <v>33</v>
      </c>
      <c r="C435" s="29" t="s">
        <v>41</v>
      </c>
      <c r="D435" s="30"/>
      <c r="E435" s="31">
        <v>39205</v>
      </c>
      <c r="F435" s="31">
        <v>39215</v>
      </c>
      <c r="G435" s="32">
        <f t="shared" si="25"/>
        <v>10</v>
      </c>
      <c r="H435" s="33">
        <v>1</v>
      </c>
      <c r="I435" s="34"/>
      <c r="J435" s="32">
        <v>0.25</v>
      </c>
      <c r="K435" s="35">
        <f t="shared" si="24"/>
        <v>2.5</v>
      </c>
      <c r="L435" s="35">
        <v>36.754399999999997</v>
      </c>
      <c r="M435" s="35">
        <f t="shared" si="26"/>
        <v>39.254399999999997</v>
      </c>
      <c r="N435" s="35">
        <f t="shared" si="27"/>
        <v>51.030719999999995</v>
      </c>
      <c r="O435" s="29" t="s">
        <v>35</v>
      </c>
    </row>
    <row r="436" spans="1:15" x14ac:dyDescent="0.25">
      <c r="A436" s="29" t="s">
        <v>53</v>
      </c>
      <c r="B436" s="29" t="s">
        <v>37</v>
      </c>
      <c r="C436" s="29" t="s">
        <v>41</v>
      </c>
      <c r="D436" s="30"/>
      <c r="E436" s="31">
        <v>39102</v>
      </c>
      <c r="F436" s="31">
        <v>39215</v>
      </c>
      <c r="G436" s="32">
        <f t="shared" si="25"/>
        <v>113</v>
      </c>
      <c r="H436" s="33">
        <v>1</v>
      </c>
      <c r="I436" s="34"/>
      <c r="J436" s="32">
        <v>0.25</v>
      </c>
      <c r="K436" s="35">
        <f t="shared" si="24"/>
        <v>2.5</v>
      </c>
      <c r="L436" s="35">
        <v>37.707000000000001</v>
      </c>
      <c r="M436" s="35">
        <f t="shared" si="26"/>
        <v>40.207000000000001</v>
      </c>
      <c r="N436" s="35">
        <f t="shared" si="27"/>
        <v>52.269100000000002</v>
      </c>
      <c r="O436" s="29" t="s">
        <v>39</v>
      </c>
    </row>
    <row r="437" spans="1:15" x14ac:dyDescent="0.25">
      <c r="A437" s="29" t="s">
        <v>52</v>
      </c>
      <c r="B437" s="29" t="s">
        <v>50</v>
      </c>
      <c r="C437" s="29" t="s">
        <v>34</v>
      </c>
      <c r="D437" s="30"/>
      <c r="E437" s="31">
        <v>39177</v>
      </c>
      <c r="F437" s="31">
        <v>39215</v>
      </c>
      <c r="G437" s="32">
        <f t="shared" si="25"/>
        <v>38</v>
      </c>
      <c r="H437" s="33">
        <v>1</v>
      </c>
      <c r="I437" s="34"/>
      <c r="J437" s="32">
        <v>0.25</v>
      </c>
      <c r="K437" s="35">
        <f t="shared" si="24"/>
        <v>2.5</v>
      </c>
      <c r="L437" s="35">
        <v>61.180599999999998</v>
      </c>
      <c r="M437" s="35">
        <f t="shared" si="26"/>
        <v>63.680599999999998</v>
      </c>
      <c r="N437" s="35">
        <f t="shared" si="27"/>
        <v>82.784779999999998</v>
      </c>
      <c r="O437" s="29" t="s">
        <v>45</v>
      </c>
    </row>
    <row r="438" spans="1:15" x14ac:dyDescent="0.25">
      <c r="A438" s="29" t="s">
        <v>52</v>
      </c>
      <c r="B438" s="29" t="s">
        <v>37</v>
      </c>
      <c r="C438" s="29" t="s">
        <v>34</v>
      </c>
      <c r="D438" s="30"/>
      <c r="E438" s="31">
        <v>39185</v>
      </c>
      <c r="F438" s="31">
        <v>39215</v>
      </c>
      <c r="G438" s="32">
        <f t="shared" si="25"/>
        <v>30</v>
      </c>
      <c r="H438" s="33">
        <v>1</v>
      </c>
      <c r="I438" s="34"/>
      <c r="J438" s="32">
        <v>0.25</v>
      </c>
      <c r="K438" s="35">
        <f t="shared" si="24"/>
        <v>2.5</v>
      </c>
      <c r="L438" s="35">
        <v>86.28</v>
      </c>
      <c r="M438" s="35">
        <f t="shared" si="26"/>
        <v>88.78</v>
      </c>
      <c r="N438" s="35">
        <f t="shared" si="27"/>
        <v>115.414</v>
      </c>
      <c r="O438" s="29" t="s">
        <v>35</v>
      </c>
    </row>
    <row r="439" spans="1:15" x14ac:dyDescent="0.25">
      <c r="A439" s="29" t="s">
        <v>53</v>
      </c>
      <c r="B439" s="29" t="s">
        <v>37</v>
      </c>
      <c r="C439" s="29" t="s">
        <v>41</v>
      </c>
      <c r="D439" s="30"/>
      <c r="E439" s="31">
        <v>39192</v>
      </c>
      <c r="F439" s="31">
        <v>39215</v>
      </c>
      <c r="G439" s="32">
        <f t="shared" si="25"/>
        <v>23</v>
      </c>
      <c r="H439" s="33">
        <v>1</v>
      </c>
      <c r="I439" s="34"/>
      <c r="J439" s="32">
        <v>0.25</v>
      </c>
      <c r="K439" s="35">
        <f t="shared" si="24"/>
        <v>2.5</v>
      </c>
      <c r="L439" s="35">
        <v>108.69070000000001</v>
      </c>
      <c r="M439" s="35">
        <f t="shared" si="26"/>
        <v>111.19070000000001</v>
      </c>
      <c r="N439" s="35">
        <f t="shared" si="27"/>
        <v>144.54791</v>
      </c>
      <c r="O439" s="29" t="s">
        <v>45</v>
      </c>
    </row>
    <row r="440" spans="1:15" x14ac:dyDescent="0.25">
      <c r="A440" s="29" t="s">
        <v>53</v>
      </c>
      <c r="B440" s="29" t="s">
        <v>37</v>
      </c>
      <c r="C440" s="29" t="s">
        <v>41</v>
      </c>
      <c r="D440" s="30"/>
      <c r="E440" s="31">
        <v>39205</v>
      </c>
      <c r="F440" s="31">
        <v>39215</v>
      </c>
      <c r="G440" s="32">
        <f t="shared" si="25"/>
        <v>10</v>
      </c>
      <c r="H440" s="33">
        <v>1</v>
      </c>
      <c r="I440" s="34"/>
      <c r="J440" s="32">
        <v>0.25</v>
      </c>
      <c r="K440" s="35">
        <f t="shared" si="24"/>
        <v>2.5</v>
      </c>
      <c r="L440" s="35">
        <v>128.6842</v>
      </c>
      <c r="M440" s="35">
        <f t="shared" si="26"/>
        <v>131.1842</v>
      </c>
      <c r="N440" s="35">
        <f t="shared" si="27"/>
        <v>170.53946000000002</v>
      </c>
      <c r="O440" s="29" t="s">
        <v>45</v>
      </c>
    </row>
    <row r="441" spans="1:15" x14ac:dyDescent="0.25">
      <c r="A441" s="29" t="s">
        <v>53</v>
      </c>
      <c r="B441" s="29" t="s">
        <v>37</v>
      </c>
      <c r="C441" s="29" t="s">
        <v>34</v>
      </c>
      <c r="D441" s="30"/>
      <c r="E441" s="31">
        <v>39206</v>
      </c>
      <c r="F441" s="31">
        <v>39215</v>
      </c>
      <c r="G441" s="32">
        <f t="shared" si="25"/>
        <v>9</v>
      </c>
      <c r="H441" s="33">
        <v>1</v>
      </c>
      <c r="I441" s="34"/>
      <c r="J441" s="32">
        <v>0.75</v>
      </c>
      <c r="K441" s="35">
        <f t="shared" si="24"/>
        <v>7.5</v>
      </c>
      <c r="L441" s="35">
        <v>146.2002</v>
      </c>
      <c r="M441" s="35">
        <f t="shared" si="26"/>
        <v>153.7002</v>
      </c>
      <c r="N441" s="35">
        <f t="shared" si="27"/>
        <v>199.81026</v>
      </c>
      <c r="O441" s="29" t="s">
        <v>45</v>
      </c>
    </row>
    <row r="442" spans="1:15" x14ac:dyDescent="0.25">
      <c r="A442" s="29" t="s">
        <v>52</v>
      </c>
      <c r="B442" s="29" t="s">
        <v>37</v>
      </c>
      <c r="C442" s="29" t="s">
        <v>34</v>
      </c>
      <c r="D442" s="30"/>
      <c r="E442" s="31">
        <v>39205</v>
      </c>
      <c r="F442" s="31">
        <v>39215</v>
      </c>
      <c r="G442" s="32">
        <f t="shared" si="25"/>
        <v>10</v>
      </c>
      <c r="H442" s="33">
        <v>1</v>
      </c>
      <c r="I442" s="34"/>
      <c r="J442" s="32">
        <v>1.25</v>
      </c>
      <c r="K442" s="35">
        <f t="shared" si="24"/>
        <v>12.5</v>
      </c>
      <c r="L442" s="35">
        <v>240.54859999999999</v>
      </c>
      <c r="M442" s="35">
        <f t="shared" si="26"/>
        <v>253.04859999999999</v>
      </c>
      <c r="N442" s="35">
        <f t="shared" si="27"/>
        <v>328.96317999999997</v>
      </c>
      <c r="O442" s="29" t="s">
        <v>35</v>
      </c>
    </row>
    <row r="443" spans="1:15" x14ac:dyDescent="0.25">
      <c r="A443" s="29" t="s">
        <v>36</v>
      </c>
      <c r="B443" s="29" t="s">
        <v>48</v>
      </c>
      <c r="C443" s="29" t="s">
        <v>34</v>
      </c>
      <c r="D443" s="30"/>
      <c r="E443" s="31">
        <v>39205</v>
      </c>
      <c r="F443" s="31">
        <v>39215</v>
      </c>
      <c r="G443" s="32">
        <f t="shared" si="25"/>
        <v>10</v>
      </c>
      <c r="H443" s="33">
        <v>2</v>
      </c>
      <c r="I443" s="34"/>
      <c r="J443" s="32">
        <v>0.5</v>
      </c>
      <c r="K443" s="35">
        <f t="shared" si="24"/>
        <v>10</v>
      </c>
      <c r="L443" s="35">
        <v>357.9837</v>
      </c>
      <c r="M443" s="35">
        <f t="shared" si="26"/>
        <v>367.9837</v>
      </c>
      <c r="N443" s="35">
        <f t="shared" si="27"/>
        <v>478.37880999999999</v>
      </c>
      <c r="O443" s="29" t="s">
        <v>45</v>
      </c>
    </row>
    <row r="444" spans="1:15" x14ac:dyDescent="0.25">
      <c r="A444" s="29" t="s">
        <v>36</v>
      </c>
      <c r="B444" s="29" t="s">
        <v>50</v>
      </c>
      <c r="C444" s="29" t="s">
        <v>47</v>
      </c>
      <c r="D444" s="30"/>
      <c r="E444" s="31">
        <v>39173</v>
      </c>
      <c r="F444" s="31">
        <v>39215</v>
      </c>
      <c r="G444" s="32">
        <f t="shared" si="25"/>
        <v>42</v>
      </c>
      <c r="H444" s="33">
        <v>1</v>
      </c>
      <c r="I444" s="34"/>
      <c r="J444" s="32">
        <v>2.5</v>
      </c>
      <c r="K444" s="35">
        <f t="shared" si="24"/>
        <v>25</v>
      </c>
      <c r="L444" s="35">
        <v>349.84690000000001</v>
      </c>
      <c r="M444" s="35">
        <f t="shared" si="26"/>
        <v>374.84690000000001</v>
      </c>
      <c r="N444" s="35">
        <f t="shared" si="27"/>
        <v>487.30097000000001</v>
      </c>
      <c r="O444" s="29" t="s">
        <v>45</v>
      </c>
    </row>
    <row r="445" spans="1:15" x14ac:dyDescent="0.25">
      <c r="A445" s="29" t="s">
        <v>36</v>
      </c>
      <c r="B445" s="29" t="s">
        <v>48</v>
      </c>
      <c r="C445" s="29" t="s">
        <v>34</v>
      </c>
      <c r="D445" s="30" t="s">
        <v>43</v>
      </c>
      <c r="E445" s="31">
        <v>39144</v>
      </c>
      <c r="F445" s="31">
        <v>39215</v>
      </c>
      <c r="G445" s="32">
        <f t="shared" si="25"/>
        <v>71</v>
      </c>
      <c r="H445" s="33">
        <v>2</v>
      </c>
      <c r="I445" s="34"/>
      <c r="J445" s="32">
        <v>0.75</v>
      </c>
      <c r="K445" s="35">
        <f t="shared" si="24"/>
        <v>35</v>
      </c>
      <c r="L445" s="35">
        <v>572.62689999999998</v>
      </c>
      <c r="M445" s="35">
        <f t="shared" si="26"/>
        <v>607.62689999999998</v>
      </c>
      <c r="N445" s="35">
        <f t="shared" si="27"/>
        <v>789.91496999999993</v>
      </c>
      <c r="O445" s="29" t="s">
        <v>45</v>
      </c>
    </row>
    <row r="446" spans="1:15" x14ac:dyDescent="0.25">
      <c r="A446" s="29" t="s">
        <v>36</v>
      </c>
      <c r="B446" s="29" t="s">
        <v>48</v>
      </c>
      <c r="C446" s="29" t="s">
        <v>47</v>
      </c>
      <c r="D446" s="30"/>
      <c r="E446" s="31">
        <v>39164</v>
      </c>
      <c r="F446" s="31">
        <v>39215</v>
      </c>
      <c r="G446" s="32">
        <f t="shared" si="25"/>
        <v>51</v>
      </c>
      <c r="H446" s="33">
        <v>2</v>
      </c>
      <c r="I446" s="34"/>
      <c r="J446" s="32">
        <v>3.5</v>
      </c>
      <c r="K446" s="35">
        <f t="shared" si="24"/>
        <v>70</v>
      </c>
      <c r="L446" s="35">
        <v>653.00080000000003</v>
      </c>
      <c r="M446" s="35">
        <f t="shared" si="26"/>
        <v>723.00080000000003</v>
      </c>
      <c r="N446" s="35">
        <f t="shared" si="27"/>
        <v>939.90103999999997</v>
      </c>
      <c r="O446" s="29" t="s">
        <v>45</v>
      </c>
    </row>
    <row r="447" spans="1:15" x14ac:dyDescent="0.25">
      <c r="A447" s="29" t="s">
        <v>36</v>
      </c>
      <c r="B447" s="29" t="s">
        <v>54</v>
      </c>
      <c r="C447" s="29" t="s">
        <v>34</v>
      </c>
      <c r="D447" s="30" t="s">
        <v>43</v>
      </c>
      <c r="E447" s="31">
        <v>39180</v>
      </c>
      <c r="F447" s="31">
        <v>39218</v>
      </c>
      <c r="G447" s="32">
        <f t="shared" si="25"/>
        <v>38</v>
      </c>
      <c r="H447" s="33">
        <v>2</v>
      </c>
      <c r="I447" s="34"/>
      <c r="J447" s="32">
        <v>0.25</v>
      </c>
      <c r="K447" s="35">
        <f t="shared" si="24"/>
        <v>25</v>
      </c>
      <c r="L447" s="35">
        <v>2.54</v>
      </c>
      <c r="M447" s="35">
        <f t="shared" si="26"/>
        <v>27.54</v>
      </c>
      <c r="N447" s="35">
        <f t="shared" si="27"/>
        <v>35.802</v>
      </c>
      <c r="O447" s="29" t="s">
        <v>35</v>
      </c>
    </row>
    <row r="448" spans="1:15" x14ac:dyDescent="0.25">
      <c r="A448" s="29" t="s">
        <v>53</v>
      </c>
      <c r="B448" s="29" t="s">
        <v>37</v>
      </c>
      <c r="C448" s="29" t="s">
        <v>42</v>
      </c>
      <c r="D448" s="30"/>
      <c r="E448" s="31">
        <v>39205</v>
      </c>
      <c r="F448" s="31">
        <v>39218</v>
      </c>
      <c r="G448" s="32">
        <f t="shared" si="25"/>
        <v>13</v>
      </c>
      <c r="H448" s="33">
        <v>1</v>
      </c>
      <c r="I448" s="34"/>
      <c r="J448" s="32">
        <v>0.5</v>
      </c>
      <c r="K448" s="35">
        <f t="shared" si="24"/>
        <v>5</v>
      </c>
      <c r="L448" s="35">
        <v>6.399</v>
      </c>
      <c r="M448" s="35">
        <f t="shared" si="26"/>
        <v>11.399000000000001</v>
      </c>
      <c r="N448" s="35">
        <f t="shared" si="27"/>
        <v>14.818700000000002</v>
      </c>
      <c r="O448" s="29" t="s">
        <v>45</v>
      </c>
    </row>
    <row r="449" spans="1:15" x14ac:dyDescent="0.25">
      <c r="A449" s="29" t="s">
        <v>53</v>
      </c>
      <c r="B449" s="29" t="s">
        <v>37</v>
      </c>
      <c r="C449" s="29" t="s">
        <v>41</v>
      </c>
      <c r="D449" s="30"/>
      <c r="E449" s="31">
        <v>39208</v>
      </c>
      <c r="F449" s="31">
        <v>39218</v>
      </c>
      <c r="G449" s="32">
        <f t="shared" si="25"/>
        <v>10</v>
      </c>
      <c r="H449" s="33">
        <v>1</v>
      </c>
      <c r="I449" s="34"/>
      <c r="J449" s="32">
        <v>0.25</v>
      </c>
      <c r="K449" s="35">
        <f t="shared" si="24"/>
        <v>2.5</v>
      </c>
      <c r="L449" s="35">
        <v>56.107500000000002</v>
      </c>
      <c r="M449" s="35">
        <f t="shared" si="26"/>
        <v>58.607500000000002</v>
      </c>
      <c r="N449" s="35">
        <f t="shared" si="27"/>
        <v>76.189750000000004</v>
      </c>
      <c r="O449" s="29" t="s">
        <v>35</v>
      </c>
    </row>
    <row r="450" spans="1:15" x14ac:dyDescent="0.25">
      <c r="A450" s="29" t="s">
        <v>36</v>
      </c>
      <c r="B450" s="29" t="s">
        <v>54</v>
      </c>
      <c r="C450" s="29" t="s">
        <v>34</v>
      </c>
      <c r="D450" s="30"/>
      <c r="E450" s="31">
        <v>39185</v>
      </c>
      <c r="F450" s="31">
        <v>39218</v>
      </c>
      <c r="G450" s="32">
        <f t="shared" si="25"/>
        <v>33</v>
      </c>
      <c r="H450" s="33">
        <v>1</v>
      </c>
      <c r="I450" s="34" t="s">
        <v>43</v>
      </c>
      <c r="J450" s="32">
        <v>0.25</v>
      </c>
      <c r="K450" s="35">
        <f t="shared" ref="K450:K513" si="28">IF(D450="sí",H450*J450*10+20,H450*J450*10)</f>
        <v>2.5</v>
      </c>
      <c r="L450" s="35">
        <v>103.18</v>
      </c>
      <c r="M450" s="35">
        <f t="shared" si="26"/>
        <v>105.68</v>
      </c>
      <c r="N450" s="35">
        <f t="shared" si="27"/>
        <v>-105.68</v>
      </c>
      <c r="O450" s="29" t="s">
        <v>45</v>
      </c>
    </row>
    <row r="451" spans="1:15" x14ac:dyDescent="0.25">
      <c r="A451" s="29" t="s">
        <v>53</v>
      </c>
      <c r="B451" s="29" t="s">
        <v>37</v>
      </c>
      <c r="C451" s="29" t="s">
        <v>41</v>
      </c>
      <c r="D451" s="30"/>
      <c r="E451" s="31">
        <v>39191</v>
      </c>
      <c r="F451" s="31">
        <v>39218</v>
      </c>
      <c r="G451" s="32">
        <f t="shared" ref="G451:G514" si="29">F451-E451</f>
        <v>27</v>
      </c>
      <c r="H451" s="33">
        <v>1</v>
      </c>
      <c r="I451" s="34"/>
      <c r="J451" s="32">
        <v>0.25</v>
      </c>
      <c r="K451" s="35">
        <f t="shared" si="28"/>
        <v>2.5</v>
      </c>
      <c r="L451" s="35">
        <v>120</v>
      </c>
      <c r="M451" s="35">
        <f t="shared" ref="M451:M514" si="30">K451+L451</f>
        <v>122.5</v>
      </c>
      <c r="N451" s="35">
        <f t="shared" ref="N451:N514" si="31">IF(I451="sí",-M451,M451+30%*M451)</f>
        <v>159.25</v>
      </c>
      <c r="O451" s="29" t="s">
        <v>45</v>
      </c>
    </row>
    <row r="452" spans="1:15" x14ac:dyDescent="0.25">
      <c r="A452" s="29" t="s">
        <v>52</v>
      </c>
      <c r="B452" s="29" t="s">
        <v>48</v>
      </c>
      <c r="C452" s="29" t="s">
        <v>41</v>
      </c>
      <c r="D452" s="30" t="s">
        <v>43</v>
      </c>
      <c r="E452" s="31">
        <v>39178</v>
      </c>
      <c r="F452" s="31">
        <v>39218</v>
      </c>
      <c r="G452" s="32">
        <f t="shared" si="29"/>
        <v>40</v>
      </c>
      <c r="H452" s="33">
        <v>1</v>
      </c>
      <c r="I452" s="34"/>
      <c r="J452" s="32">
        <v>0.25</v>
      </c>
      <c r="K452" s="35">
        <f t="shared" si="28"/>
        <v>22.5</v>
      </c>
      <c r="L452" s="35">
        <v>108.9568</v>
      </c>
      <c r="M452" s="35">
        <f t="shared" si="30"/>
        <v>131.45679999999999</v>
      </c>
      <c r="N452" s="35">
        <f t="shared" si="31"/>
        <v>170.89383999999998</v>
      </c>
      <c r="O452" s="29" t="s">
        <v>45</v>
      </c>
    </row>
    <row r="453" spans="1:15" x14ac:dyDescent="0.25">
      <c r="A453" s="29" t="s">
        <v>36</v>
      </c>
      <c r="B453" s="29" t="s">
        <v>54</v>
      </c>
      <c r="C453" s="29" t="s">
        <v>34</v>
      </c>
      <c r="D453" s="30"/>
      <c r="E453" s="31">
        <v>39187</v>
      </c>
      <c r="F453" s="31">
        <v>39218</v>
      </c>
      <c r="G453" s="32">
        <f t="shared" si="29"/>
        <v>31</v>
      </c>
      <c r="H453" s="33">
        <v>1</v>
      </c>
      <c r="I453" s="34"/>
      <c r="J453" s="32">
        <v>0.25</v>
      </c>
      <c r="K453" s="35">
        <f t="shared" si="28"/>
        <v>2.5</v>
      </c>
      <c r="L453" s="35">
        <v>146.75530000000001</v>
      </c>
      <c r="M453" s="35">
        <f t="shared" si="30"/>
        <v>149.25530000000001</v>
      </c>
      <c r="N453" s="35">
        <f t="shared" si="31"/>
        <v>194.03189</v>
      </c>
      <c r="O453" s="29" t="s">
        <v>39</v>
      </c>
    </row>
    <row r="454" spans="1:15" x14ac:dyDescent="0.25">
      <c r="A454" s="29" t="s">
        <v>53</v>
      </c>
      <c r="B454" s="29" t="s">
        <v>37</v>
      </c>
      <c r="C454" s="29" t="s">
        <v>42</v>
      </c>
      <c r="D454" s="30"/>
      <c r="E454" s="31">
        <v>39206</v>
      </c>
      <c r="F454" s="31">
        <v>39218</v>
      </c>
      <c r="G454" s="32">
        <f t="shared" si="29"/>
        <v>12</v>
      </c>
      <c r="H454" s="33">
        <v>1</v>
      </c>
      <c r="I454" s="34"/>
      <c r="J454" s="32">
        <v>0.5</v>
      </c>
      <c r="K454" s="35">
        <f t="shared" si="28"/>
        <v>5</v>
      </c>
      <c r="L454" s="35">
        <v>150</v>
      </c>
      <c r="M454" s="35">
        <f t="shared" si="30"/>
        <v>155</v>
      </c>
      <c r="N454" s="35">
        <f t="shared" si="31"/>
        <v>201.5</v>
      </c>
      <c r="O454" s="29" t="s">
        <v>35</v>
      </c>
    </row>
    <row r="455" spans="1:15" x14ac:dyDescent="0.25">
      <c r="A455" s="29" t="s">
        <v>52</v>
      </c>
      <c r="B455" s="29" t="s">
        <v>48</v>
      </c>
      <c r="C455" s="29" t="s">
        <v>42</v>
      </c>
      <c r="D455" s="30"/>
      <c r="E455" s="31">
        <v>39205</v>
      </c>
      <c r="F455" s="31">
        <v>39218</v>
      </c>
      <c r="G455" s="32">
        <f t="shared" si="29"/>
        <v>13</v>
      </c>
      <c r="H455" s="33">
        <v>2</v>
      </c>
      <c r="I455" s="34" t="s">
        <v>43</v>
      </c>
      <c r="J455" s="32">
        <v>1</v>
      </c>
      <c r="K455" s="35">
        <f t="shared" si="28"/>
        <v>20</v>
      </c>
      <c r="L455" s="35">
        <v>182.08340000000001</v>
      </c>
      <c r="M455" s="35">
        <f t="shared" si="30"/>
        <v>202.08340000000001</v>
      </c>
      <c r="N455" s="35">
        <f t="shared" si="31"/>
        <v>-202.08340000000001</v>
      </c>
      <c r="O455" s="29" t="s">
        <v>45</v>
      </c>
    </row>
    <row r="456" spans="1:15" x14ac:dyDescent="0.25">
      <c r="A456" s="29" t="s">
        <v>52</v>
      </c>
      <c r="B456" s="29" t="s">
        <v>48</v>
      </c>
      <c r="C456" s="29" t="s">
        <v>34</v>
      </c>
      <c r="D456" s="30"/>
      <c r="E456" s="31">
        <v>39190</v>
      </c>
      <c r="F456" s="31">
        <v>39218</v>
      </c>
      <c r="G456" s="32">
        <f t="shared" si="29"/>
        <v>28</v>
      </c>
      <c r="H456" s="33">
        <v>2</v>
      </c>
      <c r="I456" s="34"/>
      <c r="J456" s="32">
        <v>0.5</v>
      </c>
      <c r="K456" s="35">
        <f t="shared" si="28"/>
        <v>10</v>
      </c>
      <c r="L456" s="35">
        <v>173.29900000000001</v>
      </c>
      <c r="M456" s="35">
        <f t="shared" si="30"/>
        <v>183.29900000000001</v>
      </c>
      <c r="N456" s="35">
        <f t="shared" si="31"/>
        <v>238.28870000000001</v>
      </c>
      <c r="O456" s="29" t="s">
        <v>45</v>
      </c>
    </row>
    <row r="457" spans="1:15" x14ac:dyDescent="0.25">
      <c r="A457" s="29" t="s">
        <v>36</v>
      </c>
      <c r="B457" s="29" t="s">
        <v>54</v>
      </c>
      <c r="C457" s="29" t="s">
        <v>38</v>
      </c>
      <c r="D457" s="30"/>
      <c r="E457" s="31">
        <v>39183</v>
      </c>
      <c r="F457" s="31">
        <v>39218</v>
      </c>
      <c r="G457" s="32">
        <f t="shared" si="29"/>
        <v>35</v>
      </c>
      <c r="H457" s="33">
        <v>1</v>
      </c>
      <c r="I457" s="34" t="s">
        <v>43</v>
      </c>
      <c r="J457" s="32">
        <v>1.25</v>
      </c>
      <c r="K457" s="35">
        <f t="shared" si="28"/>
        <v>12.5</v>
      </c>
      <c r="L457" s="35">
        <v>221.43</v>
      </c>
      <c r="M457" s="35">
        <f t="shared" si="30"/>
        <v>233.93</v>
      </c>
      <c r="N457" s="35">
        <f t="shared" si="31"/>
        <v>-233.93</v>
      </c>
      <c r="O457" s="29" t="s">
        <v>45</v>
      </c>
    </row>
    <row r="458" spans="1:15" x14ac:dyDescent="0.25">
      <c r="A458" s="29" t="s">
        <v>53</v>
      </c>
      <c r="B458" s="29" t="s">
        <v>37</v>
      </c>
      <c r="C458" s="29" t="s">
        <v>42</v>
      </c>
      <c r="D458" s="30"/>
      <c r="E458" s="31">
        <v>39192</v>
      </c>
      <c r="F458" s="31">
        <v>39218</v>
      </c>
      <c r="G458" s="32">
        <f t="shared" si="29"/>
        <v>26</v>
      </c>
      <c r="H458" s="33">
        <v>1</v>
      </c>
      <c r="I458" s="34"/>
      <c r="J458" s="32">
        <v>1.25</v>
      </c>
      <c r="K458" s="35">
        <f t="shared" si="28"/>
        <v>12.5</v>
      </c>
      <c r="L458" s="35">
        <v>405.55250000000001</v>
      </c>
      <c r="M458" s="35">
        <f t="shared" si="30"/>
        <v>418.05250000000001</v>
      </c>
      <c r="N458" s="35">
        <f t="shared" si="31"/>
        <v>543.46825000000001</v>
      </c>
      <c r="O458" s="29" t="s">
        <v>45</v>
      </c>
    </row>
    <row r="459" spans="1:15" x14ac:dyDescent="0.25">
      <c r="A459" s="29" t="s">
        <v>46</v>
      </c>
      <c r="B459" s="29" t="s">
        <v>33</v>
      </c>
      <c r="C459" s="29" t="s">
        <v>42</v>
      </c>
      <c r="D459" s="30"/>
      <c r="E459" s="31">
        <v>39177</v>
      </c>
      <c r="F459" s="31">
        <v>39219</v>
      </c>
      <c r="G459" s="32">
        <f t="shared" si="29"/>
        <v>42</v>
      </c>
      <c r="H459" s="33">
        <v>2</v>
      </c>
      <c r="I459" s="34"/>
      <c r="J459" s="32">
        <v>0.75</v>
      </c>
      <c r="K459" s="35">
        <f t="shared" si="28"/>
        <v>15</v>
      </c>
      <c r="L459" s="35">
        <v>13.36</v>
      </c>
      <c r="M459" s="35">
        <f t="shared" si="30"/>
        <v>28.36</v>
      </c>
      <c r="N459" s="35">
        <f t="shared" si="31"/>
        <v>36.867999999999995</v>
      </c>
      <c r="O459" s="29" t="s">
        <v>45</v>
      </c>
    </row>
    <row r="460" spans="1:15" x14ac:dyDescent="0.25">
      <c r="A460" s="29" t="s">
        <v>49</v>
      </c>
      <c r="B460" s="29" t="s">
        <v>48</v>
      </c>
      <c r="C460" s="29" t="s">
        <v>41</v>
      </c>
      <c r="D460" s="30"/>
      <c r="E460" s="31">
        <v>39186</v>
      </c>
      <c r="F460" s="31">
        <v>39219</v>
      </c>
      <c r="G460" s="32">
        <f t="shared" si="29"/>
        <v>33</v>
      </c>
      <c r="H460" s="33">
        <v>1</v>
      </c>
      <c r="I460" s="34"/>
      <c r="J460" s="32">
        <v>0.25</v>
      </c>
      <c r="K460" s="35">
        <f t="shared" si="28"/>
        <v>2.5</v>
      </c>
      <c r="L460" s="35">
        <v>18</v>
      </c>
      <c r="M460" s="35">
        <f t="shared" si="30"/>
        <v>20.5</v>
      </c>
      <c r="N460" s="35">
        <f t="shared" si="31"/>
        <v>26.65</v>
      </c>
      <c r="O460" s="29" t="s">
        <v>39</v>
      </c>
    </row>
    <row r="461" spans="1:15" x14ac:dyDescent="0.25">
      <c r="A461" s="29" t="s">
        <v>49</v>
      </c>
      <c r="B461" s="29" t="s">
        <v>48</v>
      </c>
      <c r="C461" s="29" t="s">
        <v>34</v>
      </c>
      <c r="D461" s="30"/>
      <c r="E461" s="31">
        <v>39207</v>
      </c>
      <c r="F461" s="31">
        <v>39219</v>
      </c>
      <c r="G461" s="32">
        <f t="shared" si="29"/>
        <v>12</v>
      </c>
      <c r="H461" s="33">
        <v>2</v>
      </c>
      <c r="I461" s="34" t="s">
        <v>43</v>
      </c>
      <c r="J461" s="32">
        <v>0.25</v>
      </c>
      <c r="K461" s="35">
        <f t="shared" si="28"/>
        <v>5</v>
      </c>
      <c r="L461" s="35">
        <v>24</v>
      </c>
      <c r="M461" s="35">
        <f t="shared" si="30"/>
        <v>29</v>
      </c>
      <c r="N461" s="35">
        <f t="shared" si="31"/>
        <v>-29</v>
      </c>
      <c r="O461" s="29" t="s">
        <v>45</v>
      </c>
    </row>
    <row r="462" spans="1:15" x14ac:dyDescent="0.25">
      <c r="A462" s="29" t="s">
        <v>52</v>
      </c>
      <c r="B462" s="29" t="s">
        <v>54</v>
      </c>
      <c r="C462" s="29" t="s">
        <v>34</v>
      </c>
      <c r="D462" s="30"/>
      <c r="E462" s="31">
        <v>39207</v>
      </c>
      <c r="F462" s="31">
        <v>39219</v>
      </c>
      <c r="G462" s="32">
        <f t="shared" si="29"/>
        <v>12</v>
      </c>
      <c r="H462" s="33">
        <v>1</v>
      </c>
      <c r="I462" s="34"/>
      <c r="J462" s="32">
        <v>0.25</v>
      </c>
      <c r="K462" s="35">
        <f t="shared" si="28"/>
        <v>2.5</v>
      </c>
      <c r="L462" s="35">
        <v>28.036799999999999</v>
      </c>
      <c r="M462" s="35">
        <f t="shared" si="30"/>
        <v>30.536799999999999</v>
      </c>
      <c r="N462" s="35">
        <f t="shared" si="31"/>
        <v>39.697839999999999</v>
      </c>
      <c r="O462" s="29" t="s">
        <v>35</v>
      </c>
    </row>
    <row r="463" spans="1:15" x14ac:dyDescent="0.25">
      <c r="A463" s="29" t="s">
        <v>36</v>
      </c>
      <c r="B463" s="29" t="s">
        <v>54</v>
      </c>
      <c r="C463" s="29" t="s">
        <v>34</v>
      </c>
      <c r="D463" s="30" t="s">
        <v>43</v>
      </c>
      <c r="E463" s="31">
        <v>39186</v>
      </c>
      <c r="F463" s="31">
        <v>39219</v>
      </c>
      <c r="G463" s="32">
        <f t="shared" si="29"/>
        <v>33</v>
      </c>
      <c r="H463" s="33">
        <v>1</v>
      </c>
      <c r="I463" s="34" t="s">
        <v>43</v>
      </c>
      <c r="J463" s="32">
        <v>0.25</v>
      </c>
      <c r="K463" s="35">
        <f t="shared" si="28"/>
        <v>22.5</v>
      </c>
      <c r="L463" s="35">
        <v>54.180599999999998</v>
      </c>
      <c r="M463" s="35">
        <f t="shared" si="30"/>
        <v>76.680599999999998</v>
      </c>
      <c r="N463" s="35">
        <f t="shared" si="31"/>
        <v>-76.680599999999998</v>
      </c>
      <c r="O463" s="29" t="s">
        <v>45</v>
      </c>
    </row>
    <row r="464" spans="1:15" x14ac:dyDescent="0.25">
      <c r="A464" s="29" t="s">
        <v>52</v>
      </c>
      <c r="B464" s="29" t="s">
        <v>54</v>
      </c>
      <c r="C464" s="29" t="s">
        <v>34</v>
      </c>
      <c r="D464" s="30"/>
      <c r="E464" s="31">
        <v>39201</v>
      </c>
      <c r="F464" s="31">
        <v>39219</v>
      </c>
      <c r="G464" s="32">
        <f t="shared" si="29"/>
        <v>18</v>
      </c>
      <c r="H464" s="33">
        <v>1</v>
      </c>
      <c r="I464" s="34"/>
      <c r="J464" s="32">
        <v>0.25</v>
      </c>
      <c r="K464" s="35">
        <f t="shared" si="28"/>
        <v>2.5</v>
      </c>
      <c r="L464" s="35">
        <v>75.180800000000005</v>
      </c>
      <c r="M464" s="35">
        <f t="shared" si="30"/>
        <v>77.680800000000005</v>
      </c>
      <c r="N464" s="35">
        <f t="shared" si="31"/>
        <v>100.98504</v>
      </c>
      <c r="O464" s="29" t="s">
        <v>35</v>
      </c>
    </row>
    <row r="465" spans="1:15" x14ac:dyDescent="0.25">
      <c r="A465" s="29" t="s">
        <v>46</v>
      </c>
      <c r="B465" s="29" t="s">
        <v>33</v>
      </c>
      <c r="C465" s="29" t="s">
        <v>41</v>
      </c>
      <c r="D465" s="30"/>
      <c r="E465" s="31">
        <v>39199</v>
      </c>
      <c r="F465" s="31">
        <v>39219</v>
      </c>
      <c r="G465" s="32">
        <f t="shared" si="29"/>
        <v>20</v>
      </c>
      <c r="H465" s="33">
        <v>2</v>
      </c>
      <c r="I465" s="34"/>
      <c r="J465" s="32">
        <v>0.25</v>
      </c>
      <c r="K465" s="35">
        <f t="shared" si="28"/>
        <v>5</v>
      </c>
      <c r="L465" s="35">
        <v>145.89689999999999</v>
      </c>
      <c r="M465" s="35">
        <f t="shared" si="30"/>
        <v>150.89689999999999</v>
      </c>
      <c r="N465" s="35">
        <f t="shared" si="31"/>
        <v>196.16596999999999</v>
      </c>
      <c r="O465" s="29" t="s">
        <v>35</v>
      </c>
    </row>
    <row r="466" spans="1:15" x14ac:dyDescent="0.25">
      <c r="A466" s="29" t="s">
        <v>52</v>
      </c>
      <c r="B466" s="29" t="s">
        <v>54</v>
      </c>
      <c r="C466" s="29" t="s">
        <v>34</v>
      </c>
      <c r="D466" s="30"/>
      <c r="E466" s="31">
        <v>39199</v>
      </c>
      <c r="F466" s="31">
        <v>39219</v>
      </c>
      <c r="G466" s="32">
        <f t="shared" si="29"/>
        <v>20</v>
      </c>
      <c r="H466" s="33">
        <v>1</v>
      </c>
      <c r="I466" s="34"/>
      <c r="J466" s="32">
        <v>0.25</v>
      </c>
      <c r="K466" s="35">
        <f t="shared" si="28"/>
        <v>2.5</v>
      </c>
      <c r="L466" s="35">
        <v>150.36160000000001</v>
      </c>
      <c r="M466" s="35">
        <f t="shared" si="30"/>
        <v>152.86160000000001</v>
      </c>
      <c r="N466" s="35">
        <f t="shared" si="31"/>
        <v>198.72008</v>
      </c>
      <c r="O466" s="29" t="s">
        <v>35</v>
      </c>
    </row>
    <row r="467" spans="1:15" x14ac:dyDescent="0.25">
      <c r="A467" s="29" t="s">
        <v>46</v>
      </c>
      <c r="B467" s="29" t="s">
        <v>33</v>
      </c>
      <c r="C467" s="29" t="s">
        <v>42</v>
      </c>
      <c r="D467" s="30"/>
      <c r="E467" s="31">
        <v>39197</v>
      </c>
      <c r="F467" s="31">
        <v>39219</v>
      </c>
      <c r="G467" s="32">
        <f t="shared" si="29"/>
        <v>22</v>
      </c>
      <c r="H467" s="33">
        <v>2</v>
      </c>
      <c r="I467" s="34"/>
      <c r="J467" s="32">
        <v>0.5</v>
      </c>
      <c r="K467" s="35">
        <f t="shared" si="28"/>
        <v>10</v>
      </c>
      <c r="L467" s="35">
        <v>174.76169999999999</v>
      </c>
      <c r="M467" s="35">
        <f t="shared" si="30"/>
        <v>184.76169999999999</v>
      </c>
      <c r="N467" s="35">
        <f t="shared" si="31"/>
        <v>240.19020999999998</v>
      </c>
      <c r="O467" s="29" t="s">
        <v>35</v>
      </c>
    </row>
    <row r="468" spans="1:15" x14ac:dyDescent="0.25">
      <c r="A468" s="29" t="s">
        <v>49</v>
      </c>
      <c r="B468" s="29" t="s">
        <v>48</v>
      </c>
      <c r="C468" s="29" t="s">
        <v>34</v>
      </c>
      <c r="D468" s="30"/>
      <c r="E468" s="31">
        <v>39207</v>
      </c>
      <c r="F468" s="31">
        <v>39219</v>
      </c>
      <c r="G468" s="32">
        <f t="shared" si="29"/>
        <v>12</v>
      </c>
      <c r="H468" s="33">
        <v>2</v>
      </c>
      <c r="I468" s="34"/>
      <c r="J468" s="32">
        <v>0.5</v>
      </c>
      <c r="K468" s="35">
        <f t="shared" si="28"/>
        <v>10</v>
      </c>
      <c r="L468" s="35">
        <v>291.10989999999998</v>
      </c>
      <c r="M468" s="35">
        <f t="shared" si="30"/>
        <v>301.10989999999998</v>
      </c>
      <c r="N468" s="35">
        <f t="shared" si="31"/>
        <v>391.44286999999997</v>
      </c>
      <c r="O468" s="29" t="s">
        <v>45</v>
      </c>
    </row>
    <row r="469" spans="1:15" x14ac:dyDescent="0.25">
      <c r="A469" s="29" t="s">
        <v>46</v>
      </c>
      <c r="B469" s="29" t="s">
        <v>33</v>
      </c>
      <c r="C469" s="29" t="s">
        <v>47</v>
      </c>
      <c r="D469" s="30"/>
      <c r="E469" s="31">
        <v>39185</v>
      </c>
      <c r="F469" s="31">
        <v>39219</v>
      </c>
      <c r="G469" s="32">
        <f t="shared" si="29"/>
        <v>34</v>
      </c>
      <c r="H469" s="33">
        <v>2</v>
      </c>
      <c r="I469" s="34"/>
      <c r="J469" s="32">
        <v>1</v>
      </c>
      <c r="K469" s="35">
        <f t="shared" si="28"/>
        <v>20</v>
      </c>
      <c r="L469" s="35">
        <v>464.4</v>
      </c>
      <c r="M469" s="35">
        <f t="shared" si="30"/>
        <v>484.4</v>
      </c>
      <c r="N469" s="35">
        <f t="shared" si="31"/>
        <v>629.72</v>
      </c>
      <c r="O469" s="29" t="s">
        <v>39</v>
      </c>
    </row>
    <row r="470" spans="1:15" x14ac:dyDescent="0.25">
      <c r="A470" s="29" t="s">
        <v>32</v>
      </c>
      <c r="B470" s="29" t="s">
        <v>33</v>
      </c>
      <c r="C470" s="29" t="s">
        <v>41</v>
      </c>
      <c r="D470" s="30" t="s">
        <v>43</v>
      </c>
      <c r="E470" s="31">
        <v>39198</v>
      </c>
      <c r="F470" s="31">
        <v>39220</v>
      </c>
      <c r="G470" s="32">
        <f t="shared" si="29"/>
        <v>22</v>
      </c>
      <c r="H470" s="33">
        <v>1</v>
      </c>
      <c r="I470" s="34"/>
      <c r="J470" s="32">
        <v>0.25</v>
      </c>
      <c r="K470" s="35">
        <f t="shared" si="28"/>
        <v>22.5</v>
      </c>
      <c r="L470" s="35">
        <v>21.33</v>
      </c>
      <c r="M470" s="35">
        <f t="shared" si="30"/>
        <v>43.83</v>
      </c>
      <c r="N470" s="35">
        <f t="shared" si="31"/>
        <v>56.978999999999999</v>
      </c>
      <c r="O470" s="29" t="s">
        <v>35</v>
      </c>
    </row>
    <row r="471" spans="1:15" x14ac:dyDescent="0.25">
      <c r="A471" s="29" t="s">
        <v>32</v>
      </c>
      <c r="B471" s="29" t="s">
        <v>33</v>
      </c>
      <c r="C471" s="29" t="s">
        <v>41</v>
      </c>
      <c r="D471" s="30"/>
      <c r="E471" s="31">
        <v>39205</v>
      </c>
      <c r="F471" s="31">
        <v>39220</v>
      </c>
      <c r="G471" s="32">
        <f t="shared" si="29"/>
        <v>15</v>
      </c>
      <c r="H471" s="33">
        <v>2</v>
      </c>
      <c r="I471" s="34"/>
      <c r="J471" s="32">
        <v>0.25</v>
      </c>
      <c r="K471" s="35">
        <f t="shared" si="28"/>
        <v>5</v>
      </c>
      <c r="L471" s="35">
        <v>149.24420000000001</v>
      </c>
      <c r="M471" s="35">
        <f t="shared" si="30"/>
        <v>154.24420000000001</v>
      </c>
      <c r="N471" s="35">
        <f t="shared" si="31"/>
        <v>200.51746</v>
      </c>
      <c r="O471" s="29" t="s">
        <v>35</v>
      </c>
    </row>
    <row r="472" spans="1:15" x14ac:dyDescent="0.25">
      <c r="A472" s="29" t="s">
        <v>53</v>
      </c>
      <c r="B472" s="29" t="s">
        <v>50</v>
      </c>
      <c r="C472" s="29" t="s">
        <v>34</v>
      </c>
      <c r="D472" s="30"/>
      <c r="E472" s="31">
        <v>39180</v>
      </c>
      <c r="F472" s="31">
        <v>39220</v>
      </c>
      <c r="G472" s="32">
        <f t="shared" si="29"/>
        <v>40</v>
      </c>
      <c r="H472" s="33">
        <v>1</v>
      </c>
      <c r="I472" s="34" t="s">
        <v>43</v>
      </c>
      <c r="J472" s="32">
        <v>2</v>
      </c>
      <c r="K472" s="35">
        <f t="shared" si="28"/>
        <v>20</v>
      </c>
      <c r="L472" s="35">
        <v>337.19850000000002</v>
      </c>
      <c r="M472" s="35">
        <f t="shared" si="30"/>
        <v>357.19850000000002</v>
      </c>
      <c r="N472" s="35">
        <f t="shared" si="31"/>
        <v>-357.19850000000002</v>
      </c>
      <c r="O472" s="29" t="s">
        <v>45</v>
      </c>
    </row>
    <row r="473" spans="1:15" x14ac:dyDescent="0.25">
      <c r="A473" s="29" t="s">
        <v>49</v>
      </c>
      <c r="B473" s="29" t="s">
        <v>51</v>
      </c>
      <c r="C473" s="29" t="s">
        <v>34</v>
      </c>
      <c r="D473" s="30"/>
      <c r="E473" s="31">
        <v>39212</v>
      </c>
      <c r="F473" s="31">
        <v>39221</v>
      </c>
      <c r="G473" s="32">
        <f t="shared" si="29"/>
        <v>9</v>
      </c>
      <c r="H473" s="33">
        <v>1</v>
      </c>
      <c r="I473" s="34"/>
      <c r="J473" s="32">
        <v>0.5</v>
      </c>
      <c r="K473" s="35">
        <f t="shared" si="28"/>
        <v>5</v>
      </c>
      <c r="L473" s="35">
        <v>92.585999999999999</v>
      </c>
      <c r="M473" s="35">
        <f t="shared" si="30"/>
        <v>97.585999999999999</v>
      </c>
      <c r="N473" s="35">
        <f t="shared" si="31"/>
        <v>126.86179999999999</v>
      </c>
      <c r="O473" s="29" t="s">
        <v>39</v>
      </c>
    </row>
    <row r="474" spans="1:15" x14ac:dyDescent="0.25">
      <c r="A474" s="29" t="s">
        <v>55</v>
      </c>
      <c r="B474" s="29" t="s">
        <v>54</v>
      </c>
      <c r="C474" s="29" t="s">
        <v>41</v>
      </c>
      <c r="D474" s="30"/>
      <c r="E474" s="31">
        <v>39199</v>
      </c>
      <c r="F474" s="31">
        <v>39221</v>
      </c>
      <c r="G474" s="32">
        <f t="shared" si="29"/>
        <v>22</v>
      </c>
      <c r="H474" s="33">
        <v>1</v>
      </c>
      <c r="I474" s="34" t="s">
        <v>43</v>
      </c>
      <c r="J474" s="32">
        <v>0.25</v>
      </c>
      <c r="K474" s="35">
        <f t="shared" si="28"/>
        <v>2.5</v>
      </c>
      <c r="L474" s="35">
        <v>127.40130000000001</v>
      </c>
      <c r="M474" s="35">
        <f t="shared" si="30"/>
        <v>129.90129999999999</v>
      </c>
      <c r="N474" s="35">
        <f t="shared" si="31"/>
        <v>-129.90129999999999</v>
      </c>
      <c r="O474" s="29" t="s">
        <v>45</v>
      </c>
    </row>
    <row r="475" spans="1:15" x14ac:dyDescent="0.25">
      <c r="A475" s="29" t="s">
        <v>32</v>
      </c>
      <c r="B475" s="29" t="s">
        <v>33</v>
      </c>
      <c r="C475" s="29" t="s">
        <v>42</v>
      </c>
      <c r="D475" s="30"/>
      <c r="E475" s="31">
        <v>39208</v>
      </c>
      <c r="F475" s="31">
        <v>39221</v>
      </c>
      <c r="G475" s="32">
        <f t="shared" si="29"/>
        <v>13</v>
      </c>
      <c r="H475" s="33">
        <v>2</v>
      </c>
      <c r="I475" s="34"/>
      <c r="J475" s="32">
        <v>0.5</v>
      </c>
      <c r="K475" s="35">
        <f t="shared" si="28"/>
        <v>10</v>
      </c>
      <c r="L475" s="35">
        <v>205.53</v>
      </c>
      <c r="M475" s="35">
        <f t="shared" si="30"/>
        <v>215.53</v>
      </c>
      <c r="N475" s="35">
        <f t="shared" si="31"/>
        <v>280.18899999999996</v>
      </c>
      <c r="O475" s="29" t="s">
        <v>35</v>
      </c>
    </row>
    <row r="476" spans="1:15" x14ac:dyDescent="0.25">
      <c r="A476" s="29" t="s">
        <v>55</v>
      </c>
      <c r="B476" s="29" t="s">
        <v>54</v>
      </c>
      <c r="C476" s="29" t="s">
        <v>47</v>
      </c>
      <c r="D476" s="30"/>
      <c r="E476" s="31">
        <v>39198</v>
      </c>
      <c r="F476" s="31">
        <v>39221</v>
      </c>
      <c r="G476" s="32">
        <f t="shared" si="29"/>
        <v>23</v>
      </c>
      <c r="H476" s="33">
        <v>2</v>
      </c>
      <c r="I476" s="34"/>
      <c r="J476" s="32">
        <v>3.75</v>
      </c>
      <c r="K476" s="35">
        <f t="shared" si="28"/>
        <v>75</v>
      </c>
      <c r="L476" s="35">
        <v>511.15660000000003</v>
      </c>
      <c r="M476" s="35">
        <f t="shared" si="30"/>
        <v>586.15660000000003</v>
      </c>
      <c r="N476" s="35">
        <f t="shared" si="31"/>
        <v>762.00358000000006</v>
      </c>
      <c r="O476" s="29" t="s">
        <v>45</v>
      </c>
    </row>
    <row r="477" spans="1:15" x14ac:dyDescent="0.25">
      <c r="A477" s="29" t="s">
        <v>53</v>
      </c>
      <c r="B477" s="29" t="s">
        <v>50</v>
      </c>
      <c r="C477" s="29" t="s">
        <v>34</v>
      </c>
      <c r="D477" s="30"/>
      <c r="E477" s="31">
        <v>39186</v>
      </c>
      <c r="F477" s="31">
        <v>39221</v>
      </c>
      <c r="G477" s="32">
        <f t="shared" si="29"/>
        <v>35</v>
      </c>
      <c r="H477" s="33">
        <v>1</v>
      </c>
      <c r="I477" s="34"/>
      <c r="J477" s="32">
        <v>1</v>
      </c>
      <c r="K477" s="35">
        <f t="shared" si="28"/>
        <v>10</v>
      </c>
      <c r="L477" s="35">
        <v>667.79300000000001</v>
      </c>
      <c r="M477" s="35">
        <f t="shared" si="30"/>
        <v>677.79300000000001</v>
      </c>
      <c r="N477" s="35">
        <f t="shared" si="31"/>
        <v>881.1309</v>
      </c>
      <c r="O477" s="29" t="s">
        <v>35</v>
      </c>
    </row>
    <row r="478" spans="1:15" x14ac:dyDescent="0.25">
      <c r="A478" s="29" t="s">
        <v>44</v>
      </c>
      <c r="B478" s="29" t="s">
        <v>33</v>
      </c>
      <c r="C478" s="29" t="s">
        <v>34</v>
      </c>
      <c r="D478" s="30"/>
      <c r="E478" s="31">
        <v>39205</v>
      </c>
      <c r="F478" s="31">
        <v>39222</v>
      </c>
      <c r="G478" s="32">
        <f t="shared" si="29"/>
        <v>17</v>
      </c>
      <c r="H478" s="33">
        <v>2</v>
      </c>
      <c r="I478" s="34"/>
      <c r="J478" s="32">
        <v>0.25</v>
      </c>
      <c r="K478" s="35">
        <f t="shared" si="28"/>
        <v>5</v>
      </c>
      <c r="L478" s="35">
        <v>26.59</v>
      </c>
      <c r="M478" s="35">
        <f t="shared" si="30"/>
        <v>31.59</v>
      </c>
      <c r="N478" s="35">
        <f t="shared" si="31"/>
        <v>41.067</v>
      </c>
      <c r="O478" s="29" t="s">
        <v>39</v>
      </c>
    </row>
    <row r="479" spans="1:15" x14ac:dyDescent="0.25">
      <c r="A479" s="29" t="s">
        <v>55</v>
      </c>
      <c r="B479" s="29" t="s">
        <v>37</v>
      </c>
      <c r="C479" s="29" t="s">
        <v>34</v>
      </c>
      <c r="D479" s="30"/>
      <c r="E479" s="31">
        <v>39200</v>
      </c>
      <c r="F479" s="31">
        <v>39226</v>
      </c>
      <c r="G479" s="32">
        <f t="shared" si="29"/>
        <v>26</v>
      </c>
      <c r="H479" s="33">
        <v>1</v>
      </c>
      <c r="I479" s="34"/>
      <c r="J479" s="32">
        <v>0.25</v>
      </c>
      <c r="K479" s="35">
        <f t="shared" si="28"/>
        <v>2.5</v>
      </c>
      <c r="L479" s="35">
        <v>33.571800000000003</v>
      </c>
      <c r="M479" s="35">
        <f t="shared" si="30"/>
        <v>36.071800000000003</v>
      </c>
      <c r="N479" s="35">
        <f t="shared" si="31"/>
        <v>46.893340000000002</v>
      </c>
      <c r="O479" s="29" t="s">
        <v>45</v>
      </c>
    </row>
    <row r="480" spans="1:15" x14ac:dyDescent="0.25">
      <c r="A480" s="29" t="s">
        <v>44</v>
      </c>
      <c r="B480" s="29" t="s">
        <v>33</v>
      </c>
      <c r="C480" s="29" t="s">
        <v>34</v>
      </c>
      <c r="D480" s="30"/>
      <c r="E480" s="31">
        <v>39207</v>
      </c>
      <c r="F480" s="31">
        <v>39226</v>
      </c>
      <c r="G480" s="32">
        <f t="shared" si="29"/>
        <v>19</v>
      </c>
      <c r="H480" s="33">
        <v>2</v>
      </c>
      <c r="I480" s="34"/>
      <c r="J480" s="32">
        <v>0.25</v>
      </c>
      <c r="K480" s="35">
        <f t="shared" si="28"/>
        <v>5</v>
      </c>
      <c r="L480" s="35">
        <v>36.3384</v>
      </c>
      <c r="M480" s="35">
        <f t="shared" si="30"/>
        <v>41.3384</v>
      </c>
      <c r="N480" s="35">
        <f t="shared" si="31"/>
        <v>53.739919999999998</v>
      </c>
      <c r="O480" s="29" t="s">
        <v>35</v>
      </c>
    </row>
    <row r="481" spans="1:15" x14ac:dyDescent="0.25">
      <c r="A481" s="29" t="s">
        <v>52</v>
      </c>
      <c r="B481" s="29" t="s">
        <v>54</v>
      </c>
      <c r="C481" s="29" t="s">
        <v>41</v>
      </c>
      <c r="D481" s="30"/>
      <c r="E481" s="31">
        <v>39190</v>
      </c>
      <c r="F481" s="31">
        <v>39226</v>
      </c>
      <c r="G481" s="32">
        <f t="shared" si="29"/>
        <v>36</v>
      </c>
      <c r="H481" s="33">
        <v>1</v>
      </c>
      <c r="I481" s="34"/>
      <c r="J481" s="32">
        <v>0.25</v>
      </c>
      <c r="K481" s="35">
        <f t="shared" si="28"/>
        <v>2.5</v>
      </c>
      <c r="L481" s="35">
        <v>120</v>
      </c>
      <c r="M481" s="35">
        <f t="shared" si="30"/>
        <v>122.5</v>
      </c>
      <c r="N481" s="35">
        <f t="shared" si="31"/>
        <v>159.25</v>
      </c>
      <c r="O481" s="29" t="s">
        <v>45</v>
      </c>
    </row>
    <row r="482" spans="1:15" x14ac:dyDescent="0.25">
      <c r="A482" s="29" t="s">
        <v>36</v>
      </c>
      <c r="B482" s="29" t="s">
        <v>48</v>
      </c>
      <c r="C482" s="29" t="s">
        <v>41</v>
      </c>
      <c r="D482" s="30"/>
      <c r="E482" s="31">
        <v>39213</v>
      </c>
      <c r="F482" s="31">
        <v>39226</v>
      </c>
      <c r="G482" s="32">
        <f t="shared" si="29"/>
        <v>13</v>
      </c>
      <c r="H482" s="33">
        <v>2</v>
      </c>
      <c r="I482" s="34"/>
      <c r="J482" s="32">
        <v>0.25</v>
      </c>
      <c r="K482" s="35">
        <f t="shared" si="28"/>
        <v>5</v>
      </c>
      <c r="L482" s="35">
        <v>479.36</v>
      </c>
      <c r="M482" s="35">
        <f t="shared" si="30"/>
        <v>484.36</v>
      </c>
      <c r="N482" s="35">
        <f t="shared" si="31"/>
        <v>629.66800000000001</v>
      </c>
      <c r="O482" s="29" t="s">
        <v>35</v>
      </c>
    </row>
    <row r="483" spans="1:15" x14ac:dyDescent="0.25">
      <c r="A483" s="29" t="s">
        <v>32</v>
      </c>
      <c r="B483" s="29" t="s">
        <v>33</v>
      </c>
      <c r="C483" s="29" t="s">
        <v>34</v>
      </c>
      <c r="D483" s="30"/>
      <c r="E483" s="31">
        <v>39191</v>
      </c>
      <c r="F483" s="31">
        <v>39227</v>
      </c>
      <c r="G483" s="32">
        <f t="shared" si="29"/>
        <v>36</v>
      </c>
      <c r="H483" s="33">
        <v>1</v>
      </c>
      <c r="I483" s="34"/>
      <c r="J483" s="32">
        <v>0.25</v>
      </c>
      <c r="K483" s="35">
        <f t="shared" si="28"/>
        <v>2.5</v>
      </c>
      <c r="L483" s="35">
        <v>24.63</v>
      </c>
      <c r="M483" s="35">
        <f t="shared" si="30"/>
        <v>27.13</v>
      </c>
      <c r="N483" s="35">
        <f t="shared" si="31"/>
        <v>35.268999999999998</v>
      </c>
      <c r="O483" s="29" t="s">
        <v>45</v>
      </c>
    </row>
    <row r="484" spans="1:15" x14ac:dyDescent="0.25">
      <c r="A484" s="29" t="s">
        <v>40</v>
      </c>
      <c r="B484" s="29" t="s">
        <v>37</v>
      </c>
      <c r="C484" s="29" t="s">
        <v>42</v>
      </c>
      <c r="D484" s="30"/>
      <c r="E484" s="31">
        <v>39150</v>
      </c>
      <c r="F484" s="31">
        <v>39227</v>
      </c>
      <c r="G484" s="32">
        <f t="shared" si="29"/>
        <v>77</v>
      </c>
      <c r="H484" s="33">
        <v>2</v>
      </c>
      <c r="I484" s="34"/>
      <c r="J484" s="32">
        <v>1</v>
      </c>
      <c r="K484" s="35">
        <f t="shared" si="28"/>
        <v>20</v>
      </c>
      <c r="L484" s="35">
        <v>28.5</v>
      </c>
      <c r="M484" s="35">
        <f t="shared" si="30"/>
        <v>48.5</v>
      </c>
      <c r="N484" s="35">
        <f t="shared" si="31"/>
        <v>63.05</v>
      </c>
      <c r="O484" s="29" t="s">
        <v>39</v>
      </c>
    </row>
    <row r="485" spans="1:15" x14ac:dyDescent="0.25">
      <c r="A485" s="29" t="s">
        <v>40</v>
      </c>
      <c r="B485" s="29" t="s">
        <v>37</v>
      </c>
      <c r="C485" s="29" t="s">
        <v>41</v>
      </c>
      <c r="D485" s="30"/>
      <c r="E485" s="31">
        <v>39115</v>
      </c>
      <c r="F485" s="31">
        <v>39227</v>
      </c>
      <c r="G485" s="32">
        <f t="shared" si="29"/>
        <v>112</v>
      </c>
      <c r="H485" s="33">
        <v>1</v>
      </c>
      <c r="I485" s="34"/>
      <c r="J485" s="32">
        <v>0.25</v>
      </c>
      <c r="K485" s="35">
        <f t="shared" si="28"/>
        <v>2.5</v>
      </c>
      <c r="L485" s="35">
        <v>40</v>
      </c>
      <c r="M485" s="35">
        <f t="shared" si="30"/>
        <v>42.5</v>
      </c>
      <c r="N485" s="35">
        <f t="shared" si="31"/>
        <v>55.25</v>
      </c>
      <c r="O485" s="29" t="s">
        <v>39</v>
      </c>
    </row>
    <row r="486" spans="1:15" x14ac:dyDescent="0.25">
      <c r="A486" s="29" t="s">
        <v>40</v>
      </c>
      <c r="B486" s="29" t="s">
        <v>37</v>
      </c>
      <c r="C486" s="29" t="s">
        <v>41</v>
      </c>
      <c r="D486" s="30"/>
      <c r="E486" s="31">
        <v>39178</v>
      </c>
      <c r="F486" s="31">
        <v>39227</v>
      </c>
      <c r="G486" s="32">
        <f t="shared" si="29"/>
        <v>49</v>
      </c>
      <c r="H486" s="33">
        <v>1</v>
      </c>
      <c r="I486" s="34"/>
      <c r="J486" s="32">
        <v>0.25</v>
      </c>
      <c r="K486" s="35">
        <f t="shared" si="28"/>
        <v>2.5</v>
      </c>
      <c r="L486" s="35">
        <v>42.66</v>
      </c>
      <c r="M486" s="35">
        <f t="shared" si="30"/>
        <v>45.16</v>
      </c>
      <c r="N486" s="35">
        <f t="shared" si="31"/>
        <v>58.707999999999998</v>
      </c>
      <c r="O486" s="29" t="s">
        <v>39</v>
      </c>
    </row>
    <row r="487" spans="1:15" x14ac:dyDescent="0.25">
      <c r="A487" s="29" t="s">
        <v>32</v>
      </c>
      <c r="B487" s="29" t="s">
        <v>33</v>
      </c>
      <c r="C487" s="29" t="s">
        <v>34</v>
      </c>
      <c r="D487" s="30"/>
      <c r="E487" s="31">
        <v>39194</v>
      </c>
      <c r="F487" s="31">
        <v>39227</v>
      </c>
      <c r="G487" s="32">
        <f t="shared" si="29"/>
        <v>33</v>
      </c>
      <c r="H487" s="33">
        <v>2</v>
      </c>
      <c r="I487" s="34"/>
      <c r="J487" s="32">
        <v>0.5</v>
      </c>
      <c r="K487" s="35">
        <f t="shared" si="28"/>
        <v>10</v>
      </c>
      <c r="L487" s="35">
        <v>86</v>
      </c>
      <c r="M487" s="35">
        <f t="shared" si="30"/>
        <v>96</v>
      </c>
      <c r="N487" s="35">
        <f t="shared" si="31"/>
        <v>124.8</v>
      </c>
      <c r="O487" s="29" t="s">
        <v>45</v>
      </c>
    </row>
    <row r="488" spans="1:15" x14ac:dyDescent="0.25">
      <c r="A488" s="29" t="s">
        <v>52</v>
      </c>
      <c r="B488" s="29" t="s">
        <v>48</v>
      </c>
      <c r="C488" s="29" t="s">
        <v>34</v>
      </c>
      <c r="D488" s="30" t="s">
        <v>43</v>
      </c>
      <c r="E488" s="31">
        <v>39219</v>
      </c>
      <c r="F488" s="31">
        <v>39227</v>
      </c>
      <c r="G488" s="32">
        <f t="shared" si="29"/>
        <v>8</v>
      </c>
      <c r="H488" s="33">
        <v>1</v>
      </c>
      <c r="I488" s="34"/>
      <c r="J488" s="32">
        <v>0.25</v>
      </c>
      <c r="K488" s="35">
        <f t="shared" si="28"/>
        <v>22.5</v>
      </c>
      <c r="L488" s="35">
        <v>147.63820000000001</v>
      </c>
      <c r="M488" s="35">
        <f t="shared" si="30"/>
        <v>170.13820000000001</v>
      </c>
      <c r="N488" s="35">
        <f t="shared" si="31"/>
        <v>221.17966000000001</v>
      </c>
      <c r="O488" s="29" t="s">
        <v>35</v>
      </c>
    </row>
    <row r="489" spans="1:15" x14ac:dyDescent="0.25">
      <c r="A489" s="29" t="s">
        <v>53</v>
      </c>
      <c r="B489" s="29" t="s">
        <v>50</v>
      </c>
      <c r="C489" s="29" t="s">
        <v>42</v>
      </c>
      <c r="D489" s="30"/>
      <c r="E489" s="31">
        <v>39204</v>
      </c>
      <c r="F489" s="31">
        <v>39227</v>
      </c>
      <c r="G489" s="32">
        <f t="shared" si="29"/>
        <v>23</v>
      </c>
      <c r="H489" s="33">
        <v>2</v>
      </c>
      <c r="I489" s="34" t="s">
        <v>43</v>
      </c>
      <c r="J489" s="32">
        <v>2.25</v>
      </c>
      <c r="K489" s="35">
        <f t="shared" si="28"/>
        <v>45</v>
      </c>
      <c r="L489" s="35">
        <v>774.13879999999995</v>
      </c>
      <c r="M489" s="35">
        <f t="shared" si="30"/>
        <v>819.13879999999995</v>
      </c>
      <c r="N489" s="35">
        <f t="shared" si="31"/>
        <v>-819.13879999999995</v>
      </c>
      <c r="O489" s="29" t="s">
        <v>45</v>
      </c>
    </row>
    <row r="490" spans="1:15" x14ac:dyDescent="0.25">
      <c r="A490" s="29" t="s">
        <v>36</v>
      </c>
      <c r="B490" s="29" t="s">
        <v>54</v>
      </c>
      <c r="C490" s="29" t="s">
        <v>47</v>
      </c>
      <c r="D490" s="30"/>
      <c r="E490" s="31">
        <v>39208</v>
      </c>
      <c r="F490" s="31">
        <v>39228</v>
      </c>
      <c r="G490" s="32">
        <f t="shared" si="29"/>
        <v>20</v>
      </c>
      <c r="H490" s="33">
        <v>1</v>
      </c>
      <c r="I490" s="34"/>
      <c r="J490" s="32">
        <v>1</v>
      </c>
      <c r="K490" s="35">
        <f t="shared" si="28"/>
        <v>10</v>
      </c>
      <c r="L490" s="35">
        <v>77.805000000000007</v>
      </c>
      <c r="M490" s="35">
        <f t="shared" si="30"/>
        <v>87.805000000000007</v>
      </c>
      <c r="N490" s="35">
        <f t="shared" si="31"/>
        <v>114.1465</v>
      </c>
      <c r="O490" s="29" t="s">
        <v>45</v>
      </c>
    </row>
    <row r="491" spans="1:15" x14ac:dyDescent="0.25">
      <c r="A491" s="29" t="s">
        <v>53</v>
      </c>
      <c r="B491" s="29" t="s">
        <v>50</v>
      </c>
      <c r="C491" s="29" t="s">
        <v>41</v>
      </c>
      <c r="D491" s="30"/>
      <c r="E491" s="31">
        <v>39204</v>
      </c>
      <c r="F491" s="31">
        <v>39228</v>
      </c>
      <c r="G491" s="32">
        <f t="shared" si="29"/>
        <v>24</v>
      </c>
      <c r="H491" s="33">
        <v>1</v>
      </c>
      <c r="I491" s="34"/>
      <c r="J491" s="32">
        <v>0.25</v>
      </c>
      <c r="K491" s="35">
        <f t="shared" si="28"/>
        <v>2.5</v>
      </c>
      <c r="L491" s="35">
        <v>122.523</v>
      </c>
      <c r="M491" s="35">
        <f t="shared" si="30"/>
        <v>125.023</v>
      </c>
      <c r="N491" s="35">
        <f t="shared" si="31"/>
        <v>162.5299</v>
      </c>
      <c r="O491" s="29" t="s">
        <v>45</v>
      </c>
    </row>
    <row r="492" spans="1:15" x14ac:dyDescent="0.25">
      <c r="A492" s="29" t="s">
        <v>36</v>
      </c>
      <c r="B492" s="29" t="s">
        <v>54</v>
      </c>
      <c r="C492" s="29" t="s">
        <v>34</v>
      </c>
      <c r="D492" s="30"/>
      <c r="E492" s="31">
        <v>39187</v>
      </c>
      <c r="F492" s="31">
        <v>39228</v>
      </c>
      <c r="G492" s="32">
        <f t="shared" si="29"/>
        <v>41</v>
      </c>
      <c r="H492" s="33">
        <v>1</v>
      </c>
      <c r="I492" s="34" t="s">
        <v>43</v>
      </c>
      <c r="J492" s="32">
        <v>1</v>
      </c>
      <c r="K492" s="35">
        <f t="shared" si="28"/>
        <v>10</v>
      </c>
      <c r="L492" s="35">
        <v>137.1969</v>
      </c>
      <c r="M492" s="35">
        <f t="shared" si="30"/>
        <v>147.1969</v>
      </c>
      <c r="N492" s="35">
        <f t="shared" si="31"/>
        <v>-147.1969</v>
      </c>
      <c r="O492" s="29" t="s">
        <v>45</v>
      </c>
    </row>
    <row r="493" spans="1:15" x14ac:dyDescent="0.25">
      <c r="A493" s="29" t="s">
        <v>32</v>
      </c>
      <c r="B493" s="29" t="s">
        <v>33</v>
      </c>
      <c r="C493" s="29" t="s">
        <v>41</v>
      </c>
      <c r="D493" s="30"/>
      <c r="E493" s="31">
        <v>39192</v>
      </c>
      <c r="F493" s="31">
        <v>39228</v>
      </c>
      <c r="G493" s="32">
        <f t="shared" si="29"/>
        <v>36</v>
      </c>
      <c r="H493" s="33">
        <v>2</v>
      </c>
      <c r="I493" s="34"/>
      <c r="J493" s="32">
        <v>0.25</v>
      </c>
      <c r="K493" s="35">
        <f t="shared" si="28"/>
        <v>5</v>
      </c>
      <c r="L493" s="35">
        <v>240</v>
      </c>
      <c r="M493" s="35">
        <f t="shared" si="30"/>
        <v>245</v>
      </c>
      <c r="N493" s="35">
        <f t="shared" si="31"/>
        <v>318.5</v>
      </c>
      <c r="O493" s="29" t="s">
        <v>35</v>
      </c>
    </row>
    <row r="494" spans="1:15" x14ac:dyDescent="0.25">
      <c r="A494" s="29" t="s">
        <v>53</v>
      </c>
      <c r="B494" s="29" t="s">
        <v>48</v>
      </c>
      <c r="C494" s="29" t="s">
        <v>47</v>
      </c>
      <c r="D494" s="30"/>
      <c r="E494" s="31">
        <v>39207</v>
      </c>
      <c r="F494" s="31">
        <v>39229</v>
      </c>
      <c r="G494" s="32">
        <f t="shared" si="29"/>
        <v>22</v>
      </c>
      <c r="H494" s="33">
        <v>1</v>
      </c>
      <c r="I494" s="34"/>
      <c r="J494" s="32">
        <v>1</v>
      </c>
      <c r="K494" s="35">
        <f t="shared" si="28"/>
        <v>10</v>
      </c>
      <c r="L494" s="35">
        <v>26.84</v>
      </c>
      <c r="M494" s="35">
        <f t="shared" si="30"/>
        <v>36.840000000000003</v>
      </c>
      <c r="N494" s="35">
        <f t="shared" si="31"/>
        <v>47.892000000000003</v>
      </c>
      <c r="O494" s="29" t="s">
        <v>45</v>
      </c>
    </row>
    <row r="495" spans="1:15" x14ac:dyDescent="0.25">
      <c r="A495" s="29" t="s">
        <v>36</v>
      </c>
      <c r="B495" s="29" t="s">
        <v>48</v>
      </c>
      <c r="C495" s="29" t="s">
        <v>42</v>
      </c>
      <c r="D495" s="30" t="s">
        <v>43</v>
      </c>
      <c r="E495" s="31">
        <v>39218</v>
      </c>
      <c r="F495" s="31">
        <v>39229</v>
      </c>
      <c r="G495" s="32">
        <f t="shared" si="29"/>
        <v>11</v>
      </c>
      <c r="H495" s="33">
        <v>1</v>
      </c>
      <c r="I495" s="34"/>
      <c r="J495" s="32">
        <v>0.5</v>
      </c>
      <c r="K495" s="35">
        <f t="shared" si="28"/>
        <v>25</v>
      </c>
      <c r="L495" s="35">
        <v>36.754399999999997</v>
      </c>
      <c r="M495" s="35">
        <f t="shared" si="30"/>
        <v>61.754399999999997</v>
      </c>
      <c r="N495" s="35">
        <f t="shared" si="31"/>
        <v>80.280720000000002</v>
      </c>
      <c r="O495" s="29" t="s">
        <v>35</v>
      </c>
    </row>
    <row r="496" spans="1:15" x14ac:dyDescent="0.25">
      <c r="A496" s="29" t="s">
        <v>32</v>
      </c>
      <c r="B496" s="29" t="s">
        <v>33</v>
      </c>
      <c r="C496" s="29" t="s">
        <v>42</v>
      </c>
      <c r="D496" s="30"/>
      <c r="E496" s="31">
        <v>39218</v>
      </c>
      <c r="F496" s="31">
        <v>39229</v>
      </c>
      <c r="G496" s="32">
        <f t="shared" si="29"/>
        <v>11</v>
      </c>
      <c r="H496" s="33">
        <v>2</v>
      </c>
      <c r="I496" s="34"/>
      <c r="J496" s="32">
        <v>0.5</v>
      </c>
      <c r="K496" s="35">
        <f t="shared" si="28"/>
        <v>10</v>
      </c>
      <c r="L496" s="35">
        <v>37.44</v>
      </c>
      <c r="M496" s="35">
        <f t="shared" si="30"/>
        <v>47.44</v>
      </c>
      <c r="N496" s="35">
        <f t="shared" si="31"/>
        <v>61.671999999999997</v>
      </c>
      <c r="O496" s="29" t="s">
        <v>45</v>
      </c>
    </row>
    <row r="497" spans="1:15" x14ac:dyDescent="0.25">
      <c r="A497" s="29" t="s">
        <v>52</v>
      </c>
      <c r="B497" s="29" t="s">
        <v>48</v>
      </c>
      <c r="C497" s="29" t="s">
        <v>42</v>
      </c>
      <c r="D497" s="30"/>
      <c r="E497" s="31">
        <v>39220</v>
      </c>
      <c r="F497" s="31">
        <v>39229</v>
      </c>
      <c r="G497" s="32">
        <f t="shared" si="29"/>
        <v>9</v>
      </c>
      <c r="H497" s="33">
        <v>1</v>
      </c>
      <c r="I497" s="34"/>
      <c r="J497" s="32">
        <v>0.5</v>
      </c>
      <c r="K497" s="35">
        <f t="shared" si="28"/>
        <v>5</v>
      </c>
      <c r="L497" s="35">
        <v>64.342100000000002</v>
      </c>
      <c r="M497" s="35">
        <f t="shared" si="30"/>
        <v>69.342100000000002</v>
      </c>
      <c r="N497" s="35">
        <f t="shared" si="31"/>
        <v>90.14473000000001</v>
      </c>
      <c r="O497" s="29" t="s">
        <v>35</v>
      </c>
    </row>
    <row r="498" spans="1:15" x14ac:dyDescent="0.25">
      <c r="A498" s="29" t="s">
        <v>32</v>
      </c>
      <c r="B498" s="29" t="s">
        <v>33</v>
      </c>
      <c r="C498" s="29" t="s">
        <v>34</v>
      </c>
      <c r="D498" s="30"/>
      <c r="E498" s="31">
        <v>39190</v>
      </c>
      <c r="F498" s="31">
        <v>39229</v>
      </c>
      <c r="G498" s="32">
        <f t="shared" si="29"/>
        <v>39</v>
      </c>
      <c r="H498" s="33">
        <v>2</v>
      </c>
      <c r="I498" s="34"/>
      <c r="J498" s="32">
        <v>0.25</v>
      </c>
      <c r="K498" s="35">
        <f t="shared" si="28"/>
        <v>5</v>
      </c>
      <c r="L498" s="35">
        <v>120</v>
      </c>
      <c r="M498" s="35">
        <f t="shared" si="30"/>
        <v>125</v>
      </c>
      <c r="N498" s="35">
        <f t="shared" si="31"/>
        <v>162.5</v>
      </c>
      <c r="O498" s="29" t="s">
        <v>35</v>
      </c>
    </row>
    <row r="499" spans="1:15" x14ac:dyDescent="0.25">
      <c r="A499" s="29" t="s">
        <v>32</v>
      </c>
      <c r="B499" s="29" t="s">
        <v>33</v>
      </c>
      <c r="C499" s="29" t="s">
        <v>42</v>
      </c>
      <c r="D499" s="30"/>
      <c r="E499" s="31">
        <v>39211</v>
      </c>
      <c r="F499" s="31">
        <v>39229</v>
      </c>
      <c r="G499" s="32">
        <f t="shared" si="29"/>
        <v>18</v>
      </c>
      <c r="H499" s="33">
        <v>2</v>
      </c>
      <c r="I499" s="34"/>
      <c r="J499" s="32">
        <v>1</v>
      </c>
      <c r="K499" s="35">
        <f t="shared" si="28"/>
        <v>20</v>
      </c>
      <c r="L499" s="35">
        <v>158.29130000000001</v>
      </c>
      <c r="M499" s="35">
        <f t="shared" si="30"/>
        <v>178.29130000000001</v>
      </c>
      <c r="N499" s="35">
        <f t="shared" si="31"/>
        <v>231.77869000000001</v>
      </c>
      <c r="O499" s="29" t="s">
        <v>35</v>
      </c>
    </row>
    <row r="500" spans="1:15" x14ac:dyDescent="0.25">
      <c r="A500" s="29" t="s">
        <v>52</v>
      </c>
      <c r="B500" s="29" t="s">
        <v>54</v>
      </c>
      <c r="C500" s="29" t="s">
        <v>42</v>
      </c>
      <c r="D500" s="30"/>
      <c r="E500" s="31">
        <v>39208</v>
      </c>
      <c r="F500" s="31">
        <v>39229</v>
      </c>
      <c r="G500" s="32">
        <f t="shared" si="29"/>
        <v>21</v>
      </c>
      <c r="H500" s="33">
        <v>1</v>
      </c>
      <c r="I500" s="34"/>
      <c r="J500" s="32">
        <v>0.5</v>
      </c>
      <c r="K500" s="35">
        <f t="shared" si="28"/>
        <v>5</v>
      </c>
      <c r="L500" s="35">
        <v>205.06549999999999</v>
      </c>
      <c r="M500" s="35">
        <f t="shared" si="30"/>
        <v>210.06549999999999</v>
      </c>
      <c r="N500" s="35">
        <f t="shared" si="31"/>
        <v>273.08515</v>
      </c>
      <c r="O500" s="29" t="s">
        <v>45</v>
      </c>
    </row>
    <row r="501" spans="1:15" x14ac:dyDescent="0.25">
      <c r="A501" s="29" t="s">
        <v>55</v>
      </c>
      <c r="B501" s="29" t="s">
        <v>37</v>
      </c>
      <c r="C501" s="29" t="s">
        <v>34</v>
      </c>
      <c r="D501" s="30"/>
      <c r="E501" s="31">
        <v>39178</v>
      </c>
      <c r="F501" s="31">
        <v>39229</v>
      </c>
      <c r="G501" s="32">
        <f t="shared" si="29"/>
        <v>51</v>
      </c>
      <c r="H501" s="33">
        <v>1</v>
      </c>
      <c r="I501" s="34"/>
      <c r="J501" s="32">
        <v>1.75</v>
      </c>
      <c r="K501" s="35">
        <f t="shared" si="28"/>
        <v>17.5</v>
      </c>
      <c r="L501" s="35">
        <v>342.6</v>
      </c>
      <c r="M501" s="35">
        <f t="shared" si="30"/>
        <v>360.1</v>
      </c>
      <c r="N501" s="35">
        <f t="shared" si="31"/>
        <v>468.13</v>
      </c>
      <c r="O501" s="29" t="s">
        <v>45</v>
      </c>
    </row>
    <row r="502" spans="1:15" x14ac:dyDescent="0.25">
      <c r="A502" s="29" t="s">
        <v>49</v>
      </c>
      <c r="B502" s="29" t="s">
        <v>51</v>
      </c>
      <c r="C502" s="29" t="s">
        <v>42</v>
      </c>
      <c r="D502" s="30"/>
      <c r="E502" s="31">
        <v>39220</v>
      </c>
      <c r="F502" s="31">
        <v>39232</v>
      </c>
      <c r="G502" s="32">
        <f t="shared" si="29"/>
        <v>12</v>
      </c>
      <c r="H502" s="33">
        <v>1</v>
      </c>
      <c r="I502" s="34"/>
      <c r="J502" s="32">
        <v>0.5</v>
      </c>
      <c r="K502" s="35">
        <f t="shared" si="28"/>
        <v>5</v>
      </c>
      <c r="L502" s="35">
        <v>10.27</v>
      </c>
      <c r="M502" s="35">
        <f t="shared" si="30"/>
        <v>15.27</v>
      </c>
      <c r="N502" s="35">
        <f t="shared" si="31"/>
        <v>19.850999999999999</v>
      </c>
      <c r="O502" s="29" t="s">
        <v>35</v>
      </c>
    </row>
    <row r="503" spans="1:15" x14ac:dyDescent="0.25">
      <c r="A503" s="29" t="s">
        <v>36</v>
      </c>
      <c r="B503" s="29" t="s">
        <v>48</v>
      </c>
      <c r="C503" s="29" t="s">
        <v>41</v>
      </c>
      <c r="D503" s="30"/>
      <c r="E503" s="31">
        <v>39228</v>
      </c>
      <c r="F503" s="31">
        <v>39232</v>
      </c>
      <c r="G503" s="32">
        <f t="shared" si="29"/>
        <v>4</v>
      </c>
      <c r="H503" s="33">
        <v>1</v>
      </c>
      <c r="I503" s="34"/>
      <c r="J503" s="32">
        <v>0.25</v>
      </c>
      <c r="K503" s="35">
        <f t="shared" si="28"/>
        <v>2.5</v>
      </c>
      <c r="L503" s="35">
        <v>51.73</v>
      </c>
      <c r="M503" s="35">
        <f t="shared" si="30"/>
        <v>54.23</v>
      </c>
      <c r="N503" s="35">
        <f t="shared" si="31"/>
        <v>70.498999999999995</v>
      </c>
      <c r="O503" s="29" t="s">
        <v>45</v>
      </c>
    </row>
    <row r="504" spans="1:15" x14ac:dyDescent="0.25">
      <c r="A504" s="29" t="s">
        <v>32</v>
      </c>
      <c r="B504" s="29" t="s">
        <v>33</v>
      </c>
      <c r="C504" s="29" t="s">
        <v>34</v>
      </c>
      <c r="D504" s="30"/>
      <c r="E504" s="31">
        <v>39211</v>
      </c>
      <c r="F504" s="31">
        <v>39232</v>
      </c>
      <c r="G504" s="32">
        <f t="shared" si="29"/>
        <v>21</v>
      </c>
      <c r="H504" s="33">
        <v>1</v>
      </c>
      <c r="I504" s="34"/>
      <c r="J504" s="32">
        <v>0.25</v>
      </c>
      <c r="K504" s="35">
        <f t="shared" si="28"/>
        <v>2.5</v>
      </c>
      <c r="L504" s="35">
        <v>58.24</v>
      </c>
      <c r="M504" s="35">
        <f t="shared" si="30"/>
        <v>60.74</v>
      </c>
      <c r="N504" s="35">
        <f t="shared" si="31"/>
        <v>78.962000000000003</v>
      </c>
      <c r="O504" s="29" t="s">
        <v>35</v>
      </c>
    </row>
    <row r="505" spans="1:15" x14ac:dyDescent="0.25">
      <c r="A505" s="29" t="s">
        <v>36</v>
      </c>
      <c r="B505" s="29" t="s">
        <v>48</v>
      </c>
      <c r="C505" s="29" t="s">
        <v>42</v>
      </c>
      <c r="D505" s="30" t="s">
        <v>43</v>
      </c>
      <c r="E505" s="31">
        <v>39212</v>
      </c>
      <c r="F505" s="31">
        <v>39232</v>
      </c>
      <c r="G505" s="32">
        <f t="shared" si="29"/>
        <v>20</v>
      </c>
      <c r="H505" s="33">
        <v>2</v>
      </c>
      <c r="I505" s="34"/>
      <c r="J505" s="32">
        <v>0.5</v>
      </c>
      <c r="K505" s="35">
        <f t="shared" si="28"/>
        <v>30</v>
      </c>
      <c r="L505" s="35">
        <v>69.6571</v>
      </c>
      <c r="M505" s="35">
        <f t="shared" si="30"/>
        <v>99.6571</v>
      </c>
      <c r="N505" s="35">
        <f t="shared" si="31"/>
        <v>129.55422999999999</v>
      </c>
      <c r="O505" s="29" t="s">
        <v>39</v>
      </c>
    </row>
    <row r="506" spans="1:15" x14ac:dyDescent="0.25">
      <c r="A506" s="29" t="s">
        <v>32</v>
      </c>
      <c r="B506" s="29" t="s">
        <v>33</v>
      </c>
      <c r="C506" s="29" t="s">
        <v>34</v>
      </c>
      <c r="D506" s="30"/>
      <c r="E506" s="31">
        <v>39229</v>
      </c>
      <c r="F506" s="31">
        <v>39232</v>
      </c>
      <c r="G506" s="32">
        <f t="shared" si="29"/>
        <v>3</v>
      </c>
      <c r="H506" s="33">
        <v>1</v>
      </c>
      <c r="I506" s="34"/>
      <c r="J506" s="32">
        <v>0.25</v>
      </c>
      <c r="K506" s="35">
        <f t="shared" si="28"/>
        <v>2.5</v>
      </c>
      <c r="L506" s="35">
        <v>120</v>
      </c>
      <c r="M506" s="35">
        <f t="shared" si="30"/>
        <v>122.5</v>
      </c>
      <c r="N506" s="35">
        <f t="shared" si="31"/>
        <v>159.25</v>
      </c>
      <c r="O506" s="29" t="s">
        <v>35</v>
      </c>
    </row>
    <row r="507" spans="1:15" x14ac:dyDescent="0.25">
      <c r="A507" s="29" t="s">
        <v>44</v>
      </c>
      <c r="B507" s="29" t="s">
        <v>33</v>
      </c>
      <c r="C507" s="29" t="s">
        <v>34</v>
      </c>
      <c r="D507" s="30"/>
      <c r="E507" s="31">
        <v>39199</v>
      </c>
      <c r="F507" s="31">
        <v>39232</v>
      </c>
      <c r="G507" s="32">
        <f t="shared" si="29"/>
        <v>33</v>
      </c>
      <c r="H507" s="33">
        <v>2</v>
      </c>
      <c r="I507" s="34"/>
      <c r="J507" s="32">
        <v>0.25</v>
      </c>
      <c r="K507" s="35">
        <f t="shared" si="28"/>
        <v>5</v>
      </c>
      <c r="L507" s="35">
        <v>142.51349999999999</v>
      </c>
      <c r="M507" s="35">
        <f t="shared" si="30"/>
        <v>147.51349999999999</v>
      </c>
      <c r="N507" s="35">
        <f t="shared" si="31"/>
        <v>191.76755</v>
      </c>
      <c r="O507" s="29" t="s">
        <v>35</v>
      </c>
    </row>
    <row r="508" spans="1:15" x14ac:dyDescent="0.25">
      <c r="A508" s="29" t="s">
        <v>36</v>
      </c>
      <c r="B508" s="29" t="s">
        <v>50</v>
      </c>
      <c r="C508" s="29" t="s">
        <v>34</v>
      </c>
      <c r="D508" s="30"/>
      <c r="E508" s="31">
        <v>39199</v>
      </c>
      <c r="F508" s="31">
        <v>39232</v>
      </c>
      <c r="G508" s="32">
        <f t="shared" si="29"/>
        <v>33</v>
      </c>
      <c r="H508" s="33">
        <v>2</v>
      </c>
      <c r="I508" s="34"/>
      <c r="J508" s="32">
        <v>0.5</v>
      </c>
      <c r="K508" s="35">
        <f t="shared" si="28"/>
        <v>10</v>
      </c>
      <c r="L508" s="35">
        <v>146.75530000000001</v>
      </c>
      <c r="M508" s="35">
        <f t="shared" si="30"/>
        <v>156.75530000000001</v>
      </c>
      <c r="N508" s="35">
        <f t="shared" si="31"/>
        <v>203.78189</v>
      </c>
      <c r="O508" s="29" t="s">
        <v>39</v>
      </c>
    </row>
    <row r="509" spans="1:15" x14ac:dyDescent="0.25">
      <c r="A509" s="29" t="s">
        <v>44</v>
      </c>
      <c r="B509" s="29" t="s">
        <v>33</v>
      </c>
      <c r="C509" s="29" t="s">
        <v>34</v>
      </c>
      <c r="D509" s="30"/>
      <c r="E509" s="31">
        <v>39219</v>
      </c>
      <c r="F509" s="31">
        <v>39232</v>
      </c>
      <c r="G509" s="32">
        <f t="shared" si="29"/>
        <v>13</v>
      </c>
      <c r="H509" s="33">
        <v>2</v>
      </c>
      <c r="I509" s="34"/>
      <c r="J509" s="32">
        <v>0.5</v>
      </c>
      <c r="K509" s="35">
        <f t="shared" si="28"/>
        <v>10</v>
      </c>
      <c r="L509" s="35">
        <v>288</v>
      </c>
      <c r="M509" s="35">
        <f t="shared" si="30"/>
        <v>298</v>
      </c>
      <c r="N509" s="35">
        <f t="shared" si="31"/>
        <v>387.4</v>
      </c>
      <c r="O509" s="29" t="s">
        <v>35</v>
      </c>
    </row>
    <row r="510" spans="1:15" x14ac:dyDescent="0.25">
      <c r="A510" s="29" t="s">
        <v>36</v>
      </c>
      <c r="B510" s="29" t="s">
        <v>48</v>
      </c>
      <c r="C510" s="29" t="s">
        <v>34</v>
      </c>
      <c r="D510" s="30"/>
      <c r="E510" s="31">
        <v>39220</v>
      </c>
      <c r="F510" s="31">
        <v>39232</v>
      </c>
      <c r="G510" s="32">
        <f t="shared" si="29"/>
        <v>12</v>
      </c>
      <c r="H510" s="33">
        <v>2</v>
      </c>
      <c r="I510" s="34"/>
      <c r="J510" s="32">
        <v>0.75</v>
      </c>
      <c r="K510" s="35">
        <f t="shared" si="28"/>
        <v>15</v>
      </c>
      <c r="L510" s="35">
        <v>319.02080000000001</v>
      </c>
      <c r="M510" s="35">
        <f t="shared" si="30"/>
        <v>334.02080000000001</v>
      </c>
      <c r="N510" s="35">
        <f t="shared" si="31"/>
        <v>434.22703999999999</v>
      </c>
      <c r="O510" s="29" t="s">
        <v>45</v>
      </c>
    </row>
    <row r="511" spans="1:15" x14ac:dyDescent="0.25">
      <c r="A511" s="29" t="s">
        <v>36</v>
      </c>
      <c r="B511" s="29" t="s">
        <v>48</v>
      </c>
      <c r="C511" s="29" t="s">
        <v>34</v>
      </c>
      <c r="D511" s="30"/>
      <c r="E511" s="31">
        <v>39192</v>
      </c>
      <c r="F511" s="31">
        <v>39232</v>
      </c>
      <c r="G511" s="32">
        <f t="shared" si="29"/>
        <v>40</v>
      </c>
      <c r="H511" s="33">
        <v>2</v>
      </c>
      <c r="I511" s="34"/>
      <c r="J511" s="32">
        <v>1</v>
      </c>
      <c r="K511" s="35">
        <f t="shared" si="28"/>
        <v>20</v>
      </c>
      <c r="L511" s="35">
        <v>641.77440000000001</v>
      </c>
      <c r="M511" s="35">
        <f t="shared" si="30"/>
        <v>661.77440000000001</v>
      </c>
      <c r="N511" s="35">
        <f t="shared" si="31"/>
        <v>860.30672000000004</v>
      </c>
      <c r="O511" s="29" t="s">
        <v>45</v>
      </c>
    </row>
    <row r="512" spans="1:15" x14ac:dyDescent="0.25">
      <c r="A512" s="29" t="s">
        <v>49</v>
      </c>
      <c r="B512" s="29" t="s">
        <v>51</v>
      </c>
      <c r="C512" s="29" t="s">
        <v>34</v>
      </c>
      <c r="D512" s="30"/>
      <c r="E512" s="31">
        <v>39221</v>
      </c>
      <c r="F512" s="31">
        <v>39233</v>
      </c>
      <c r="G512" s="32">
        <f t="shared" si="29"/>
        <v>12</v>
      </c>
      <c r="H512" s="33">
        <v>1</v>
      </c>
      <c r="I512" s="34"/>
      <c r="J512" s="32">
        <v>0.5</v>
      </c>
      <c r="K512" s="35">
        <f t="shared" si="28"/>
        <v>5</v>
      </c>
      <c r="L512" s="35">
        <v>7.02</v>
      </c>
      <c r="M512" s="35">
        <f t="shared" si="30"/>
        <v>12.02</v>
      </c>
      <c r="N512" s="35">
        <f t="shared" si="31"/>
        <v>15.625999999999999</v>
      </c>
      <c r="O512" s="29" t="s">
        <v>39</v>
      </c>
    </row>
    <row r="513" spans="1:15" x14ac:dyDescent="0.25">
      <c r="A513" s="29" t="s">
        <v>49</v>
      </c>
      <c r="B513" s="29" t="s">
        <v>51</v>
      </c>
      <c r="C513" s="29" t="s">
        <v>34</v>
      </c>
      <c r="D513" s="30"/>
      <c r="E513" s="31">
        <v>39221</v>
      </c>
      <c r="F513" s="31">
        <v>39233</v>
      </c>
      <c r="G513" s="32">
        <f t="shared" si="29"/>
        <v>12</v>
      </c>
      <c r="H513" s="33">
        <v>1</v>
      </c>
      <c r="I513" s="34"/>
      <c r="J513" s="32">
        <v>0.5</v>
      </c>
      <c r="K513" s="35">
        <f t="shared" si="28"/>
        <v>5</v>
      </c>
      <c r="L513" s="35">
        <v>28.996500000000001</v>
      </c>
      <c r="M513" s="35">
        <f t="shared" si="30"/>
        <v>33.996499999999997</v>
      </c>
      <c r="N513" s="35">
        <f t="shared" si="31"/>
        <v>44.195449999999994</v>
      </c>
      <c r="O513" s="29" t="s">
        <v>35</v>
      </c>
    </row>
    <row r="514" spans="1:15" x14ac:dyDescent="0.25">
      <c r="A514" s="29" t="s">
        <v>49</v>
      </c>
      <c r="B514" s="29" t="s">
        <v>51</v>
      </c>
      <c r="C514" s="29" t="s">
        <v>34</v>
      </c>
      <c r="D514" s="30"/>
      <c r="E514" s="31">
        <v>39221</v>
      </c>
      <c r="F514" s="31">
        <v>39233</v>
      </c>
      <c r="G514" s="32">
        <f t="shared" si="29"/>
        <v>12</v>
      </c>
      <c r="H514" s="33">
        <v>1</v>
      </c>
      <c r="I514" s="34"/>
      <c r="J514" s="32">
        <v>0.5</v>
      </c>
      <c r="K514" s="35">
        <f t="shared" ref="K514:K577" si="32">IF(D514="sí",H514*J514*10+20,H514*J514*10)</f>
        <v>5</v>
      </c>
      <c r="L514" s="35">
        <v>50.57</v>
      </c>
      <c r="M514" s="35">
        <f t="shared" si="30"/>
        <v>55.57</v>
      </c>
      <c r="N514" s="35">
        <f t="shared" si="31"/>
        <v>72.241</v>
      </c>
      <c r="O514" s="29" t="s">
        <v>39</v>
      </c>
    </row>
    <row r="515" spans="1:15" x14ac:dyDescent="0.25">
      <c r="A515" s="29" t="s">
        <v>52</v>
      </c>
      <c r="B515" s="29" t="s">
        <v>50</v>
      </c>
      <c r="C515" s="29" t="s">
        <v>41</v>
      </c>
      <c r="D515" s="30"/>
      <c r="E515" s="31">
        <v>39208</v>
      </c>
      <c r="F515" s="31">
        <v>39233</v>
      </c>
      <c r="G515" s="32">
        <f t="shared" ref="G515:G578" si="33">F515-E515</f>
        <v>25</v>
      </c>
      <c r="H515" s="33">
        <v>1</v>
      </c>
      <c r="I515" s="34"/>
      <c r="J515" s="32">
        <v>0.25</v>
      </c>
      <c r="K515" s="35">
        <f t="shared" si="32"/>
        <v>2.5</v>
      </c>
      <c r="L515" s="35">
        <v>80.507199999999997</v>
      </c>
      <c r="M515" s="35">
        <f t="shared" ref="M515:M578" si="34">K515+L515</f>
        <v>83.007199999999997</v>
      </c>
      <c r="N515" s="35">
        <f t="shared" ref="N515:N578" si="35">IF(I515="sí",-M515,M515+30%*M515)</f>
        <v>107.90935999999999</v>
      </c>
      <c r="O515" s="29" t="s">
        <v>39</v>
      </c>
    </row>
    <row r="516" spans="1:15" x14ac:dyDescent="0.25">
      <c r="A516" s="29" t="s">
        <v>53</v>
      </c>
      <c r="B516" s="29" t="s">
        <v>50</v>
      </c>
      <c r="C516" s="29" t="s">
        <v>34</v>
      </c>
      <c r="D516" s="30"/>
      <c r="E516" s="31">
        <v>39185</v>
      </c>
      <c r="F516" s="31">
        <v>39233</v>
      </c>
      <c r="G516" s="32">
        <f t="shared" si="33"/>
        <v>48</v>
      </c>
      <c r="H516" s="33">
        <v>2</v>
      </c>
      <c r="I516" s="34"/>
      <c r="J516" s="32">
        <v>1</v>
      </c>
      <c r="K516" s="35">
        <f t="shared" si="32"/>
        <v>20</v>
      </c>
      <c r="L516" s="35">
        <v>150</v>
      </c>
      <c r="M516" s="35">
        <f t="shared" si="34"/>
        <v>170</v>
      </c>
      <c r="N516" s="35">
        <f t="shared" si="35"/>
        <v>221</v>
      </c>
      <c r="O516" s="29" t="s">
        <v>35</v>
      </c>
    </row>
    <row r="517" spans="1:15" x14ac:dyDescent="0.25">
      <c r="A517" s="29" t="s">
        <v>40</v>
      </c>
      <c r="B517" s="29" t="s">
        <v>37</v>
      </c>
      <c r="C517" s="29" t="s">
        <v>42</v>
      </c>
      <c r="D517" s="30"/>
      <c r="E517" s="31">
        <v>39186</v>
      </c>
      <c r="F517" s="31">
        <v>39233</v>
      </c>
      <c r="G517" s="32">
        <f t="shared" si="33"/>
        <v>47</v>
      </c>
      <c r="H517" s="33">
        <v>2</v>
      </c>
      <c r="I517" s="34"/>
      <c r="J517" s="32">
        <v>0.75</v>
      </c>
      <c r="K517" s="35">
        <f t="shared" si="32"/>
        <v>15</v>
      </c>
      <c r="L517" s="35">
        <v>197.9443</v>
      </c>
      <c r="M517" s="35">
        <f t="shared" si="34"/>
        <v>212.9443</v>
      </c>
      <c r="N517" s="35">
        <f t="shared" si="35"/>
        <v>276.82758999999999</v>
      </c>
      <c r="O517" s="29" t="s">
        <v>45</v>
      </c>
    </row>
    <row r="518" spans="1:15" x14ac:dyDescent="0.25">
      <c r="A518" s="29" t="s">
        <v>52</v>
      </c>
      <c r="B518" s="29" t="s">
        <v>50</v>
      </c>
      <c r="C518" s="29" t="s">
        <v>42</v>
      </c>
      <c r="D518" s="30"/>
      <c r="E518" s="31">
        <v>39190</v>
      </c>
      <c r="F518" s="31">
        <v>39233</v>
      </c>
      <c r="G518" s="32">
        <f t="shared" si="33"/>
        <v>43</v>
      </c>
      <c r="H518" s="33">
        <v>2</v>
      </c>
      <c r="I518" s="34"/>
      <c r="J518" s="32">
        <v>0.75</v>
      </c>
      <c r="K518" s="35">
        <f t="shared" si="32"/>
        <v>15</v>
      </c>
      <c r="L518" s="35">
        <v>408.0573</v>
      </c>
      <c r="M518" s="35">
        <f t="shared" si="34"/>
        <v>423.0573</v>
      </c>
      <c r="N518" s="35">
        <f t="shared" si="35"/>
        <v>549.97448999999995</v>
      </c>
      <c r="O518" s="29" t="s">
        <v>45</v>
      </c>
    </row>
    <row r="519" spans="1:15" x14ac:dyDescent="0.25">
      <c r="A519" s="29" t="s">
        <v>52</v>
      </c>
      <c r="B519" s="29" t="s">
        <v>50</v>
      </c>
      <c r="C519" s="29" t="s">
        <v>42</v>
      </c>
      <c r="D519" s="30"/>
      <c r="E519" s="31">
        <v>39220</v>
      </c>
      <c r="F519" s="31">
        <v>39233</v>
      </c>
      <c r="G519" s="32">
        <f t="shared" si="33"/>
        <v>13</v>
      </c>
      <c r="H519" s="33">
        <v>2</v>
      </c>
      <c r="I519" s="34"/>
      <c r="J519" s="32">
        <v>0.5</v>
      </c>
      <c r="K519" s="35">
        <f t="shared" si="32"/>
        <v>10</v>
      </c>
      <c r="L519" s="35">
        <v>478.71640000000002</v>
      </c>
      <c r="M519" s="35">
        <f t="shared" si="34"/>
        <v>488.71640000000002</v>
      </c>
      <c r="N519" s="35">
        <f t="shared" si="35"/>
        <v>635.33132000000001</v>
      </c>
      <c r="O519" s="29" t="s">
        <v>45</v>
      </c>
    </row>
    <row r="520" spans="1:15" x14ac:dyDescent="0.25">
      <c r="A520" s="29" t="s">
        <v>36</v>
      </c>
      <c r="B520" s="29" t="s">
        <v>54</v>
      </c>
      <c r="C520" s="29" t="s">
        <v>42</v>
      </c>
      <c r="D520" s="30"/>
      <c r="E520" s="31">
        <v>39215</v>
      </c>
      <c r="F520" s="31">
        <v>39234</v>
      </c>
      <c r="G520" s="32">
        <f t="shared" si="33"/>
        <v>19</v>
      </c>
      <c r="H520" s="33">
        <v>1</v>
      </c>
      <c r="I520" s="34"/>
      <c r="J520" s="32">
        <v>0.5</v>
      </c>
      <c r="K520" s="35">
        <f t="shared" si="32"/>
        <v>5</v>
      </c>
      <c r="L520" s="35">
        <v>14.42</v>
      </c>
      <c r="M520" s="35">
        <f t="shared" si="34"/>
        <v>19.420000000000002</v>
      </c>
      <c r="N520" s="35">
        <f t="shared" si="35"/>
        <v>25.246000000000002</v>
      </c>
      <c r="O520" s="29" t="s">
        <v>35</v>
      </c>
    </row>
    <row r="521" spans="1:15" x14ac:dyDescent="0.25">
      <c r="A521" s="29" t="s">
        <v>36</v>
      </c>
      <c r="B521" s="29" t="s">
        <v>54</v>
      </c>
      <c r="C521" s="29" t="s">
        <v>34</v>
      </c>
      <c r="D521" s="30"/>
      <c r="E521" s="31">
        <v>39198</v>
      </c>
      <c r="F521" s="31">
        <v>39234</v>
      </c>
      <c r="G521" s="32">
        <f t="shared" si="33"/>
        <v>36</v>
      </c>
      <c r="H521" s="33">
        <v>1</v>
      </c>
      <c r="I521" s="34"/>
      <c r="J521" s="32">
        <v>0.5</v>
      </c>
      <c r="K521" s="35">
        <f t="shared" si="32"/>
        <v>5</v>
      </c>
      <c r="L521" s="35">
        <v>24.406400000000001</v>
      </c>
      <c r="M521" s="35">
        <f t="shared" si="34"/>
        <v>29.406400000000001</v>
      </c>
      <c r="N521" s="35">
        <f t="shared" si="35"/>
        <v>38.228320000000004</v>
      </c>
      <c r="O521" s="29" t="s">
        <v>39</v>
      </c>
    </row>
    <row r="522" spans="1:15" x14ac:dyDescent="0.25">
      <c r="A522" s="29" t="s">
        <v>36</v>
      </c>
      <c r="B522" s="29" t="s">
        <v>54</v>
      </c>
      <c r="C522" s="29" t="s">
        <v>34</v>
      </c>
      <c r="D522" s="30" t="s">
        <v>43</v>
      </c>
      <c r="E522" s="31">
        <v>39198</v>
      </c>
      <c r="F522" s="31">
        <v>39234</v>
      </c>
      <c r="G522" s="32">
        <f t="shared" si="33"/>
        <v>36</v>
      </c>
      <c r="H522" s="33">
        <v>2</v>
      </c>
      <c r="I522" s="34" t="s">
        <v>43</v>
      </c>
      <c r="J522" s="32">
        <v>0.5</v>
      </c>
      <c r="K522" s="35">
        <f t="shared" si="32"/>
        <v>30</v>
      </c>
      <c r="L522" s="35">
        <v>54.18</v>
      </c>
      <c r="M522" s="35">
        <f t="shared" si="34"/>
        <v>84.18</v>
      </c>
      <c r="N522" s="35">
        <f t="shared" si="35"/>
        <v>-84.18</v>
      </c>
      <c r="O522" s="29" t="s">
        <v>45</v>
      </c>
    </row>
    <row r="523" spans="1:15" x14ac:dyDescent="0.25">
      <c r="A523" s="29" t="s">
        <v>36</v>
      </c>
      <c r="B523" s="29" t="s">
        <v>37</v>
      </c>
      <c r="C523" s="29" t="s">
        <v>42</v>
      </c>
      <c r="D523" s="30"/>
      <c r="E523" s="31">
        <v>39220</v>
      </c>
      <c r="F523" s="31">
        <v>39234</v>
      </c>
      <c r="G523" s="32">
        <f t="shared" si="33"/>
        <v>14</v>
      </c>
      <c r="H523" s="33">
        <v>1</v>
      </c>
      <c r="I523" s="34"/>
      <c r="J523" s="32">
        <v>0.75</v>
      </c>
      <c r="K523" s="35">
        <f t="shared" si="32"/>
        <v>7.5</v>
      </c>
      <c r="L523" s="35">
        <v>131</v>
      </c>
      <c r="M523" s="35">
        <f t="shared" si="34"/>
        <v>138.5</v>
      </c>
      <c r="N523" s="35">
        <f t="shared" si="35"/>
        <v>180.05</v>
      </c>
      <c r="O523" s="29" t="s">
        <v>45</v>
      </c>
    </row>
    <row r="524" spans="1:15" x14ac:dyDescent="0.25">
      <c r="A524" s="29" t="s">
        <v>36</v>
      </c>
      <c r="B524" s="29" t="s">
        <v>54</v>
      </c>
      <c r="C524" s="29" t="s">
        <v>34</v>
      </c>
      <c r="D524" s="30"/>
      <c r="E524" s="31">
        <v>39218</v>
      </c>
      <c r="F524" s="31">
        <v>39234</v>
      </c>
      <c r="G524" s="32">
        <f t="shared" si="33"/>
        <v>16</v>
      </c>
      <c r="H524" s="33">
        <v>2</v>
      </c>
      <c r="I524" s="34"/>
      <c r="J524" s="32">
        <v>1</v>
      </c>
      <c r="K524" s="35">
        <f t="shared" si="32"/>
        <v>20</v>
      </c>
      <c r="L524" s="35">
        <v>150</v>
      </c>
      <c r="M524" s="35">
        <f t="shared" si="34"/>
        <v>170</v>
      </c>
      <c r="N524" s="35">
        <f t="shared" si="35"/>
        <v>221</v>
      </c>
      <c r="O524" s="29" t="s">
        <v>45</v>
      </c>
    </row>
    <row r="525" spans="1:15" x14ac:dyDescent="0.25">
      <c r="A525" s="29" t="s">
        <v>36</v>
      </c>
      <c r="B525" s="29" t="s">
        <v>37</v>
      </c>
      <c r="C525" s="29" t="s">
        <v>34</v>
      </c>
      <c r="D525" s="30" t="s">
        <v>43</v>
      </c>
      <c r="E525" s="31">
        <v>39152</v>
      </c>
      <c r="F525" s="31">
        <v>39234</v>
      </c>
      <c r="G525" s="32">
        <f t="shared" si="33"/>
        <v>82</v>
      </c>
      <c r="H525" s="33">
        <v>1</v>
      </c>
      <c r="I525" s="34"/>
      <c r="J525" s="32">
        <v>0.25</v>
      </c>
      <c r="K525" s="35">
        <f t="shared" si="32"/>
        <v>22.5</v>
      </c>
      <c r="L525" s="35">
        <v>204.28399999999999</v>
      </c>
      <c r="M525" s="35">
        <f t="shared" si="34"/>
        <v>226.78399999999999</v>
      </c>
      <c r="N525" s="35">
        <f t="shared" si="35"/>
        <v>294.81919999999997</v>
      </c>
      <c r="O525" s="29" t="s">
        <v>45</v>
      </c>
    </row>
    <row r="526" spans="1:15" x14ac:dyDescent="0.25">
      <c r="A526" s="29" t="s">
        <v>46</v>
      </c>
      <c r="B526" s="29" t="s">
        <v>33</v>
      </c>
      <c r="C526" s="29" t="s">
        <v>42</v>
      </c>
      <c r="D526" s="30"/>
      <c r="E526" s="31">
        <v>39211</v>
      </c>
      <c r="F526" s="31">
        <v>39234</v>
      </c>
      <c r="G526" s="32">
        <f t="shared" si="33"/>
        <v>23</v>
      </c>
      <c r="H526" s="33">
        <v>2</v>
      </c>
      <c r="I526" s="34" t="s">
        <v>43</v>
      </c>
      <c r="J526" s="32">
        <v>0.5</v>
      </c>
      <c r="K526" s="35">
        <f t="shared" si="32"/>
        <v>10</v>
      </c>
      <c r="L526" s="35">
        <v>494.92989999999998</v>
      </c>
      <c r="M526" s="35">
        <f t="shared" si="34"/>
        <v>504.92989999999998</v>
      </c>
      <c r="N526" s="35">
        <f t="shared" si="35"/>
        <v>-504.92989999999998</v>
      </c>
      <c r="O526" s="29" t="s">
        <v>45</v>
      </c>
    </row>
    <row r="527" spans="1:15" x14ac:dyDescent="0.25">
      <c r="A527" s="29" t="s">
        <v>32</v>
      </c>
      <c r="B527" s="29" t="s">
        <v>33</v>
      </c>
      <c r="C527" s="29" t="s">
        <v>41</v>
      </c>
      <c r="D527" s="30"/>
      <c r="E527" s="31">
        <v>39226</v>
      </c>
      <c r="F527" s="31">
        <v>39235</v>
      </c>
      <c r="G527" s="32">
        <f t="shared" si="33"/>
        <v>9</v>
      </c>
      <c r="H527" s="33">
        <v>1</v>
      </c>
      <c r="I527" s="34"/>
      <c r="J527" s="32">
        <v>0.25</v>
      </c>
      <c r="K527" s="35">
        <f t="shared" si="32"/>
        <v>2.5</v>
      </c>
      <c r="L527" s="35">
        <v>22</v>
      </c>
      <c r="M527" s="35">
        <f t="shared" si="34"/>
        <v>24.5</v>
      </c>
      <c r="N527" s="35">
        <f t="shared" si="35"/>
        <v>31.85</v>
      </c>
      <c r="O527" s="29" t="s">
        <v>35</v>
      </c>
    </row>
    <row r="528" spans="1:15" x14ac:dyDescent="0.25">
      <c r="A528" s="29" t="s">
        <v>40</v>
      </c>
      <c r="B528" s="29" t="s">
        <v>37</v>
      </c>
      <c r="C528" s="29" t="s">
        <v>42</v>
      </c>
      <c r="D528" s="30"/>
      <c r="E528" s="31">
        <v>39205</v>
      </c>
      <c r="F528" s="31">
        <v>39235</v>
      </c>
      <c r="G528" s="32">
        <f t="shared" si="33"/>
        <v>30</v>
      </c>
      <c r="H528" s="33">
        <v>1</v>
      </c>
      <c r="I528" s="34"/>
      <c r="J528" s="32">
        <v>0.5</v>
      </c>
      <c r="K528" s="35">
        <f t="shared" si="32"/>
        <v>5</v>
      </c>
      <c r="L528" s="35">
        <v>29.727799999999998</v>
      </c>
      <c r="M528" s="35">
        <f t="shared" si="34"/>
        <v>34.727800000000002</v>
      </c>
      <c r="N528" s="35">
        <f t="shared" si="35"/>
        <v>45.146140000000003</v>
      </c>
      <c r="O528" s="29" t="s">
        <v>35</v>
      </c>
    </row>
    <row r="529" spans="1:15" x14ac:dyDescent="0.25">
      <c r="A529" s="29" t="s">
        <v>32</v>
      </c>
      <c r="B529" s="29" t="s">
        <v>33</v>
      </c>
      <c r="C529" s="29" t="s">
        <v>34</v>
      </c>
      <c r="D529" s="30"/>
      <c r="E529" s="31">
        <v>39211</v>
      </c>
      <c r="F529" s="31">
        <v>39235</v>
      </c>
      <c r="G529" s="32">
        <f t="shared" si="33"/>
        <v>24</v>
      </c>
      <c r="H529" s="33">
        <v>2</v>
      </c>
      <c r="I529" s="34"/>
      <c r="J529" s="32">
        <v>0.25</v>
      </c>
      <c r="K529" s="35">
        <f t="shared" si="32"/>
        <v>5</v>
      </c>
      <c r="L529" s="35">
        <v>30.0473</v>
      </c>
      <c r="M529" s="35">
        <f t="shared" si="34"/>
        <v>35.0473</v>
      </c>
      <c r="N529" s="35">
        <f t="shared" si="35"/>
        <v>45.561489999999999</v>
      </c>
      <c r="O529" s="29" t="s">
        <v>45</v>
      </c>
    </row>
    <row r="530" spans="1:15" x14ac:dyDescent="0.25">
      <c r="A530" s="29" t="s">
        <v>53</v>
      </c>
      <c r="B530" s="29" t="s">
        <v>54</v>
      </c>
      <c r="C530" s="29" t="s">
        <v>38</v>
      </c>
      <c r="D530" s="30" t="s">
        <v>43</v>
      </c>
      <c r="E530" s="31">
        <v>39212</v>
      </c>
      <c r="F530" s="31">
        <v>39235</v>
      </c>
      <c r="G530" s="32">
        <f t="shared" si="33"/>
        <v>23</v>
      </c>
      <c r="H530" s="33">
        <v>2</v>
      </c>
      <c r="I530" s="34"/>
      <c r="J530" s="32">
        <v>1</v>
      </c>
      <c r="K530" s="35">
        <f t="shared" si="32"/>
        <v>40</v>
      </c>
      <c r="L530" s="35">
        <v>51.8767</v>
      </c>
      <c r="M530" s="35">
        <f t="shared" si="34"/>
        <v>91.8767</v>
      </c>
      <c r="N530" s="35">
        <f t="shared" si="35"/>
        <v>119.43970999999999</v>
      </c>
      <c r="O530" s="29" t="s">
        <v>45</v>
      </c>
    </row>
    <row r="531" spans="1:15" x14ac:dyDescent="0.25">
      <c r="A531" s="29" t="s">
        <v>46</v>
      </c>
      <c r="B531" s="29" t="s">
        <v>50</v>
      </c>
      <c r="C531" s="29" t="s">
        <v>42</v>
      </c>
      <c r="D531" s="30"/>
      <c r="E531" s="31">
        <v>39212</v>
      </c>
      <c r="F531" s="31">
        <v>39235</v>
      </c>
      <c r="G531" s="32">
        <f t="shared" si="33"/>
        <v>23</v>
      </c>
      <c r="H531" s="33">
        <v>1</v>
      </c>
      <c r="I531" s="34"/>
      <c r="J531" s="32">
        <v>0.5</v>
      </c>
      <c r="K531" s="35">
        <f t="shared" si="32"/>
        <v>5</v>
      </c>
      <c r="L531" s="35">
        <v>108.9734</v>
      </c>
      <c r="M531" s="35">
        <f t="shared" si="34"/>
        <v>113.9734</v>
      </c>
      <c r="N531" s="35">
        <f t="shared" si="35"/>
        <v>148.16541999999998</v>
      </c>
      <c r="O531" s="29" t="s">
        <v>35</v>
      </c>
    </row>
    <row r="532" spans="1:15" x14ac:dyDescent="0.25">
      <c r="A532" s="29" t="s">
        <v>32</v>
      </c>
      <c r="B532" s="29" t="s">
        <v>33</v>
      </c>
      <c r="C532" s="29" t="s">
        <v>34</v>
      </c>
      <c r="D532" s="30"/>
      <c r="E532" s="31">
        <v>39220</v>
      </c>
      <c r="F532" s="31">
        <v>39235</v>
      </c>
      <c r="G532" s="32">
        <f t="shared" si="33"/>
        <v>15</v>
      </c>
      <c r="H532" s="33">
        <v>2</v>
      </c>
      <c r="I532" s="34"/>
      <c r="J532" s="32">
        <v>0.25</v>
      </c>
      <c r="K532" s="35">
        <f t="shared" si="32"/>
        <v>5</v>
      </c>
      <c r="L532" s="35">
        <v>167</v>
      </c>
      <c r="M532" s="35">
        <f t="shared" si="34"/>
        <v>172</v>
      </c>
      <c r="N532" s="35">
        <f t="shared" si="35"/>
        <v>223.6</v>
      </c>
      <c r="O532" s="29" t="s">
        <v>35</v>
      </c>
    </row>
    <row r="533" spans="1:15" x14ac:dyDescent="0.25">
      <c r="A533" s="29" t="s">
        <v>40</v>
      </c>
      <c r="B533" s="29" t="s">
        <v>37</v>
      </c>
      <c r="C533" s="29" t="s">
        <v>34</v>
      </c>
      <c r="D533" s="30"/>
      <c r="E533" s="31">
        <v>39213</v>
      </c>
      <c r="F533" s="31">
        <v>39235</v>
      </c>
      <c r="G533" s="32">
        <f t="shared" si="33"/>
        <v>22</v>
      </c>
      <c r="H533" s="33">
        <v>1</v>
      </c>
      <c r="I533" s="34"/>
      <c r="J533" s="32">
        <v>0.25</v>
      </c>
      <c r="K533" s="35">
        <f t="shared" si="32"/>
        <v>2.5</v>
      </c>
      <c r="L533" s="35">
        <v>180</v>
      </c>
      <c r="M533" s="35">
        <f t="shared" si="34"/>
        <v>182.5</v>
      </c>
      <c r="N533" s="35">
        <f t="shared" si="35"/>
        <v>237.25</v>
      </c>
      <c r="O533" s="29" t="s">
        <v>39</v>
      </c>
    </row>
    <row r="534" spans="1:15" x14ac:dyDescent="0.25">
      <c r="A534" s="29" t="s">
        <v>40</v>
      </c>
      <c r="B534" s="29" t="s">
        <v>37</v>
      </c>
      <c r="C534" s="29" t="s">
        <v>34</v>
      </c>
      <c r="D534" s="30"/>
      <c r="E534" s="31">
        <v>39214</v>
      </c>
      <c r="F534" s="31">
        <v>39235</v>
      </c>
      <c r="G534" s="32">
        <f t="shared" si="33"/>
        <v>21</v>
      </c>
      <c r="H534" s="33">
        <v>1</v>
      </c>
      <c r="I534" s="34"/>
      <c r="J534" s="32">
        <v>0.25</v>
      </c>
      <c r="K534" s="35">
        <f t="shared" si="32"/>
        <v>2.5</v>
      </c>
      <c r="L534" s="35">
        <v>240.28399999999999</v>
      </c>
      <c r="M534" s="35">
        <f t="shared" si="34"/>
        <v>242.78399999999999</v>
      </c>
      <c r="N534" s="35">
        <f t="shared" si="35"/>
        <v>315.61919999999998</v>
      </c>
      <c r="O534" s="29" t="s">
        <v>39</v>
      </c>
    </row>
    <row r="535" spans="1:15" x14ac:dyDescent="0.25">
      <c r="A535" s="29" t="s">
        <v>55</v>
      </c>
      <c r="B535" s="29" t="s">
        <v>50</v>
      </c>
      <c r="C535" s="29" t="s">
        <v>34</v>
      </c>
      <c r="D535" s="30"/>
      <c r="E535" s="31">
        <v>39226</v>
      </c>
      <c r="F535" s="31">
        <v>39235</v>
      </c>
      <c r="G535" s="32">
        <f t="shared" si="33"/>
        <v>9</v>
      </c>
      <c r="H535" s="33">
        <v>1</v>
      </c>
      <c r="I535" s="34"/>
      <c r="J535" s="32">
        <v>1</v>
      </c>
      <c r="K535" s="35">
        <f t="shared" si="32"/>
        <v>10</v>
      </c>
      <c r="L535" s="35">
        <v>283.80599999999998</v>
      </c>
      <c r="M535" s="35">
        <f t="shared" si="34"/>
        <v>293.80599999999998</v>
      </c>
      <c r="N535" s="35">
        <f t="shared" si="35"/>
        <v>381.94779999999997</v>
      </c>
      <c r="O535" s="29" t="s">
        <v>45</v>
      </c>
    </row>
    <row r="536" spans="1:15" x14ac:dyDescent="0.25">
      <c r="A536" s="29" t="s">
        <v>52</v>
      </c>
      <c r="B536" s="29" t="s">
        <v>54</v>
      </c>
      <c r="C536" s="29" t="s">
        <v>42</v>
      </c>
      <c r="D536" s="30"/>
      <c r="E536" s="31">
        <v>39218</v>
      </c>
      <c r="F536" s="31">
        <v>39235</v>
      </c>
      <c r="G536" s="32">
        <f t="shared" si="33"/>
        <v>17</v>
      </c>
      <c r="H536" s="33">
        <v>2</v>
      </c>
      <c r="I536" s="34" t="s">
        <v>43</v>
      </c>
      <c r="J536" s="32">
        <v>3.25</v>
      </c>
      <c r="K536" s="35">
        <f t="shared" si="32"/>
        <v>65</v>
      </c>
      <c r="L536" s="35">
        <v>311.3621</v>
      </c>
      <c r="M536" s="35">
        <f t="shared" si="34"/>
        <v>376.3621</v>
      </c>
      <c r="N536" s="35">
        <f t="shared" si="35"/>
        <v>-376.3621</v>
      </c>
      <c r="O536" s="29" t="s">
        <v>45</v>
      </c>
    </row>
    <row r="537" spans="1:15" x14ac:dyDescent="0.25">
      <c r="A537" s="29" t="s">
        <v>52</v>
      </c>
      <c r="B537" s="29" t="s">
        <v>54</v>
      </c>
      <c r="C537" s="29" t="s">
        <v>34</v>
      </c>
      <c r="D537" s="30"/>
      <c r="E537" s="31">
        <v>39228</v>
      </c>
      <c r="F537" s="31">
        <v>39235</v>
      </c>
      <c r="G537" s="32">
        <f t="shared" si="33"/>
        <v>7</v>
      </c>
      <c r="H537" s="33">
        <v>2</v>
      </c>
      <c r="I537" s="34"/>
      <c r="J537" s="32">
        <v>0.25</v>
      </c>
      <c r="K537" s="35">
        <f t="shared" si="32"/>
        <v>5</v>
      </c>
      <c r="L537" s="35">
        <v>445.78460000000001</v>
      </c>
      <c r="M537" s="35">
        <f t="shared" si="34"/>
        <v>450.78460000000001</v>
      </c>
      <c r="N537" s="35">
        <f t="shared" si="35"/>
        <v>586.01998000000003</v>
      </c>
      <c r="O537" s="29" t="s">
        <v>35</v>
      </c>
    </row>
    <row r="538" spans="1:15" x14ac:dyDescent="0.25">
      <c r="A538" s="29" t="s">
        <v>49</v>
      </c>
      <c r="B538" s="29" t="s">
        <v>51</v>
      </c>
      <c r="C538" s="29" t="s">
        <v>34</v>
      </c>
      <c r="D538" s="30"/>
      <c r="E538" s="31">
        <v>39197</v>
      </c>
      <c r="F538" s="31">
        <v>39235</v>
      </c>
      <c r="G538" s="32">
        <f t="shared" si="33"/>
        <v>38</v>
      </c>
      <c r="H538" s="33">
        <v>1</v>
      </c>
      <c r="I538" s="34"/>
      <c r="J538" s="32">
        <v>0.75</v>
      </c>
      <c r="K538" s="35">
        <f t="shared" si="32"/>
        <v>7.5</v>
      </c>
      <c r="L538" s="35">
        <v>1180.1566</v>
      </c>
      <c r="M538" s="35">
        <f t="shared" si="34"/>
        <v>1187.6566</v>
      </c>
      <c r="N538" s="35">
        <f t="shared" si="35"/>
        <v>1543.9535800000001</v>
      </c>
      <c r="O538" s="29" t="s">
        <v>35</v>
      </c>
    </row>
    <row r="539" spans="1:15" x14ac:dyDescent="0.25">
      <c r="A539" s="29" t="s">
        <v>40</v>
      </c>
      <c r="B539" s="29" t="s">
        <v>50</v>
      </c>
      <c r="C539" s="29" t="s">
        <v>47</v>
      </c>
      <c r="D539" s="30"/>
      <c r="E539" s="31">
        <v>39212</v>
      </c>
      <c r="F539" s="31">
        <v>39235</v>
      </c>
      <c r="G539" s="32">
        <f t="shared" si="33"/>
        <v>23</v>
      </c>
      <c r="H539" s="33">
        <v>1</v>
      </c>
      <c r="I539" s="34"/>
      <c r="J539" s="32">
        <v>2.5</v>
      </c>
      <c r="K539" s="35">
        <f t="shared" si="32"/>
        <v>25</v>
      </c>
      <c r="L539" s="35">
        <v>1183.7693999999999</v>
      </c>
      <c r="M539" s="35">
        <f t="shared" si="34"/>
        <v>1208.7693999999999</v>
      </c>
      <c r="N539" s="35">
        <f t="shared" si="35"/>
        <v>1571.40022</v>
      </c>
      <c r="O539" s="29" t="s">
        <v>45</v>
      </c>
    </row>
    <row r="540" spans="1:15" x14ac:dyDescent="0.25">
      <c r="A540" s="29" t="s">
        <v>36</v>
      </c>
      <c r="B540" s="29" t="s">
        <v>50</v>
      </c>
      <c r="C540" s="29" t="s">
        <v>34</v>
      </c>
      <c r="D540" s="30"/>
      <c r="E540" s="31">
        <v>39206</v>
      </c>
      <c r="F540" s="31">
        <v>39236</v>
      </c>
      <c r="G540" s="32">
        <f t="shared" si="33"/>
        <v>30</v>
      </c>
      <c r="H540" s="33">
        <v>2</v>
      </c>
      <c r="I540" s="34"/>
      <c r="J540" s="32">
        <v>0.25</v>
      </c>
      <c r="K540" s="35">
        <f t="shared" si="32"/>
        <v>5</v>
      </c>
      <c r="L540" s="35">
        <v>53.997700000000002</v>
      </c>
      <c r="M540" s="35">
        <f t="shared" si="34"/>
        <v>58.997700000000002</v>
      </c>
      <c r="N540" s="35">
        <f t="shared" si="35"/>
        <v>76.697010000000006</v>
      </c>
      <c r="O540" s="29" t="s">
        <v>45</v>
      </c>
    </row>
    <row r="541" spans="1:15" x14ac:dyDescent="0.25">
      <c r="A541" s="29" t="s">
        <v>52</v>
      </c>
      <c r="B541" s="29" t="s">
        <v>54</v>
      </c>
      <c r="C541" s="29" t="s">
        <v>41</v>
      </c>
      <c r="D541" s="30"/>
      <c r="E541" s="31">
        <v>39226</v>
      </c>
      <c r="F541" s="31">
        <v>39236</v>
      </c>
      <c r="G541" s="32">
        <f t="shared" si="33"/>
        <v>10</v>
      </c>
      <c r="H541" s="33">
        <v>1</v>
      </c>
      <c r="I541" s="34"/>
      <c r="J541" s="32">
        <v>0.25</v>
      </c>
      <c r="K541" s="35">
        <f t="shared" si="32"/>
        <v>2.5</v>
      </c>
      <c r="L541" s="35">
        <v>66.864900000000006</v>
      </c>
      <c r="M541" s="35">
        <f t="shared" si="34"/>
        <v>69.364900000000006</v>
      </c>
      <c r="N541" s="35">
        <f t="shared" si="35"/>
        <v>90.17437000000001</v>
      </c>
      <c r="O541" s="29" t="s">
        <v>45</v>
      </c>
    </row>
    <row r="542" spans="1:15" x14ac:dyDescent="0.25">
      <c r="A542" s="29" t="s">
        <v>49</v>
      </c>
      <c r="B542" s="29" t="s">
        <v>51</v>
      </c>
      <c r="C542" s="29" t="s">
        <v>41</v>
      </c>
      <c r="D542" s="30"/>
      <c r="E542" s="31">
        <v>39198</v>
      </c>
      <c r="F542" s="31">
        <v>39236</v>
      </c>
      <c r="G542" s="32">
        <f t="shared" si="33"/>
        <v>38</v>
      </c>
      <c r="H542" s="33">
        <v>1</v>
      </c>
      <c r="I542" s="34"/>
      <c r="J542" s="32">
        <v>0.25</v>
      </c>
      <c r="K542" s="35">
        <f t="shared" si="32"/>
        <v>2.5</v>
      </c>
      <c r="L542" s="35">
        <v>93.6</v>
      </c>
      <c r="M542" s="35">
        <f t="shared" si="34"/>
        <v>96.1</v>
      </c>
      <c r="N542" s="35">
        <f t="shared" si="35"/>
        <v>124.92999999999999</v>
      </c>
      <c r="O542" s="29" t="s">
        <v>39</v>
      </c>
    </row>
    <row r="543" spans="1:15" x14ac:dyDescent="0.25">
      <c r="A543" s="29" t="s">
        <v>53</v>
      </c>
      <c r="B543" s="29" t="s">
        <v>54</v>
      </c>
      <c r="C543" s="29" t="s">
        <v>47</v>
      </c>
      <c r="D543" s="30"/>
      <c r="E543" s="31">
        <v>39201</v>
      </c>
      <c r="F543" s="31">
        <v>39236</v>
      </c>
      <c r="G543" s="32">
        <f t="shared" si="33"/>
        <v>35</v>
      </c>
      <c r="H543" s="33">
        <v>2</v>
      </c>
      <c r="I543" s="34" t="s">
        <v>43</v>
      </c>
      <c r="J543" s="32">
        <v>2</v>
      </c>
      <c r="K543" s="35">
        <f t="shared" si="32"/>
        <v>40</v>
      </c>
      <c r="L543" s="35">
        <v>125.7766</v>
      </c>
      <c r="M543" s="35">
        <f t="shared" si="34"/>
        <v>165.7766</v>
      </c>
      <c r="N543" s="35">
        <f t="shared" si="35"/>
        <v>-165.7766</v>
      </c>
      <c r="O543" s="29" t="s">
        <v>45</v>
      </c>
    </row>
    <row r="544" spans="1:15" x14ac:dyDescent="0.25">
      <c r="A544" s="29" t="s">
        <v>53</v>
      </c>
      <c r="B544" s="29" t="s">
        <v>54</v>
      </c>
      <c r="C544" s="29" t="s">
        <v>41</v>
      </c>
      <c r="D544" s="30"/>
      <c r="E544" s="31">
        <v>39206</v>
      </c>
      <c r="F544" s="31">
        <v>39236</v>
      </c>
      <c r="G544" s="32">
        <f t="shared" si="33"/>
        <v>30</v>
      </c>
      <c r="H544" s="33">
        <v>1</v>
      </c>
      <c r="I544" s="34"/>
      <c r="J544" s="32">
        <v>0.25</v>
      </c>
      <c r="K544" s="35">
        <f t="shared" si="32"/>
        <v>2.5</v>
      </c>
      <c r="L544" s="35">
        <v>140.5</v>
      </c>
      <c r="M544" s="35">
        <f t="shared" si="34"/>
        <v>143</v>
      </c>
      <c r="N544" s="35">
        <f t="shared" si="35"/>
        <v>185.9</v>
      </c>
      <c r="O544" s="29" t="s">
        <v>45</v>
      </c>
    </row>
    <row r="545" spans="1:15" x14ac:dyDescent="0.25">
      <c r="A545" s="29" t="s">
        <v>46</v>
      </c>
      <c r="B545" s="29" t="s">
        <v>33</v>
      </c>
      <c r="C545" s="29" t="s">
        <v>42</v>
      </c>
      <c r="D545" s="30"/>
      <c r="E545" s="31">
        <v>39221</v>
      </c>
      <c r="F545" s="31">
        <v>39236</v>
      </c>
      <c r="G545" s="32">
        <f t="shared" si="33"/>
        <v>15</v>
      </c>
      <c r="H545" s="33">
        <v>2</v>
      </c>
      <c r="I545" s="34"/>
      <c r="J545" s="32">
        <v>0.5</v>
      </c>
      <c r="K545" s="35">
        <f t="shared" si="32"/>
        <v>10</v>
      </c>
      <c r="L545" s="35">
        <v>271.791</v>
      </c>
      <c r="M545" s="35">
        <f t="shared" si="34"/>
        <v>281.791</v>
      </c>
      <c r="N545" s="35">
        <f t="shared" si="35"/>
        <v>366.32830000000001</v>
      </c>
      <c r="O545" s="29" t="s">
        <v>45</v>
      </c>
    </row>
    <row r="546" spans="1:15" x14ac:dyDescent="0.25">
      <c r="A546" s="29" t="s">
        <v>36</v>
      </c>
      <c r="B546" s="29" t="s">
        <v>50</v>
      </c>
      <c r="C546" s="29" t="s">
        <v>34</v>
      </c>
      <c r="D546" s="30" t="s">
        <v>43</v>
      </c>
      <c r="E546" s="31">
        <v>39188</v>
      </c>
      <c r="F546" s="31">
        <v>39236</v>
      </c>
      <c r="G546" s="32">
        <f t="shared" si="33"/>
        <v>48</v>
      </c>
      <c r="H546" s="33">
        <v>1</v>
      </c>
      <c r="I546" s="34"/>
      <c r="J546" s="32">
        <v>0.75</v>
      </c>
      <c r="K546" s="35">
        <f t="shared" si="32"/>
        <v>27.5</v>
      </c>
      <c r="L546" s="35">
        <v>396.7099</v>
      </c>
      <c r="M546" s="35">
        <f t="shared" si="34"/>
        <v>424.2099</v>
      </c>
      <c r="N546" s="35">
        <f t="shared" si="35"/>
        <v>551.47287000000006</v>
      </c>
      <c r="O546" s="29" t="s">
        <v>35</v>
      </c>
    </row>
    <row r="547" spans="1:15" x14ac:dyDescent="0.25">
      <c r="A547" s="29" t="s">
        <v>36</v>
      </c>
      <c r="B547" s="29" t="s">
        <v>50</v>
      </c>
      <c r="C547" s="29" t="s">
        <v>42</v>
      </c>
      <c r="D547" s="30"/>
      <c r="E547" s="31">
        <v>39167</v>
      </c>
      <c r="F547" s="31">
        <v>39236</v>
      </c>
      <c r="G547" s="32">
        <f t="shared" si="33"/>
        <v>69</v>
      </c>
      <c r="H547" s="33">
        <v>2</v>
      </c>
      <c r="I547" s="34"/>
      <c r="J547" s="32">
        <v>4</v>
      </c>
      <c r="K547" s="35">
        <f t="shared" si="32"/>
        <v>80</v>
      </c>
      <c r="L547" s="35">
        <v>1427.1370999999999</v>
      </c>
      <c r="M547" s="35">
        <f t="shared" si="34"/>
        <v>1507.1370999999999</v>
      </c>
      <c r="N547" s="35">
        <f t="shared" si="35"/>
        <v>1959.2782299999999</v>
      </c>
      <c r="O547" s="29" t="s">
        <v>45</v>
      </c>
    </row>
    <row r="548" spans="1:15" x14ac:dyDescent="0.25">
      <c r="A548" s="29" t="s">
        <v>36</v>
      </c>
      <c r="B548" s="29" t="s">
        <v>50</v>
      </c>
      <c r="C548" s="29" t="s">
        <v>42</v>
      </c>
      <c r="D548" s="30"/>
      <c r="E548" s="31">
        <v>39228</v>
      </c>
      <c r="F548" s="31">
        <v>39239</v>
      </c>
      <c r="G548" s="32">
        <f t="shared" si="33"/>
        <v>11</v>
      </c>
      <c r="H548" s="33">
        <v>1</v>
      </c>
      <c r="I548" s="34"/>
      <c r="J548" s="32">
        <v>0.5</v>
      </c>
      <c r="K548" s="35">
        <f t="shared" si="32"/>
        <v>5</v>
      </c>
      <c r="L548" s="35">
        <v>14.64</v>
      </c>
      <c r="M548" s="35">
        <f t="shared" si="34"/>
        <v>19.64</v>
      </c>
      <c r="N548" s="35">
        <f t="shared" si="35"/>
        <v>25.532</v>
      </c>
      <c r="O548" s="29" t="s">
        <v>39</v>
      </c>
    </row>
    <row r="549" spans="1:15" x14ac:dyDescent="0.25">
      <c r="A549" s="29" t="s">
        <v>32</v>
      </c>
      <c r="B549" s="29" t="s">
        <v>33</v>
      </c>
      <c r="C549" s="29" t="s">
        <v>41</v>
      </c>
      <c r="D549" s="30"/>
      <c r="E549" s="31">
        <v>39205</v>
      </c>
      <c r="F549" s="31">
        <v>39239</v>
      </c>
      <c r="G549" s="32">
        <f t="shared" si="33"/>
        <v>34</v>
      </c>
      <c r="H549" s="33">
        <v>1</v>
      </c>
      <c r="I549" s="34"/>
      <c r="J549" s="32">
        <v>0.25</v>
      </c>
      <c r="K549" s="35">
        <f t="shared" si="32"/>
        <v>2.5</v>
      </c>
      <c r="L549" s="35">
        <v>21.33</v>
      </c>
      <c r="M549" s="35">
        <f t="shared" si="34"/>
        <v>23.83</v>
      </c>
      <c r="N549" s="35">
        <f t="shared" si="35"/>
        <v>30.978999999999999</v>
      </c>
      <c r="O549" s="29" t="s">
        <v>35</v>
      </c>
    </row>
    <row r="550" spans="1:15" x14ac:dyDescent="0.25">
      <c r="A550" s="29" t="s">
        <v>36</v>
      </c>
      <c r="B550" s="29" t="s">
        <v>50</v>
      </c>
      <c r="C550" s="29" t="s">
        <v>42</v>
      </c>
      <c r="D550" s="30"/>
      <c r="E550" s="31">
        <v>39215</v>
      </c>
      <c r="F550" s="31">
        <v>39239</v>
      </c>
      <c r="G550" s="32">
        <f t="shared" si="33"/>
        <v>24</v>
      </c>
      <c r="H550" s="33">
        <v>2</v>
      </c>
      <c r="I550" s="34"/>
      <c r="J550" s="32">
        <v>1.75</v>
      </c>
      <c r="K550" s="35">
        <f t="shared" si="32"/>
        <v>35</v>
      </c>
      <c r="L550" s="35">
        <v>18</v>
      </c>
      <c r="M550" s="35">
        <f t="shared" si="34"/>
        <v>53</v>
      </c>
      <c r="N550" s="35">
        <f t="shared" si="35"/>
        <v>68.900000000000006</v>
      </c>
      <c r="O550" s="29" t="s">
        <v>45</v>
      </c>
    </row>
    <row r="551" spans="1:15" x14ac:dyDescent="0.25">
      <c r="A551" s="29" t="s">
        <v>32</v>
      </c>
      <c r="B551" s="29" t="s">
        <v>33</v>
      </c>
      <c r="C551" s="29" t="s">
        <v>41</v>
      </c>
      <c r="D551" s="30"/>
      <c r="E551" s="31">
        <v>39219</v>
      </c>
      <c r="F551" s="31">
        <v>39239</v>
      </c>
      <c r="G551" s="32">
        <f t="shared" si="33"/>
        <v>20</v>
      </c>
      <c r="H551" s="33">
        <v>1</v>
      </c>
      <c r="I551" s="34"/>
      <c r="J551" s="32">
        <v>0.25</v>
      </c>
      <c r="K551" s="35">
        <f t="shared" si="32"/>
        <v>2.5</v>
      </c>
      <c r="L551" s="35">
        <v>42.66</v>
      </c>
      <c r="M551" s="35">
        <f t="shared" si="34"/>
        <v>45.16</v>
      </c>
      <c r="N551" s="35">
        <f t="shared" si="35"/>
        <v>58.707999999999998</v>
      </c>
      <c r="O551" s="29" t="s">
        <v>35</v>
      </c>
    </row>
    <row r="552" spans="1:15" x14ac:dyDescent="0.25">
      <c r="A552" s="29" t="s">
        <v>32</v>
      </c>
      <c r="B552" s="29" t="s">
        <v>33</v>
      </c>
      <c r="C552" s="29" t="s">
        <v>41</v>
      </c>
      <c r="D552" s="30"/>
      <c r="E552" s="31">
        <v>39201</v>
      </c>
      <c r="F552" s="31">
        <v>39239</v>
      </c>
      <c r="G552" s="32">
        <f t="shared" si="33"/>
        <v>38</v>
      </c>
      <c r="H552" s="33">
        <v>1</v>
      </c>
      <c r="I552" s="34"/>
      <c r="J552" s="32">
        <v>0.25</v>
      </c>
      <c r="K552" s="35">
        <f t="shared" si="32"/>
        <v>2.5</v>
      </c>
      <c r="L552" s="35">
        <v>75.0822</v>
      </c>
      <c r="M552" s="35">
        <f t="shared" si="34"/>
        <v>77.5822</v>
      </c>
      <c r="N552" s="35">
        <f t="shared" si="35"/>
        <v>100.85686</v>
      </c>
      <c r="O552" s="29" t="s">
        <v>35</v>
      </c>
    </row>
    <row r="553" spans="1:15" x14ac:dyDescent="0.25">
      <c r="A553" s="29" t="s">
        <v>36</v>
      </c>
      <c r="B553" s="29" t="s">
        <v>50</v>
      </c>
      <c r="C553" s="29" t="s">
        <v>42</v>
      </c>
      <c r="D553" s="30" t="s">
        <v>43</v>
      </c>
      <c r="E553" s="31">
        <v>39206</v>
      </c>
      <c r="F553" s="31">
        <v>39239</v>
      </c>
      <c r="G553" s="32">
        <f t="shared" si="33"/>
        <v>33</v>
      </c>
      <c r="H553" s="33">
        <v>1</v>
      </c>
      <c r="I553" s="34"/>
      <c r="J553" s="32">
        <v>0.5</v>
      </c>
      <c r="K553" s="35">
        <f t="shared" si="32"/>
        <v>25</v>
      </c>
      <c r="L553" s="35">
        <v>94.392899999999997</v>
      </c>
      <c r="M553" s="35">
        <f t="shared" si="34"/>
        <v>119.3929</v>
      </c>
      <c r="N553" s="35">
        <f t="shared" si="35"/>
        <v>155.21077</v>
      </c>
      <c r="O553" s="29" t="s">
        <v>39</v>
      </c>
    </row>
    <row r="554" spans="1:15" x14ac:dyDescent="0.25">
      <c r="A554" s="29" t="s">
        <v>53</v>
      </c>
      <c r="B554" s="29" t="s">
        <v>54</v>
      </c>
      <c r="C554" s="29" t="s">
        <v>42</v>
      </c>
      <c r="D554" s="30"/>
      <c r="E554" s="31">
        <v>39222</v>
      </c>
      <c r="F554" s="31">
        <v>39239</v>
      </c>
      <c r="G554" s="32">
        <f t="shared" si="33"/>
        <v>17</v>
      </c>
      <c r="H554" s="33">
        <v>1</v>
      </c>
      <c r="I554" s="34"/>
      <c r="J554" s="32">
        <v>0.75</v>
      </c>
      <c r="K554" s="35">
        <f t="shared" si="32"/>
        <v>7.5</v>
      </c>
      <c r="L554" s="35">
        <v>189.31800000000001</v>
      </c>
      <c r="M554" s="35">
        <f t="shared" si="34"/>
        <v>196.81800000000001</v>
      </c>
      <c r="N554" s="35">
        <f t="shared" si="35"/>
        <v>255.86340000000001</v>
      </c>
      <c r="O554" s="29" t="s">
        <v>45</v>
      </c>
    </row>
    <row r="555" spans="1:15" x14ac:dyDescent="0.25">
      <c r="A555" s="29" t="s">
        <v>52</v>
      </c>
      <c r="B555" s="29" t="s">
        <v>48</v>
      </c>
      <c r="C555" s="29" t="s">
        <v>41</v>
      </c>
      <c r="D555" s="30"/>
      <c r="E555" s="31">
        <v>39200</v>
      </c>
      <c r="F555" s="31">
        <v>39239</v>
      </c>
      <c r="G555" s="32">
        <f t="shared" si="33"/>
        <v>39</v>
      </c>
      <c r="H555" s="33">
        <v>1</v>
      </c>
      <c r="I555" s="34" t="s">
        <v>43</v>
      </c>
      <c r="J555" s="32">
        <v>0.25</v>
      </c>
      <c r="K555" s="35">
        <f t="shared" si="32"/>
        <v>2.5</v>
      </c>
      <c r="L555" s="35">
        <v>222.3365</v>
      </c>
      <c r="M555" s="35">
        <f t="shared" si="34"/>
        <v>224.8365</v>
      </c>
      <c r="N555" s="35">
        <f t="shared" si="35"/>
        <v>-224.8365</v>
      </c>
      <c r="O555" s="29" t="s">
        <v>45</v>
      </c>
    </row>
    <row r="556" spans="1:15" x14ac:dyDescent="0.25">
      <c r="A556" s="29" t="s">
        <v>36</v>
      </c>
      <c r="B556" s="29" t="s">
        <v>50</v>
      </c>
      <c r="C556" s="29" t="s">
        <v>38</v>
      </c>
      <c r="D556" s="30"/>
      <c r="E556" s="31">
        <v>39222</v>
      </c>
      <c r="F556" s="31">
        <v>39239</v>
      </c>
      <c r="G556" s="32">
        <f t="shared" si="33"/>
        <v>17</v>
      </c>
      <c r="H556" s="33">
        <v>2</v>
      </c>
      <c r="I556" s="34"/>
      <c r="J556" s="32">
        <v>2.5</v>
      </c>
      <c r="K556" s="35">
        <f t="shared" si="32"/>
        <v>50</v>
      </c>
      <c r="L556" s="35">
        <v>336.2441</v>
      </c>
      <c r="M556" s="35">
        <f t="shared" si="34"/>
        <v>386.2441</v>
      </c>
      <c r="N556" s="35">
        <f t="shared" si="35"/>
        <v>502.11732999999998</v>
      </c>
      <c r="O556" s="29" t="s">
        <v>35</v>
      </c>
    </row>
    <row r="557" spans="1:15" x14ac:dyDescent="0.25">
      <c r="A557" s="29" t="s">
        <v>49</v>
      </c>
      <c r="B557" s="29" t="s">
        <v>51</v>
      </c>
      <c r="C557" s="29" t="s">
        <v>34</v>
      </c>
      <c r="D557" s="30"/>
      <c r="E557" s="31">
        <v>39149</v>
      </c>
      <c r="F557" s="31">
        <v>39239</v>
      </c>
      <c r="G557" s="32">
        <f t="shared" si="33"/>
        <v>90</v>
      </c>
      <c r="H557" s="33">
        <v>1</v>
      </c>
      <c r="I557" s="34"/>
      <c r="J557" s="32">
        <v>0.5</v>
      </c>
      <c r="K557" s="35">
        <f t="shared" si="32"/>
        <v>5</v>
      </c>
      <c r="L557" s="35">
        <v>475.54</v>
      </c>
      <c r="M557" s="35">
        <f t="shared" si="34"/>
        <v>480.54</v>
      </c>
      <c r="N557" s="35">
        <f t="shared" si="35"/>
        <v>624.702</v>
      </c>
      <c r="O557" s="29" t="s">
        <v>35</v>
      </c>
    </row>
    <row r="558" spans="1:15" x14ac:dyDescent="0.25">
      <c r="A558" s="29" t="s">
        <v>55</v>
      </c>
      <c r="B558" s="29" t="s">
        <v>33</v>
      </c>
      <c r="C558" s="29" t="s">
        <v>38</v>
      </c>
      <c r="D558" s="30" t="s">
        <v>43</v>
      </c>
      <c r="E558" s="31">
        <v>39190</v>
      </c>
      <c r="F558" s="31">
        <v>39239</v>
      </c>
      <c r="G558" s="32">
        <f t="shared" si="33"/>
        <v>49</v>
      </c>
      <c r="H558" s="33">
        <v>2</v>
      </c>
      <c r="I558" s="34" t="s">
        <v>43</v>
      </c>
      <c r="J558" s="32">
        <v>19.5</v>
      </c>
      <c r="K558" s="35">
        <f t="shared" si="32"/>
        <v>410</v>
      </c>
      <c r="L558" s="35">
        <v>1514.7836</v>
      </c>
      <c r="M558" s="35">
        <f t="shared" si="34"/>
        <v>1924.7836</v>
      </c>
      <c r="N558" s="35">
        <f t="shared" si="35"/>
        <v>-1924.7836</v>
      </c>
      <c r="O558" s="29" t="s">
        <v>45</v>
      </c>
    </row>
    <row r="559" spans="1:15" x14ac:dyDescent="0.25">
      <c r="A559" s="29" t="s">
        <v>46</v>
      </c>
      <c r="B559" s="29" t="s">
        <v>33</v>
      </c>
      <c r="C559" s="29" t="s">
        <v>34</v>
      </c>
      <c r="D559" s="30" t="s">
        <v>43</v>
      </c>
      <c r="E559" s="31">
        <v>39199</v>
      </c>
      <c r="F559" s="31">
        <v>39240</v>
      </c>
      <c r="G559" s="32">
        <f t="shared" si="33"/>
        <v>41</v>
      </c>
      <c r="H559" s="33">
        <v>1</v>
      </c>
      <c r="I559" s="34"/>
      <c r="J559" s="32">
        <v>0.25</v>
      </c>
      <c r="K559" s="35">
        <f t="shared" si="32"/>
        <v>22.5</v>
      </c>
      <c r="L559" s="35">
        <v>31.995000000000001</v>
      </c>
      <c r="M559" s="35">
        <f t="shared" si="34"/>
        <v>54.495000000000005</v>
      </c>
      <c r="N559" s="35">
        <f t="shared" si="35"/>
        <v>70.843500000000006</v>
      </c>
      <c r="O559" s="29" t="s">
        <v>35</v>
      </c>
    </row>
    <row r="560" spans="1:15" x14ac:dyDescent="0.25">
      <c r="A560" s="29" t="s">
        <v>46</v>
      </c>
      <c r="B560" s="29" t="s">
        <v>33</v>
      </c>
      <c r="C560" s="29" t="s">
        <v>34</v>
      </c>
      <c r="D560" s="30"/>
      <c r="E560" s="31">
        <v>39235</v>
      </c>
      <c r="F560" s="31">
        <v>39240</v>
      </c>
      <c r="G560" s="32">
        <f t="shared" si="33"/>
        <v>5</v>
      </c>
      <c r="H560" s="33">
        <v>1</v>
      </c>
      <c r="I560" s="34"/>
      <c r="J560" s="32">
        <v>0.5</v>
      </c>
      <c r="K560" s="35">
        <f t="shared" si="32"/>
        <v>5</v>
      </c>
      <c r="L560" s="35">
        <v>85.32</v>
      </c>
      <c r="M560" s="35">
        <f t="shared" si="34"/>
        <v>90.32</v>
      </c>
      <c r="N560" s="35">
        <f t="shared" si="35"/>
        <v>117.416</v>
      </c>
      <c r="O560" s="29" t="s">
        <v>45</v>
      </c>
    </row>
    <row r="561" spans="1:15" x14ac:dyDescent="0.25">
      <c r="A561" s="29" t="s">
        <v>52</v>
      </c>
      <c r="B561" s="29" t="s">
        <v>50</v>
      </c>
      <c r="C561" s="29" t="s">
        <v>42</v>
      </c>
      <c r="D561" s="30"/>
      <c r="E561" s="31">
        <v>39229</v>
      </c>
      <c r="F561" s="31">
        <v>39240</v>
      </c>
      <c r="G561" s="32">
        <f t="shared" si="33"/>
        <v>11</v>
      </c>
      <c r="H561" s="33">
        <v>2</v>
      </c>
      <c r="I561" s="34"/>
      <c r="J561" s="32">
        <v>3</v>
      </c>
      <c r="K561" s="35">
        <f t="shared" si="32"/>
        <v>60</v>
      </c>
      <c r="L561" s="35">
        <v>391.99</v>
      </c>
      <c r="M561" s="35">
        <f t="shared" si="34"/>
        <v>451.99</v>
      </c>
      <c r="N561" s="35">
        <f t="shared" si="35"/>
        <v>587.58699999999999</v>
      </c>
      <c r="O561" s="29" t="s">
        <v>45</v>
      </c>
    </row>
    <row r="562" spans="1:15" x14ac:dyDescent="0.25">
      <c r="A562" s="29" t="s">
        <v>49</v>
      </c>
      <c r="B562" s="29" t="s">
        <v>51</v>
      </c>
      <c r="C562" s="29" t="s">
        <v>34</v>
      </c>
      <c r="D562" s="30"/>
      <c r="E562" s="31">
        <v>39197</v>
      </c>
      <c r="F562" s="31">
        <v>39240</v>
      </c>
      <c r="G562" s="32">
        <f t="shared" si="33"/>
        <v>43</v>
      </c>
      <c r="H562" s="33">
        <v>1</v>
      </c>
      <c r="I562" s="34"/>
      <c r="J562" s="32">
        <v>0.25</v>
      </c>
      <c r="K562" s="35">
        <f t="shared" si="32"/>
        <v>2.5</v>
      </c>
      <c r="L562" s="35">
        <v>810.30430000000001</v>
      </c>
      <c r="M562" s="35">
        <f t="shared" si="34"/>
        <v>812.80430000000001</v>
      </c>
      <c r="N562" s="35">
        <f t="shared" si="35"/>
        <v>1056.6455900000001</v>
      </c>
      <c r="O562" s="29" t="s">
        <v>39</v>
      </c>
    </row>
    <row r="563" spans="1:15" x14ac:dyDescent="0.25">
      <c r="A563" s="29" t="s">
        <v>53</v>
      </c>
      <c r="B563" s="29" t="s">
        <v>50</v>
      </c>
      <c r="C563" s="29" t="s">
        <v>34</v>
      </c>
      <c r="D563" s="30" t="s">
        <v>43</v>
      </c>
      <c r="E563" s="31">
        <v>39221</v>
      </c>
      <c r="F563" s="31">
        <v>39241</v>
      </c>
      <c r="G563" s="32">
        <f t="shared" si="33"/>
        <v>20</v>
      </c>
      <c r="H563" s="33">
        <v>1</v>
      </c>
      <c r="I563" s="34"/>
      <c r="J563" s="32">
        <v>0.25</v>
      </c>
      <c r="K563" s="35">
        <f t="shared" si="32"/>
        <v>22.5</v>
      </c>
      <c r="L563" s="35">
        <v>38.496899999999997</v>
      </c>
      <c r="M563" s="35">
        <f t="shared" si="34"/>
        <v>60.996899999999997</v>
      </c>
      <c r="N563" s="35">
        <f t="shared" si="35"/>
        <v>79.295969999999997</v>
      </c>
      <c r="O563" s="29" t="s">
        <v>45</v>
      </c>
    </row>
    <row r="564" spans="1:15" x14ac:dyDescent="0.25">
      <c r="A564" s="29" t="s">
        <v>53</v>
      </c>
      <c r="B564" s="29" t="s">
        <v>50</v>
      </c>
      <c r="C564" s="29" t="s">
        <v>34</v>
      </c>
      <c r="D564" s="30"/>
      <c r="E564" s="31">
        <v>39205</v>
      </c>
      <c r="F564" s="31">
        <v>39241</v>
      </c>
      <c r="G564" s="32">
        <f t="shared" si="33"/>
        <v>36</v>
      </c>
      <c r="H564" s="33">
        <v>1</v>
      </c>
      <c r="I564" s="34"/>
      <c r="J564" s="32">
        <v>0.5</v>
      </c>
      <c r="K564" s="35">
        <f t="shared" si="32"/>
        <v>5</v>
      </c>
      <c r="L564" s="35">
        <v>38.496899999999997</v>
      </c>
      <c r="M564" s="35">
        <f t="shared" si="34"/>
        <v>43.496899999999997</v>
      </c>
      <c r="N564" s="35">
        <f t="shared" si="35"/>
        <v>56.545969999999997</v>
      </c>
      <c r="O564" s="29" t="s">
        <v>45</v>
      </c>
    </row>
    <row r="565" spans="1:15" x14ac:dyDescent="0.25">
      <c r="A565" s="29" t="s">
        <v>49</v>
      </c>
      <c r="B565" s="29" t="s">
        <v>51</v>
      </c>
      <c r="C565" s="29" t="s">
        <v>42</v>
      </c>
      <c r="D565" s="30"/>
      <c r="E565" s="31">
        <v>39215</v>
      </c>
      <c r="F565" s="31">
        <v>39241</v>
      </c>
      <c r="G565" s="32">
        <f t="shared" si="33"/>
        <v>26</v>
      </c>
      <c r="H565" s="33">
        <v>1</v>
      </c>
      <c r="I565" s="34"/>
      <c r="J565" s="32">
        <v>0.75</v>
      </c>
      <c r="K565" s="35">
        <f t="shared" si="32"/>
        <v>7.5</v>
      </c>
      <c r="L565" s="35">
        <v>62.970199999999998</v>
      </c>
      <c r="M565" s="35">
        <f t="shared" si="34"/>
        <v>70.470200000000006</v>
      </c>
      <c r="N565" s="35">
        <f t="shared" si="35"/>
        <v>91.611260000000001</v>
      </c>
      <c r="O565" s="29" t="s">
        <v>35</v>
      </c>
    </row>
    <row r="566" spans="1:15" x14ac:dyDescent="0.25">
      <c r="A566" s="29" t="s">
        <v>32</v>
      </c>
      <c r="B566" s="29" t="s">
        <v>33</v>
      </c>
      <c r="C566" s="29" t="s">
        <v>34</v>
      </c>
      <c r="D566" s="30"/>
      <c r="E566" s="31">
        <v>39215</v>
      </c>
      <c r="F566" s="31">
        <v>39241</v>
      </c>
      <c r="G566" s="32">
        <f t="shared" si="33"/>
        <v>26</v>
      </c>
      <c r="H566" s="33">
        <v>2</v>
      </c>
      <c r="I566" s="34"/>
      <c r="J566" s="32">
        <v>0.25</v>
      </c>
      <c r="K566" s="35">
        <f t="shared" si="32"/>
        <v>5</v>
      </c>
      <c r="L566" s="35">
        <v>63.441299999999998</v>
      </c>
      <c r="M566" s="35">
        <f t="shared" si="34"/>
        <v>68.441299999999998</v>
      </c>
      <c r="N566" s="35">
        <f t="shared" si="35"/>
        <v>88.973690000000005</v>
      </c>
      <c r="O566" s="29" t="s">
        <v>35</v>
      </c>
    </row>
    <row r="567" spans="1:15" x14ac:dyDescent="0.25">
      <c r="A567" s="29" t="s">
        <v>32</v>
      </c>
      <c r="B567" s="29" t="s">
        <v>33</v>
      </c>
      <c r="C567" s="29" t="s">
        <v>41</v>
      </c>
      <c r="D567" s="30"/>
      <c r="E567" s="31">
        <v>39180</v>
      </c>
      <c r="F567" s="31">
        <v>39241</v>
      </c>
      <c r="G567" s="32">
        <f t="shared" si="33"/>
        <v>61</v>
      </c>
      <c r="H567" s="33">
        <v>1</v>
      </c>
      <c r="I567" s="34"/>
      <c r="J567" s="32">
        <v>0.25</v>
      </c>
      <c r="K567" s="35">
        <f t="shared" si="32"/>
        <v>2.5</v>
      </c>
      <c r="L567" s="35">
        <v>66.864900000000006</v>
      </c>
      <c r="M567" s="35">
        <f t="shared" si="34"/>
        <v>69.364900000000006</v>
      </c>
      <c r="N567" s="35">
        <f t="shared" si="35"/>
        <v>90.17437000000001</v>
      </c>
      <c r="O567" s="29" t="s">
        <v>35</v>
      </c>
    </row>
    <row r="568" spans="1:15" x14ac:dyDescent="0.25">
      <c r="A568" s="29" t="s">
        <v>32</v>
      </c>
      <c r="B568" s="29" t="s">
        <v>33</v>
      </c>
      <c r="C568" s="29" t="s">
        <v>34</v>
      </c>
      <c r="D568" s="30"/>
      <c r="E568" s="31">
        <v>39219</v>
      </c>
      <c r="F568" s="31">
        <v>39241</v>
      </c>
      <c r="G568" s="32">
        <f t="shared" si="33"/>
        <v>22</v>
      </c>
      <c r="H568" s="33">
        <v>1</v>
      </c>
      <c r="I568" s="34"/>
      <c r="J568" s="32">
        <v>0.25</v>
      </c>
      <c r="K568" s="35">
        <f t="shared" si="32"/>
        <v>2.5</v>
      </c>
      <c r="L568" s="35">
        <v>287.25</v>
      </c>
      <c r="M568" s="35">
        <f t="shared" si="34"/>
        <v>289.75</v>
      </c>
      <c r="N568" s="35">
        <f t="shared" si="35"/>
        <v>376.67500000000001</v>
      </c>
      <c r="O568" s="29" t="s">
        <v>35</v>
      </c>
    </row>
    <row r="569" spans="1:15" x14ac:dyDescent="0.25">
      <c r="A569" s="29" t="s">
        <v>32</v>
      </c>
      <c r="B569" s="29" t="s">
        <v>48</v>
      </c>
      <c r="C569" s="29" t="s">
        <v>47</v>
      </c>
      <c r="D569" s="30"/>
      <c r="E569" s="31">
        <v>39239</v>
      </c>
      <c r="F569" s="31">
        <v>39241</v>
      </c>
      <c r="G569" s="32">
        <f t="shared" si="33"/>
        <v>2</v>
      </c>
      <c r="H569" s="33">
        <v>1</v>
      </c>
      <c r="I569" s="34"/>
      <c r="J569" s="32">
        <v>1</v>
      </c>
      <c r="K569" s="35">
        <f t="shared" si="32"/>
        <v>10</v>
      </c>
      <c r="L569" s="35">
        <v>1800.24</v>
      </c>
      <c r="M569" s="35">
        <f t="shared" si="34"/>
        <v>1810.24</v>
      </c>
      <c r="N569" s="35">
        <f t="shared" si="35"/>
        <v>2353.3119999999999</v>
      </c>
      <c r="O569" s="29" t="s">
        <v>45</v>
      </c>
    </row>
    <row r="570" spans="1:15" x14ac:dyDescent="0.25">
      <c r="A570" s="29" t="s">
        <v>49</v>
      </c>
      <c r="B570" s="29" t="s">
        <v>50</v>
      </c>
      <c r="C570" s="29" t="s">
        <v>42</v>
      </c>
      <c r="D570" s="30"/>
      <c r="E570" s="31">
        <v>39220</v>
      </c>
      <c r="F570" s="31">
        <v>39242</v>
      </c>
      <c r="G570" s="32">
        <f t="shared" si="33"/>
        <v>22</v>
      </c>
      <c r="H570" s="33">
        <v>1</v>
      </c>
      <c r="I570" s="34"/>
      <c r="J570" s="32">
        <v>0.5</v>
      </c>
      <c r="K570" s="35">
        <f t="shared" si="32"/>
        <v>5</v>
      </c>
      <c r="L570" s="35">
        <v>59.61</v>
      </c>
      <c r="M570" s="35">
        <f t="shared" si="34"/>
        <v>64.61</v>
      </c>
      <c r="N570" s="35">
        <f t="shared" si="35"/>
        <v>83.992999999999995</v>
      </c>
      <c r="O570" s="29" t="s">
        <v>39</v>
      </c>
    </row>
    <row r="571" spans="1:15" x14ac:dyDescent="0.25">
      <c r="A571" s="29" t="s">
        <v>52</v>
      </c>
      <c r="B571" s="29" t="s">
        <v>48</v>
      </c>
      <c r="C571" s="29" t="s">
        <v>42</v>
      </c>
      <c r="D571" s="30"/>
      <c r="E571" s="31">
        <v>39220</v>
      </c>
      <c r="F571" s="31">
        <v>39242</v>
      </c>
      <c r="G571" s="32">
        <f t="shared" si="33"/>
        <v>22</v>
      </c>
      <c r="H571" s="33">
        <v>1</v>
      </c>
      <c r="I571" s="34"/>
      <c r="J571" s="32">
        <v>0.5</v>
      </c>
      <c r="K571" s="35">
        <f t="shared" si="32"/>
        <v>5</v>
      </c>
      <c r="L571" s="35">
        <v>91.041700000000006</v>
      </c>
      <c r="M571" s="35">
        <f t="shared" si="34"/>
        <v>96.041700000000006</v>
      </c>
      <c r="N571" s="35">
        <f t="shared" si="35"/>
        <v>124.85421000000001</v>
      </c>
      <c r="O571" s="29" t="s">
        <v>35</v>
      </c>
    </row>
    <row r="572" spans="1:15" x14ac:dyDescent="0.25">
      <c r="A572" s="29" t="s">
        <v>52</v>
      </c>
      <c r="B572" s="29" t="s">
        <v>48</v>
      </c>
      <c r="C572" s="29" t="s">
        <v>34</v>
      </c>
      <c r="D572" s="30"/>
      <c r="E572" s="31">
        <v>39198</v>
      </c>
      <c r="F572" s="31">
        <v>39242</v>
      </c>
      <c r="G572" s="32">
        <f t="shared" si="33"/>
        <v>44</v>
      </c>
      <c r="H572" s="33">
        <v>1</v>
      </c>
      <c r="I572" s="34"/>
      <c r="J572" s="32">
        <v>0.5</v>
      </c>
      <c r="K572" s="35">
        <f t="shared" si="32"/>
        <v>5</v>
      </c>
      <c r="L572" s="35">
        <v>91.041700000000006</v>
      </c>
      <c r="M572" s="35">
        <f t="shared" si="34"/>
        <v>96.041700000000006</v>
      </c>
      <c r="N572" s="35">
        <f t="shared" si="35"/>
        <v>124.85421000000001</v>
      </c>
      <c r="O572" s="29" t="s">
        <v>35</v>
      </c>
    </row>
    <row r="573" spans="1:15" x14ac:dyDescent="0.25">
      <c r="A573" s="29" t="s">
        <v>53</v>
      </c>
      <c r="B573" s="29" t="s">
        <v>50</v>
      </c>
      <c r="C573" s="29" t="s">
        <v>42</v>
      </c>
      <c r="D573" s="30"/>
      <c r="E573" s="31">
        <v>39212</v>
      </c>
      <c r="F573" s="31">
        <v>39242</v>
      </c>
      <c r="G573" s="32">
        <f t="shared" si="33"/>
        <v>30</v>
      </c>
      <c r="H573" s="33">
        <v>1</v>
      </c>
      <c r="I573" s="34"/>
      <c r="J573" s="32">
        <v>0.5</v>
      </c>
      <c r="K573" s="35">
        <f t="shared" si="32"/>
        <v>5</v>
      </c>
      <c r="L573" s="35">
        <v>108.69070000000001</v>
      </c>
      <c r="M573" s="35">
        <f t="shared" si="34"/>
        <v>113.69070000000001</v>
      </c>
      <c r="N573" s="35">
        <f t="shared" si="35"/>
        <v>147.79791</v>
      </c>
      <c r="O573" s="29" t="s">
        <v>45</v>
      </c>
    </row>
    <row r="574" spans="1:15" x14ac:dyDescent="0.25">
      <c r="A574" s="29" t="s">
        <v>53</v>
      </c>
      <c r="B574" s="29" t="s">
        <v>50</v>
      </c>
      <c r="C574" s="29" t="s">
        <v>42</v>
      </c>
      <c r="D574" s="30"/>
      <c r="E574" s="31">
        <v>39218</v>
      </c>
      <c r="F574" s="31">
        <v>39242</v>
      </c>
      <c r="G574" s="32">
        <f t="shared" si="33"/>
        <v>24</v>
      </c>
      <c r="H574" s="33">
        <v>1</v>
      </c>
      <c r="I574" s="34"/>
      <c r="J574" s="32">
        <v>0.5</v>
      </c>
      <c r="K574" s="35">
        <f t="shared" si="32"/>
        <v>5</v>
      </c>
      <c r="L574" s="35">
        <v>108.69070000000001</v>
      </c>
      <c r="M574" s="35">
        <f t="shared" si="34"/>
        <v>113.69070000000001</v>
      </c>
      <c r="N574" s="35">
        <f t="shared" si="35"/>
        <v>147.79791</v>
      </c>
      <c r="O574" s="29" t="s">
        <v>45</v>
      </c>
    </row>
    <row r="575" spans="1:15" x14ac:dyDescent="0.25">
      <c r="A575" s="29" t="s">
        <v>52</v>
      </c>
      <c r="B575" s="29" t="s">
        <v>48</v>
      </c>
      <c r="C575" s="29" t="s">
        <v>34</v>
      </c>
      <c r="D575" s="30"/>
      <c r="E575" s="31">
        <v>39233</v>
      </c>
      <c r="F575" s="31">
        <v>39242</v>
      </c>
      <c r="G575" s="32">
        <f t="shared" si="33"/>
        <v>9</v>
      </c>
      <c r="H575" s="33">
        <v>1</v>
      </c>
      <c r="I575" s="34"/>
      <c r="J575" s="32">
        <v>0.25</v>
      </c>
      <c r="K575" s="35">
        <f t="shared" si="32"/>
        <v>2.5</v>
      </c>
      <c r="L575" s="35">
        <v>182.08340000000001</v>
      </c>
      <c r="M575" s="35">
        <f t="shared" si="34"/>
        <v>184.58340000000001</v>
      </c>
      <c r="N575" s="35">
        <f t="shared" si="35"/>
        <v>239.95842000000002</v>
      </c>
      <c r="O575" s="29" t="s">
        <v>45</v>
      </c>
    </row>
    <row r="576" spans="1:15" x14ac:dyDescent="0.25">
      <c r="A576" s="29" t="s">
        <v>49</v>
      </c>
      <c r="B576" s="29" t="s">
        <v>51</v>
      </c>
      <c r="C576" s="29" t="s">
        <v>34</v>
      </c>
      <c r="D576" s="30"/>
      <c r="E576" s="31">
        <v>39236</v>
      </c>
      <c r="F576" s="31">
        <v>39243</v>
      </c>
      <c r="G576" s="32">
        <f t="shared" si="33"/>
        <v>7</v>
      </c>
      <c r="H576" s="33">
        <v>1</v>
      </c>
      <c r="I576" s="34"/>
      <c r="J576" s="32">
        <v>0.25</v>
      </c>
      <c r="K576" s="35">
        <f t="shared" si="32"/>
        <v>2.5</v>
      </c>
      <c r="L576" s="35">
        <v>7.02</v>
      </c>
      <c r="M576" s="35">
        <f t="shared" si="34"/>
        <v>9.52</v>
      </c>
      <c r="N576" s="35">
        <f t="shared" si="35"/>
        <v>12.375999999999999</v>
      </c>
      <c r="O576" s="29" t="s">
        <v>39</v>
      </c>
    </row>
    <row r="577" spans="1:15" x14ac:dyDescent="0.25">
      <c r="A577" s="29" t="s">
        <v>32</v>
      </c>
      <c r="B577" s="29" t="s">
        <v>33</v>
      </c>
      <c r="C577" s="29" t="s">
        <v>41</v>
      </c>
      <c r="D577" s="30"/>
      <c r="E577" s="31">
        <v>39240</v>
      </c>
      <c r="F577" s="31">
        <v>39243</v>
      </c>
      <c r="G577" s="32">
        <f t="shared" si="33"/>
        <v>3</v>
      </c>
      <c r="H577" s="33">
        <v>1</v>
      </c>
      <c r="I577" s="34"/>
      <c r="J577" s="32">
        <v>0.25</v>
      </c>
      <c r="K577" s="35">
        <f t="shared" si="32"/>
        <v>2.5</v>
      </c>
      <c r="L577" s="35">
        <v>0.45600000000000002</v>
      </c>
      <c r="M577" s="35">
        <f t="shared" si="34"/>
        <v>2.956</v>
      </c>
      <c r="N577" s="35">
        <f t="shared" si="35"/>
        <v>3.8428</v>
      </c>
      <c r="O577" s="29" t="s">
        <v>45</v>
      </c>
    </row>
    <row r="578" spans="1:15" x14ac:dyDescent="0.25">
      <c r="A578" s="29" t="s">
        <v>49</v>
      </c>
      <c r="B578" s="29" t="s">
        <v>51</v>
      </c>
      <c r="C578" s="29" t="s">
        <v>41</v>
      </c>
      <c r="D578" s="30"/>
      <c r="E578" s="31">
        <v>39206</v>
      </c>
      <c r="F578" s="31">
        <v>39243</v>
      </c>
      <c r="G578" s="32">
        <f t="shared" si="33"/>
        <v>37</v>
      </c>
      <c r="H578" s="33">
        <v>1</v>
      </c>
      <c r="I578" s="34"/>
      <c r="J578" s="32">
        <v>0.25</v>
      </c>
      <c r="K578" s="35">
        <f t="shared" ref="K578:K641" si="36">IF(D578="sí",H578*J578*10+20,H578*J578*10)</f>
        <v>2.5</v>
      </c>
      <c r="L578" s="35">
        <v>39</v>
      </c>
      <c r="M578" s="35">
        <f t="shared" si="34"/>
        <v>41.5</v>
      </c>
      <c r="N578" s="35">
        <f t="shared" si="35"/>
        <v>53.95</v>
      </c>
      <c r="O578" s="29" t="s">
        <v>35</v>
      </c>
    </row>
    <row r="579" spans="1:15" x14ac:dyDescent="0.25">
      <c r="A579" s="29" t="s">
        <v>55</v>
      </c>
      <c r="B579" s="29" t="s">
        <v>54</v>
      </c>
      <c r="C579" s="29" t="s">
        <v>34</v>
      </c>
      <c r="D579" s="30"/>
      <c r="E579" s="31">
        <v>39212</v>
      </c>
      <c r="F579" s="31">
        <v>39243</v>
      </c>
      <c r="G579" s="32">
        <f t="shared" ref="G579:G642" si="37">F579-E579</f>
        <v>31</v>
      </c>
      <c r="H579" s="33">
        <v>2</v>
      </c>
      <c r="I579" s="34"/>
      <c r="J579" s="32">
        <v>0.5</v>
      </c>
      <c r="K579" s="35">
        <f t="shared" si="36"/>
        <v>10</v>
      </c>
      <c r="L579" s="35">
        <v>103.1811</v>
      </c>
      <c r="M579" s="35">
        <f t="shared" ref="M579:M642" si="38">K579+L579</f>
        <v>113.1811</v>
      </c>
      <c r="N579" s="35">
        <f t="shared" ref="N579:N642" si="39">IF(I579="sí",-M579,M579+30%*M579)</f>
        <v>147.13542999999999</v>
      </c>
      <c r="O579" s="29" t="s">
        <v>45</v>
      </c>
    </row>
    <row r="580" spans="1:15" x14ac:dyDescent="0.25">
      <c r="A580" s="29" t="s">
        <v>32</v>
      </c>
      <c r="B580" s="29" t="s">
        <v>33</v>
      </c>
      <c r="C580" s="29" t="s">
        <v>34</v>
      </c>
      <c r="D580" s="30"/>
      <c r="E580" s="31">
        <v>39212</v>
      </c>
      <c r="F580" s="31">
        <v>39243</v>
      </c>
      <c r="G580" s="32">
        <f t="shared" si="37"/>
        <v>31</v>
      </c>
      <c r="H580" s="33">
        <v>2</v>
      </c>
      <c r="I580" s="34"/>
      <c r="J580" s="32">
        <v>0.25</v>
      </c>
      <c r="K580" s="35">
        <f t="shared" si="36"/>
        <v>5</v>
      </c>
      <c r="L580" s="35">
        <v>122.633</v>
      </c>
      <c r="M580" s="35">
        <f t="shared" si="38"/>
        <v>127.633</v>
      </c>
      <c r="N580" s="35">
        <f t="shared" si="39"/>
        <v>165.9229</v>
      </c>
      <c r="O580" s="29" t="s">
        <v>45</v>
      </c>
    </row>
    <row r="581" spans="1:15" x14ac:dyDescent="0.25">
      <c r="A581" s="29" t="s">
        <v>40</v>
      </c>
      <c r="B581" s="29" t="s">
        <v>54</v>
      </c>
      <c r="C581" s="29" t="s">
        <v>41</v>
      </c>
      <c r="D581" s="30"/>
      <c r="E581" s="31">
        <v>39218</v>
      </c>
      <c r="F581" s="31">
        <v>39243</v>
      </c>
      <c r="G581" s="32">
        <f t="shared" si="37"/>
        <v>25</v>
      </c>
      <c r="H581" s="33">
        <v>2</v>
      </c>
      <c r="I581" s="34"/>
      <c r="J581" s="32">
        <v>0.25</v>
      </c>
      <c r="K581" s="35">
        <f t="shared" si="36"/>
        <v>5</v>
      </c>
      <c r="L581" s="35">
        <v>147.4015</v>
      </c>
      <c r="M581" s="35">
        <f t="shared" si="38"/>
        <v>152.4015</v>
      </c>
      <c r="N581" s="35">
        <f t="shared" si="39"/>
        <v>198.12195</v>
      </c>
      <c r="O581" s="29" t="s">
        <v>45</v>
      </c>
    </row>
    <row r="582" spans="1:15" x14ac:dyDescent="0.25">
      <c r="A582" s="29" t="s">
        <v>44</v>
      </c>
      <c r="B582" s="29" t="s">
        <v>37</v>
      </c>
      <c r="C582" s="29" t="s">
        <v>34</v>
      </c>
      <c r="D582" s="30"/>
      <c r="E582" s="31">
        <v>39229</v>
      </c>
      <c r="F582" s="31">
        <v>39243</v>
      </c>
      <c r="G582" s="32">
        <f t="shared" si="37"/>
        <v>14</v>
      </c>
      <c r="H582" s="33">
        <v>1</v>
      </c>
      <c r="I582" s="34"/>
      <c r="J582" s="32">
        <v>0.25</v>
      </c>
      <c r="K582" s="35">
        <f t="shared" si="36"/>
        <v>2.5</v>
      </c>
      <c r="L582" s="35">
        <v>156.4932</v>
      </c>
      <c r="M582" s="35">
        <f t="shared" si="38"/>
        <v>158.9932</v>
      </c>
      <c r="N582" s="35">
        <f t="shared" si="39"/>
        <v>206.69116</v>
      </c>
      <c r="O582" s="29" t="s">
        <v>45</v>
      </c>
    </row>
    <row r="583" spans="1:15" x14ac:dyDescent="0.25">
      <c r="A583" s="29" t="s">
        <v>55</v>
      </c>
      <c r="B583" s="29" t="s">
        <v>33</v>
      </c>
      <c r="C583" s="29" t="s">
        <v>47</v>
      </c>
      <c r="D583" s="30"/>
      <c r="E583" s="31">
        <v>39165</v>
      </c>
      <c r="F583" s="31">
        <v>39244</v>
      </c>
      <c r="G583" s="32">
        <f t="shared" si="37"/>
        <v>79</v>
      </c>
      <c r="H583" s="33">
        <v>2</v>
      </c>
      <c r="I583" s="34" t="s">
        <v>43</v>
      </c>
      <c r="J583" s="32">
        <v>2.5</v>
      </c>
      <c r="K583" s="35">
        <f t="shared" si="36"/>
        <v>50</v>
      </c>
      <c r="L583" s="35">
        <v>1480.3623</v>
      </c>
      <c r="M583" s="35">
        <f t="shared" si="38"/>
        <v>1530.3623</v>
      </c>
      <c r="N583" s="35">
        <f t="shared" si="39"/>
        <v>-1530.3623</v>
      </c>
      <c r="O583" s="29" t="s">
        <v>45</v>
      </c>
    </row>
    <row r="584" spans="1:15" x14ac:dyDescent="0.25">
      <c r="A584" s="29" t="s">
        <v>49</v>
      </c>
      <c r="B584" s="29" t="s">
        <v>51</v>
      </c>
      <c r="C584" s="29" t="s">
        <v>42</v>
      </c>
      <c r="D584" s="30"/>
      <c r="E584" s="31">
        <v>39235</v>
      </c>
      <c r="F584" s="31">
        <v>39246</v>
      </c>
      <c r="G584" s="32">
        <f t="shared" si="37"/>
        <v>11</v>
      </c>
      <c r="H584" s="33">
        <v>1</v>
      </c>
      <c r="I584" s="34"/>
      <c r="J584" s="32">
        <v>0.75</v>
      </c>
      <c r="K584" s="35">
        <f t="shared" si="36"/>
        <v>7.5</v>
      </c>
      <c r="L584" s="35">
        <v>42.418999999999997</v>
      </c>
      <c r="M584" s="35">
        <f t="shared" si="38"/>
        <v>49.918999999999997</v>
      </c>
      <c r="N584" s="35">
        <f t="shared" si="39"/>
        <v>64.8947</v>
      </c>
      <c r="O584" s="29" t="s">
        <v>35</v>
      </c>
    </row>
    <row r="585" spans="1:15" x14ac:dyDescent="0.25">
      <c r="A585" s="29" t="s">
        <v>52</v>
      </c>
      <c r="B585" s="29" t="s">
        <v>37</v>
      </c>
      <c r="C585" s="29" t="s">
        <v>34</v>
      </c>
      <c r="D585" s="30"/>
      <c r="E585" s="31">
        <v>39227</v>
      </c>
      <c r="F585" s="31">
        <v>39246</v>
      </c>
      <c r="G585" s="32">
        <f t="shared" si="37"/>
        <v>19</v>
      </c>
      <c r="H585" s="33">
        <v>1</v>
      </c>
      <c r="I585" s="34"/>
      <c r="J585" s="32">
        <v>0.5</v>
      </c>
      <c r="K585" s="35">
        <f t="shared" si="36"/>
        <v>5</v>
      </c>
      <c r="L585" s="35">
        <v>26.567499999999999</v>
      </c>
      <c r="M585" s="35">
        <f t="shared" si="38"/>
        <v>31.567499999999999</v>
      </c>
      <c r="N585" s="35">
        <f t="shared" si="39"/>
        <v>41.037750000000003</v>
      </c>
      <c r="O585" s="29" t="s">
        <v>45</v>
      </c>
    </row>
    <row r="586" spans="1:15" x14ac:dyDescent="0.25">
      <c r="A586" s="29" t="s">
        <v>52</v>
      </c>
      <c r="B586" s="29" t="s">
        <v>54</v>
      </c>
      <c r="C586" s="29" t="s">
        <v>34</v>
      </c>
      <c r="D586" s="30"/>
      <c r="E586" s="31">
        <v>39228</v>
      </c>
      <c r="F586" s="31">
        <v>39246</v>
      </c>
      <c r="G586" s="32">
        <f t="shared" si="37"/>
        <v>18</v>
      </c>
      <c r="H586" s="33">
        <v>2</v>
      </c>
      <c r="I586" s="34" t="s">
        <v>43</v>
      </c>
      <c r="J586" s="32">
        <v>0.25</v>
      </c>
      <c r="K586" s="35">
        <f t="shared" si="36"/>
        <v>5</v>
      </c>
      <c r="L586" s="35">
        <v>27.486699999999999</v>
      </c>
      <c r="M586" s="35">
        <f t="shared" si="38"/>
        <v>32.486699999999999</v>
      </c>
      <c r="N586" s="35">
        <f t="shared" si="39"/>
        <v>-32.486699999999999</v>
      </c>
      <c r="O586" s="29" t="s">
        <v>45</v>
      </c>
    </row>
    <row r="587" spans="1:15" x14ac:dyDescent="0.25">
      <c r="A587" s="29" t="s">
        <v>32</v>
      </c>
      <c r="B587" s="29" t="s">
        <v>33</v>
      </c>
      <c r="C587" s="29" t="s">
        <v>41</v>
      </c>
      <c r="D587" s="30"/>
      <c r="E587" s="31">
        <v>39232</v>
      </c>
      <c r="F587" s="31">
        <v>39246</v>
      </c>
      <c r="G587" s="32">
        <f t="shared" si="37"/>
        <v>14</v>
      </c>
      <c r="H587" s="33">
        <v>1</v>
      </c>
      <c r="I587" s="34"/>
      <c r="J587" s="32">
        <v>0.25</v>
      </c>
      <c r="K587" s="35">
        <f t="shared" si="36"/>
        <v>2.5</v>
      </c>
      <c r="L587" s="35">
        <v>42.66</v>
      </c>
      <c r="M587" s="35">
        <f t="shared" si="38"/>
        <v>45.16</v>
      </c>
      <c r="N587" s="35">
        <f t="shared" si="39"/>
        <v>58.707999999999998</v>
      </c>
      <c r="O587" s="29" t="s">
        <v>35</v>
      </c>
    </row>
    <row r="588" spans="1:15" x14ac:dyDescent="0.25">
      <c r="A588" s="29" t="s">
        <v>52</v>
      </c>
      <c r="B588" s="29" t="s">
        <v>54</v>
      </c>
      <c r="C588" s="29" t="s">
        <v>34</v>
      </c>
      <c r="D588" s="30"/>
      <c r="E588" s="31">
        <v>39242</v>
      </c>
      <c r="F588" s="31">
        <v>39246</v>
      </c>
      <c r="G588" s="32">
        <f t="shared" si="37"/>
        <v>4</v>
      </c>
      <c r="H588" s="33">
        <v>2</v>
      </c>
      <c r="I588" s="34"/>
      <c r="J588" s="32">
        <v>0.25</v>
      </c>
      <c r="K588" s="35">
        <f t="shared" si="36"/>
        <v>5</v>
      </c>
      <c r="L588" s="35">
        <v>52.172199999999997</v>
      </c>
      <c r="M588" s="35">
        <f t="shared" si="38"/>
        <v>57.172199999999997</v>
      </c>
      <c r="N588" s="35">
        <f t="shared" si="39"/>
        <v>74.323859999999996</v>
      </c>
      <c r="O588" s="29" t="s">
        <v>35</v>
      </c>
    </row>
    <row r="589" spans="1:15" x14ac:dyDescent="0.25">
      <c r="A589" s="29" t="s">
        <v>32</v>
      </c>
      <c r="B589" s="29" t="s">
        <v>33</v>
      </c>
      <c r="C589" s="29" t="s">
        <v>41</v>
      </c>
      <c r="D589" s="30"/>
      <c r="E589" s="31">
        <v>39219</v>
      </c>
      <c r="F589" s="31">
        <v>39246</v>
      </c>
      <c r="G589" s="32">
        <f t="shared" si="37"/>
        <v>27</v>
      </c>
      <c r="H589" s="33">
        <v>1</v>
      </c>
      <c r="I589" s="34"/>
      <c r="J589" s="32">
        <v>0.25</v>
      </c>
      <c r="K589" s="35">
        <f t="shared" si="36"/>
        <v>2.5</v>
      </c>
      <c r="L589" s="35">
        <v>59.242100000000001</v>
      </c>
      <c r="M589" s="35">
        <f t="shared" si="38"/>
        <v>61.742100000000001</v>
      </c>
      <c r="N589" s="35">
        <f t="shared" si="39"/>
        <v>80.26473</v>
      </c>
      <c r="O589" s="29" t="s">
        <v>45</v>
      </c>
    </row>
    <row r="590" spans="1:15" x14ac:dyDescent="0.25">
      <c r="A590" s="29" t="s">
        <v>36</v>
      </c>
      <c r="B590" s="29" t="s">
        <v>50</v>
      </c>
      <c r="C590" s="29" t="s">
        <v>34</v>
      </c>
      <c r="D590" s="30"/>
      <c r="E590" s="31">
        <v>39222</v>
      </c>
      <c r="F590" s="31">
        <v>39246</v>
      </c>
      <c r="G590" s="32">
        <f t="shared" si="37"/>
        <v>24</v>
      </c>
      <c r="H590" s="33">
        <v>1</v>
      </c>
      <c r="I590" s="34"/>
      <c r="J590" s="32">
        <v>0.5</v>
      </c>
      <c r="K590" s="35">
        <f t="shared" si="36"/>
        <v>5</v>
      </c>
      <c r="L590" s="35">
        <v>68.718699999999998</v>
      </c>
      <c r="M590" s="35">
        <f t="shared" si="38"/>
        <v>73.718699999999998</v>
      </c>
      <c r="N590" s="35">
        <f t="shared" si="39"/>
        <v>95.834310000000002</v>
      </c>
      <c r="O590" s="29" t="s">
        <v>39</v>
      </c>
    </row>
    <row r="591" spans="1:15" x14ac:dyDescent="0.25">
      <c r="A591" s="29" t="s">
        <v>53</v>
      </c>
      <c r="B591" s="29" t="s">
        <v>50</v>
      </c>
      <c r="C591" s="29" t="s">
        <v>34</v>
      </c>
      <c r="D591" s="30" t="s">
        <v>43</v>
      </c>
      <c r="E591" s="31">
        <v>39240</v>
      </c>
      <c r="F591" s="31">
        <v>39246</v>
      </c>
      <c r="G591" s="32">
        <f t="shared" si="37"/>
        <v>6</v>
      </c>
      <c r="H591" s="33">
        <v>2</v>
      </c>
      <c r="I591" s="34"/>
      <c r="J591" s="32">
        <v>1</v>
      </c>
      <c r="K591" s="35">
        <f t="shared" si="36"/>
        <v>40</v>
      </c>
      <c r="L591" s="35">
        <v>118.6056</v>
      </c>
      <c r="M591" s="35">
        <f t="shared" si="38"/>
        <v>158.60559999999998</v>
      </c>
      <c r="N591" s="35">
        <f t="shared" si="39"/>
        <v>206.18727999999999</v>
      </c>
      <c r="O591" s="29" t="s">
        <v>45</v>
      </c>
    </row>
    <row r="592" spans="1:15" x14ac:dyDescent="0.25">
      <c r="A592" s="29" t="s">
        <v>53</v>
      </c>
      <c r="B592" s="29" t="s">
        <v>54</v>
      </c>
      <c r="C592" s="29" t="s">
        <v>34</v>
      </c>
      <c r="D592" s="30"/>
      <c r="E592" s="31">
        <v>39240</v>
      </c>
      <c r="F592" s="31">
        <v>39246</v>
      </c>
      <c r="G592" s="32">
        <f t="shared" si="37"/>
        <v>6</v>
      </c>
      <c r="H592" s="33">
        <v>2</v>
      </c>
      <c r="I592" s="34" t="s">
        <v>43</v>
      </c>
      <c r="J592" s="32">
        <v>1.5</v>
      </c>
      <c r="K592" s="35">
        <f t="shared" si="36"/>
        <v>30</v>
      </c>
      <c r="L592" s="35">
        <v>105.9778</v>
      </c>
      <c r="M592" s="35">
        <f t="shared" si="38"/>
        <v>135.9778</v>
      </c>
      <c r="N592" s="35">
        <f t="shared" si="39"/>
        <v>-135.9778</v>
      </c>
      <c r="O592" s="29" t="s">
        <v>45</v>
      </c>
    </row>
    <row r="593" spans="1:15" x14ac:dyDescent="0.25">
      <c r="A593" s="29" t="s">
        <v>32</v>
      </c>
      <c r="B593" s="29" t="s">
        <v>33</v>
      </c>
      <c r="C593" s="29" t="s">
        <v>41</v>
      </c>
      <c r="D593" s="30"/>
      <c r="E593" s="31">
        <v>39241</v>
      </c>
      <c r="F593" s="31">
        <v>39246</v>
      </c>
      <c r="G593" s="32">
        <f t="shared" si="37"/>
        <v>5</v>
      </c>
      <c r="H593" s="33">
        <v>2</v>
      </c>
      <c r="I593" s="34"/>
      <c r="J593" s="32">
        <v>0.25</v>
      </c>
      <c r="K593" s="35">
        <f t="shared" si="36"/>
        <v>5</v>
      </c>
      <c r="L593" s="35">
        <v>146.75530000000001</v>
      </c>
      <c r="M593" s="35">
        <f t="shared" si="38"/>
        <v>151.75530000000001</v>
      </c>
      <c r="N593" s="35">
        <f t="shared" si="39"/>
        <v>197.28189</v>
      </c>
      <c r="O593" s="29" t="s">
        <v>45</v>
      </c>
    </row>
    <row r="594" spans="1:15" x14ac:dyDescent="0.25">
      <c r="A594" s="29" t="s">
        <v>36</v>
      </c>
      <c r="B594" s="29" t="s">
        <v>50</v>
      </c>
      <c r="C594" s="29" t="s">
        <v>34</v>
      </c>
      <c r="D594" s="30"/>
      <c r="E594" s="31">
        <v>39233</v>
      </c>
      <c r="F594" s="31">
        <v>39246</v>
      </c>
      <c r="G594" s="32">
        <f t="shared" si="37"/>
        <v>13</v>
      </c>
      <c r="H594" s="33">
        <v>1</v>
      </c>
      <c r="I594" s="34"/>
      <c r="J594" s="32">
        <v>0.5</v>
      </c>
      <c r="K594" s="35">
        <f t="shared" si="36"/>
        <v>5</v>
      </c>
      <c r="L594" s="35">
        <v>146.75530000000001</v>
      </c>
      <c r="M594" s="35">
        <f t="shared" si="38"/>
        <v>151.75530000000001</v>
      </c>
      <c r="N594" s="35">
        <f t="shared" si="39"/>
        <v>197.28189</v>
      </c>
      <c r="O594" s="29" t="s">
        <v>39</v>
      </c>
    </row>
    <row r="595" spans="1:15" x14ac:dyDescent="0.25">
      <c r="A595" s="29" t="s">
        <v>32</v>
      </c>
      <c r="B595" s="29" t="s">
        <v>33</v>
      </c>
      <c r="C595" s="29" t="s">
        <v>41</v>
      </c>
      <c r="D595" s="30"/>
      <c r="E595" s="31">
        <v>39234</v>
      </c>
      <c r="F595" s="31">
        <v>39246</v>
      </c>
      <c r="G595" s="32">
        <f t="shared" si="37"/>
        <v>12</v>
      </c>
      <c r="H595" s="33">
        <v>1</v>
      </c>
      <c r="I595" s="34" t="s">
        <v>43</v>
      </c>
      <c r="J595" s="32">
        <v>0.25</v>
      </c>
      <c r="K595" s="35">
        <f t="shared" si="36"/>
        <v>2.5</v>
      </c>
      <c r="L595" s="35">
        <v>240</v>
      </c>
      <c r="M595" s="35">
        <f t="shared" si="38"/>
        <v>242.5</v>
      </c>
      <c r="N595" s="35">
        <f t="shared" si="39"/>
        <v>-242.5</v>
      </c>
      <c r="O595" s="29" t="s">
        <v>45</v>
      </c>
    </row>
    <row r="596" spans="1:15" x14ac:dyDescent="0.25">
      <c r="A596" s="29" t="s">
        <v>32</v>
      </c>
      <c r="B596" s="29" t="s">
        <v>33</v>
      </c>
      <c r="C596" s="29" t="s">
        <v>34</v>
      </c>
      <c r="D596" s="30"/>
      <c r="E596" s="31">
        <v>39218</v>
      </c>
      <c r="F596" s="31">
        <v>39246</v>
      </c>
      <c r="G596" s="32">
        <f t="shared" si="37"/>
        <v>28</v>
      </c>
      <c r="H596" s="33">
        <v>1</v>
      </c>
      <c r="I596" s="34"/>
      <c r="J596" s="32">
        <v>0.25</v>
      </c>
      <c r="K596" s="35">
        <f t="shared" si="36"/>
        <v>2.5</v>
      </c>
      <c r="L596" s="35">
        <v>240</v>
      </c>
      <c r="M596" s="35">
        <f t="shared" si="38"/>
        <v>242.5</v>
      </c>
      <c r="N596" s="35">
        <f t="shared" si="39"/>
        <v>315.25</v>
      </c>
      <c r="O596" s="29" t="s">
        <v>35</v>
      </c>
    </row>
    <row r="597" spans="1:15" x14ac:dyDescent="0.25">
      <c r="A597" s="29" t="s">
        <v>36</v>
      </c>
      <c r="B597" s="29" t="s">
        <v>50</v>
      </c>
      <c r="C597" s="29" t="s">
        <v>47</v>
      </c>
      <c r="D597" s="30" t="s">
        <v>43</v>
      </c>
      <c r="E597" s="31">
        <v>39228</v>
      </c>
      <c r="F597" s="31">
        <v>39246</v>
      </c>
      <c r="G597" s="32">
        <f t="shared" si="37"/>
        <v>18</v>
      </c>
      <c r="H597" s="33">
        <v>1</v>
      </c>
      <c r="I597" s="34"/>
      <c r="J597" s="32">
        <v>2</v>
      </c>
      <c r="K597" s="35">
        <f t="shared" si="36"/>
        <v>40</v>
      </c>
      <c r="L597" s="35">
        <v>348.17020000000002</v>
      </c>
      <c r="M597" s="35">
        <f t="shared" si="38"/>
        <v>388.17020000000002</v>
      </c>
      <c r="N597" s="35">
        <f t="shared" si="39"/>
        <v>504.62126000000001</v>
      </c>
      <c r="O597" s="29" t="s">
        <v>39</v>
      </c>
    </row>
    <row r="598" spans="1:15" x14ac:dyDescent="0.25">
      <c r="A598" s="29" t="s">
        <v>36</v>
      </c>
      <c r="B598" s="29" t="s">
        <v>50</v>
      </c>
      <c r="C598" s="29" t="s">
        <v>34</v>
      </c>
      <c r="D598" s="30" t="s">
        <v>43</v>
      </c>
      <c r="E598" s="31">
        <v>39234</v>
      </c>
      <c r="F598" s="31">
        <v>39246</v>
      </c>
      <c r="G598" s="32">
        <f t="shared" si="37"/>
        <v>12</v>
      </c>
      <c r="H598" s="33">
        <v>1</v>
      </c>
      <c r="I598" s="34"/>
      <c r="J598" s="32">
        <v>0.5</v>
      </c>
      <c r="K598" s="35">
        <f t="shared" si="36"/>
        <v>25</v>
      </c>
      <c r="L598" s="35">
        <v>679.59</v>
      </c>
      <c r="M598" s="35">
        <f t="shared" si="38"/>
        <v>704.59</v>
      </c>
      <c r="N598" s="35">
        <f t="shared" si="39"/>
        <v>915.9670000000001</v>
      </c>
      <c r="O598" s="29" t="s">
        <v>35</v>
      </c>
    </row>
    <row r="599" spans="1:15" x14ac:dyDescent="0.25">
      <c r="A599" s="29" t="s">
        <v>40</v>
      </c>
      <c r="B599" s="29" t="s">
        <v>48</v>
      </c>
      <c r="C599" s="29" t="s">
        <v>34</v>
      </c>
      <c r="D599" s="30"/>
      <c r="E599" s="31">
        <v>39227</v>
      </c>
      <c r="F599" s="31">
        <v>39247</v>
      </c>
      <c r="G599" s="32">
        <f t="shared" si="37"/>
        <v>20</v>
      </c>
      <c r="H599" s="33">
        <v>2</v>
      </c>
      <c r="I599" s="34"/>
      <c r="J599" s="32">
        <v>1.25</v>
      </c>
      <c r="K599" s="35">
        <f t="shared" si="36"/>
        <v>25</v>
      </c>
      <c r="L599" s="35">
        <v>9.6</v>
      </c>
      <c r="M599" s="35">
        <f t="shared" si="38"/>
        <v>34.6</v>
      </c>
      <c r="N599" s="35">
        <f t="shared" si="39"/>
        <v>44.980000000000004</v>
      </c>
      <c r="O599" s="29" t="s">
        <v>45</v>
      </c>
    </row>
    <row r="600" spans="1:15" x14ac:dyDescent="0.25">
      <c r="A600" s="29" t="s">
        <v>40</v>
      </c>
      <c r="B600" s="29" t="s">
        <v>48</v>
      </c>
      <c r="C600" s="29" t="s">
        <v>34</v>
      </c>
      <c r="D600" s="30"/>
      <c r="E600" s="31">
        <v>39228</v>
      </c>
      <c r="F600" s="31">
        <v>39247</v>
      </c>
      <c r="G600" s="32">
        <f t="shared" si="37"/>
        <v>19</v>
      </c>
      <c r="H600" s="33">
        <v>1</v>
      </c>
      <c r="I600" s="34"/>
      <c r="J600" s="32">
        <v>0.25</v>
      </c>
      <c r="K600" s="35">
        <f t="shared" si="36"/>
        <v>2.5</v>
      </c>
      <c r="L600" s="35">
        <v>42.66</v>
      </c>
      <c r="M600" s="35">
        <f t="shared" si="38"/>
        <v>45.16</v>
      </c>
      <c r="N600" s="35">
        <f t="shared" si="39"/>
        <v>58.707999999999998</v>
      </c>
      <c r="O600" s="29" t="s">
        <v>35</v>
      </c>
    </row>
    <row r="601" spans="1:15" x14ac:dyDescent="0.25">
      <c r="A601" s="29" t="s">
        <v>52</v>
      </c>
      <c r="B601" s="29" t="s">
        <v>37</v>
      </c>
      <c r="C601" s="29" t="s">
        <v>41</v>
      </c>
      <c r="D601" s="30"/>
      <c r="E601" s="31">
        <v>39193</v>
      </c>
      <c r="F601" s="31">
        <v>39247</v>
      </c>
      <c r="G601" s="32">
        <f t="shared" si="37"/>
        <v>54</v>
      </c>
      <c r="H601" s="33">
        <v>1</v>
      </c>
      <c r="I601" s="34"/>
      <c r="J601" s="32">
        <v>0.25</v>
      </c>
      <c r="K601" s="35">
        <f t="shared" si="36"/>
        <v>2.5</v>
      </c>
      <c r="L601" s="35">
        <v>45.944899999999997</v>
      </c>
      <c r="M601" s="35">
        <f t="shared" si="38"/>
        <v>48.444899999999997</v>
      </c>
      <c r="N601" s="35">
        <f t="shared" si="39"/>
        <v>62.978369999999998</v>
      </c>
      <c r="O601" s="29" t="s">
        <v>45</v>
      </c>
    </row>
    <row r="602" spans="1:15" x14ac:dyDescent="0.25">
      <c r="A602" s="29" t="s">
        <v>52</v>
      </c>
      <c r="B602" s="29" t="s">
        <v>54</v>
      </c>
      <c r="C602" s="29" t="s">
        <v>34</v>
      </c>
      <c r="D602" s="30"/>
      <c r="E602" s="31">
        <v>39197</v>
      </c>
      <c r="F602" s="31">
        <v>39247</v>
      </c>
      <c r="G602" s="32">
        <f t="shared" si="37"/>
        <v>50</v>
      </c>
      <c r="H602" s="33">
        <v>1</v>
      </c>
      <c r="I602" s="34"/>
      <c r="J602" s="32">
        <v>0.25</v>
      </c>
      <c r="K602" s="35">
        <f t="shared" si="36"/>
        <v>2.5</v>
      </c>
      <c r="L602" s="35">
        <v>61.085900000000002</v>
      </c>
      <c r="M602" s="35">
        <f t="shared" si="38"/>
        <v>63.585900000000002</v>
      </c>
      <c r="N602" s="35">
        <f t="shared" si="39"/>
        <v>82.661670000000001</v>
      </c>
      <c r="O602" s="29" t="s">
        <v>45</v>
      </c>
    </row>
    <row r="603" spans="1:15" x14ac:dyDescent="0.25">
      <c r="A603" s="29" t="s">
        <v>46</v>
      </c>
      <c r="B603" s="29" t="s">
        <v>33</v>
      </c>
      <c r="C603" s="29" t="s">
        <v>41</v>
      </c>
      <c r="D603" s="30"/>
      <c r="E603" s="31">
        <v>39205</v>
      </c>
      <c r="F603" s="31">
        <v>39247</v>
      </c>
      <c r="G603" s="32">
        <f t="shared" si="37"/>
        <v>42</v>
      </c>
      <c r="H603" s="33">
        <v>1</v>
      </c>
      <c r="I603" s="34"/>
      <c r="J603" s="32">
        <v>0.25</v>
      </c>
      <c r="K603" s="35">
        <f t="shared" si="36"/>
        <v>2.5</v>
      </c>
      <c r="L603" s="35">
        <v>64.171000000000006</v>
      </c>
      <c r="M603" s="35">
        <f t="shared" si="38"/>
        <v>66.671000000000006</v>
      </c>
      <c r="N603" s="35">
        <f t="shared" si="39"/>
        <v>86.672300000000007</v>
      </c>
      <c r="O603" s="29" t="s">
        <v>35</v>
      </c>
    </row>
    <row r="604" spans="1:15" x14ac:dyDescent="0.25">
      <c r="A604" s="29" t="s">
        <v>52</v>
      </c>
      <c r="B604" s="29" t="s">
        <v>54</v>
      </c>
      <c r="C604" s="29" t="s">
        <v>34</v>
      </c>
      <c r="D604" s="30"/>
      <c r="E604" s="31">
        <v>39212</v>
      </c>
      <c r="F604" s="31">
        <v>39247</v>
      </c>
      <c r="G604" s="32">
        <f t="shared" si="37"/>
        <v>35</v>
      </c>
      <c r="H604" s="33">
        <v>1</v>
      </c>
      <c r="I604" s="34"/>
      <c r="J604" s="32">
        <v>0.25</v>
      </c>
      <c r="K604" s="35">
        <f t="shared" si="36"/>
        <v>2.5</v>
      </c>
      <c r="L604" s="35">
        <v>73.810299999999998</v>
      </c>
      <c r="M604" s="35">
        <f t="shared" si="38"/>
        <v>76.310299999999998</v>
      </c>
      <c r="N604" s="35">
        <f t="shared" si="39"/>
        <v>99.203389999999999</v>
      </c>
      <c r="O604" s="29" t="s">
        <v>45</v>
      </c>
    </row>
    <row r="605" spans="1:15" x14ac:dyDescent="0.25">
      <c r="A605" s="29" t="s">
        <v>53</v>
      </c>
      <c r="B605" s="29" t="s">
        <v>50</v>
      </c>
      <c r="C605" s="29" t="s">
        <v>42</v>
      </c>
      <c r="D605" s="30"/>
      <c r="E605" s="31">
        <v>39213</v>
      </c>
      <c r="F605" s="31">
        <v>39247</v>
      </c>
      <c r="G605" s="32">
        <f t="shared" si="37"/>
        <v>34</v>
      </c>
      <c r="H605" s="33">
        <v>1</v>
      </c>
      <c r="I605" s="34"/>
      <c r="J605" s="32">
        <v>0.5</v>
      </c>
      <c r="K605" s="35">
        <f t="shared" si="36"/>
        <v>5</v>
      </c>
      <c r="L605" s="35">
        <v>106.0684</v>
      </c>
      <c r="M605" s="35">
        <f t="shared" si="38"/>
        <v>111.0684</v>
      </c>
      <c r="N605" s="35">
        <f t="shared" si="39"/>
        <v>144.38891999999998</v>
      </c>
      <c r="O605" s="29" t="s">
        <v>45</v>
      </c>
    </row>
    <row r="606" spans="1:15" x14ac:dyDescent="0.25">
      <c r="A606" s="29" t="s">
        <v>53</v>
      </c>
      <c r="B606" s="29" t="s">
        <v>37</v>
      </c>
      <c r="C606" s="29" t="s">
        <v>38</v>
      </c>
      <c r="D606" s="30" t="s">
        <v>43</v>
      </c>
      <c r="E606" s="31">
        <v>39187</v>
      </c>
      <c r="F606" s="31">
        <v>39247</v>
      </c>
      <c r="G606" s="32">
        <f t="shared" si="37"/>
        <v>60</v>
      </c>
      <c r="H606" s="33">
        <v>1</v>
      </c>
      <c r="I606" s="34"/>
      <c r="J606" s="32">
        <v>2.5</v>
      </c>
      <c r="K606" s="35">
        <f t="shared" si="36"/>
        <v>45</v>
      </c>
      <c r="L606" s="35">
        <v>69.033299999999997</v>
      </c>
      <c r="M606" s="35">
        <f t="shared" si="38"/>
        <v>114.0333</v>
      </c>
      <c r="N606" s="35">
        <f t="shared" si="39"/>
        <v>148.24329</v>
      </c>
      <c r="O606" s="29" t="s">
        <v>45</v>
      </c>
    </row>
    <row r="607" spans="1:15" x14ac:dyDescent="0.25">
      <c r="A607" s="29" t="s">
        <v>52</v>
      </c>
      <c r="B607" s="29" t="s">
        <v>54</v>
      </c>
      <c r="C607" s="29" t="s">
        <v>41</v>
      </c>
      <c r="D607" s="30"/>
      <c r="E607" s="31">
        <v>39228</v>
      </c>
      <c r="F607" s="31">
        <v>39247</v>
      </c>
      <c r="G607" s="32">
        <f t="shared" si="37"/>
        <v>19</v>
      </c>
      <c r="H607" s="33">
        <v>1</v>
      </c>
      <c r="I607" s="34"/>
      <c r="J607" s="32">
        <v>0.25</v>
      </c>
      <c r="K607" s="35">
        <f t="shared" si="36"/>
        <v>2.5</v>
      </c>
      <c r="L607" s="35">
        <v>185.11340000000001</v>
      </c>
      <c r="M607" s="35">
        <f t="shared" si="38"/>
        <v>187.61340000000001</v>
      </c>
      <c r="N607" s="35">
        <f t="shared" si="39"/>
        <v>243.89742000000001</v>
      </c>
      <c r="O607" s="29" t="s">
        <v>45</v>
      </c>
    </row>
    <row r="608" spans="1:15" x14ac:dyDescent="0.25">
      <c r="A608" s="29" t="s">
        <v>53</v>
      </c>
      <c r="B608" s="29" t="s">
        <v>50</v>
      </c>
      <c r="C608" s="29" t="s">
        <v>47</v>
      </c>
      <c r="D608" s="30"/>
      <c r="E608" s="31">
        <v>39170</v>
      </c>
      <c r="F608" s="31">
        <v>39247</v>
      </c>
      <c r="G608" s="32">
        <f t="shared" si="37"/>
        <v>77</v>
      </c>
      <c r="H608" s="33">
        <v>1</v>
      </c>
      <c r="I608" s="34"/>
      <c r="J608" s="32">
        <v>2.75</v>
      </c>
      <c r="K608" s="35">
        <f t="shared" si="36"/>
        <v>27.5</v>
      </c>
      <c r="L608" s="35">
        <v>536.50340000000006</v>
      </c>
      <c r="M608" s="35">
        <f t="shared" si="38"/>
        <v>564.00340000000006</v>
      </c>
      <c r="N608" s="35">
        <f t="shared" si="39"/>
        <v>733.20442000000003</v>
      </c>
      <c r="O608" s="29" t="s">
        <v>45</v>
      </c>
    </row>
    <row r="609" spans="1:15" x14ac:dyDescent="0.25">
      <c r="A609" s="29" t="s">
        <v>32</v>
      </c>
      <c r="B609" s="29" t="s">
        <v>33</v>
      </c>
      <c r="C609" s="29" t="s">
        <v>34</v>
      </c>
      <c r="D609" s="30"/>
      <c r="E609" s="31">
        <v>39240</v>
      </c>
      <c r="F609" s="31">
        <v>39248</v>
      </c>
      <c r="G609" s="32">
        <f t="shared" si="37"/>
        <v>8</v>
      </c>
      <c r="H609" s="33">
        <v>2</v>
      </c>
      <c r="I609" s="34"/>
      <c r="J609" s="32">
        <v>0.25</v>
      </c>
      <c r="K609" s="35">
        <f t="shared" si="36"/>
        <v>5</v>
      </c>
      <c r="L609" s="35">
        <v>19.196999999999999</v>
      </c>
      <c r="M609" s="35">
        <f t="shared" si="38"/>
        <v>24.196999999999999</v>
      </c>
      <c r="N609" s="35">
        <f t="shared" si="39"/>
        <v>31.456099999999999</v>
      </c>
      <c r="O609" s="29" t="s">
        <v>35</v>
      </c>
    </row>
    <row r="610" spans="1:15" x14ac:dyDescent="0.25">
      <c r="A610" s="29" t="s">
        <v>53</v>
      </c>
      <c r="B610" s="29" t="s">
        <v>54</v>
      </c>
      <c r="C610" s="29" t="s">
        <v>47</v>
      </c>
      <c r="D610" s="30"/>
      <c r="E610" s="31">
        <v>39177</v>
      </c>
      <c r="F610" s="31">
        <v>39248</v>
      </c>
      <c r="G610" s="32">
        <f t="shared" si="37"/>
        <v>71</v>
      </c>
      <c r="H610" s="33">
        <v>1</v>
      </c>
      <c r="I610" s="34"/>
      <c r="J610" s="32">
        <v>4.25</v>
      </c>
      <c r="K610" s="35">
        <f t="shared" si="36"/>
        <v>42.5</v>
      </c>
      <c r="L610" s="35">
        <v>21.33</v>
      </c>
      <c r="M610" s="35">
        <f t="shared" si="38"/>
        <v>63.83</v>
      </c>
      <c r="N610" s="35">
        <f t="shared" si="39"/>
        <v>82.978999999999999</v>
      </c>
      <c r="O610" s="29" t="s">
        <v>35</v>
      </c>
    </row>
    <row r="611" spans="1:15" x14ac:dyDescent="0.25">
      <c r="A611" s="29" t="s">
        <v>49</v>
      </c>
      <c r="B611" s="29" t="s">
        <v>51</v>
      </c>
      <c r="C611" s="29" t="s">
        <v>42</v>
      </c>
      <c r="D611" s="30"/>
      <c r="E611" s="31">
        <v>39226</v>
      </c>
      <c r="F611" s="31">
        <v>39248</v>
      </c>
      <c r="G611" s="32">
        <f t="shared" si="37"/>
        <v>22</v>
      </c>
      <c r="H611" s="33">
        <v>1</v>
      </c>
      <c r="I611" s="34"/>
      <c r="J611" s="32">
        <v>0.75</v>
      </c>
      <c r="K611" s="35">
        <f t="shared" si="36"/>
        <v>7.5</v>
      </c>
      <c r="L611" s="35">
        <v>111.15</v>
      </c>
      <c r="M611" s="35">
        <f t="shared" si="38"/>
        <v>118.65</v>
      </c>
      <c r="N611" s="35">
        <f t="shared" si="39"/>
        <v>154.245</v>
      </c>
      <c r="O611" s="29" t="s">
        <v>35</v>
      </c>
    </row>
    <row r="612" spans="1:15" x14ac:dyDescent="0.25">
      <c r="A612" s="29" t="s">
        <v>32</v>
      </c>
      <c r="B612" s="29" t="s">
        <v>33</v>
      </c>
      <c r="C612" s="29" t="s">
        <v>41</v>
      </c>
      <c r="D612" s="30"/>
      <c r="E612" s="31">
        <v>39229</v>
      </c>
      <c r="F612" s="31">
        <v>39248</v>
      </c>
      <c r="G612" s="32">
        <f t="shared" si="37"/>
        <v>19</v>
      </c>
      <c r="H612" s="33">
        <v>2</v>
      </c>
      <c r="I612" s="34"/>
      <c r="J612" s="32">
        <v>0.25</v>
      </c>
      <c r="K612" s="35">
        <f t="shared" si="36"/>
        <v>5</v>
      </c>
      <c r="L612" s="35">
        <v>155</v>
      </c>
      <c r="M612" s="35">
        <f t="shared" si="38"/>
        <v>160</v>
      </c>
      <c r="N612" s="35">
        <f t="shared" si="39"/>
        <v>208</v>
      </c>
      <c r="O612" s="29" t="s">
        <v>35</v>
      </c>
    </row>
    <row r="613" spans="1:15" x14ac:dyDescent="0.25">
      <c r="A613" s="29" t="s">
        <v>53</v>
      </c>
      <c r="B613" s="29" t="s">
        <v>54</v>
      </c>
      <c r="C613" s="29" t="s">
        <v>34</v>
      </c>
      <c r="D613" s="30"/>
      <c r="E613" s="31">
        <v>39185</v>
      </c>
      <c r="F613" s="31">
        <v>39248</v>
      </c>
      <c r="G613" s="32">
        <f t="shared" si="37"/>
        <v>63</v>
      </c>
      <c r="H613" s="33">
        <v>1</v>
      </c>
      <c r="I613" s="34"/>
      <c r="J613" s="32">
        <v>1</v>
      </c>
      <c r="K613" s="35">
        <f t="shared" si="36"/>
        <v>10</v>
      </c>
      <c r="L613" s="35">
        <v>406.65719999999999</v>
      </c>
      <c r="M613" s="35">
        <f t="shared" si="38"/>
        <v>416.65719999999999</v>
      </c>
      <c r="N613" s="35">
        <f t="shared" si="39"/>
        <v>541.65436</v>
      </c>
      <c r="O613" s="29" t="s">
        <v>45</v>
      </c>
    </row>
    <row r="614" spans="1:15" x14ac:dyDescent="0.25">
      <c r="A614" s="29" t="s">
        <v>53</v>
      </c>
      <c r="B614" s="29" t="s">
        <v>50</v>
      </c>
      <c r="C614" s="29" t="s">
        <v>38</v>
      </c>
      <c r="D614" s="30"/>
      <c r="E614" s="31">
        <v>39213</v>
      </c>
      <c r="F614" s="31">
        <v>39248</v>
      </c>
      <c r="G614" s="32">
        <f t="shared" si="37"/>
        <v>35</v>
      </c>
      <c r="H614" s="33">
        <v>1</v>
      </c>
      <c r="I614" s="34"/>
      <c r="J614" s="32">
        <v>3</v>
      </c>
      <c r="K614" s="35">
        <f t="shared" si="36"/>
        <v>30</v>
      </c>
      <c r="L614" s="35">
        <v>308.74340000000001</v>
      </c>
      <c r="M614" s="35">
        <f t="shared" si="38"/>
        <v>338.74340000000001</v>
      </c>
      <c r="N614" s="35">
        <f t="shared" si="39"/>
        <v>440.36642000000001</v>
      </c>
      <c r="O614" s="29" t="s">
        <v>45</v>
      </c>
    </row>
    <row r="615" spans="1:15" x14ac:dyDescent="0.25">
      <c r="A615" s="29" t="s">
        <v>53</v>
      </c>
      <c r="B615" s="29" t="s">
        <v>54</v>
      </c>
      <c r="C615" s="29" t="s">
        <v>42</v>
      </c>
      <c r="D615" s="30"/>
      <c r="E615" s="31">
        <v>39215</v>
      </c>
      <c r="F615" s="31">
        <v>39249</v>
      </c>
      <c r="G615" s="32">
        <f t="shared" si="37"/>
        <v>34</v>
      </c>
      <c r="H615" s="33">
        <v>1</v>
      </c>
      <c r="I615" s="34"/>
      <c r="J615" s="32">
        <v>0.5</v>
      </c>
      <c r="K615" s="35">
        <f t="shared" si="36"/>
        <v>5</v>
      </c>
      <c r="L615" s="35">
        <v>30</v>
      </c>
      <c r="M615" s="35">
        <f t="shared" si="38"/>
        <v>35</v>
      </c>
      <c r="N615" s="35">
        <f t="shared" si="39"/>
        <v>45.5</v>
      </c>
      <c r="O615" s="29" t="s">
        <v>45</v>
      </c>
    </row>
    <row r="616" spans="1:15" x14ac:dyDescent="0.25">
      <c r="A616" s="29" t="s">
        <v>49</v>
      </c>
      <c r="B616" s="29" t="s">
        <v>50</v>
      </c>
      <c r="C616" s="29" t="s">
        <v>34</v>
      </c>
      <c r="D616" s="30"/>
      <c r="E616" s="31">
        <v>39218</v>
      </c>
      <c r="F616" s="31">
        <v>39249</v>
      </c>
      <c r="G616" s="32">
        <f t="shared" si="37"/>
        <v>31</v>
      </c>
      <c r="H616" s="33">
        <v>1</v>
      </c>
      <c r="I616" s="34"/>
      <c r="J616" s="32">
        <v>0.25</v>
      </c>
      <c r="K616" s="35">
        <f t="shared" si="36"/>
        <v>2.5</v>
      </c>
      <c r="L616" s="35">
        <v>52.3339</v>
      </c>
      <c r="M616" s="35">
        <f t="shared" si="38"/>
        <v>54.8339</v>
      </c>
      <c r="N616" s="35">
        <f t="shared" si="39"/>
        <v>71.28407</v>
      </c>
      <c r="O616" s="29" t="s">
        <v>45</v>
      </c>
    </row>
    <row r="617" spans="1:15" x14ac:dyDescent="0.25">
      <c r="A617" s="29" t="s">
        <v>49</v>
      </c>
      <c r="B617" s="29" t="s">
        <v>50</v>
      </c>
      <c r="C617" s="29" t="s">
        <v>34</v>
      </c>
      <c r="D617" s="30"/>
      <c r="E617" s="31">
        <v>39219</v>
      </c>
      <c r="F617" s="31">
        <v>39249</v>
      </c>
      <c r="G617" s="32">
        <f t="shared" si="37"/>
        <v>30</v>
      </c>
      <c r="H617" s="33">
        <v>1</v>
      </c>
      <c r="I617" s="34" t="s">
        <v>43</v>
      </c>
      <c r="J617" s="32">
        <v>0.75</v>
      </c>
      <c r="K617" s="35">
        <f t="shared" si="36"/>
        <v>7.5</v>
      </c>
      <c r="L617" s="35">
        <v>106.2715</v>
      </c>
      <c r="M617" s="35">
        <f t="shared" si="38"/>
        <v>113.7715</v>
      </c>
      <c r="N617" s="35">
        <f t="shared" si="39"/>
        <v>-113.7715</v>
      </c>
      <c r="O617" s="29" t="s">
        <v>45</v>
      </c>
    </row>
    <row r="618" spans="1:15" x14ac:dyDescent="0.25">
      <c r="A618" s="29" t="s">
        <v>53</v>
      </c>
      <c r="B618" s="29" t="s">
        <v>54</v>
      </c>
      <c r="C618" s="29" t="s">
        <v>42</v>
      </c>
      <c r="D618" s="30"/>
      <c r="E618" s="31">
        <v>39241</v>
      </c>
      <c r="F618" s="31">
        <v>39249</v>
      </c>
      <c r="G618" s="32">
        <f t="shared" si="37"/>
        <v>8</v>
      </c>
      <c r="H618" s="33">
        <v>1</v>
      </c>
      <c r="I618" s="34"/>
      <c r="J618" s="32">
        <v>0.5</v>
      </c>
      <c r="K618" s="35">
        <f t="shared" si="36"/>
        <v>5</v>
      </c>
      <c r="L618" s="35">
        <v>120</v>
      </c>
      <c r="M618" s="35">
        <f t="shared" si="38"/>
        <v>125</v>
      </c>
      <c r="N618" s="35">
        <f t="shared" si="39"/>
        <v>162.5</v>
      </c>
      <c r="O618" s="29" t="s">
        <v>45</v>
      </c>
    </row>
    <row r="619" spans="1:15" x14ac:dyDescent="0.25">
      <c r="A619" s="29" t="s">
        <v>53</v>
      </c>
      <c r="B619" s="29" t="s">
        <v>54</v>
      </c>
      <c r="C619" s="29" t="s">
        <v>42</v>
      </c>
      <c r="D619" s="30"/>
      <c r="E619" s="31">
        <v>39184</v>
      </c>
      <c r="F619" s="31">
        <v>39249</v>
      </c>
      <c r="G619" s="32">
        <f t="shared" si="37"/>
        <v>65</v>
      </c>
      <c r="H619" s="33">
        <v>1</v>
      </c>
      <c r="I619" s="34"/>
      <c r="J619" s="32">
        <v>0.5</v>
      </c>
      <c r="K619" s="35">
        <f t="shared" si="36"/>
        <v>5</v>
      </c>
      <c r="L619" s="35">
        <v>144</v>
      </c>
      <c r="M619" s="35">
        <f t="shared" si="38"/>
        <v>149</v>
      </c>
      <c r="N619" s="35">
        <f t="shared" si="39"/>
        <v>193.7</v>
      </c>
      <c r="O619" s="29" t="s">
        <v>45</v>
      </c>
    </row>
    <row r="620" spans="1:15" x14ac:dyDescent="0.25">
      <c r="A620" s="29" t="s">
        <v>49</v>
      </c>
      <c r="B620" s="29" t="s">
        <v>50</v>
      </c>
      <c r="C620" s="29" t="s">
        <v>34</v>
      </c>
      <c r="D620" s="30"/>
      <c r="E620" s="31">
        <v>39200</v>
      </c>
      <c r="F620" s="31">
        <v>39249</v>
      </c>
      <c r="G620" s="32">
        <f t="shared" si="37"/>
        <v>49</v>
      </c>
      <c r="H620" s="33">
        <v>2</v>
      </c>
      <c r="I620" s="34" t="s">
        <v>43</v>
      </c>
      <c r="J620" s="32">
        <v>0.75</v>
      </c>
      <c r="K620" s="35">
        <f t="shared" si="36"/>
        <v>15</v>
      </c>
      <c r="L620" s="35">
        <v>152.71799999999999</v>
      </c>
      <c r="M620" s="35">
        <f t="shared" si="38"/>
        <v>167.71799999999999</v>
      </c>
      <c r="N620" s="35">
        <f t="shared" si="39"/>
        <v>-167.71799999999999</v>
      </c>
      <c r="O620" s="29" t="s">
        <v>45</v>
      </c>
    </row>
    <row r="621" spans="1:15" x14ac:dyDescent="0.25">
      <c r="A621" s="29" t="s">
        <v>55</v>
      </c>
      <c r="B621" s="29" t="s">
        <v>37</v>
      </c>
      <c r="C621" s="29" t="s">
        <v>42</v>
      </c>
      <c r="D621" s="30"/>
      <c r="E621" s="31">
        <v>39214</v>
      </c>
      <c r="F621" s="31">
        <v>39249</v>
      </c>
      <c r="G621" s="32">
        <f t="shared" si="37"/>
        <v>35</v>
      </c>
      <c r="H621" s="33">
        <v>2</v>
      </c>
      <c r="I621" s="34"/>
      <c r="J621" s="32">
        <v>0.5</v>
      </c>
      <c r="K621" s="35">
        <f t="shared" si="36"/>
        <v>10</v>
      </c>
      <c r="L621" s="35">
        <v>176.31290000000001</v>
      </c>
      <c r="M621" s="35">
        <f t="shared" si="38"/>
        <v>186.31290000000001</v>
      </c>
      <c r="N621" s="35">
        <f t="shared" si="39"/>
        <v>242.20677000000001</v>
      </c>
      <c r="O621" s="29" t="s">
        <v>45</v>
      </c>
    </row>
    <row r="622" spans="1:15" x14ac:dyDescent="0.25">
      <c r="A622" s="29" t="s">
        <v>40</v>
      </c>
      <c r="B622" s="29" t="s">
        <v>37</v>
      </c>
      <c r="C622" s="29" t="s">
        <v>34</v>
      </c>
      <c r="D622" s="30"/>
      <c r="E622" s="31">
        <v>39227</v>
      </c>
      <c r="F622" s="31">
        <v>39249</v>
      </c>
      <c r="G622" s="32">
        <f t="shared" si="37"/>
        <v>22</v>
      </c>
      <c r="H622" s="33">
        <v>2</v>
      </c>
      <c r="I622" s="34"/>
      <c r="J622" s="32">
        <v>0.25</v>
      </c>
      <c r="K622" s="35">
        <f t="shared" si="36"/>
        <v>5</v>
      </c>
      <c r="L622" s="35">
        <v>396.29149999999998</v>
      </c>
      <c r="M622" s="35">
        <f t="shared" si="38"/>
        <v>401.29149999999998</v>
      </c>
      <c r="N622" s="35">
        <f t="shared" si="39"/>
        <v>521.67894999999999</v>
      </c>
      <c r="O622" s="29" t="s">
        <v>45</v>
      </c>
    </row>
    <row r="623" spans="1:15" x14ac:dyDescent="0.25">
      <c r="A623" s="29" t="s">
        <v>53</v>
      </c>
      <c r="B623" s="29" t="s">
        <v>37</v>
      </c>
      <c r="C623" s="29" t="s">
        <v>42</v>
      </c>
      <c r="D623" s="30"/>
      <c r="E623" s="31">
        <v>39229</v>
      </c>
      <c r="F623" s="31">
        <v>39250</v>
      </c>
      <c r="G623" s="32">
        <f t="shared" si="37"/>
        <v>21</v>
      </c>
      <c r="H623" s="33">
        <v>1</v>
      </c>
      <c r="I623" s="34"/>
      <c r="J623" s="32">
        <v>0.5</v>
      </c>
      <c r="K623" s="35">
        <f t="shared" si="36"/>
        <v>5</v>
      </c>
      <c r="L623" s="35">
        <v>20.83</v>
      </c>
      <c r="M623" s="35">
        <f t="shared" si="38"/>
        <v>25.83</v>
      </c>
      <c r="N623" s="35">
        <f t="shared" si="39"/>
        <v>33.578999999999994</v>
      </c>
      <c r="O623" s="29" t="s">
        <v>35</v>
      </c>
    </row>
    <row r="624" spans="1:15" x14ac:dyDescent="0.25">
      <c r="A624" s="29" t="s">
        <v>52</v>
      </c>
      <c r="B624" s="29" t="s">
        <v>48</v>
      </c>
      <c r="C624" s="29" t="s">
        <v>41</v>
      </c>
      <c r="D624" s="30"/>
      <c r="E624" s="31">
        <v>39232</v>
      </c>
      <c r="F624" s="31">
        <v>39250</v>
      </c>
      <c r="G624" s="32">
        <f t="shared" si="37"/>
        <v>18</v>
      </c>
      <c r="H624" s="33">
        <v>1</v>
      </c>
      <c r="I624" s="34"/>
      <c r="J624" s="32">
        <v>0.25</v>
      </c>
      <c r="K624" s="35">
        <f t="shared" si="36"/>
        <v>2.5</v>
      </c>
      <c r="L624" s="35">
        <v>30</v>
      </c>
      <c r="M624" s="35">
        <f t="shared" si="38"/>
        <v>32.5</v>
      </c>
      <c r="N624" s="35">
        <f t="shared" si="39"/>
        <v>42.25</v>
      </c>
      <c r="O624" s="29" t="s">
        <v>45</v>
      </c>
    </row>
    <row r="625" spans="1:15" x14ac:dyDescent="0.25">
      <c r="A625" s="29" t="s">
        <v>36</v>
      </c>
      <c r="B625" s="29" t="s">
        <v>54</v>
      </c>
      <c r="C625" s="29" t="s">
        <v>34</v>
      </c>
      <c r="D625" s="30"/>
      <c r="E625" s="31">
        <v>39241</v>
      </c>
      <c r="F625" s="31">
        <v>39250</v>
      </c>
      <c r="G625" s="32">
        <f t="shared" si="37"/>
        <v>9</v>
      </c>
      <c r="H625" s="33">
        <v>1</v>
      </c>
      <c r="I625" s="34"/>
      <c r="J625" s="32">
        <v>0.5</v>
      </c>
      <c r="K625" s="35">
        <f t="shared" si="36"/>
        <v>5</v>
      </c>
      <c r="L625" s="35">
        <v>45.877499999999998</v>
      </c>
      <c r="M625" s="35">
        <f t="shared" si="38"/>
        <v>50.877499999999998</v>
      </c>
      <c r="N625" s="35">
        <f t="shared" si="39"/>
        <v>66.140749999999997</v>
      </c>
      <c r="O625" s="29" t="s">
        <v>39</v>
      </c>
    </row>
    <row r="626" spans="1:15" x14ac:dyDescent="0.25">
      <c r="A626" s="29" t="s">
        <v>44</v>
      </c>
      <c r="B626" s="29" t="s">
        <v>33</v>
      </c>
      <c r="C626" s="29" t="s">
        <v>34</v>
      </c>
      <c r="D626" s="30"/>
      <c r="E626" s="31">
        <v>39187</v>
      </c>
      <c r="F626" s="31">
        <v>39250</v>
      </c>
      <c r="G626" s="32">
        <f t="shared" si="37"/>
        <v>63</v>
      </c>
      <c r="H626" s="33">
        <v>2</v>
      </c>
      <c r="I626" s="34"/>
      <c r="J626" s="32">
        <v>0.25</v>
      </c>
      <c r="K626" s="35">
        <f t="shared" si="36"/>
        <v>5</v>
      </c>
      <c r="L626" s="35">
        <v>54</v>
      </c>
      <c r="M626" s="35">
        <f t="shared" si="38"/>
        <v>59</v>
      </c>
      <c r="N626" s="35">
        <f t="shared" si="39"/>
        <v>76.7</v>
      </c>
      <c r="O626" s="29" t="s">
        <v>39</v>
      </c>
    </row>
    <row r="627" spans="1:15" x14ac:dyDescent="0.25">
      <c r="A627" s="29" t="s">
        <v>36</v>
      </c>
      <c r="B627" s="29" t="s">
        <v>54</v>
      </c>
      <c r="C627" s="29" t="s">
        <v>38</v>
      </c>
      <c r="D627" s="30"/>
      <c r="E627" s="31">
        <v>39218</v>
      </c>
      <c r="F627" s="31">
        <v>39250</v>
      </c>
      <c r="G627" s="32">
        <f t="shared" si="37"/>
        <v>32</v>
      </c>
      <c r="H627" s="33">
        <v>1</v>
      </c>
      <c r="I627" s="34"/>
      <c r="J627" s="32">
        <v>1</v>
      </c>
      <c r="K627" s="35">
        <f t="shared" si="36"/>
        <v>10</v>
      </c>
      <c r="L627" s="35">
        <v>57.966200000000001</v>
      </c>
      <c r="M627" s="35">
        <f t="shared" si="38"/>
        <v>67.966200000000001</v>
      </c>
      <c r="N627" s="35">
        <f t="shared" si="39"/>
        <v>88.356059999999999</v>
      </c>
      <c r="O627" s="29" t="s">
        <v>39</v>
      </c>
    </row>
    <row r="628" spans="1:15" x14ac:dyDescent="0.25">
      <c r="A628" s="29" t="s">
        <v>36</v>
      </c>
      <c r="B628" s="29" t="s">
        <v>54</v>
      </c>
      <c r="C628" s="29" t="s">
        <v>42</v>
      </c>
      <c r="D628" s="30"/>
      <c r="E628" s="31">
        <v>39228</v>
      </c>
      <c r="F628" s="31">
        <v>39250</v>
      </c>
      <c r="G628" s="32">
        <f t="shared" si="37"/>
        <v>22</v>
      </c>
      <c r="H628" s="33">
        <v>1</v>
      </c>
      <c r="I628" s="34" t="s">
        <v>43</v>
      </c>
      <c r="J628" s="32">
        <v>0.75</v>
      </c>
      <c r="K628" s="35">
        <f t="shared" si="36"/>
        <v>7.5</v>
      </c>
      <c r="L628" s="35">
        <v>70</v>
      </c>
      <c r="M628" s="35">
        <f t="shared" si="38"/>
        <v>77.5</v>
      </c>
      <c r="N628" s="35">
        <f t="shared" si="39"/>
        <v>-77.5</v>
      </c>
      <c r="O628" s="29" t="s">
        <v>45</v>
      </c>
    </row>
    <row r="629" spans="1:15" x14ac:dyDescent="0.25">
      <c r="A629" s="29" t="s">
        <v>36</v>
      </c>
      <c r="B629" s="29" t="s">
        <v>54</v>
      </c>
      <c r="C629" s="29" t="s">
        <v>34</v>
      </c>
      <c r="D629" s="30"/>
      <c r="E629" s="31">
        <v>39222</v>
      </c>
      <c r="F629" s="31">
        <v>39250</v>
      </c>
      <c r="G629" s="32">
        <f t="shared" si="37"/>
        <v>28</v>
      </c>
      <c r="H629" s="33">
        <v>1</v>
      </c>
      <c r="I629" s="34"/>
      <c r="J629" s="32">
        <v>0.5</v>
      </c>
      <c r="K629" s="35">
        <f t="shared" si="36"/>
        <v>5</v>
      </c>
      <c r="L629" s="35">
        <v>74.532399999999996</v>
      </c>
      <c r="M629" s="35">
        <f t="shared" si="38"/>
        <v>79.532399999999996</v>
      </c>
      <c r="N629" s="35">
        <f t="shared" si="39"/>
        <v>103.39211999999999</v>
      </c>
      <c r="O629" s="29" t="s">
        <v>35</v>
      </c>
    </row>
    <row r="630" spans="1:15" x14ac:dyDescent="0.25">
      <c r="A630" s="29" t="s">
        <v>52</v>
      </c>
      <c r="B630" s="29" t="s">
        <v>48</v>
      </c>
      <c r="C630" s="29" t="s">
        <v>41</v>
      </c>
      <c r="D630" s="30"/>
      <c r="E630" s="31">
        <v>39186</v>
      </c>
      <c r="F630" s="31">
        <v>39250</v>
      </c>
      <c r="G630" s="32">
        <f t="shared" si="37"/>
        <v>64</v>
      </c>
      <c r="H630" s="33">
        <v>1</v>
      </c>
      <c r="I630" s="34" t="s">
        <v>43</v>
      </c>
      <c r="J630" s="32">
        <v>0.25</v>
      </c>
      <c r="K630" s="35">
        <f t="shared" si="36"/>
        <v>2.5</v>
      </c>
      <c r="L630" s="35">
        <v>111.91240000000001</v>
      </c>
      <c r="M630" s="35">
        <f t="shared" si="38"/>
        <v>114.41240000000001</v>
      </c>
      <c r="N630" s="35">
        <f t="shared" si="39"/>
        <v>-114.41240000000001</v>
      </c>
      <c r="O630" s="29" t="s">
        <v>45</v>
      </c>
    </row>
    <row r="631" spans="1:15" x14ac:dyDescent="0.25">
      <c r="A631" s="29" t="s">
        <v>52</v>
      </c>
      <c r="B631" s="29" t="s">
        <v>48</v>
      </c>
      <c r="C631" s="29" t="s">
        <v>34</v>
      </c>
      <c r="D631" s="30"/>
      <c r="E631" s="31">
        <v>39193</v>
      </c>
      <c r="F631" s="31">
        <v>39250</v>
      </c>
      <c r="G631" s="32">
        <f t="shared" si="37"/>
        <v>57</v>
      </c>
      <c r="H631" s="33">
        <v>2</v>
      </c>
      <c r="I631" s="34" t="s">
        <v>43</v>
      </c>
      <c r="J631" s="32">
        <v>0.25</v>
      </c>
      <c r="K631" s="35">
        <f t="shared" si="36"/>
        <v>5</v>
      </c>
      <c r="L631" s="35">
        <v>125.76</v>
      </c>
      <c r="M631" s="35">
        <f t="shared" si="38"/>
        <v>130.76</v>
      </c>
      <c r="N631" s="35">
        <f t="shared" si="39"/>
        <v>-130.76</v>
      </c>
      <c r="O631" s="29" t="s">
        <v>45</v>
      </c>
    </row>
    <row r="632" spans="1:15" x14ac:dyDescent="0.25">
      <c r="A632" s="29" t="s">
        <v>53</v>
      </c>
      <c r="B632" s="29" t="s">
        <v>37</v>
      </c>
      <c r="C632" s="29" t="s">
        <v>34</v>
      </c>
      <c r="D632" s="30"/>
      <c r="E632" s="31">
        <v>39239</v>
      </c>
      <c r="F632" s="31">
        <v>39250</v>
      </c>
      <c r="G632" s="32">
        <f t="shared" si="37"/>
        <v>11</v>
      </c>
      <c r="H632" s="33">
        <v>1</v>
      </c>
      <c r="I632" s="34"/>
      <c r="J632" s="32">
        <v>0.5</v>
      </c>
      <c r="K632" s="35">
        <f t="shared" si="36"/>
        <v>5</v>
      </c>
      <c r="L632" s="35">
        <v>144</v>
      </c>
      <c r="M632" s="35">
        <f t="shared" si="38"/>
        <v>149</v>
      </c>
      <c r="N632" s="35">
        <f t="shared" si="39"/>
        <v>193.7</v>
      </c>
      <c r="O632" s="29" t="s">
        <v>45</v>
      </c>
    </row>
    <row r="633" spans="1:15" x14ac:dyDescent="0.25">
      <c r="A633" s="29" t="s">
        <v>52</v>
      </c>
      <c r="B633" s="29" t="s">
        <v>48</v>
      </c>
      <c r="C633" s="29" t="s">
        <v>42</v>
      </c>
      <c r="D633" s="30"/>
      <c r="E633" s="31">
        <v>39235</v>
      </c>
      <c r="F633" s="31">
        <v>39250</v>
      </c>
      <c r="G633" s="32">
        <f t="shared" si="37"/>
        <v>15</v>
      </c>
      <c r="H633" s="33">
        <v>2</v>
      </c>
      <c r="I633" s="34"/>
      <c r="J633" s="32">
        <v>0.75</v>
      </c>
      <c r="K633" s="35">
        <f t="shared" si="36"/>
        <v>15</v>
      </c>
      <c r="L633" s="35">
        <v>184.04640000000001</v>
      </c>
      <c r="M633" s="35">
        <f t="shared" si="38"/>
        <v>199.04640000000001</v>
      </c>
      <c r="N633" s="35">
        <f t="shared" si="39"/>
        <v>258.76031999999998</v>
      </c>
      <c r="O633" s="29" t="s">
        <v>45</v>
      </c>
    </row>
    <row r="634" spans="1:15" x14ac:dyDescent="0.25">
      <c r="A634" s="29" t="s">
        <v>53</v>
      </c>
      <c r="B634" s="29" t="s">
        <v>37</v>
      </c>
      <c r="C634" s="29" t="s">
        <v>47</v>
      </c>
      <c r="D634" s="30"/>
      <c r="E634" s="31">
        <v>39235</v>
      </c>
      <c r="F634" s="31">
        <v>39250</v>
      </c>
      <c r="G634" s="32">
        <f t="shared" si="37"/>
        <v>15</v>
      </c>
      <c r="H634" s="33">
        <v>1</v>
      </c>
      <c r="I634" s="34"/>
      <c r="J634" s="32">
        <v>1</v>
      </c>
      <c r="K634" s="35">
        <f t="shared" si="36"/>
        <v>10</v>
      </c>
      <c r="L634" s="35">
        <v>272.24990000000003</v>
      </c>
      <c r="M634" s="35">
        <f t="shared" si="38"/>
        <v>282.24990000000003</v>
      </c>
      <c r="N634" s="35">
        <f t="shared" si="39"/>
        <v>366.92487000000006</v>
      </c>
      <c r="O634" s="29" t="s">
        <v>45</v>
      </c>
    </row>
    <row r="635" spans="1:15" x14ac:dyDescent="0.25">
      <c r="A635" s="29" t="s">
        <v>44</v>
      </c>
      <c r="B635" s="29" t="s">
        <v>33</v>
      </c>
      <c r="C635" s="29" t="s">
        <v>42</v>
      </c>
      <c r="D635" s="30"/>
      <c r="E635" s="31">
        <v>39215</v>
      </c>
      <c r="F635" s="31">
        <v>39250</v>
      </c>
      <c r="G635" s="32">
        <f t="shared" si="37"/>
        <v>35</v>
      </c>
      <c r="H635" s="33">
        <v>1</v>
      </c>
      <c r="I635" s="34"/>
      <c r="J635" s="32">
        <v>0.5</v>
      </c>
      <c r="K635" s="35">
        <f t="shared" si="36"/>
        <v>5</v>
      </c>
      <c r="L635" s="35">
        <v>496</v>
      </c>
      <c r="M635" s="35">
        <f t="shared" si="38"/>
        <v>501</v>
      </c>
      <c r="N635" s="35">
        <f t="shared" si="39"/>
        <v>651.29999999999995</v>
      </c>
      <c r="O635" s="29" t="s">
        <v>35</v>
      </c>
    </row>
    <row r="636" spans="1:15" x14ac:dyDescent="0.25">
      <c r="A636" s="29" t="s">
        <v>53</v>
      </c>
      <c r="B636" s="29" t="s">
        <v>54</v>
      </c>
      <c r="C636" s="29" t="s">
        <v>41</v>
      </c>
      <c r="D636" s="30"/>
      <c r="E636" s="31">
        <v>39198</v>
      </c>
      <c r="F636" s="31">
        <v>39253</v>
      </c>
      <c r="G636" s="32">
        <f t="shared" si="37"/>
        <v>55</v>
      </c>
      <c r="H636" s="33">
        <v>1</v>
      </c>
      <c r="I636" s="34"/>
      <c r="J636" s="32">
        <v>0.25</v>
      </c>
      <c r="K636" s="35">
        <f t="shared" si="36"/>
        <v>2.5</v>
      </c>
      <c r="L636" s="35">
        <v>82.793999999999997</v>
      </c>
      <c r="M636" s="35">
        <f t="shared" si="38"/>
        <v>85.293999999999997</v>
      </c>
      <c r="N636" s="35">
        <f t="shared" si="39"/>
        <v>110.8822</v>
      </c>
      <c r="O636" s="29" t="s">
        <v>45</v>
      </c>
    </row>
    <row r="637" spans="1:15" x14ac:dyDescent="0.25">
      <c r="A637" s="29" t="s">
        <v>36</v>
      </c>
      <c r="B637" s="29" t="s">
        <v>37</v>
      </c>
      <c r="C637" s="29" t="s">
        <v>47</v>
      </c>
      <c r="D637" s="30"/>
      <c r="E637" s="31">
        <v>39234</v>
      </c>
      <c r="F637" s="31">
        <v>39253</v>
      </c>
      <c r="G637" s="32">
        <f t="shared" si="37"/>
        <v>19</v>
      </c>
      <c r="H637" s="33">
        <v>1</v>
      </c>
      <c r="I637" s="34" t="s">
        <v>43</v>
      </c>
      <c r="J637" s="32">
        <v>4.25</v>
      </c>
      <c r="K637" s="35">
        <f t="shared" si="36"/>
        <v>42.5</v>
      </c>
      <c r="L637" s="35">
        <v>558.10940000000005</v>
      </c>
      <c r="M637" s="35">
        <f t="shared" si="38"/>
        <v>600.60940000000005</v>
      </c>
      <c r="N637" s="35">
        <f t="shared" si="39"/>
        <v>-600.60940000000005</v>
      </c>
      <c r="O637" s="29" t="s">
        <v>45</v>
      </c>
    </row>
    <row r="638" spans="1:15" x14ac:dyDescent="0.25">
      <c r="A638" s="29" t="s">
        <v>32</v>
      </c>
      <c r="B638" s="29" t="s">
        <v>33</v>
      </c>
      <c r="C638" s="29" t="s">
        <v>34</v>
      </c>
      <c r="D638" s="30"/>
      <c r="E638" s="31">
        <v>39233</v>
      </c>
      <c r="F638" s="31">
        <v>39254</v>
      </c>
      <c r="G638" s="32">
        <f t="shared" si="37"/>
        <v>21</v>
      </c>
      <c r="H638" s="33">
        <v>2</v>
      </c>
      <c r="I638" s="34"/>
      <c r="J638" s="32">
        <v>0.25</v>
      </c>
      <c r="K638" s="35">
        <f t="shared" si="36"/>
        <v>5</v>
      </c>
      <c r="L638" s="35">
        <v>19.548100000000002</v>
      </c>
      <c r="M638" s="35">
        <f t="shared" si="38"/>
        <v>24.548100000000002</v>
      </c>
      <c r="N638" s="35">
        <f t="shared" si="39"/>
        <v>31.912530000000004</v>
      </c>
      <c r="O638" s="29" t="s">
        <v>35</v>
      </c>
    </row>
    <row r="639" spans="1:15" x14ac:dyDescent="0.25">
      <c r="A639" s="29" t="s">
        <v>40</v>
      </c>
      <c r="B639" s="29" t="s">
        <v>37</v>
      </c>
      <c r="C639" s="29" t="s">
        <v>34</v>
      </c>
      <c r="D639" s="30" t="s">
        <v>43</v>
      </c>
      <c r="E639" s="31">
        <v>39243</v>
      </c>
      <c r="F639" s="31">
        <v>39254</v>
      </c>
      <c r="G639" s="32">
        <f t="shared" si="37"/>
        <v>11</v>
      </c>
      <c r="H639" s="33">
        <v>1</v>
      </c>
      <c r="I639" s="34"/>
      <c r="J639" s="32">
        <v>0.5</v>
      </c>
      <c r="K639" s="35">
        <f t="shared" si="36"/>
        <v>25</v>
      </c>
      <c r="L639" s="35">
        <v>39.953899999999997</v>
      </c>
      <c r="M639" s="35">
        <f t="shared" si="38"/>
        <v>64.953900000000004</v>
      </c>
      <c r="N639" s="35">
        <f t="shared" si="39"/>
        <v>84.440070000000006</v>
      </c>
      <c r="O639" s="29" t="s">
        <v>35</v>
      </c>
    </row>
    <row r="640" spans="1:15" x14ac:dyDescent="0.25">
      <c r="A640" s="29" t="s">
        <v>40</v>
      </c>
      <c r="B640" s="29" t="s">
        <v>50</v>
      </c>
      <c r="C640" s="29" t="s">
        <v>41</v>
      </c>
      <c r="D640" s="30"/>
      <c r="E640" s="31">
        <v>39243</v>
      </c>
      <c r="F640" s="31">
        <v>39254</v>
      </c>
      <c r="G640" s="32">
        <f t="shared" si="37"/>
        <v>11</v>
      </c>
      <c r="H640" s="33">
        <v>1</v>
      </c>
      <c r="I640" s="34"/>
      <c r="J640" s="32">
        <v>0.25</v>
      </c>
      <c r="K640" s="35">
        <f t="shared" si="36"/>
        <v>2.5</v>
      </c>
      <c r="L640" s="35">
        <v>44.726199999999999</v>
      </c>
      <c r="M640" s="35">
        <f t="shared" si="38"/>
        <v>47.226199999999999</v>
      </c>
      <c r="N640" s="35">
        <f t="shared" si="39"/>
        <v>61.394059999999996</v>
      </c>
      <c r="O640" s="29" t="s">
        <v>45</v>
      </c>
    </row>
    <row r="641" spans="1:15" x14ac:dyDescent="0.25">
      <c r="A641" s="29" t="s">
        <v>40</v>
      </c>
      <c r="B641" s="29" t="s">
        <v>37</v>
      </c>
      <c r="C641" s="29" t="s">
        <v>41</v>
      </c>
      <c r="D641" s="30"/>
      <c r="E641" s="31">
        <v>39205</v>
      </c>
      <c r="F641" s="31">
        <v>39254</v>
      </c>
      <c r="G641" s="32">
        <f t="shared" si="37"/>
        <v>49</v>
      </c>
      <c r="H641" s="33">
        <v>1</v>
      </c>
      <c r="I641" s="34"/>
      <c r="J641" s="32">
        <v>0.25</v>
      </c>
      <c r="K641" s="35">
        <f t="shared" si="36"/>
        <v>2.5</v>
      </c>
      <c r="L641" s="35">
        <v>70.8215</v>
      </c>
      <c r="M641" s="35">
        <f t="shared" si="38"/>
        <v>73.3215</v>
      </c>
      <c r="N641" s="35">
        <f t="shared" si="39"/>
        <v>95.317949999999996</v>
      </c>
      <c r="O641" s="29" t="s">
        <v>39</v>
      </c>
    </row>
    <row r="642" spans="1:15" x14ac:dyDescent="0.25">
      <c r="A642" s="29" t="s">
        <v>32</v>
      </c>
      <c r="B642" s="29" t="s">
        <v>33</v>
      </c>
      <c r="C642" s="29" t="s">
        <v>34</v>
      </c>
      <c r="D642" s="30"/>
      <c r="E642" s="31">
        <v>39233</v>
      </c>
      <c r="F642" s="31">
        <v>39254</v>
      </c>
      <c r="G642" s="32">
        <f t="shared" si="37"/>
        <v>21</v>
      </c>
      <c r="H642" s="33">
        <v>2</v>
      </c>
      <c r="I642" s="34"/>
      <c r="J642" s="32">
        <v>0.5</v>
      </c>
      <c r="K642" s="35">
        <f t="shared" ref="K642:K705" si="40">IF(D642="sí",H642*J642*10+20,H642*J642*10)</f>
        <v>10</v>
      </c>
      <c r="L642" s="35">
        <v>144</v>
      </c>
      <c r="M642" s="35">
        <f t="shared" si="38"/>
        <v>154</v>
      </c>
      <c r="N642" s="35">
        <f t="shared" si="39"/>
        <v>200.2</v>
      </c>
      <c r="O642" s="29" t="s">
        <v>45</v>
      </c>
    </row>
    <row r="643" spans="1:15" x14ac:dyDescent="0.25">
      <c r="A643" s="29" t="s">
        <v>40</v>
      </c>
      <c r="B643" s="29" t="s">
        <v>37</v>
      </c>
      <c r="C643" s="29" t="s">
        <v>41</v>
      </c>
      <c r="D643" s="30"/>
      <c r="E643" s="31">
        <v>39240</v>
      </c>
      <c r="F643" s="31">
        <v>39254</v>
      </c>
      <c r="G643" s="32">
        <f t="shared" ref="G643:G706" si="41">F643-E643</f>
        <v>14</v>
      </c>
      <c r="H643" s="33">
        <v>1</v>
      </c>
      <c r="I643" s="34"/>
      <c r="J643" s="32">
        <v>0.25</v>
      </c>
      <c r="K643" s="35">
        <f t="shared" si="40"/>
        <v>2.5</v>
      </c>
      <c r="L643" s="35">
        <v>180</v>
      </c>
      <c r="M643" s="35">
        <f t="shared" ref="M643:M706" si="42">K643+L643</f>
        <v>182.5</v>
      </c>
      <c r="N643" s="35">
        <f t="shared" ref="N643:N706" si="43">IF(I643="sí",-M643,M643+30%*M643)</f>
        <v>237.25</v>
      </c>
      <c r="O643" s="29" t="s">
        <v>45</v>
      </c>
    </row>
    <row r="644" spans="1:15" x14ac:dyDescent="0.25">
      <c r="A644" s="29" t="s">
        <v>32</v>
      </c>
      <c r="B644" s="29" t="s">
        <v>33</v>
      </c>
      <c r="C644" s="29" t="s">
        <v>41</v>
      </c>
      <c r="D644" s="30"/>
      <c r="E644" s="31">
        <v>39218</v>
      </c>
      <c r="F644" s="31">
        <v>39254</v>
      </c>
      <c r="G644" s="32">
        <f t="shared" si="41"/>
        <v>36</v>
      </c>
      <c r="H644" s="33">
        <v>2</v>
      </c>
      <c r="I644" s="34"/>
      <c r="J644" s="32">
        <v>0.25</v>
      </c>
      <c r="K644" s="35">
        <f t="shared" si="40"/>
        <v>5</v>
      </c>
      <c r="L644" s="35">
        <v>197.47</v>
      </c>
      <c r="M644" s="35">
        <f t="shared" si="42"/>
        <v>202.47</v>
      </c>
      <c r="N644" s="35">
        <f t="shared" si="43"/>
        <v>263.21100000000001</v>
      </c>
      <c r="O644" s="29" t="s">
        <v>45</v>
      </c>
    </row>
    <row r="645" spans="1:15" x14ac:dyDescent="0.25">
      <c r="A645" s="29" t="s">
        <v>40</v>
      </c>
      <c r="B645" s="29" t="s">
        <v>37</v>
      </c>
      <c r="C645" s="29" t="s">
        <v>41</v>
      </c>
      <c r="D645" s="30"/>
      <c r="E645" s="31">
        <v>39235</v>
      </c>
      <c r="F645" s="31">
        <v>39254</v>
      </c>
      <c r="G645" s="32">
        <f t="shared" si="41"/>
        <v>19</v>
      </c>
      <c r="H645" s="33">
        <v>1</v>
      </c>
      <c r="I645" s="34"/>
      <c r="J645" s="32">
        <v>0.25</v>
      </c>
      <c r="K645" s="35">
        <f t="shared" si="40"/>
        <v>2.5</v>
      </c>
      <c r="L645" s="35">
        <v>204.28399999999999</v>
      </c>
      <c r="M645" s="35">
        <f t="shared" si="42"/>
        <v>206.78399999999999</v>
      </c>
      <c r="N645" s="35">
        <f t="shared" si="43"/>
        <v>268.81919999999997</v>
      </c>
      <c r="O645" s="29" t="s">
        <v>35</v>
      </c>
    </row>
    <row r="646" spans="1:15" x14ac:dyDescent="0.25">
      <c r="A646" s="29" t="s">
        <v>46</v>
      </c>
      <c r="B646" s="29" t="s">
        <v>50</v>
      </c>
      <c r="C646" s="29" t="s">
        <v>47</v>
      </c>
      <c r="D646" s="30"/>
      <c r="E646" s="31">
        <v>39249</v>
      </c>
      <c r="F646" s="31">
        <v>39254</v>
      </c>
      <c r="G646" s="32">
        <f t="shared" si="41"/>
        <v>5</v>
      </c>
      <c r="H646" s="33">
        <v>2</v>
      </c>
      <c r="I646" s="34" t="s">
        <v>43</v>
      </c>
      <c r="J646" s="32">
        <v>3</v>
      </c>
      <c r="K646" s="35">
        <f t="shared" si="40"/>
        <v>60</v>
      </c>
      <c r="L646" s="35">
        <v>300</v>
      </c>
      <c r="M646" s="35">
        <f t="shared" si="42"/>
        <v>360</v>
      </c>
      <c r="N646" s="35">
        <f t="shared" si="43"/>
        <v>-360</v>
      </c>
      <c r="O646" s="29" t="s">
        <v>45</v>
      </c>
    </row>
    <row r="647" spans="1:15" x14ac:dyDescent="0.25">
      <c r="A647" s="29" t="s">
        <v>49</v>
      </c>
      <c r="B647" s="29" t="s">
        <v>50</v>
      </c>
      <c r="C647" s="29" t="s">
        <v>42</v>
      </c>
      <c r="D647" s="30"/>
      <c r="E647" s="31">
        <v>39239</v>
      </c>
      <c r="F647" s="31">
        <v>39254</v>
      </c>
      <c r="G647" s="32">
        <f t="shared" si="41"/>
        <v>15</v>
      </c>
      <c r="H647" s="33">
        <v>2</v>
      </c>
      <c r="I647" s="34"/>
      <c r="J647" s="32">
        <v>0.5</v>
      </c>
      <c r="K647" s="35">
        <f t="shared" si="40"/>
        <v>10</v>
      </c>
      <c r="L647" s="35">
        <v>480</v>
      </c>
      <c r="M647" s="35">
        <f t="shared" si="42"/>
        <v>490</v>
      </c>
      <c r="N647" s="35">
        <f t="shared" si="43"/>
        <v>637</v>
      </c>
      <c r="O647" s="29" t="s">
        <v>45</v>
      </c>
    </row>
    <row r="648" spans="1:15" x14ac:dyDescent="0.25">
      <c r="A648" s="29" t="s">
        <v>49</v>
      </c>
      <c r="B648" s="29" t="s">
        <v>51</v>
      </c>
      <c r="C648" s="29" t="s">
        <v>38</v>
      </c>
      <c r="D648" s="30"/>
      <c r="E648" s="31">
        <v>39241</v>
      </c>
      <c r="F648" s="31">
        <v>39255</v>
      </c>
      <c r="G648" s="32">
        <f t="shared" si="41"/>
        <v>14</v>
      </c>
      <c r="H648" s="33">
        <v>1</v>
      </c>
      <c r="I648" s="34"/>
      <c r="J648" s="32">
        <v>1.25</v>
      </c>
      <c r="K648" s="35">
        <f t="shared" si="40"/>
        <v>12.5</v>
      </c>
      <c r="L648" s="35">
        <v>30.42</v>
      </c>
      <c r="M648" s="35">
        <f t="shared" si="42"/>
        <v>42.92</v>
      </c>
      <c r="N648" s="35">
        <f t="shared" si="43"/>
        <v>55.795999999999999</v>
      </c>
      <c r="O648" s="29" t="s">
        <v>35</v>
      </c>
    </row>
    <row r="649" spans="1:15" x14ac:dyDescent="0.25">
      <c r="A649" s="29" t="s">
        <v>49</v>
      </c>
      <c r="B649" s="29" t="s">
        <v>51</v>
      </c>
      <c r="C649" s="29" t="s">
        <v>41</v>
      </c>
      <c r="D649" s="30"/>
      <c r="E649" s="31">
        <v>39241</v>
      </c>
      <c r="F649" s="31">
        <v>39255</v>
      </c>
      <c r="G649" s="32">
        <f t="shared" si="41"/>
        <v>14</v>
      </c>
      <c r="H649" s="33">
        <v>1</v>
      </c>
      <c r="I649" s="34"/>
      <c r="J649" s="32">
        <v>0.25</v>
      </c>
      <c r="K649" s="35">
        <f t="shared" si="40"/>
        <v>2.5</v>
      </c>
      <c r="L649" s="35">
        <v>30</v>
      </c>
      <c r="M649" s="35">
        <f t="shared" si="42"/>
        <v>32.5</v>
      </c>
      <c r="N649" s="35">
        <f t="shared" si="43"/>
        <v>42.25</v>
      </c>
      <c r="O649" s="29" t="s">
        <v>35</v>
      </c>
    </row>
    <row r="650" spans="1:15" x14ac:dyDescent="0.25">
      <c r="A650" s="29" t="s">
        <v>40</v>
      </c>
      <c r="B650" s="29" t="s">
        <v>37</v>
      </c>
      <c r="C650" s="29" t="s">
        <v>34</v>
      </c>
      <c r="D650" s="30"/>
      <c r="E650" s="31">
        <v>39220</v>
      </c>
      <c r="F650" s="31">
        <v>39255</v>
      </c>
      <c r="G650" s="32">
        <f t="shared" si="41"/>
        <v>35</v>
      </c>
      <c r="H650" s="33">
        <v>1</v>
      </c>
      <c r="I650" s="34"/>
      <c r="J650" s="32">
        <v>0.25</v>
      </c>
      <c r="K650" s="35">
        <f t="shared" si="40"/>
        <v>2.5</v>
      </c>
      <c r="L650" s="35">
        <v>44.9221</v>
      </c>
      <c r="M650" s="35">
        <f t="shared" si="42"/>
        <v>47.4221</v>
      </c>
      <c r="N650" s="35">
        <f t="shared" si="43"/>
        <v>61.64873</v>
      </c>
      <c r="O650" s="29" t="s">
        <v>45</v>
      </c>
    </row>
    <row r="651" spans="1:15" x14ac:dyDescent="0.25">
      <c r="A651" s="29" t="s">
        <v>53</v>
      </c>
      <c r="B651" s="29" t="s">
        <v>54</v>
      </c>
      <c r="C651" s="29" t="s">
        <v>34</v>
      </c>
      <c r="D651" s="30" t="s">
        <v>43</v>
      </c>
      <c r="E651" s="31">
        <v>39229</v>
      </c>
      <c r="F651" s="31">
        <v>39255</v>
      </c>
      <c r="G651" s="32">
        <f t="shared" si="41"/>
        <v>26</v>
      </c>
      <c r="H651" s="33">
        <v>1</v>
      </c>
      <c r="I651" s="34" t="s">
        <v>43</v>
      </c>
      <c r="J651" s="32">
        <v>0.5</v>
      </c>
      <c r="K651" s="35">
        <f t="shared" si="40"/>
        <v>25</v>
      </c>
      <c r="L651" s="35">
        <v>50</v>
      </c>
      <c r="M651" s="35">
        <f t="shared" si="42"/>
        <v>75</v>
      </c>
      <c r="N651" s="35">
        <f t="shared" si="43"/>
        <v>-75</v>
      </c>
      <c r="O651" s="29" t="s">
        <v>45</v>
      </c>
    </row>
    <row r="652" spans="1:15" x14ac:dyDescent="0.25">
      <c r="A652" s="29" t="s">
        <v>53</v>
      </c>
      <c r="B652" s="29" t="s">
        <v>50</v>
      </c>
      <c r="C652" s="29" t="s">
        <v>34</v>
      </c>
      <c r="D652" s="30"/>
      <c r="E652" s="31">
        <v>39235</v>
      </c>
      <c r="F652" s="31">
        <v>39255</v>
      </c>
      <c r="G652" s="32">
        <f t="shared" si="41"/>
        <v>20</v>
      </c>
      <c r="H652" s="33">
        <v>1</v>
      </c>
      <c r="I652" s="34"/>
      <c r="J652" s="32">
        <v>0.5</v>
      </c>
      <c r="K652" s="35">
        <f t="shared" si="40"/>
        <v>5</v>
      </c>
      <c r="L652" s="35">
        <v>51.272199999999998</v>
      </c>
      <c r="M652" s="35">
        <f t="shared" si="42"/>
        <v>56.272199999999998</v>
      </c>
      <c r="N652" s="35">
        <f t="shared" si="43"/>
        <v>73.153859999999995</v>
      </c>
      <c r="O652" s="29" t="s">
        <v>35</v>
      </c>
    </row>
    <row r="653" spans="1:15" x14ac:dyDescent="0.25">
      <c r="A653" s="29" t="s">
        <v>32</v>
      </c>
      <c r="B653" s="29" t="s">
        <v>33</v>
      </c>
      <c r="C653" s="29" t="s">
        <v>41</v>
      </c>
      <c r="D653" s="30"/>
      <c r="E653" s="31">
        <v>39241</v>
      </c>
      <c r="F653" s="31">
        <v>39255</v>
      </c>
      <c r="G653" s="32">
        <f t="shared" si="41"/>
        <v>14</v>
      </c>
      <c r="H653" s="33">
        <v>1</v>
      </c>
      <c r="I653" s="34"/>
      <c r="J653" s="32">
        <v>0.25</v>
      </c>
      <c r="K653" s="35">
        <f t="shared" si="40"/>
        <v>2.5</v>
      </c>
      <c r="L653" s="35">
        <v>90.630399999999995</v>
      </c>
      <c r="M653" s="35">
        <f t="shared" si="42"/>
        <v>93.130399999999995</v>
      </c>
      <c r="N653" s="35">
        <f t="shared" si="43"/>
        <v>121.06952</v>
      </c>
      <c r="O653" s="29" t="s">
        <v>45</v>
      </c>
    </row>
    <row r="654" spans="1:15" x14ac:dyDescent="0.25">
      <c r="A654" s="29" t="s">
        <v>52</v>
      </c>
      <c r="B654" s="29" t="s">
        <v>54</v>
      </c>
      <c r="C654" s="29" t="s">
        <v>34</v>
      </c>
      <c r="D654" s="30"/>
      <c r="E654" s="31">
        <v>39228</v>
      </c>
      <c r="F654" s="31">
        <v>39255</v>
      </c>
      <c r="G654" s="32">
        <f t="shared" si="41"/>
        <v>27</v>
      </c>
      <c r="H654" s="33">
        <v>1</v>
      </c>
      <c r="I654" s="34"/>
      <c r="J654" s="32">
        <v>0.25</v>
      </c>
      <c r="K654" s="35">
        <f t="shared" si="40"/>
        <v>2.5</v>
      </c>
      <c r="L654" s="35">
        <v>120</v>
      </c>
      <c r="M654" s="35">
        <f t="shared" si="42"/>
        <v>122.5</v>
      </c>
      <c r="N654" s="35">
        <f t="shared" si="43"/>
        <v>159.25</v>
      </c>
      <c r="O654" s="29" t="s">
        <v>35</v>
      </c>
    </row>
    <row r="655" spans="1:15" x14ac:dyDescent="0.25">
      <c r="A655" s="29" t="s">
        <v>32</v>
      </c>
      <c r="B655" s="29" t="s">
        <v>33</v>
      </c>
      <c r="C655" s="29" t="s">
        <v>42</v>
      </c>
      <c r="D655" s="30"/>
      <c r="E655" s="31">
        <v>39239</v>
      </c>
      <c r="F655" s="31">
        <v>39255</v>
      </c>
      <c r="G655" s="32">
        <f t="shared" si="41"/>
        <v>16</v>
      </c>
      <c r="H655" s="33">
        <v>2</v>
      </c>
      <c r="I655" s="34"/>
      <c r="J655" s="32">
        <v>0.5</v>
      </c>
      <c r="K655" s="35">
        <f t="shared" si="40"/>
        <v>10</v>
      </c>
      <c r="L655" s="35">
        <v>180</v>
      </c>
      <c r="M655" s="35">
        <f t="shared" si="42"/>
        <v>190</v>
      </c>
      <c r="N655" s="35">
        <f t="shared" si="43"/>
        <v>247</v>
      </c>
      <c r="O655" s="29" t="s">
        <v>35</v>
      </c>
    </row>
    <row r="656" spans="1:15" x14ac:dyDescent="0.25">
      <c r="A656" s="29" t="s">
        <v>49</v>
      </c>
      <c r="B656" s="29" t="s">
        <v>51</v>
      </c>
      <c r="C656" s="29" t="s">
        <v>41</v>
      </c>
      <c r="D656" s="30"/>
      <c r="E656" s="31">
        <v>39253</v>
      </c>
      <c r="F656" s="31">
        <v>39255</v>
      </c>
      <c r="G656" s="32">
        <f t="shared" si="41"/>
        <v>2</v>
      </c>
      <c r="H656" s="33">
        <v>1</v>
      </c>
      <c r="I656" s="34"/>
      <c r="J656" s="32">
        <v>0.25</v>
      </c>
      <c r="K656" s="35">
        <f t="shared" si="40"/>
        <v>2.5</v>
      </c>
      <c r="L656" s="35">
        <v>270.44560000000001</v>
      </c>
      <c r="M656" s="35">
        <f t="shared" si="42"/>
        <v>272.94560000000001</v>
      </c>
      <c r="N656" s="35">
        <f t="shared" si="43"/>
        <v>354.82928000000004</v>
      </c>
      <c r="O656" s="29" t="s">
        <v>35</v>
      </c>
    </row>
    <row r="657" spans="1:15" x14ac:dyDescent="0.25">
      <c r="A657" s="29" t="s">
        <v>32</v>
      </c>
      <c r="B657" s="29" t="s">
        <v>33</v>
      </c>
      <c r="C657" s="29" t="s">
        <v>41</v>
      </c>
      <c r="D657" s="30"/>
      <c r="E657" s="31">
        <v>39239</v>
      </c>
      <c r="F657" s="31">
        <v>39256</v>
      </c>
      <c r="G657" s="32">
        <f t="shared" si="41"/>
        <v>17</v>
      </c>
      <c r="H657" s="33">
        <v>1</v>
      </c>
      <c r="I657" s="34"/>
      <c r="J657" s="32">
        <v>0.25</v>
      </c>
      <c r="K657" s="35">
        <f t="shared" si="40"/>
        <v>2.5</v>
      </c>
      <c r="L657" s="35">
        <v>22</v>
      </c>
      <c r="M657" s="35">
        <f t="shared" si="42"/>
        <v>24.5</v>
      </c>
      <c r="N657" s="35">
        <f t="shared" si="43"/>
        <v>31.85</v>
      </c>
      <c r="O657" s="29" t="s">
        <v>35</v>
      </c>
    </row>
    <row r="658" spans="1:15" x14ac:dyDescent="0.25">
      <c r="A658" s="29" t="s">
        <v>53</v>
      </c>
      <c r="B658" s="29" t="s">
        <v>50</v>
      </c>
      <c r="C658" s="29" t="s">
        <v>38</v>
      </c>
      <c r="D658" s="30" t="s">
        <v>43</v>
      </c>
      <c r="E658" s="31">
        <v>39212</v>
      </c>
      <c r="F658" s="31">
        <v>39256</v>
      </c>
      <c r="G658" s="32">
        <f t="shared" si="41"/>
        <v>44</v>
      </c>
      <c r="H658" s="33">
        <v>1</v>
      </c>
      <c r="I658" s="34"/>
      <c r="J658" s="32">
        <v>1</v>
      </c>
      <c r="K658" s="35">
        <f t="shared" si="40"/>
        <v>30</v>
      </c>
      <c r="L658" s="35">
        <v>44.9221</v>
      </c>
      <c r="M658" s="35">
        <f t="shared" si="42"/>
        <v>74.9221</v>
      </c>
      <c r="N658" s="35">
        <f t="shared" si="43"/>
        <v>97.39873</v>
      </c>
      <c r="O658" s="29" t="s">
        <v>35</v>
      </c>
    </row>
    <row r="659" spans="1:15" x14ac:dyDescent="0.25">
      <c r="A659" s="29" t="s">
        <v>49</v>
      </c>
      <c r="B659" s="29" t="s">
        <v>37</v>
      </c>
      <c r="C659" s="29" t="s">
        <v>41</v>
      </c>
      <c r="D659" s="30"/>
      <c r="E659" s="31">
        <v>39235</v>
      </c>
      <c r="F659" s="31">
        <v>39256</v>
      </c>
      <c r="G659" s="32">
        <f t="shared" si="41"/>
        <v>21</v>
      </c>
      <c r="H659" s="33">
        <v>1</v>
      </c>
      <c r="I659" s="34"/>
      <c r="J659" s="32">
        <v>0.25</v>
      </c>
      <c r="K659" s="35">
        <f t="shared" si="40"/>
        <v>2.5</v>
      </c>
      <c r="L659" s="35">
        <v>84.0779</v>
      </c>
      <c r="M659" s="35">
        <f t="shared" si="42"/>
        <v>86.5779</v>
      </c>
      <c r="N659" s="35">
        <f t="shared" si="43"/>
        <v>112.55127</v>
      </c>
      <c r="O659" s="29" t="s">
        <v>45</v>
      </c>
    </row>
    <row r="660" spans="1:15" x14ac:dyDescent="0.25">
      <c r="A660" s="29" t="s">
        <v>49</v>
      </c>
      <c r="B660" s="29" t="s">
        <v>37</v>
      </c>
      <c r="C660" s="29" t="s">
        <v>34</v>
      </c>
      <c r="D660" s="30"/>
      <c r="E660" s="31">
        <v>39243</v>
      </c>
      <c r="F660" s="31">
        <v>39256</v>
      </c>
      <c r="G660" s="32">
        <f t="shared" si="41"/>
        <v>13</v>
      </c>
      <c r="H660" s="33">
        <v>1</v>
      </c>
      <c r="I660" s="34"/>
      <c r="J660" s="32">
        <v>0.25</v>
      </c>
      <c r="K660" s="35">
        <f t="shared" si="40"/>
        <v>2.5</v>
      </c>
      <c r="L660" s="35">
        <v>150.36160000000001</v>
      </c>
      <c r="M660" s="35">
        <f t="shared" si="42"/>
        <v>152.86160000000001</v>
      </c>
      <c r="N660" s="35">
        <f t="shared" si="43"/>
        <v>198.72008</v>
      </c>
      <c r="O660" s="29" t="s">
        <v>45</v>
      </c>
    </row>
    <row r="661" spans="1:15" x14ac:dyDescent="0.25">
      <c r="A661" s="29" t="s">
        <v>53</v>
      </c>
      <c r="B661" s="29" t="s">
        <v>54</v>
      </c>
      <c r="C661" s="29" t="s">
        <v>42</v>
      </c>
      <c r="D661" s="30"/>
      <c r="E661" s="31">
        <v>39247</v>
      </c>
      <c r="F661" s="31">
        <v>39256</v>
      </c>
      <c r="G661" s="32">
        <f t="shared" si="41"/>
        <v>9</v>
      </c>
      <c r="H661" s="33">
        <v>1</v>
      </c>
      <c r="I661" s="34"/>
      <c r="J661" s="32">
        <v>0.5</v>
      </c>
      <c r="K661" s="35">
        <f t="shared" si="40"/>
        <v>5</v>
      </c>
      <c r="L661" s="35">
        <v>120</v>
      </c>
      <c r="M661" s="35">
        <f t="shared" si="42"/>
        <v>125</v>
      </c>
      <c r="N661" s="35">
        <f t="shared" si="43"/>
        <v>162.5</v>
      </c>
      <c r="O661" s="29" t="s">
        <v>35</v>
      </c>
    </row>
    <row r="662" spans="1:15" x14ac:dyDescent="0.25">
      <c r="A662" s="29" t="s">
        <v>53</v>
      </c>
      <c r="B662" s="29" t="s">
        <v>54</v>
      </c>
      <c r="C662" s="29" t="s">
        <v>34</v>
      </c>
      <c r="D662" s="30"/>
      <c r="E662" s="31">
        <v>39214</v>
      </c>
      <c r="F662" s="31">
        <v>39256</v>
      </c>
      <c r="G662" s="32">
        <f t="shared" si="41"/>
        <v>42</v>
      </c>
      <c r="H662" s="33">
        <v>1</v>
      </c>
      <c r="I662" s="34"/>
      <c r="J662" s="32">
        <v>0.5</v>
      </c>
      <c r="K662" s="35">
        <f t="shared" si="40"/>
        <v>5</v>
      </c>
      <c r="L662" s="35">
        <v>280</v>
      </c>
      <c r="M662" s="35">
        <f t="shared" si="42"/>
        <v>285</v>
      </c>
      <c r="N662" s="35">
        <f t="shared" si="43"/>
        <v>370.5</v>
      </c>
      <c r="O662" s="29" t="s">
        <v>35</v>
      </c>
    </row>
    <row r="663" spans="1:15" x14ac:dyDescent="0.25">
      <c r="A663" s="29" t="s">
        <v>40</v>
      </c>
      <c r="B663" s="29" t="s">
        <v>51</v>
      </c>
      <c r="C663" s="29" t="s">
        <v>34</v>
      </c>
      <c r="D663" s="30"/>
      <c r="E663" s="31">
        <v>39249</v>
      </c>
      <c r="F663" s="31">
        <v>39257</v>
      </c>
      <c r="G663" s="32">
        <f t="shared" si="41"/>
        <v>8</v>
      </c>
      <c r="H663" s="33">
        <v>1</v>
      </c>
      <c r="I663" s="34"/>
      <c r="J663" s="32">
        <v>0.25</v>
      </c>
      <c r="K663" s="35">
        <f t="shared" si="40"/>
        <v>2.5</v>
      </c>
      <c r="L663" s="35">
        <v>23.1465</v>
      </c>
      <c r="M663" s="35">
        <f t="shared" si="42"/>
        <v>25.6465</v>
      </c>
      <c r="N663" s="35">
        <f t="shared" si="43"/>
        <v>33.340449999999997</v>
      </c>
      <c r="O663" s="29" t="s">
        <v>39</v>
      </c>
    </row>
    <row r="664" spans="1:15" x14ac:dyDescent="0.25">
      <c r="A664" s="29" t="s">
        <v>53</v>
      </c>
      <c r="B664" s="29" t="s">
        <v>37</v>
      </c>
      <c r="C664" s="29" t="s">
        <v>42</v>
      </c>
      <c r="D664" s="30"/>
      <c r="E664" s="31">
        <v>39249</v>
      </c>
      <c r="F664" s="31">
        <v>39257</v>
      </c>
      <c r="G664" s="32">
        <f t="shared" si="41"/>
        <v>8</v>
      </c>
      <c r="H664" s="33">
        <v>1</v>
      </c>
      <c r="I664" s="34" t="s">
        <v>43</v>
      </c>
      <c r="J664" s="32">
        <v>0.5</v>
      </c>
      <c r="K664" s="35">
        <f t="shared" si="40"/>
        <v>5</v>
      </c>
      <c r="L664" s="35">
        <v>25.0718</v>
      </c>
      <c r="M664" s="35">
        <f t="shared" si="42"/>
        <v>30.0718</v>
      </c>
      <c r="N664" s="35">
        <f t="shared" si="43"/>
        <v>-30.0718</v>
      </c>
      <c r="O664" s="29" t="s">
        <v>45</v>
      </c>
    </row>
    <row r="665" spans="1:15" x14ac:dyDescent="0.25">
      <c r="A665" s="29" t="s">
        <v>32</v>
      </c>
      <c r="B665" s="29" t="s">
        <v>33</v>
      </c>
      <c r="C665" s="29" t="s">
        <v>34</v>
      </c>
      <c r="D665" s="30"/>
      <c r="E665" s="31">
        <v>39232</v>
      </c>
      <c r="F665" s="31">
        <v>39257</v>
      </c>
      <c r="G665" s="32">
        <f t="shared" si="41"/>
        <v>25</v>
      </c>
      <c r="H665" s="33">
        <v>2</v>
      </c>
      <c r="I665" s="34"/>
      <c r="J665" s="32">
        <v>0.25</v>
      </c>
      <c r="K665" s="35">
        <f t="shared" si="40"/>
        <v>5</v>
      </c>
      <c r="L665" s="35">
        <v>57.39</v>
      </c>
      <c r="M665" s="35">
        <f t="shared" si="42"/>
        <v>62.39</v>
      </c>
      <c r="N665" s="35">
        <f t="shared" si="43"/>
        <v>81.106999999999999</v>
      </c>
      <c r="O665" s="29" t="s">
        <v>35</v>
      </c>
    </row>
    <row r="666" spans="1:15" x14ac:dyDescent="0.25">
      <c r="A666" s="29" t="s">
        <v>40</v>
      </c>
      <c r="B666" s="29" t="s">
        <v>51</v>
      </c>
      <c r="C666" s="29" t="s">
        <v>34</v>
      </c>
      <c r="D666" s="30"/>
      <c r="E666" s="31">
        <v>39233</v>
      </c>
      <c r="F666" s="31">
        <v>39257</v>
      </c>
      <c r="G666" s="32">
        <f t="shared" si="41"/>
        <v>24</v>
      </c>
      <c r="H666" s="33">
        <v>1</v>
      </c>
      <c r="I666" s="34"/>
      <c r="J666" s="32">
        <v>0.75</v>
      </c>
      <c r="K666" s="35">
        <f t="shared" si="40"/>
        <v>7.5</v>
      </c>
      <c r="L666" s="35">
        <v>86.4786</v>
      </c>
      <c r="M666" s="35">
        <f t="shared" si="42"/>
        <v>93.9786</v>
      </c>
      <c r="N666" s="35">
        <f t="shared" si="43"/>
        <v>122.17218</v>
      </c>
      <c r="O666" s="29" t="s">
        <v>39</v>
      </c>
    </row>
    <row r="667" spans="1:15" x14ac:dyDescent="0.25">
      <c r="A667" s="29" t="s">
        <v>52</v>
      </c>
      <c r="B667" s="29" t="s">
        <v>54</v>
      </c>
      <c r="C667" s="29" t="s">
        <v>34</v>
      </c>
      <c r="D667" s="30"/>
      <c r="E667" s="31">
        <v>39233</v>
      </c>
      <c r="F667" s="31">
        <v>39257</v>
      </c>
      <c r="G667" s="32">
        <f t="shared" si="41"/>
        <v>24</v>
      </c>
      <c r="H667" s="33">
        <v>1</v>
      </c>
      <c r="I667" s="34" t="s">
        <v>43</v>
      </c>
      <c r="J667" s="32">
        <v>0.25</v>
      </c>
      <c r="K667" s="35">
        <f t="shared" si="40"/>
        <v>2.5</v>
      </c>
      <c r="L667" s="35">
        <v>69.154700000000005</v>
      </c>
      <c r="M667" s="35">
        <f t="shared" si="42"/>
        <v>71.654700000000005</v>
      </c>
      <c r="N667" s="35">
        <f t="shared" si="43"/>
        <v>-71.654700000000005</v>
      </c>
      <c r="O667" s="29" t="s">
        <v>45</v>
      </c>
    </row>
    <row r="668" spans="1:15" x14ac:dyDescent="0.25">
      <c r="A668" s="29" t="s">
        <v>52</v>
      </c>
      <c r="B668" s="29" t="s">
        <v>54</v>
      </c>
      <c r="C668" s="29" t="s">
        <v>34</v>
      </c>
      <c r="D668" s="30"/>
      <c r="E668" s="31">
        <v>39236</v>
      </c>
      <c r="F668" s="31">
        <v>39257</v>
      </c>
      <c r="G668" s="32">
        <f t="shared" si="41"/>
        <v>21</v>
      </c>
      <c r="H668" s="33">
        <v>1</v>
      </c>
      <c r="I668" s="34"/>
      <c r="J668" s="32">
        <v>0.25</v>
      </c>
      <c r="K668" s="35">
        <f t="shared" si="40"/>
        <v>2.5</v>
      </c>
      <c r="L668" s="35">
        <v>179.5359</v>
      </c>
      <c r="M668" s="35">
        <f t="shared" si="42"/>
        <v>182.0359</v>
      </c>
      <c r="N668" s="35">
        <f t="shared" si="43"/>
        <v>236.64667</v>
      </c>
      <c r="O668" s="29" t="s">
        <v>45</v>
      </c>
    </row>
    <row r="669" spans="1:15" x14ac:dyDescent="0.25">
      <c r="A669" s="29" t="s">
        <v>53</v>
      </c>
      <c r="B669" s="29" t="s">
        <v>37</v>
      </c>
      <c r="C669" s="29" t="s">
        <v>42</v>
      </c>
      <c r="D669" s="30" t="s">
        <v>43</v>
      </c>
      <c r="E669" s="31">
        <v>39247</v>
      </c>
      <c r="F669" s="31">
        <v>39257</v>
      </c>
      <c r="G669" s="32">
        <f t="shared" si="41"/>
        <v>10</v>
      </c>
      <c r="H669" s="33">
        <v>1</v>
      </c>
      <c r="I669" s="34" t="s">
        <v>43</v>
      </c>
      <c r="J669" s="32">
        <v>0.5</v>
      </c>
      <c r="K669" s="35">
        <f t="shared" si="40"/>
        <v>25</v>
      </c>
      <c r="L669" s="35">
        <v>204.28399999999999</v>
      </c>
      <c r="M669" s="35">
        <f t="shared" si="42"/>
        <v>229.28399999999999</v>
      </c>
      <c r="N669" s="35">
        <f t="shared" si="43"/>
        <v>-229.28399999999999</v>
      </c>
      <c r="O669" s="29" t="s">
        <v>45</v>
      </c>
    </row>
    <row r="670" spans="1:15" x14ac:dyDescent="0.25">
      <c r="A670" s="29" t="s">
        <v>53</v>
      </c>
      <c r="B670" s="29" t="s">
        <v>37</v>
      </c>
      <c r="C670" s="29" t="s">
        <v>38</v>
      </c>
      <c r="D670" s="30"/>
      <c r="E670" s="31">
        <v>39198</v>
      </c>
      <c r="F670" s="31">
        <v>39257</v>
      </c>
      <c r="G670" s="32">
        <f t="shared" si="41"/>
        <v>59</v>
      </c>
      <c r="H670" s="33">
        <v>1</v>
      </c>
      <c r="I670" s="34" t="s">
        <v>43</v>
      </c>
      <c r="J670" s="32">
        <v>3</v>
      </c>
      <c r="K670" s="35">
        <f t="shared" si="40"/>
        <v>30</v>
      </c>
      <c r="L670" s="35">
        <v>226.7655</v>
      </c>
      <c r="M670" s="35">
        <f t="shared" si="42"/>
        <v>256.76549999999997</v>
      </c>
      <c r="N670" s="35">
        <f t="shared" si="43"/>
        <v>-256.76549999999997</v>
      </c>
      <c r="O670" s="29" t="s">
        <v>45</v>
      </c>
    </row>
    <row r="671" spans="1:15" x14ac:dyDescent="0.25">
      <c r="A671" s="29" t="s">
        <v>53</v>
      </c>
      <c r="B671" s="29" t="s">
        <v>54</v>
      </c>
      <c r="C671" s="29" t="s">
        <v>47</v>
      </c>
      <c r="D671" s="30"/>
      <c r="E671" s="31">
        <v>39218</v>
      </c>
      <c r="F671" s="31">
        <v>39257</v>
      </c>
      <c r="G671" s="32">
        <f t="shared" si="41"/>
        <v>39</v>
      </c>
      <c r="H671" s="33">
        <v>1</v>
      </c>
      <c r="I671" s="34"/>
      <c r="J671" s="32">
        <v>1.5</v>
      </c>
      <c r="K671" s="35">
        <f t="shared" si="40"/>
        <v>15</v>
      </c>
      <c r="L671" s="35">
        <v>673.21600000000001</v>
      </c>
      <c r="M671" s="35">
        <f t="shared" si="42"/>
        <v>688.21600000000001</v>
      </c>
      <c r="N671" s="35">
        <f t="shared" si="43"/>
        <v>894.68079999999998</v>
      </c>
      <c r="O671" s="29" t="s">
        <v>45</v>
      </c>
    </row>
    <row r="672" spans="1:15" x14ac:dyDescent="0.25">
      <c r="A672" s="29" t="s">
        <v>44</v>
      </c>
      <c r="B672" s="29" t="s">
        <v>33</v>
      </c>
      <c r="C672" s="29" t="s">
        <v>42</v>
      </c>
      <c r="D672" s="30"/>
      <c r="E672" s="31">
        <v>39201</v>
      </c>
      <c r="F672" s="31">
        <v>39258</v>
      </c>
      <c r="G672" s="32">
        <f t="shared" si="41"/>
        <v>57</v>
      </c>
      <c r="H672" s="33">
        <v>2</v>
      </c>
      <c r="I672" s="34"/>
      <c r="J672" s="32">
        <v>0.5</v>
      </c>
      <c r="K672" s="35">
        <f t="shared" si="40"/>
        <v>10</v>
      </c>
      <c r="L672" s="35">
        <v>103.18</v>
      </c>
      <c r="M672" s="35">
        <f t="shared" si="42"/>
        <v>113.18</v>
      </c>
      <c r="N672" s="35">
        <f t="shared" si="43"/>
        <v>147.13400000000001</v>
      </c>
      <c r="O672" s="29" t="s">
        <v>45</v>
      </c>
    </row>
    <row r="673" spans="1:15" x14ac:dyDescent="0.25">
      <c r="A673" s="29" t="s">
        <v>52</v>
      </c>
      <c r="B673" s="29" t="s">
        <v>54</v>
      </c>
      <c r="C673" s="29" t="s">
        <v>34</v>
      </c>
      <c r="D673" s="30"/>
      <c r="E673" s="31">
        <v>39236</v>
      </c>
      <c r="F673" s="31">
        <v>39260</v>
      </c>
      <c r="G673" s="32">
        <f t="shared" si="41"/>
        <v>24</v>
      </c>
      <c r="H673" s="33">
        <v>1</v>
      </c>
      <c r="I673" s="34"/>
      <c r="J673" s="32">
        <v>0.25</v>
      </c>
      <c r="K673" s="35">
        <f t="shared" si="40"/>
        <v>2.5</v>
      </c>
      <c r="L673" s="35">
        <v>7.8</v>
      </c>
      <c r="M673" s="35">
        <f t="shared" si="42"/>
        <v>10.3</v>
      </c>
      <c r="N673" s="35">
        <f t="shared" si="43"/>
        <v>13.39</v>
      </c>
      <c r="O673" s="29" t="s">
        <v>45</v>
      </c>
    </row>
    <row r="674" spans="1:15" x14ac:dyDescent="0.25">
      <c r="A674" s="29" t="s">
        <v>32</v>
      </c>
      <c r="B674" s="29" t="s">
        <v>33</v>
      </c>
      <c r="C674" s="29" t="s">
        <v>41</v>
      </c>
      <c r="D674" s="30"/>
      <c r="E674" s="31">
        <v>39242</v>
      </c>
      <c r="F674" s="31">
        <v>39260</v>
      </c>
      <c r="G674" s="32">
        <f t="shared" si="41"/>
        <v>18</v>
      </c>
      <c r="H674" s="33">
        <v>1</v>
      </c>
      <c r="I674" s="34"/>
      <c r="J674" s="32">
        <v>0.25</v>
      </c>
      <c r="K674" s="35">
        <f t="shared" si="40"/>
        <v>2.5</v>
      </c>
      <c r="L674" s="35">
        <v>41.712299999999999</v>
      </c>
      <c r="M674" s="35">
        <f t="shared" si="42"/>
        <v>44.212299999999999</v>
      </c>
      <c r="N674" s="35">
        <f t="shared" si="43"/>
        <v>57.475989999999996</v>
      </c>
      <c r="O674" s="29" t="s">
        <v>35</v>
      </c>
    </row>
    <row r="675" spans="1:15" x14ac:dyDescent="0.25">
      <c r="A675" s="29" t="s">
        <v>52</v>
      </c>
      <c r="B675" s="29" t="s">
        <v>54</v>
      </c>
      <c r="C675" s="29" t="s">
        <v>42</v>
      </c>
      <c r="D675" s="30"/>
      <c r="E675" s="31">
        <v>39246</v>
      </c>
      <c r="F675" s="31">
        <v>39260</v>
      </c>
      <c r="G675" s="32">
        <f t="shared" si="41"/>
        <v>14</v>
      </c>
      <c r="H675" s="33">
        <v>1</v>
      </c>
      <c r="I675" s="34"/>
      <c r="J675" s="32">
        <v>0.5</v>
      </c>
      <c r="K675" s="35">
        <f t="shared" si="40"/>
        <v>5</v>
      </c>
      <c r="L675" s="35">
        <v>78.333299999999994</v>
      </c>
      <c r="M675" s="35">
        <f t="shared" si="42"/>
        <v>83.333299999999994</v>
      </c>
      <c r="N675" s="35">
        <f t="shared" si="43"/>
        <v>108.33328999999999</v>
      </c>
      <c r="O675" s="29" t="s">
        <v>45</v>
      </c>
    </row>
    <row r="676" spans="1:15" x14ac:dyDescent="0.25">
      <c r="A676" s="29" t="s">
        <v>36</v>
      </c>
      <c r="B676" s="29" t="s">
        <v>50</v>
      </c>
      <c r="C676" s="29" t="s">
        <v>42</v>
      </c>
      <c r="D676" s="30"/>
      <c r="E676" s="31">
        <v>39187</v>
      </c>
      <c r="F676" s="31">
        <v>39260</v>
      </c>
      <c r="G676" s="32">
        <f t="shared" si="41"/>
        <v>73</v>
      </c>
      <c r="H676" s="33">
        <v>1</v>
      </c>
      <c r="I676" s="34"/>
      <c r="J676" s="32">
        <v>0.75</v>
      </c>
      <c r="K676" s="35">
        <f t="shared" si="40"/>
        <v>7.5</v>
      </c>
      <c r="L676" s="35">
        <v>85.32</v>
      </c>
      <c r="M676" s="35">
        <f t="shared" si="42"/>
        <v>92.82</v>
      </c>
      <c r="N676" s="35">
        <f t="shared" si="43"/>
        <v>120.666</v>
      </c>
      <c r="O676" s="29" t="s">
        <v>35</v>
      </c>
    </row>
    <row r="677" spans="1:15" x14ac:dyDescent="0.25">
      <c r="A677" s="29" t="s">
        <v>52</v>
      </c>
      <c r="B677" s="29" t="s">
        <v>54</v>
      </c>
      <c r="C677" s="29" t="s">
        <v>42</v>
      </c>
      <c r="D677" s="30"/>
      <c r="E677" s="31">
        <v>39190</v>
      </c>
      <c r="F677" s="31">
        <v>39260</v>
      </c>
      <c r="G677" s="32">
        <f t="shared" si="41"/>
        <v>70</v>
      </c>
      <c r="H677" s="33">
        <v>1</v>
      </c>
      <c r="I677" s="34"/>
      <c r="J677" s="32">
        <v>1</v>
      </c>
      <c r="K677" s="35">
        <f t="shared" si="40"/>
        <v>10</v>
      </c>
      <c r="L677" s="35">
        <v>89.452399999999997</v>
      </c>
      <c r="M677" s="35">
        <f t="shared" si="42"/>
        <v>99.452399999999997</v>
      </c>
      <c r="N677" s="35">
        <f t="shared" si="43"/>
        <v>129.28811999999999</v>
      </c>
      <c r="O677" s="29" t="s">
        <v>45</v>
      </c>
    </row>
    <row r="678" spans="1:15" x14ac:dyDescent="0.25">
      <c r="A678" s="29" t="s">
        <v>32</v>
      </c>
      <c r="B678" s="29" t="s">
        <v>33</v>
      </c>
      <c r="C678" s="29" t="s">
        <v>42</v>
      </c>
      <c r="D678" s="30"/>
      <c r="E678" s="31">
        <v>39191</v>
      </c>
      <c r="F678" s="31">
        <v>39260</v>
      </c>
      <c r="G678" s="32">
        <f t="shared" si="41"/>
        <v>69</v>
      </c>
      <c r="H678" s="33">
        <v>2</v>
      </c>
      <c r="I678" s="34"/>
      <c r="J678" s="32">
        <v>0.75</v>
      </c>
      <c r="K678" s="35">
        <f t="shared" si="40"/>
        <v>15</v>
      </c>
      <c r="L678" s="35">
        <v>106.65</v>
      </c>
      <c r="M678" s="35">
        <f t="shared" si="42"/>
        <v>121.65</v>
      </c>
      <c r="N678" s="35">
        <f t="shared" si="43"/>
        <v>158.14500000000001</v>
      </c>
      <c r="O678" s="29" t="s">
        <v>45</v>
      </c>
    </row>
    <row r="679" spans="1:15" x14ac:dyDescent="0.25">
      <c r="A679" s="29" t="s">
        <v>52</v>
      </c>
      <c r="B679" s="29" t="s">
        <v>54</v>
      </c>
      <c r="C679" s="29" t="s">
        <v>41</v>
      </c>
      <c r="D679" s="30"/>
      <c r="E679" s="31">
        <v>39194</v>
      </c>
      <c r="F679" s="31">
        <v>39260</v>
      </c>
      <c r="G679" s="32">
        <f t="shared" si="41"/>
        <v>66</v>
      </c>
      <c r="H679" s="33">
        <v>1</v>
      </c>
      <c r="I679" s="34"/>
      <c r="J679" s="32">
        <v>0.25</v>
      </c>
      <c r="K679" s="35">
        <f t="shared" si="40"/>
        <v>2.5</v>
      </c>
      <c r="L679" s="35">
        <v>142.91249999999999</v>
      </c>
      <c r="M679" s="35">
        <f t="shared" si="42"/>
        <v>145.41249999999999</v>
      </c>
      <c r="N679" s="35">
        <f t="shared" si="43"/>
        <v>189.03625</v>
      </c>
      <c r="O679" s="29" t="s">
        <v>45</v>
      </c>
    </row>
    <row r="680" spans="1:15" x14ac:dyDescent="0.25">
      <c r="A680" s="29" t="s">
        <v>52</v>
      </c>
      <c r="B680" s="29" t="s">
        <v>54</v>
      </c>
      <c r="C680" s="29" t="s">
        <v>34</v>
      </c>
      <c r="D680" s="30"/>
      <c r="E680" s="31">
        <v>39228</v>
      </c>
      <c r="F680" s="31">
        <v>39260</v>
      </c>
      <c r="G680" s="32">
        <f t="shared" si="41"/>
        <v>32</v>
      </c>
      <c r="H680" s="33">
        <v>1</v>
      </c>
      <c r="I680" s="34"/>
      <c r="J680" s="32">
        <v>0.25</v>
      </c>
      <c r="K680" s="35">
        <f t="shared" si="40"/>
        <v>2.5</v>
      </c>
      <c r="L680" s="35">
        <v>178.36179999999999</v>
      </c>
      <c r="M680" s="35">
        <f t="shared" si="42"/>
        <v>180.86179999999999</v>
      </c>
      <c r="N680" s="35">
        <f t="shared" si="43"/>
        <v>235.12034</v>
      </c>
      <c r="O680" s="29" t="s">
        <v>45</v>
      </c>
    </row>
    <row r="681" spans="1:15" x14ac:dyDescent="0.25">
      <c r="A681" s="29" t="s">
        <v>53</v>
      </c>
      <c r="B681" s="29" t="s">
        <v>37</v>
      </c>
      <c r="C681" s="29" t="s">
        <v>47</v>
      </c>
      <c r="D681" s="30"/>
      <c r="E681" s="31">
        <v>39235</v>
      </c>
      <c r="F681" s="31">
        <v>39260</v>
      </c>
      <c r="G681" s="32">
        <f t="shared" si="41"/>
        <v>25</v>
      </c>
      <c r="H681" s="33">
        <v>1</v>
      </c>
      <c r="I681" s="34"/>
      <c r="J681" s="32">
        <v>2</v>
      </c>
      <c r="K681" s="35">
        <f t="shared" si="40"/>
        <v>20</v>
      </c>
      <c r="L681" s="35">
        <v>192.44470000000001</v>
      </c>
      <c r="M681" s="35">
        <f t="shared" si="42"/>
        <v>212.44470000000001</v>
      </c>
      <c r="N681" s="35">
        <f t="shared" si="43"/>
        <v>276.17811</v>
      </c>
      <c r="O681" s="29" t="s">
        <v>45</v>
      </c>
    </row>
    <row r="682" spans="1:15" x14ac:dyDescent="0.25">
      <c r="A682" s="29" t="s">
        <v>52</v>
      </c>
      <c r="B682" s="29" t="s">
        <v>37</v>
      </c>
      <c r="C682" s="29" t="s">
        <v>34</v>
      </c>
      <c r="D682" s="30"/>
      <c r="E682" s="31">
        <v>39235</v>
      </c>
      <c r="F682" s="31">
        <v>39260</v>
      </c>
      <c r="G682" s="32">
        <f t="shared" si="41"/>
        <v>25</v>
      </c>
      <c r="H682" s="33">
        <v>1</v>
      </c>
      <c r="I682" s="34"/>
      <c r="J682" s="32">
        <v>0.5</v>
      </c>
      <c r="K682" s="35">
        <f t="shared" si="40"/>
        <v>5</v>
      </c>
      <c r="L682" s="35">
        <v>271.9169</v>
      </c>
      <c r="M682" s="35">
        <f t="shared" si="42"/>
        <v>276.9169</v>
      </c>
      <c r="N682" s="35">
        <f t="shared" si="43"/>
        <v>359.99196999999998</v>
      </c>
      <c r="O682" s="29" t="s">
        <v>45</v>
      </c>
    </row>
    <row r="683" spans="1:15" x14ac:dyDescent="0.25">
      <c r="A683" s="29" t="s">
        <v>52</v>
      </c>
      <c r="B683" s="29" t="s">
        <v>37</v>
      </c>
      <c r="C683" s="29" t="s">
        <v>38</v>
      </c>
      <c r="D683" s="30"/>
      <c r="E683" s="31">
        <v>39169</v>
      </c>
      <c r="F683" s="31">
        <v>39260</v>
      </c>
      <c r="G683" s="32">
        <f t="shared" si="41"/>
        <v>91</v>
      </c>
      <c r="H683" s="33">
        <v>1</v>
      </c>
      <c r="I683" s="34"/>
      <c r="J683" s="32">
        <v>1.75</v>
      </c>
      <c r="K683" s="35">
        <f t="shared" si="40"/>
        <v>17.5</v>
      </c>
      <c r="L683" s="35">
        <v>473.60329999999999</v>
      </c>
      <c r="M683" s="35">
        <f t="shared" si="42"/>
        <v>491.10329999999999</v>
      </c>
      <c r="N683" s="35">
        <f t="shared" si="43"/>
        <v>638.43428999999992</v>
      </c>
      <c r="O683" s="29" t="s">
        <v>45</v>
      </c>
    </row>
    <row r="684" spans="1:15" x14ac:dyDescent="0.25">
      <c r="A684" s="29" t="s">
        <v>36</v>
      </c>
      <c r="B684" s="29" t="s">
        <v>50</v>
      </c>
      <c r="C684" s="29" t="s">
        <v>42</v>
      </c>
      <c r="D684" s="30"/>
      <c r="E684" s="31">
        <v>39204</v>
      </c>
      <c r="F684" s="31">
        <v>39260</v>
      </c>
      <c r="G684" s="32">
        <f t="shared" si="41"/>
        <v>56</v>
      </c>
      <c r="H684" s="33">
        <v>2</v>
      </c>
      <c r="I684" s="34"/>
      <c r="J684" s="32">
        <v>1.25</v>
      </c>
      <c r="K684" s="35">
        <f t="shared" si="40"/>
        <v>25</v>
      </c>
      <c r="L684" s="35">
        <v>515.66999999999996</v>
      </c>
      <c r="M684" s="35">
        <f t="shared" si="42"/>
        <v>540.66999999999996</v>
      </c>
      <c r="N684" s="35">
        <f t="shared" si="43"/>
        <v>702.87099999999998</v>
      </c>
      <c r="O684" s="29" t="s">
        <v>45</v>
      </c>
    </row>
    <row r="685" spans="1:15" x14ac:dyDescent="0.25">
      <c r="A685" s="29" t="s">
        <v>53</v>
      </c>
      <c r="B685" s="29" t="s">
        <v>37</v>
      </c>
      <c r="C685" s="29" t="s">
        <v>34</v>
      </c>
      <c r="D685" s="30"/>
      <c r="E685" s="31">
        <v>39232</v>
      </c>
      <c r="F685" s="31">
        <v>39260</v>
      </c>
      <c r="G685" s="32">
        <f t="shared" si="41"/>
        <v>28</v>
      </c>
      <c r="H685" s="33">
        <v>1</v>
      </c>
      <c r="I685" s="34"/>
      <c r="J685" s="32">
        <v>0.5</v>
      </c>
      <c r="K685" s="35">
        <f t="shared" si="40"/>
        <v>5</v>
      </c>
      <c r="L685" s="35">
        <v>588.54999999999995</v>
      </c>
      <c r="M685" s="35">
        <f t="shared" si="42"/>
        <v>593.54999999999995</v>
      </c>
      <c r="N685" s="35">
        <f t="shared" si="43"/>
        <v>771.6149999999999</v>
      </c>
      <c r="O685" s="29" t="s">
        <v>35</v>
      </c>
    </row>
    <row r="686" spans="1:15" x14ac:dyDescent="0.25">
      <c r="A686" s="29" t="s">
        <v>32</v>
      </c>
      <c r="B686" s="29" t="s">
        <v>33</v>
      </c>
      <c r="C686" s="29" t="s">
        <v>41</v>
      </c>
      <c r="D686" s="30"/>
      <c r="E686" s="31">
        <v>39235</v>
      </c>
      <c r="F686" s="31">
        <v>39261</v>
      </c>
      <c r="G686" s="32">
        <f t="shared" si="41"/>
        <v>26</v>
      </c>
      <c r="H686" s="33">
        <v>1</v>
      </c>
      <c r="I686" s="34"/>
      <c r="J686" s="32">
        <v>0.25</v>
      </c>
      <c r="K686" s="35">
        <f t="shared" si="40"/>
        <v>2.5</v>
      </c>
      <c r="L686" s="35">
        <v>52.350099999999998</v>
      </c>
      <c r="M686" s="35">
        <f t="shared" si="42"/>
        <v>54.850099999999998</v>
      </c>
      <c r="N686" s="35">
        <f t="shared" si="43"/>
        <v>71.305129999999991</v>
      </c>
      <c r="O686" s="29" t="s">
        <v>35</v>
      </c>
    </row>
    <row r="687" spans="1:15" x14ac:dyDescent="0.25">
      <c r="A687" s="29" t="s">
        <v>44</v>
      </c>
      <c r="B687" s="29" t="s">
        <v>37</v>
      </c>
      <c r="C687" s="29" t="s">
        <v>38</v>
      </c>
      <c r="D687" s="30"/>
      <c r="E687" s="31">
        <v>39228</v>
      </c>
      <c r="F687" s="31">
        <v>39261</v>
      </c>
      <c r="G687" s="32">
        <f t="shared" si="41"/>
        <v>33</v>
      </c>
      <c r="H687" s="33">
        <v>1</v>
      </c>
      <c r="I687" s="34" t="s">
        <v>43</v>
      </c>
      <c r="J687" s="32">
        <v>1.5</v>
      </c>
      <c r="K687" s="35">
        <f t="shared" si="40"/>
        <v>15</v>
      </c>
      <c r="L687" s="35">
        <v>477.78149999999999</v>
      </c>
      <c r="M687" s="35">
        <f t="shared" si="42"/>
        <v>492.78149999999999</v>
      </c>
      <c r="N687" s="35">
        <f t="shared" si="43"/>
        <v>-492.78149999999999</v>
      </c>
      <c r="O687" s="29" t="s">
        <v>45</v>
      </c>
    </row>
    <row r="688" spans="1:15" x14ac:dyDescent="0.25">
      <c r="A688" s="29" t="s">
        <v>53</v>
      </c>
      <c r="B688" s="29" t="s">
        <v>50</v>
      </c>
      <c r="C688" s="29" t="s">
        <v>47</v>
      </c>
      <c r="D688" s="30"/>
      <c r="E688" s="31">
        <v>39204</v>
      </c>
      <c r="F688" s="31">
        <v>39261</v>
      </c>
      <c r="G688" s="32">
        <f t="shared" si="41"/>
        <v>57</v>
      </c>
      <c r="H688" s="33">
        <v>2</v>
      </c>
      <c r="I688" s="34"/>
      <c r="J688" s="32">
        <v>3.25</v>
      </c>
      <c r="K688" s="35">
        <f t="shared" si="40"/>
        <v>65</v>
      </c>
      <c r="L688" s="35">
        <v>1178.1759999999999</v>
      </c>
      <c r="M688" s="35">
        <f t="shared" si="42"/>
        <v>1243.1759999999999</v>
      </c>
      <c r="N688" s="35">
        <f t="shared" si="43"/>
        <v>1616.1288</v>
      </c>
      <c r="O688" s="29" t="s">
        <v>45</v>
      </c>
    </row>
    <row r="689" spans="1:15" x14ac:dyDescent="0.25">
      <c r="A689" s="29" t="s">
        <v>46</v>
      </c>
      <c r="B689" s="29" t="s">
        <v>33</v>
      </c>
      <c r="C689" s="29" t="s">
        <v>34</v>
      </c>
      <c r="D689" s="30"/>
      <c r="E689" s="31">
        <v>39221</v>
      </c>
      <c r="F689" s="31">
        <v>39262</v>
      </c>
      <c r="G689" s="32">
        <f t="shared" si="41"/>
        <v>41</v>
      </c>
      <c r="H689" s="33">
        <v>2</v>
      </c>
      <c r="I689" s="34" t="s">
        <v>43</v>
      </c>
      <c r="J689" s="32">
        <v>0.25</v>
      </c>
      <c r="K689" s="35">
        <f t="shared" si="40"/>
        <v>5</v>
      </c>
      <c r="L689" s="35">
        <v>14.702999999999999</v>
      </c>
      <c r="M689" s="35">
        <f t="shared" si="42"/>
        <v>19.702999999999999</v>
      </c>
      <c r="N689" s="35">
        <f t="shared" si="43"/>
        <v>-19.702999999999999</v>
      </c>
      <c r="O689" s="29" t="s">
        <v>45</v>
      </c>
    </row>
    <row r="690" spans="1:15" x14ac:dyDescent="0.25">
      <c r="A690" s="29" t="s">
        <v>44</v>
      </c>
      <c r="B690" s="29" t="s">
        <v>37</v>
      </c>
      <c r="C690" s="29" t="s">
        <v>42</v>
      </c>
      <c r="D690" s="30"/>
      <c r="E690" s="31">
        <v>39178</v>
      </c>
      <c r="F690" s="31">
        <v>39262</v>
      </c>
      <c r="G690" s="32">
        <f t="shared" si="41"/>
        <v>84</v>
      </c>
      <c r="H690" s="33">
        <v>2</v>
      </c>
      <c r="I690" s="34"/>
      <c r="J690" s="32">
        <v>0.75</v>
      </c>
      <c r="K690" s="35">
        <f t="shared" si="40"/>
        <v>15</v>
      </c>
      <c r="L690" s="35">
        <v>40</v>
      </c>
      <c r="M690" s="35">
        <f t="shared" si="42"/>
        <v>55</v>
      </c>
      <c r="N690" s="35">
        <f t="shared" si="43"/>
        <v>71.5</v>
      </c>
      <c r="O690" s="29" t="s">
        <v>39</v>
      </c>
    </row>
    <row r="691" spans="1:15" x14ac:dyDescent="0.25">
      <c r="A691" s="29" t="s">
        <v>36</v>
      </c>
      <c r="B691" s="29" t="s">
        <v>54</v>
      </c>
      <c r="C691" s="29" t="s">
        <v>34</v>
      </c>
      <c r="D691" s="30"/>
      <c r="E691" s="31">
        <v>39234</v>
      </c>
      <c r="F691" s="31">
        <v>39262</v>
      </c>
      <c r="G691" s="32">
        <f t="shared" si="41"/>
        <v>28</v>
      </c>
      <c r="H691" s="33">
        <v>1</v>
      </c>
      <c r="I691" s="34" t="s">
        <v>43</v>
      </c>
      <c r="J691" s="32">
        <v>1</v>
      </c>
      <c r="K691" s="35">
        <f t="shared" si="40"/>
        <v>10</v>
      </c>
      <c r="L691" s="35">
        <v>43.433999999999997</v>
      </c>
      <c r="M691" s="35">
        <f t="shared" si="42"/>
        <v>53.433999999999997</v>
      </c>
      <c r="N691" s="35">
        <f t="shared" si="43"/>
        <v>-53.433999999999997</v>
      </c>
      <c r="O691" s="29" t="s">
        <v>45</v>
      </c>
    </row>
    <row r="692" spans="1:15" x14ac:dyDescent="0.25">
      <c r="A692" s="29" t="s">
        <v>53</v>
      </c>
      <c r="B692" s="29" t="s">
        <v>50</v>
      </c>
      <c r="C692" s="29" t="s">
        <v>34</v>
      </c>
      <c r="D692" s="30"/>
      <c r="E692" s="31">
        <v>39232</v>
      </c>
      <c r="F692" s="31">
        <v>39262</v>
      </c>
      <c r="G692" s="32">
        <f t="shared" si="41"/>
        <v>30</v>
      </c>
      <c r="H692" s="33">
        <v>1</v>
      </c>
      <c r="I692" s="34"/>
      <c r="J692" s="32">
        <v>1</v>
      </c>
      <c r="K692" s="35">
        <f t="shared" si="40"/>
        <v>10</v>
      </c>
      <c r="L692" s="35">
        <v>299.77749999999997</v>
      </c>
      <c r="M692" s="35">
        <f t="shared" si="42"/>
        <v>309.77749999999997</v>
      </c>
      <c r="N692" s="35">
        <f t="shared" si="43"/>
        <v>402.71074999999996</v>
      </c>
      <c r="O692" s="29" t="s">
        <v>45</v>
      </c>
    </row>
    <row r="693" spans="1:15" x14ac:dyDescent="0.25">
      <c r="A693" s="29" t="s">
        <v>53</v>
      </c>
      <c r="B693" s="29" t="s">
        <v>50</v>
      </c>
      <c r="C693" s="29" t="s">
        <v>34</v>
      </c>
      <c r="D693" s="30"/>
      <c r="E693" s="31">
        <v>39246</v>
      </c>
      <c r="F693" s="31">
        <v>39263</v>
      </c>
      <c r="G693" s="32">
        <f t="shared" si="41"/>
        <v>17</v>
      </c>
      <c r="H693" s="33">
        <v>2</v>
      </c>
      <c r="I693" s="34"/>
      <c r="J693" s="32">
        <v>0.25</v>
      </c>
      <c r="K693" s="35">
        <f t="shared" si="40"/>
        <v>5</v>
      </c>
      <c r="L693" s="35">
        <v>30</v>
      </c>
      <c r="M693" s="35">
        <f t="shared" si="42"/>
        <v>35</v>
      </c>
      <c r="N693" s="35">
        <f t="shared" si="43"/>
        <v>45.5</v>
      </c>
      <c r="O693" s="29" t="s">
        <v>45</v>
      </c>
    </row>
    <row r="694" spans="1:15" x14ac:dyDescent="0.25">
      <c r="A694" s="29" t="s">
        <v>53</v>
      </c>
      <c r="B694" s="29" t="s">
        <v>50</v>
      </c>
      <c r="C694" s="29" t="s">
        <v>34</v>
      </c>
      <c r="D694" s="30"/>
      <c r="E694" s="31">
        <v>39227</v>
      </c>
      <c r="F694" s="31">
        <v>39263</v>
      </c>
      <c r="G694" s="32">
        <f t="shared" si="41"/>
        <v>36</v>
      </c>
      <c r="H694" s="33">
        <v>2</v>
      </c>
      <c r="I694" s="34" t="s">
        <v>43</v>
      </c>
      <c r="J694" s="32">
        <v>0.25</v>
      </c>
      <c r="K694" s="35">
        <f t="shared" si="40"/>
        <v>5</v>
      </c>
      <c r="L694" s="35">
        <v>30</v>
      </c>
      <c r="M694" s="35">
        <f t="shared" si="42"/>
        <v>35</v>
      </c>
      <c r="N694" s="35">
        <f t="shared" si="43"/>
        <v>-35</v>
      </c>
      <c r="O694" s="29" t="s">
        <v>45</v>
      </c>
    </row>
    <row r="695" spans="1:15" x14ac:dyDescent="0.25">
      <c r="A695" s="29" t="s">
        <v>36</v>
      </c>
      <c r="B695" s="29" t="s">
        <v>37</v>
      </c>
      <c r="C695" s="29" t="s">
        <v>42</v>
      </c>
      <c r="D695" s="30" t="s">
        <v>43</v>
      </c>
      <c r="E695" s="31">
        <v>39118</v>
      </c>
      <c r="F695" s="31">
        <v>39263</v>
      </c>
      <c r="G695" s="32">
        <f t="shared" si="41"/>
        <v>145</v>
      </c>
      <c r="H695" s="33">
        <v>1</v>
      </c>
      <c r="I695" s="34"/>
      <c r="J695" s="32">
        <v>0.5</v>
      </c>
      <c r="K695" s="35">
        <f t="shared" si="40"/>
        <v>25</v>
      </c>
      <c r="L695" s="35">
        <v>61.17</v>
      </c>
      <c r="M695" s="35">
        <f t="shared" si="42"/>
        <v>86.17</v>
      </c>
      <c r="N695" s="35">
        <f t="shared" si="43"/>
        <v>112.021</v>
      </c>
      <c r="O695" s="29" t="s">
        <v>39</v>
      </c>
    </row>
    <row r="696" spans="1:15" x14ac:dyDescent="0.25">
      <c r="A696" s="29" t="s">
        <v>53</v>
      </c>
      <c r="B696" s="29" t="s">
        <v>50</v>
      </c>
      <c r="C696" s="29" t="s">
        <v>34</v>
      </c>
      <c r="D696" s="30"/>
      <c r="E696" s="31">
        <v>39192</v>
      </c>
      <c r="F696" s="31">
        <v>39263</v>
      </c>
      <c r="G696" s="32">
        <f t="shared" si="41"/>
        <v>71</v>
      </c>
      <c r="H696" s="33">
        <v>2</v>
      </c>
      <c r="I696" s="34" t="s">
        <v>43</v>
      </c>
      <c r="J696" s="32">
        <v>0.5</v>
      </c>
      <c r="K696" s="35">
        <f t="shared" si="40"/>
        <v>10</v>
      </c>
      <c r="L696" s="35">
        <v>64.342100000000002</v>
      </c>
      <c r="M696" s="35">
        <f t="shared" si="42"/>
        <v>74.342100000000002</v>
      </c>
      <c r="N696" s="35">
        <f t="shared" si="43"/>
        <v>-74.342100000000002</v>
      </c>
      <c r="O696" s="29" t="s">
        <v>45</v>
      </c>
    </row>
    <row r="697" spans="1:15" x14ac:dyDescent="0.25">
      <c r="A697" s="29" t="s">
        <v>36</v>
      </c>
      <c r="B697" s="29" t="s">
        <v>37</v>
      </c>
      <c r="C697" s="29" t="s">
        <v>47</v>
      </c>
      <c r="D697" s="30" t="s">
        <v>43</v>
      </c>
      <c r="E697" s="31">
        <v>39228</v>
      </c>
      <c r="F697" s="31">
        <v>39263</v>
      </c>
      <c r="G697" s="32">
        <f t="shared" si="41"/>
        <v>35</v>
      </c>
      <c r="H697" s="33">
        <v>1</v>
      </c>
      <c r="I697" s="34"/>
      <c r="J697" s="32">
        <v>1</v>
      </c>
      <c r="K697" s="35">
        <f t="shared" si="40"/>
        <v>30</v>
      </c>
      <c r="L697" s="35">
        <v>67.969700000000003</v>
      </c>
      <c r="M697" s="35">
        <f t="shared" si="42"/>
        <v>97.969700000000003</v>
      </c>
      <c r="N697" s="35">
        <f t="shared" si="43"/>
        <v>127.36061000000001</v>
      </c>
      <c r="O697" s="29" t="s">
        <v>39</v>
      </c>
    </row>
    <row r="698" spans="1:15" x14ac:dyDescent="0.25">
      <c r="A698" s="29" t="s">
        <v>32</v>
      </c>
      <c r="B698" s="29" t="s">
        <v>33</v>
      </c>
      <c r="C698" s="29" t="s">
        <v>34</v>
      </c>
      <c r="D698" s="30"/>
      <c r="E698" s="31">
        <v>39250</v>
      </c>
      <c r="F698" s="31">
        <v>39263</v>
      </c>
      <c r="G698" s="32">
        <f t="shared" si="41"/>
        <v>13</v>
      </c>
      <c r="H698" s="33">
        <v>2</v>
      </c>
      <c r="I698" s="34"/>
      <c r="J698" s="32">
        <v>1.25</v>
      </c>
      <c r="K698" s="35">
        <f t="shared" si="40"/>
        <v>25</v>
      </c>
      <c r="L698" s="35">
        <v>122.80759999999999</v>
      </c>
      <c r="M698" s="35">
        <f t="shared" si="42"/>
        <v>147.80759999999998</v>
      </c>
      <c r="N698" s="35">
        <f t="shared" si="43"/>
        <v>192.14987999999997</v>
      </c>
      <c r="O698" s="29" t="s">
        <v>45</v>
      </c>
    </row>
    <row r="699" spans="1:15" x14ac:dyDescent="0.25">
      <c r="A699" s="29" t="s">
        <v>53</v>
      </c>
      <c r="B699" s="29" t="s">
        <v>37</v>
      </c>
      <c r="C699" s="29" t="s">
        <v>34</v>
      </c>
      <c r="D699" s="30"/>
      <c r="E699" s="31">
        <v>39253</v>
      </c>
      <c r="F699" s="31">
        <v>39263</v>
      </c>
      <c r="G699" s="32">
        <f t="shared" si="41"/>
        <v>10</v>
      </c>
      <c r="H699" s="33">
        <v>1</v>
      </c>
      <c r="I699" s="34"/>
      <c r="J699" s="32">
        <v>1</v>
      </c>
      <c r="K699" s="35">
        <f t="shared" si="40"/>
        <v>10</v>
      </c>
      <c r="L699" s="35">
        <v>180</v>
      </c>
      <c r="M699" s="35">
        <f t="shared" si="42"/>
        <v>190</v>
      </c>
      <c r="N699" s="35">
        <f t="shared" si="43"/>
        <v>247</v>
      </c>
      <c r="O699" s="29" t="s">
        <v>39</v>
      </c>
    </row>
    <row r="700" spans="1:15" x14ac:dyDescent="0.25">
      <c r="A700" s="29" t="s">
        <v>36</v>
      </c>
      <c r="B700" s="29" t="s">
        <v>37</v>
      </c>
      <c r="C700" s="29" t="s">
        <v>38</v>
      </c>
      <c r="D700" s="30"/>
      <c r="E700" s="31">
        <v>39254</v>
      </c>
      <c r="F700" s="31">
        <v>39263</v>
      </c>
      <c r="G700" s="32">
        <f t="shared" si="41"/>
        <v>9</v>
      </c>
      <c r="H700" s="33">
        <v>1</v>
      </c>
      <c r="I700" s="34"/>
      <c r="J700" s="32">
        <v>1.5</v>
      </c>
      <c r="K700" s="35">
        <f t="shared" si="40"/>
        <v>15</v>
      </c>
      <c r="L700" s="35">
        <v>202.8</v>
      </c>
      <c r="M700" s="35">
        <f t="shared" si="42"/>
        <v>217.8</v>
      </c>
      <c r="N700" s="35">
        <f t="shared" si="43"/>
        <v>283.14</v>
      </c>
      <c r="O700" s="29" t="s">
        <v>35</v>
      </c>
    </row>
    <row r="701" spans="1:15" x14ac:dyDescent="0.25">
      <c r="A701" s="29" t="s">
        <v>32</v>
      </c>
      <c r="B701" s="29" t="s">
        <v>33</v>
      </c>
      <c r="C701" s="29" t="s">
        <v>47</v>
      </c>
      <c r="D701" s="30"/>
      <c r="E701" s="31">
        <v>39168</v>
      </c>
      <c r="F701" s="31">
        <v>39263</v>
      </c>
      <c r="G701" s="32">
        <f t="shared" si="41"/>
        <v>95</v>
      </c>
      <c r="H701" s="33">
        <v>2</v>
      </c>
      <c r="I701" s="34"/>
      <c r="J701" s="32">
        <v>1.75</v>
      </c>
      <c r="K701" s="35">
        <f t="shared" si="40"/>
        <v>35</v>
      </c>
      <c r="L701" s="35">
        <v>242.6396</v>
      </c>
      <c r="M701" s="35">
        <f t="shared" si="42"/>
        <v>277.63959999999997</v>
      </c>
      <c r="N701" s="35">
        <f t="shared" si="43"/>
        <v>360.93147999999997</v>
      </c>
      <c r="O701" s="29" t="s">
        <v>45</v>
      </c>
    </row>
    <row r="702" spans="1:15" x14ac:dyDescent="0.25">
      <c r="A702" s="29" t="s">
        <v>53</v>
      </c>
      <c r="B702" s="29" t="s">
        <v>50</v>
      </c>
      <c r="C702" s="29" t="s">
        <v>34</v>
      </c>
      <c r="D702" s="30"/>
      <c r="E702" s="31">
        <v>39172</v>
      </c>
      <c r="F702" s="31">
        <v>39263</v>
      </c>
      <c r="G702" s="32">
        <f t="shared" si="41"/>
        <v>91</v>
      </c>
      <c r="H702" s="33">
        <v>2</v>
      </c>
      <c r="I702" s="34" t="s">
        <v>43</v>
      </c>
      <c r="J702" s="32">
        <v>0.75</v>
      </c>
      <c r="K702" s="35">
        <f t="shared" si="40"/>
        <v>15</v>
      </c>
      <c r="L702" s="35">
        <v>345.42250000000001</v>
      </c>
      <c r="M702" s="35">
        <f t="shared" si="42"/>
        <v>360.42250000000001</v>
      </c>
      <c r="N702" s="35">
        <f t="shared" si="43"/>
        <v>-360.42250000000001</v>
      </c>
      <c r="O702" s="29" t="s">
        <v>45</v>
      </c>
    </row>
    <row r="703" spans="1:15" x14ac:dyDescent="0.25">
      <c r="A703" s="29" t="s">
        <v>32</v>
      </c>
      <c r="B703" s="29" t="s">
        <v>33</v>
      </c>
      <c r="C703" s="29" t="s">
        <v>41</v>
      </c>
      <c r="D703" s="30"/>
      <c r="E703" s="31">
        <v>39262</v>
      </c>
      <c r="F703" s="31">
        <v>39267</v>
      </c>
      <c r="G703" s="32">
        <f t="shared" si="41"/>
        <v>5</v>
      </c>
      <c r="H703" s="33">
        <v>1</v>
      </c>
      <c r="I703" s="34"/>
      <c r="J703" s="32">
        <v>0.25</v>
      </c>
      <c r="K703" s="35">
        <f t="shared" si="40"/>
        <v>2.5</v>
      </c>
      <c r="L703" s="35">
        <v>20.07</v>
      </c>
      <c r="M703" s="35">
        <f t="shared" si="42"/>
        <v>22.57</v>
      </c>
      <c r="N703" s="35">
        <f t="shared" si="43"/>
        <v>29.341000000000001</v>
      </c>
      <c r="O703" s="29" t="s">
        <v>35</v>
      </c>
    </row>
    <row r="704" spans="1:15" x14ac:dyDescent="0.25">
      <c r="A704" s="29" t="s">
        <v>36</v>
      </c>
      <c r="B704" s="29" t="s">
        <v>50</v>
      </c>
      <c r="C704" s="29" t="s">
        <v>34</v>
      </c>
      <c r="D704" s="30"/>
      <c r="E704" s="31">
        <v>39255</v>
      </c>
      <c r="F704" s="31">
        <v>39267</v>
      </c>
      <c r="G704" s="32">
        <f t="shared" si="41"/>
        <v>12</v>
      </c>
      <c r="H704" s="33">
        <v>1</v>
      </c>
      <c r="I704" s="34"/>
      <c r="J704" s="32">
        <v>0.75</v>
      </c>
      <c r="K704" s="35">
        <f t="shared" si="40"/>
        <v>7.5</v>
      </c>
      <c r="L704" s="35">
        <v>22.5</v>
      </c>
      <c r="M704" s="35">
        <f t="shared" si="42"/>
        <v>30</v>
      </c>
      <c r="N704" s="35">
        <f t="shared" si="43"/>
        <v>39</v>
      </c>
      <c r="O704" s="29" t="s">
        <v>45</v>
      </c>
    </row>
    <row r="705" spans="1:15" x14ac:dyDescent="0.25">
      <c r="A705" s="29" t="s">
        <v>49</v>
      </c>
      <c r="B705" s="29" t="s">
        <v>51</v>
      </c>
      <c r="C705" s="29" t="s">
        <v>41</v>
      </c>
      <c r="D705" s="30"/>
      <c r="E705" s="31">
        <v>39248</v>
      </c>
      <c r="F705" s="31">
        <v>39267</v>
      </c>
      <c r="G705" s="32">
        <f t="shared" si="41"/>
        <v>19</v>
      </c>
      <c r="H705" s="33">
        <v>1</v>
      </c>
      <c r="I705" s="34"/>
      <c r="J705" s="32">
        <v>0.25</v>
      </c>
      <c r="K705" s="35">
        <f t="shared" si="40"/>
        <v>2.5</v>
      </c>
      <c r="L705" s="35">
        <v>70.5334</v>
      </c>
      <c r="M705" s="35">
        <f t="shared" si="42"/>
        <v>73.0334</v>
      </c>
      <c r="N705" s="35">
        <f t="shared" si="43"/>
        <v>94.943420000000003</v>
      </c>
      <c r="O705" s="29" t="s">
        <v>35</v>
      </c>
    </row>
    <row r="706" spans="1:15" x14ac:dyDescent="0.25">
      <c r="A706" s="29" t="s">
        <v>49</v>
      </c>
      <c r="B706" s="29" t="s">
        <v>51</v>
      </c>
      <c r="C706" s="29" t="s">
        <v>41</v>
      </c>
      <c r="D706" s="30" t="s">
        <v>43</v>
      </c>
      <c r="E706" s="31">
        <v>39243</v>
      </c>
      <c r="F706" s="31">
        <v>39267</v>
      </c>
      <c r="G706" s="32">
        <f t="shared" si="41"/>
        <v>24</v>
      </c>
      <c r="H706" s="33">
        <v>1</v>
      </c>
      <c r="I706" s="34" t="s">
        <v>43</v>
      </c>
      <c r="J706" s="32">
        <v>0.25</v>
      </c>
      <c r="K706" s="35">
        <f t="shared" ref="K706:K769" si="44">IF(D706="sí",H706*J706*10+20,H706*J706*10)</f>
        <v>22.5</v>
      </c>
      <c r="L706" s="35">
        <v>110.11</v>
      </c>
      <c r="M706" s="35">
        <f t="shared" si="42"/>
        <v>132.61000000000001</v>
      </c>
      <c r="N706" s="35">
        <f t="shared" si="43"/>
        <v>-132.61000000000001</v>
      </c>
      <c r="O706" s="29" t="s">
        <v>45</v>
      </c>
    </row>
    <row r="707" spans="1:15" x14ac:dyDescent="0.25">
      <c r="A707" s="29" t="s">
        <v>49</v>
      </c>
      <c r="B707" s="29" t="s">
        <v>51</v>
      </c>
      <c r="C707" s="29" t="s">
        <v>34</v>
      </c>
      <c r="D707" s="30"/>
      <c r="E707" s="31">
        <v>39232</v>
      </c>
      <c r="F707" s="31">
        <v>39267</v>
      </c>
      <c r="G707" s="32">
        <f t="shared" ref="G707:G770" si="45">F707-E707</f>
        <v>35</v>
      </c>
      <c r="H707" s="33">
        <v>1</v>
      </c>
      <c r="I707" s="34"/>
      <c r="J707" s="32">
        <v>0.5</v>
      </c>
      <c r="K707" s="35">
        <f t="shared" si="44"/>
        <v>5</v>
      </c>
      <c r="L707" s="35">
        <v>240.5908</v>
      </c>
      <c r="M707" s="35">
        <f t="shared" ref="M707:M770" si="46">K707+L707</f>
        <v>245.5908</v>
      </c>
      <c r="N707" s="35">
        <f t="shared" ref="N707:N770" si="47">IF(I707="sí",-M707,M707+30%*M707)</f>
        <v>319.26803999999998</v>
      </c>
      <c r="O707" s="29" t="s">
        <v>39</v>
      </c>
    </row>
    <row r="708" spans="1:15" x14ac:dyDescent="0.25">
      <c r="A708" s="29" t="s">
        <v>36</v>
      </c>
      <c r="B708" s="29" t="s">
        <v>50</v>
      </c>
      <c r="C708" s="29" t="s">
        <v>38</v>
      </c>
      <c r="D708" s="30"/>
      <c r="E708" s="31">
        <v>39240</v>
      </c>
      <c r="F708" s="31">
        <v>39267</v>
      </c>
      <c r="G708" s="32">
        <f t="shared" si="45"/>
        <v>27</v>
      </c>
      <c r="H708" s="33">
        <v>2</v>
      </c>
      <c r="I708" s="34" t="s">
        <v>43</v>
      </c>
      <c r="J708" s="32">
        <v>1</v>
      </c>
      <c r="K708" s="35">
        <f t="shared" si="44"/>
        <v>20</v>
      </c>
      <c r="L708" s="35">
        <v>298.202</v>
      </c>
      <c r="M708" s="35">
        <f t="shared" si="46"/>
        <v>318.202</v>
      </c>
      <c r="N708" s="35">
        <f t="shared" si="47"/>
        <v>-318.202</v>
      </c>
      <c r="O708" s="29" t="s">
        <v>45</v>
      </c>
    </row>
    <row r="709" spans="1:15" x14ac:dyDescent="0.25">
      <c r="A709" s="29" t="s">
        <v>53</v>
      </c>
      <c r="B709" s="29" t="s">
        <v>48</v>
      </c>
      <c r="C709" s="29" t="s">
        <v>47</v>
      </c>
      <c r="D709" s="30"/>
      <c r="E709" s="31">
        <v>39222</v>
      </c>
      <c r="F709" s="31">
        <v>39267</v>
      </c>
      <c r="G709" s="32">
        <f t="shared" si="45"/>
        <v>45</v>
      </c>
      <c r="H709" s="33">
        <v>2</v>
      </c>
      <c r="I709" s="34"/>
      <c r="J709" s="32">
        <v>3.5</v>
      </c>
      <c r="K709" s="35">
        <f t="shared" si="44"/>
        <v>70</v>
      </c>
      <c r="L709" s="35">
        <v>230.39570000000001</v>
      </c>
      <c r="M709" s="35">
        <f t="shared" si="46"/>
        <v>300.39570000000003</v>
      </c>
      <c r="N709" s="35">
        <f t="shared" si="47"/>
        <v>390.51441000000005</v>
      </c>
      <c r="O709" s="29" t="s">
        <v>45</v>
      </c>
    </row>
    <row r="710" spans="1:15" x14ac:dyDescent="0.25">
      <c r="A710" s="29" t="s">
        <v>46</v>
      </c>
      <c r="B710" s="29" t="s">
        <v>33</v>
      </c>
      <c r="C710" s="29" t="s">
        <v>41</v>
      </c>
      <c r="D710" s="30"/>
      <c r="E710" s="31">
        <v>39192</v>
      </c>
      <c r="F710" s="31">
        <v>39268</v>
      </c>
      <c r="G710" s="32">
        <f t="shared" si="45"/>
        <v>76</v>
      </c>
      <c r="H710" s="33">
        <v>1</v>
      </c>
      <c r="I710" s="34"/>
      <c r="J710" s="32">
        <v>0.25</v>
      </c>
      <c r="K710" s="35">
        <f t="shared" si="44"/>
        <v>2.5</v>
      </c>
      <c r="L710" s="35">
        <v>2</v>
      </c>
      <c r="M710" s="35">
        <f t="shared" si="46"/>
        <v>4.5</v>
      </c>
      <c r="N710" s="35">
        <f t="shared" si="47"/>
        <v>5.85</v>
      </c>
      <c r="O710" s="29" t="s">
        <v>45</v>
      </c>
    </row>
    <row r="711" spans="1:15" x14ac:dyDescent="0.25">
      <c r="A711" s="29" t="s">
        <v>52</v>
      </c>
      <c r="B711" s="29" t="s">
        <v>54</v>
      </c>
      <c r="C711" s="29" t="s">
        <v>34</v>
      </c>
      <c r="D711" s="30"/>
      <c r="E711" s="31">
        <v>39193</v>
      </c>
      <c r="F711" s="31">
        <v>39268</v>
      </c>
      <c r="G711" s="32">
        <f t="shared" si="45"/>
        <v>75</v>
      </c>
      <c r="H711" s="33">
        <v>2</v>
      </c>
      <c r="I711" s="34"/>
      <c r="J711" s="32">
        <v>0.25</v>
      </c>
      <c r="K711" s="35">
        <f t="shared" si="44"/>
        <v>5</v>
      </c>
      <c r="L711" s="35">
        <v>92.4375</v>
      </c>
      <c r="M711" s="35">
        <f t="shared" si="46"/>
        <v>97.4375</v>
      </c>
      <c r="N711" s="35">
        <f t="shared" si="47"/>
        <v>126.66875</v>
      </c>
      <c r="O711" s="29" t="s">
        <v>45</v>
      </c>
    </row>
    <row r="712" spans="1:15" x14ac:dyDescent="0.25">
      <c r="A712" s="29" t="s">
        <v>46</v>
      </c>
      <c r="B712" s="29" t="s">
        <v>33</v>
      </c>
      <c r="C712" s="29" t="s">
        <v>42</v>
      </c>
      <c r="D712" s="30"/>
      <c r="E712" s="31">
        <v>39227</v>
      </c>
      <c r="F712" s="31">
        <v>39268</v>
      </c>
      <c r="G712" s="32">
        <f t="shared" si="45"/>
        <v>41</v>
      </c>
      <c r="H712" s="33">
        <v>2</v>
      </c>
      <c r="I712" s="34"/>
      <c r="J712" s="32">
        <v>0.5</v>
      </c>
      <c r="K712" s="35">
        <f t="shared" si="44"/>
        <v>10</v>
      </c>
      <c r="L712" s="35">
        <v>108</v>
      </c>
      <c r="M712" s="35">
        <f t="shared" si="46"/>
        <v>118</v>
      </c>
      <c r="N712" s="35">
        <f t="shared" si="47"/>
        <v>153.4</v>
      </c>
      <c r="O712" s="29" t="s">
        <v>45</v>
      </c>
    </row>
    <row r="713" spans="1:15" x14ac:dyDescent="0.25">
      <c r="A713" s="29" t="s">
        <v>49</v>
      </c>
      <c r="B713" s="29" t="s">
        <v>48</v>
      </c>
      <c r="C713" s="29" t="s">
        <v>41</v>
      </c>
      <c r="D713" s="30"/>
      <c r="E713" s="31">
        <v>39234</v>
      </c>
      <c r="F713" s="31">
        <v>39268</v>
      </c>
      <c r="G713" s="32">
        <f t="shared" si="45"/>
        <v>34</v>
      </c>
      <c r="H713" s="33">
        <v>1</v>
      </c>
      <c r="I713" s="34" t="s">
        <v>43</v>
      </c>
      <c r="J713" s="32">
        <v>0.25</v>
      </c>
      <c r="K713" s="35">
        <f t="shared" si="44"/>
        <v>2.5</v>
      </c>
      <c r="L713" s="35">
        <v>141.90299999999999</v>
      </c>
      <c r="M713" s="35">
        <f t="shared" si="46"/>
        <v>144.40299999999999</v>
      </c>
      <c r="N713" s="35">
        <f t="shared" si="47"/>
        <v>-144.40299999999999</v>
      </c>
      <c r="O713" s="29" t="s">
        <v>45</v>
      </c>
    </row>
    <row r="714" spans="1:15" x14ac:dyDescent="0.25">
      <c r="A714" s="29" t="s">
        <v>49</v>
      </c>
      <c r="B714" s="29" t="s">
        <v>48</v>
      </c>
      <c r="C714" s="29" t="s">
        <v>42</v>
      </c>
      <c r="D714" s="30"/>
      <c r="E714" s="31">
        <v>39193</v>
      </c>
      <c r="F714" s="31">
        <v>39268</v>
      </c>
      <c r="G714" s="32">
        <f t="shared" si="45"/>
        <v>75</v>
      </c>
      <c r="H714" s="33">
        <v>2</v>
      </c>
      <c r="I714" s="34"/>
      <c r="J714" s="32">
        <v>1</v>
      </c>
      <c r="K714" s="35">
        <f t="shared" si="44"/>
        <v>20</v>
      </c>
      <c r="L714" s="35">
        <v>183.5419</v>
      </c>
      <c r="M714" s="35">
        <f t="shared" si="46"/>
        <v>203.5419</v>
      </c>
      <c r="N714" s="35">
        <f t="shared" si="47"/>
        <v>264.60446999999999</v>
      </c>
      <c r="O714" s="29" t="s">
        <v>35</v>
      </c>
    </row>
    <row r="715" spans="1:15" x14ac:dyDescent="0.25">
      <c r="A715" s="29" t="s">
        <v>49</v>
      </c>
      <c r="B715" s="29" t="s">
        <v>48</v>
      </c>
      <c r="C715" s="29" t="s">
        <v>42</v>
      </c>
      <c r="D715" s="30"/>
      <c r="E715" s="31">
        <v>39193</v>
      </c>
      <c r="F715" s="31">
        <v>39268</v>
      </c>
      <c r="G715" s="32">
        <f t="shared" si="45"/>
        <v>75</v>
      </c>
      <c r="H715" s="33">
        <v>2</v>
      </c>
      <c r="I715" s="34" t="s">
        <v>43</v>
      </c>
      <c r="J715" s="32">
        <v>1</v>
      </c>
      <c r="K715" s="35">
        <f t="shared" si="44"/>
        <v>20</v>
      </c>
      <c r="L715" s="35">
        <v>244.7225</v>
      </c>
      <c r="M715" s="35">
        <f t="shared" si="46"/>
        <v>264.72249999999997</v>
      </c>
      <c r="N715" s="35">
        <f t="shared" si="47"/>
        <v>-264.72249999999997</v>
      </c>
      <c r="O715" s="29" t="s">
        <v>45</v>
      </c>
    </row>
    <row r="716" spans="1:15" x14ac:dyDescent="0.25">
      <c r="A716" s="29" t="s">
        <v>49</v>
      </c>
      <c r="B716" s="29" t="s">
        <v>48</v>
      </c>
      <c r="C716" s="29" t="s">
        <v>42</v>
      </c>
      <c r="D716" s="30"/>
      <c r="E716" s="31">
        <v>39193</v>
      </c>
      <c r="F716" s="31">
        <v>39268</v>
      </c>
      <c r="G716" s="32">
        <f t="shared" si="45"/>
        <v>75</v>
      </c>
      <c r="H716" s="33">
        <v>2</v>
      </c>
      <c r="I716" s="34"/>
      <c r="J716" s="32">
        <v>1</v>
      </c>
      <c r="K716" s="35">
        <f t="shared" si="44"/>
        <v>20</v>
      </c>
      <c r="L716" s="35">
        <v>305.17189999999999</v>
      </c>
      <c r="M716" s="35">
        <f t="shared" si="46"/>
        <v>325.17189999999999</v>
      </c>
      <c r="N716" s="35">
        <f t="shared" si="47"/>
        <v>422.72347000000002</v>
      </c>
      <c r="O716" s="29" t="s">
        <v>35</v>
      </c>
    </row>
    <row r="717" spans="1:15" x14ac:dyDescent="0.25">
      <c r="A717" s="29" t="s">
        <v>49</v>
      </c>
      <c r="B717" s="29" t="s">
        <v>48</v>
      </c>
      <c r="C717" s="29" t="s">
        <v>34</v>
      </c>
      <c r="D717" s="30"/>
      <c r="E717" s="31">
        <v>39228</v>
      </c>
      <c r="F717" s="31">
        <v>39268</v>
      </c>
      <c r="G717" s="32">
        <f t="shared" si="45"/>
        <v>40</v>
      </c>
      <c r="H717" s="33">
        <v>2</v>
      </c>
      <c r="I717" s="34" t="s">
        <v>43</v>
      </c>
      <c r="J717" s="32">
        <v>1.25</v>
      </c>
      <c r="K717" s="35">
        <f t="shared" si="44"/>
        <v>25</v>
      </c>
      <c r="L717" s="35">
        <v>300.72309999999999</v>
      </c>
      <c r="M717" s="35">
        <f t="shared" si="46"/>
        <v>325.72309999999999</v>
      </c>
      <c r="N717" s="35">
        <f t="shared" si="47"/>
        <v>-325.72309999999999</v>
      </c>
      <c r="O717" s="29" t="s">
        <v>45</v>
      </c>
    </row>
    <row r="718" spans="1:15" x14ac:dyDescent="0.25">
      <c r="A718" s="29" t="s">
        <v>49</v>
      </c>
      <c r="B718" s="29" t="s">
        <v>48</v>
      </c>
      <c r="C718" s="29" t="s">
        <v>34</v>
      </c>
      <c r="D718" s="30"/>
      <c r="E718" s="31">
        <v>39193</v>
      </c>
      <c r="F718" s="31">
        <v>39268</v>
      </c>
      <c r="G718" s="32">
        <f t="shared" si="45"/>
        <v>75</v>
      </c>
      <c r="H718" s="33">
        <v>2</v>
      </c>
      <c r="I718" s="34" t="s">
        <v>43</v>
      </c>
      <c r="J718" s="32">
        <v>0.5</v>
      </c>
      <c r="K718" s="35">
        <f t="shared" si="44"/>
        <v>10</v>
      </c>
      <c r="L718" s="35">
        <v>747.10739999999998</v>
      </c>
      <c r="M718" s="35">
        <f t="shared" si="46"/>
        <v>757.10739999999998</v>
      </c>
      <c r="N718" s="35">
        <f t="shared" si="47"/>
        <v>-757.10739999999998</v>
      </c>
      <c r="O718" s="29" t="s">
        <v>45</v>
      </c>
    </row>
    <row r="719" spans="1:15" x14ac:dyDescent="0.25">
      <c r="A719" s="29" t="s">
        <v>49</v>
      </c>
      <c r="B719" s="29" t="s">
        <v>48</v>
      </c>
      <c r="C719" s="29" t="s">
        <v>38</v>
      </c>
      <c r="D719" s="30"/>
      <c r="E719" s="31">
        <v>39193</v>
      </c>
      <c r="F719" s="31">
        <v>39268</v>
      </c>
      <c r="G719" s="32">
        <f t="shared" si="45"/>
        <v>75</v>
      </c>
      <c r="H719" s="33">
        <v>2</v>
      </c>
      <c r="I719" s="34" t="s">
        <v>43</v>
      </c>
      <c r="J719" s="32">
        <v>2.25</v>
      </c>
      <c r="K719" s="35">
        <f t="shared" si="44"/>
        <v>45</v>
      </c>
      <c r="L719" s="35">
        <v>1499.3906999999999</v>
      </c>
      <c r="M719" s="35">
        <f t="shared" si="46"/>
        <v>1544.3906999999999</v>
      </c>
      <c r="N719" s="35">
        <f t="shared" si="47"/>
        <v>-1544.3906999999999</v>
      </c>
      <c r="O719" s="29" t="s">
        <v>45</v>
      </c>
    </row>
    <row r="720" spans="1:15" x14ac:dyDescent="0.25">
      <c r="A720" s="29" t="s">
        <v>40</v>
      </c>
      <c r="B720" s="29" t="s">
        <v>54</v>
      </c>
      <c r="C720" s="29" t="s">
        <v>34</v>
      </c>
      <c r="D720" s="30"/>
      <c r="E720" s="31">
        <v>39250</v>
      </c>
      <c r="F720" s="31">
        <v>39269</v>
      </c>
      <c r="G720" s="32">
        <f t="shared" si="45"/>
        <v>19</v>
      </c>
      <c r="H720" s="33">
        <v>1</v>
      </c>
      <c r="I720" s="34"/>
      <c r="J720" s="32">
        <v>0.25</v>
      </c>
      <c r="K720" s="35">
        <f t="shared" si="44"/>
        <v>2.5</v>
      </c>
      <c r="L720" s="35">
        <v>54.8215</v>
      </c>
      <c r="M720" s="35">
        <f t="shared" si="46"/>
        <v>57.3215</v>
      </c>
      <c r="N720" s="35">
        <f t="shared" si="47"/>
        <v>74.517949999999999</v>
      </c>
      <c r="O720" s="29" t="s">
        <v>35</v>
      </c>
    </row>
    <row r="721" spans="1:15" x14ac:dyDescent="0.25">
      <c r="A721" s="29" t="s">
        <v>49</v>
      </c>
      <c r="B721" s="29" t="s">
        <v>48</v>
      </c>
      <c r="C721" s="29" t="s">
        <v>41</v>
      </c>
      <c r="D721" s="30"/>
      <c r="E721" s="31">
        <v>39193</v>
      </c>
      <c r="F721" s="31">
        <v>39269</v>
      </c>
      <c r="G721" s="32">
        <f t="shared" si="45"/>
        <v>76</v>
      </c>
      <c r="H721" s="33">
        <v>1</v>
      </c>
      <c r="I721" s="34" t="s">
        <v>43</v>
      </c>
      <c r="J721" s="32">
        <v>0.25</v>
      </c>
      <c r="K721" s="35">
        <f t="shared" si="44"/>
        <v>2.5</v>
      </c>
      <c r="L721" s="35">
        <v>119.18089999999999</v>
      </c>
      <c r="M721" s="35">
        <f t="shared" si="46"/>
        <v>121.68089999999999</v>
      </c>
      <c r="N721" s="35">
        <f t="shared" si="47"/>
        <v>-121.68089999999999</v>
      </c>
      <c r="O721" s="29" t="s">
        <v>45</v>
      </c>
    </row>
    <row r="722" spans="1:15" x14ac:dyDescent="0.25">
      <c r="A722" s="29" t="s">
        <v>49</v>
      </c>
      <c r="B722" s="29" t="s">
        <v>48</v>
      </c>
      <c r="C722" s="29" t="s">
        <v>38</v>
      </c>
      <c r="D722" s="30"/>
      <c r="E722" s="31">
        <v>39193</v>
      </c>
      <c r="F722" s="31">
        <v>39269</v>
      </c>
      <c r="G722" s="32">
        <f t="shared" si="45"/>
        <v>76</v>
      </c>
      <c r="H722" s="33">
        <v>2</v>
      </c>
      <c r="I722" s="34" t="s">
        <v>43</v>
      </c>
      <c r="J722" s="32">
        <v>1</v>
      </c>
      <c r="K722" s="35">
        <f t="shared" si="44"/>
        <v>20</v>
      </c>
      <c r="L722" s="35">
        <v>248.72819999999999</v>
      </c>
      <c r="M722" s="35">
        <f t="shared" si="46"/>
        <v>268.72820000000002</v>
      </c>
      <c r="N722" s="35">
        <f t="shared" si="47"/>
        <v>-268.72820000000002</v>
      </c>
      <c r="O722" s="29" t="s">
        <v>45</v>
      </c>
    </row>
    <row r="723" spans="1:15" x14ac:dyDescent="0.25">
      <c r="A723" s="29" t="s">
        <v>49</v>
      </c>
      <c r="B723" s="29" t="s">
        <v>48</v>
      </c>
      <c r="C723" s="29" t="s">
        <v>42</v>
      </c>
      <c r="D723" s="30"/>
      <c r="E723" s="31">
        <v>39193</v>
      </c>
      <c r="F723" s="31">
        <v>39269</v>
      </c>
      <c r="G723" s="32">
        <f t="shared" si="45"/>
        <v>76</v>
      </c>
      <c r="H723" s="33">
        <v>2</v>
      </c>
      <c r="I723" s="34" t="s">
        <v>43</v>
      </c>
      <c r="J723" s="32">
        <v>1.75</v>
      </c>
      <c r="K723" s="35">
        <f t="shared" si="44"/>
        <v>35</v>
      </c>
      <c r="L723" s="35">
        <v>291.90300000000002</v>
      </c>
      <c r="M723" s="35">
        <f t="shared" si="46"/>
        <v>326.90300000000002</v>
      </c>
      <c r="N723" s="35">
        <f t="shared" si="47"/>
        <v>-326.90300000000002</v>
      </c>
      <c r="O723" s="29" t="s">
        <v>45</v>
      </c>
    </row>
    <row r="724" spans="1:15" x14ac:dyDescent="0.25">
      <c r="A724" s="29" t="s">
        <v>49</v>
      </c>
      <c r="B724" s="29" t="s">
        <v>48</v>
      </c>
      <c r="C724" s="29" t="s">
        <v>41</v>
      </c>
      <c r="D724" s="30"/>
      <c r="E724" s="31">
        <v>39193</v>
      </c>
      <c r="F724" s="31">
        <v>39269</v>
      </c>
      <c r="G724" s="32">
        <f t="shared" si="45"/>
        <v>76</v>
      </c>
      <c r="H724" s="33">
        <v>2</v>
      </c>
      <c r="I724" s="34" t="s">
        <v>43</v>
      </c>
      <c r="J724" s="32">
        <v>0.25</v>
      </c>
      <c r="K724" s="35">
        <f t="shared" si="44"/>
        <v>5</v>
      </c>
      <c r="L724" s="35">
        <v>371.1669</v>
      </c>
      <c r="M724" s="35">
        <f t="shared" si="46"/>
        <v>376.1669</v>
      </c>
      <c r="N724" s="35">
        <f t="shared" si="47"/>
        <v>-376.1669</v>
      </c>
      <c r="O724" s="29" t="s">
        <v>45</v>
      </c>
    </row>
    <row r="725" spans="1:15" x14ac:dyDescent="0.25">
      <c r="A725" s="29" t="s">
        <v>49</v>
      </c>
      <c r="B725" s="29" t="s">
        <v>48</v>
      </c>
      <c r="C725" s="29" t="s">
        <v>42</v>
      </c>
      <c r="D725" s="30"/>
      <c r="E725" s="31">
        <v>39193</v>
      </c>
      <c r="F725" s="31">
        <v>39269</v>
      </c>
      <c r="G725" s="32">
        <f t="shared" si="45"/>
        <v>76</v>
      </c>
      <c r="H725" s="33">
        <v>2</v>
      </c>
      <c r="I725" s="34" t="s">
        <v>43</v>
      </c>
      <c r="J725" s="32">
        <v>0.75</v>
      </c>
      <c r="K725" s="35">
        <f t="shared" si="44"/>
        <v>15</v>
      </c>
      <c r="L725" s="35">
        <v>380.3526</v>
      </c>
      <c r="M725" s="35">
        <f t="shared" si="46"/>
        <v>395.3526</v>
      </c>
      <c r="N725" s="35">
        <f t="shared" si="47"/>
        <v>-395.3526</v>
      </c>
      <c r="O725" s="29" t="s">
        <v>45</v>
      </c>
    </row>
    <row r="726" spans="1:15" x14ac:dyDescent="0.25">
      <c r="A726" s="29" t="s">
        <v>49</v>
      </c>
      <c r="B726" s="29" t="s">
        <v>48</v>
      </c>
      <c r="C726" s="29" t="s">
        <v>47</v>
      </c>
      <c r="D726" s="30"/>
      <c r="E726" s="31">
        <v>39193</v>
      </c>
      <c r="F726" s="31">
        <v>39269</v>
      </c>
      <c r="G726" s="32">
        <f t="shared" si="45"/>
        <v>76</v>
      </c>
      <c r="H726" s="33">
        <v>2</v>
      </c>
      <c r="I726" s="34" t="s">
        <v>43</v>
      </c>
      <c r="J726" s="32">
        <v>1</v>
      </c>
      <c r="K726" s="35">
        <f t="shared" si="44"/>
        <v>20</v>
      </c>
      <c r="L726" s="35">
        <v>423.08440000000002</v>
      </c>
      <c r="M726" s="35">
        <f t="shared" si="46"/>
        <v>443.08440000000002</v>
      </c>
      <c r="N726" s="35">
        <f t="shared" si="47"/>
        <v>-443.08440000000002</v>
      </c>
      <c r="O726" s="29" t="s">
        <v>45</v>
      </c>
    </row>
    <row r="727" spans="1:15" x14ac:dyDescent="0.25">
      <c r="A727" s="29" t="s">
        <v>49</v>
      </c>
      <c r="B727" s="29" t="s">
        <v>48</v>
      </c>
      <c r="C727" s="29" t="s">
        <v>38</v>
      </c>
      <c r="D727" s="30"/>
      <c r="E727" s="31">
        <v>39193</v>
      </c>
      <c r="F727" s="31">
        <v>39269</v>
      </c>
      <c r="G727" s="32">
        <f t="shared" si="45"/>
        <v>76</v>
      </c>
      <c r="H727" s="33">
        <v>2</v>
      </c>
      <c r="I727" s="34"/>
      <c r="J727" s="32">
        <v>1.75</v>
      </c>
      <c r="K727" s="35">
        <f t="shared" si="44"/>
        <v>35</v>
      </c>
      <c r="L727" s="35">
        <v>395.08409999999998</v>
      </c>
      <c r="M727" s="35">
        <f t="shared" si="46"/>
        <v>430.08409999999998</v>
      </c>
      <c r="N727" s="35">
        <f t="shared" si="47"/>
        <v>559.10933</v>
      </c>
      <c r="O727" s="29" t="s">
        <v>35</v>
      </c>
    </row>
    <row r="728" spans="1:15" x14ac:dyDescent="0.25">
      <c r="A728" s="29" t="s">
        <v>49</v>
      </c>
      <c r="B728" s="29" t="s">
        <v>48</v>
      </c>
      <c r="C728" s="29" t="s">
        <v>34</v>
      </c>
      <c r="D728" s="30"/>
      <c r="E728" s="31">
        <v>39193</v>
      </c>
      <c r="F728" s="31">
        <v>39269</v>
      </c>
      <c r="G728" s="32">
        <f t="shared" si="45"/>
        <v>76</v>
      </c>
      <c r="H728" s="33">
        <v>2</v>
      </c>
      <c r="I728" s="34" t="s">
        <v>43</v>
      </c>
      <c r="J728" s="32">
        <v>0.5</v>
      </c>
      <c r="K728" s="35">
        <f t="shared" si="44"/>
        <v>10</v>
      </c>
      <c r="L728" s="35">
        <v>442.18970000000002</v>
      </c>
      <c r="M728" s="35">
        <f t="shared" si="46"/>
        <v>452.18970000000002</v>
      </c>
      <c r="N728" s="35">
        <f t="shared" si="47"/>
        <v>-452.18970000000002</v>
      </c>
      <c r="O728" s="29" t="s">
        <v>45</v>
      </c>
    </row>
    <row r="729" spans="1:15" x14ac:dyDescent="0.25">
      <c r="A729" s="29" t="s">
        <v>32</v>
      </c>
      <c r="B729" s="29" t="s">
        <v>33</v>
      </c>
      <c r="C729" s="29" t="s">
        <v>41</v>
      </c>
      <c r="D729" s="30"/>
      <c r="E729" s="31">
        <v>39236</v>
      </c>
      <c r="F729" s="31">
        <v>39270</v>
      </c>
      <c r="G729" s="32">
        <f t="shared" si="45"/>
        <v>34</v>
      </c>
      <c r="H729" s="33">
        <v>1</v>
      </c>
      <c r="I729" s="34"/>
      <c r="J729" s="32">
        <v>0.25</v>
      </c>
      <c r="K729" s="35">
        <f t="shared" si="44"/>
        <v>2.5</v>
      </c>
      <c r="L729" s="35">
        <v>107.52</v>
      </c>
      <c r="M729" s="35">
        <f t="shared" si="46"/>
        <v>110.02</v>
      </c>
      <c r="N729" s="35">
        <f t="shared" si="47"/>
        <v>143.02600000000001</v>
      </c>
      <c r="O729" s="29" t="s">
        <v>45</v>
      </c>
    </row>
    <row r="730" spans="1:15" x14ac:dyDescent="0.25">
      <c r="A730" s="29" t="s">
        <v>32</v>
      </c>
      <c r="B730" s="29" t="s">
        <v>33</v>
      </c>
      <c r="C730" s="29" t="s">
        <v>34</v>
      </c>
      <c r="D730" s="30"/>
      <c r="E730" s="31">
        <v>39241</v>
      </c>
      <c r="F730" s="31">
        <v>39270</v>
      </c>
      <c r="G730" s="32">
        <f t="shared" si="45"/>
        <v>29</v>
      </c>
      <c r="H730" s="33">
        <v>2</v>
      </c>
      <c r="I730" s="34"/>
      <c r="J730" s="32">
        <v>0.25</v>
      </c>
      <c r="K730" s="35">
        <f t="shared" si="44"/>
        <v>5</v>
      </c>
      <c r="L730" s="35">
        <v>120</v>
      </c>
      <c r="M730" s="35">
        <f t="shared" si="46"/>
        <v>125</v>
      </c>
      <c r="N730" s="35">
        <f t="shared" si="47"/>
        <v>162.5</v>
      </c>
      <c r="O730" s="29" t="s">
        <v>45</v>
      </c>
    </row>
    <row r="731" spans="1:15" x14ac:dyDescent="0.25">
      <c r="A731" s="29" t="s">
        <v>55</v>
      </c>
      <c r="B731" s="29" t="s">
        <v>48</v>
      </c>
      <c r="C731" s="29" t="s">
        <v>34</v>
      </c>
      <c r="D731" s="30"/>
      <c r="E731" s="31">
        <v>39246</v>
      </c>
      <c r="F731" s="31">
        <v>39270</v>
      </c>
      <c r="G731" s="32">
        <f t="shared" si="45"/>
        <v>24</v>
      </c>
      <c r="H731" s="33">
        <v>2</v>
      </c>
      <c r="I731" s="34"/>
      <c r="J731" s="32">
        <v>2</v>
      </c>
      <c r="K731" s="35">
        <f t="shared" si="44"/>
        <v>40</v>
      </c>
      <c r="L731" s="35">
        <v>134.50059999999999</v>
      </c>
      <c r="M731" s="35">
        <f t="shared" si="46"/>
        <v>174.50059999999999</v>
      </c>
      <c r="N731" s="35">
        <f t="shared" si="47"/>
        <v>226.85077999999999</v>
      </c>
      <c r="O731" s="29" t="s">
        <v>45</v>
      </c>
    </row>
    <row r="732" spans="1:15" x14ac:dyDescent="0.25">
      <c r="A732" s="29" t="s">
        <v>36</v>
      </c>
      <c r="B732" s="29" t="s">
        <v>50</v>
      </c>
      <c r="C732" s="29" t="s">
        <v>47</v>
      </c>
      <c r="D732" s="30"/>
      <c r="E732" s="31">
        <v>39260</v>
      </c>
      <c r="F732" s="31">
        <v>39270</v>
      </c>
      <c r="G732" s="32">
        <f t="shared" si="45"/>
        <v>10</v>
      </c>
      <c r="H732" s="33">
        <v>1</v>
      </c>
      <c r="I732" s="34"/>
      <c r="J732" s="32">
        <v>3</v>
      </c>
      <c r="K732" s="35">
        <f t="shared" si="44"/>
        <v>30</v>
      </c>
      <c r="L732" s="35">
        <v>515.66999999999996</v>
      </c>
      <c r="M732" s="35">
        <f t="shared" si="46"/>
        <v>545.66999999999996</v>
      </c>
      <c r="N732" s="35">
        <f t="shared" si="47"/>
        <v>709.37099999999998</v>
      </c>
      <c r="O732" s="29" t="s">
        <v>45</v>
      </c>
    </row>
    <row r="733" spans="1:15" x14ac:dyDescent="0.25">
      <c r="A733" s="29" t="s">
        <v>40</v>
      </c>
      <c r="B733" s="29" t="s">
        <v>48</v>
      </c>
      <c r="C733" s="29" t="s">
        <v>42</v>
      </c>
      <c r="D733" s="30"/>
      <c r="E733" s="31">
        <v>39247</v>
      </c>
      <c r="F733" s="31">
        <v>39270</v>
      </c>
      <c r="G733" s="32">
        <f t="shared" si="45"/>
        <v>23</v>
      </c>
      <c r="H733" s="33">
        <v>2</v>
      </c>
      <c r="I733" s="34" t="s">
        <v>43</v>
      </c>
      <c r="J733" s="32">
        <v>5</v>
      </c>
      <c r="K733" s="35">
        <f t="shared" si="44"/>
        <v>100</v>
      </c>
      <c r="L733" s="35">
        <v>2048.5612000000001</v>
      </c>
      <c r="M733" s="35">
        <f t="shared" si="46"/>
        <v>2148.5612000000001</v>
      </c>
      <c r="N733" s="35">
        <f t="shared" si="47"/>
        <v>-2148.5612000000001</v>
      </c>
      <c r="O733" s="29" t="s">
        <v>45</v>
      </c>
    </row>
    <row r="734" spans="1:15" x14ac:dyDescent="0.25">
      <c r="A734" s="29" t="s">
        <v>36</v>
      </c>
      <c r="B734" s="29" t="s">
        <v>50</v>
      </c>
      <c r="C734" s="29" t="s">
        <v>42</v>
      </c>
      <c r="D734" s="30"/>
      <c r="E734" s="31">
        <v>39241</v>
      </c>
      <c r="F734" s="31">
        <v>39271</v>
      </c>
      <c r="G734" s="32">
        <f t="shared" si="45"/>
        <v>30</v>
      </c>
      <c r="H734" s="33">
        <v>1</v>
      </c>
      <c r="I734" s="34" t="s">
        <v>43</v>
      </c>
      <c r="J734" s="32">
        <v>0.5</v>
      </c>
      <c r="K734" s="35">
        <f t="shared" si="44"/>
        <v>5</v>
      </c>
      <c r="L734" s="35">
        <v>18</v>
      </c>
      <c r="M734" s="35">
        <f t="shared" si="46"/>
        <v>23</v>
      </c>
      <c r="N734" s="35">
        <f t="shared" si="47"/>
        <v>-23</v>
      </c>
      <c r="O734" s="29" t="s">
        <v>45</v>
      </c>
    </row>
    <row r="735" spans="1:15" x14ac:dyDescent="0.25">
      <c r="A735" s="29" t="s">
        <v>53</v>
      </c>
      <c r="B735" s="29" t="s">
        <v>48</v>
      </c>
      <c r="C735" s="29" t="s">
        <v>42</v>
      </c>
      <c r="D735" s="30"/>
      <c r="E735" s="31">
        <v>39253</v>
      </c>
      <c r="F735" s="31">
        <v>39271</v>
      </c>
      <c r="G735" s="32">
        <f t="shared" si="45"/>
        <v>18</v>
      </c>
      <c r="H735" s="33">
        <v>1</v>
      </c>
      <c r="I735" s="34"/>
      <c r="J735" s="32">
        <v>0.5</v>
      </c>
      <c r="K735" s="35">
        <f t="shared" si="44"/>
        <v>5</v>
      </c>
      <c r="L735" s="35">
        <v>67.903400000000005</v>
      </c>
      <c r="M735" s="35">
        <f t="shared" si="46"/>
        <v>72.903400000000005</v>
      </c>
      <c r="N735" s="35">
        <f t="shared" si="47"/>
        <v>94.774420000000006</v>
      </c>
      <c r="O735" s="29" t="s">
        <v>45</v>
      </c>
    </row>
    <row r="736" spans="1:15" x14ac:dyDescent="0.25">
      <c r="A736" s="29" t="s">
        <v>53</v>
      </c>
      <c r="B736" s="29" t="s">
        <v>50</v>
      </c>
      <c r="C736" s="29" t="s">
        <v>42</v>
      </c>
      <c r="D736" s="30" t="s">
        <v>43</v>
      </c>
      <c r="E736" s="31">
        <v>39241</v>
      </c>
      <c r="F736" s="31">
        <v>39271</v>
      </c>
      <c r="G736" s="32">
        <f t="shared" si="45"/>
        <v>30</v>
      </c>
      <c r="H736" s="33">
        <v>1</v>
      </c>
      <c r="I736" s="34"/>
      <c r="J736" s="32">
        <v>0.5</v>
      </c>
      <c r="K736" s="35">
        <f t="shared" si="44"/>
        <v>25</v>
      </c>
      <c r="L736" s="35">
        <v>238.03540000000001</v>
      </c>
      <c r="M736" s="35">
        <f t="shared" si="46"/>
        <v>263.03539999999998</v>
      </c>
      <c r="N736" s="35">
        <f t="shared" si="47"/>
        <v>341.94601999999998</v>
      </c>
      <c r="O736" s="29" t="s">
        <v>45</v>
      </c>
    </row>
    <row r="737" spans="1:15" x14ac:dyDescent="0.25">
      <c r="A737" s="29" t="s">
        <v>36</v>
      </c>
      <c r="B737" s="29" t="s">
        <v>50</v>
      </c>
      <c r="C737" s="29" t="s">
        <v>47</v>
      </c>
      <c r="D737" s="30" t="s">
        <v>43</v>
      </c>
      <c r="E737" s="31">
        <v>39246</v>
      </c>
      <c r="F737" s="31">
        <v>39271</v>
      </c>
      <c r="G737" s="32">
        <f t="shared" si="45"/>
        <v>25</v>
      </c>
      <c r="H737" s="33">
        <v>1</v>
      </c>
      <c r="I737" s="34"/>
      <c r="J737" s="32">
        <v>1</v>
      </c>
      <c r="K737" s="35">
        <f t="shared" si="44"/>
        <v>30</v>
      </c>
      <c r="L737" s="35">
        <v>240.9855</v>
      </c>
      <c r="M737" s="35">
        <f t="shared" si="46"/>
        <v>270.9855</v>
      </c>
      <c r="N737" s="35">
        <f t="shared" si="47"/>
        <v>352.28115000000003</v>
      </c>
      <c r="O737" s="29" t="s">
        <v>39</v>
      </c>
    </row>
    <row r="738" spans="1:15" x14ac:dyDescent="0.25">
      <c r="A738" s="29" t="s">
        <v>36</v>
      </c>
      <c r="B738" s="29" t="s">
        <v>50</v>
      </c>
      <c r="C738" s="29" t="s">
        <v>38</v>
      </c>
      <c r="D738" s="30"/>
      <c r="E738" s="31">
        <v>39218</v>
      </c>
      <c r="F738" s="31">
        <v>39271</v>
      </c>
      <c r="G738" s="32">
        <f t="shared" si="45"/>
        <v>53</v>
      </c>
      <c r="H738" s="33">
        <v>1</v>
      </c>
      <c r="I738" s="34" t="s">
        <v>43</v>
      </c>
      <c r="J738" s="32">
        <v>4</v>
      </c>
      <c r="K738" s="35">
        <f t="shared" si="44"/>
        <v>40</v>
      </c>
      <c r="L738" s="35">
        <v>399.82499999999999</v>
      </c>
      <c r="M738" s="35">
        <f t="shared" si="46"/>
        <v>439.82499999999999</v>
      </c>
      <c r="N738" s="35">
        <f t="shared" si="47"/>
        <v>-439.82499999999999</v>
      </c>
      <c r="O738" s="29" t="s">
        <v>45</v>
      </c>
    </row>
    <row r="739" spans="1:15" x14ac:dyDescent="0.25">
      <c r="A739" s="29" t="s">
        <v>52</v>
      </c>
      <c r="B739" s="29" t="s">
        <v>37</v>
      </c>
      <c r="C739" s="29" t="s">
        <v>34</v>
      </c>
      <c r="D739" s="30" t="s">
        <v>43</v>
      </c>
      <c r="E739" s="31">
        <v>39241</v>
      </c>
      <c r="F739" s="31">
        <v>39274</v>
      </c>
      <c r="G739" s="32">
        <f t="shared" si="45"/>
        <v>33</v>
      </c>
      <c r="H739" s="33">
        <v>1</v>
      </c>
      <c r="I739" s="34"/>
      <c r="J739" s="32">
        <v>0.75</v>
      </c>
      <c r="K739" s="35">
        <f t="shared" si="44"/>
        <v>27.5</v>
      </c>
      <c r="L739" s="35">
        <v>8.92</v>
      </c>
      <c r="M739" s="35">
        <f t="shared" si="46"/>
        <v>36.42</v>
      </c>
      <c r="N739" s="35">
        <f t="shared" si="47"/>
        <v>47.346000000000004</v>
      </c>
      <c r="O739" s="29" t="s">
        <v>35</v>
      </c>
    </row>
    <row r="740" spans="1:15" x14ac:dyDescent="0.25">
      <c r="A740" s="29" t="s">
        <v>44</v>
      </c>
      <c r="B740" s="29" t="s">
        <v>33</v>
      </c>
      <c r="C740" s="29" t="s">
        <v>34</v>
      </c>
      <c r="D740" s="30"/>
      <c r="E740" s="31">
        <v>39248</v>
      </c>
      <c r="F740" s="31">
        <v>39274</v>
      </c>
      <c r="G740" s="32">
        <f t="shared" si="45"/>
        <v>26</v>
      </c>
      <c r="H740" s="33">
        <v>2</v>
      </c>
      <c r="I740" s="34"/>
      <c r="J740" s="32">
        <v>0.25</v>
      </c>
      <c r="K740" s="35">
        <f t="shared" si="44"/>
        <v>5</v>
      </c>
      <c r="L740" s="35">
        <v>14.4</v>
      </c>
      <c r="M740" s="35">
        <f t="shared" si="46"/>
        <v>19.399999999999999</v>
      </c>
      <c r="N740" s="35">
        <f t="shared" si="47"/>
        <v>25.22</v>
      </c>
      <c r="O740" s="29" t="s">
        <v>35</v>
      </c>
    </row>
    <row r="741" spans="1:15" x14ac:dyDescent="0.25">
      <c r="A741" s="29" t="s">
        <v>36</v>
      </c>
      <c r="B741" s="29" t="s">
        <v>37</v>
      </c>
      <c r="C741" s="29" t="s">
        <v>47</v>
      </c>
      <c r="D741" s="30"/>
      <c r="E741" s="31">
        <v>39253</v>
      </c>
      <c r="F741" s="31">
        <v>39274</v>
      </c>
      <c r="G741" s="32">
        <f t="shared" si="45"/>
        <v>21</v>
      </c>
      <c r="H741" s="33">
        <v>1</v>
      </c>
      <c r="I741" s="34"/>
      <c r="J741" s="32">
        <v>6.25</v>
      </c>
      <c r="K741" s="35">
        <f t="shared" si="44"/>
        <v>62.5</v>
      </c>
      <c r="L741" s="35">
        <v>20</v>
      </c>
      <c r="M741" s="35">
        <f t="shared" si="46"/>
        <v>82.5</v>
      </c>
      <c r="N741" s="35">
        <f t="shared" si="47"/>
        <v>107.25</v>
      </c>
      <c r="O741" s="29" t="s">
        <v>45</v>
      </c>
    </row>
    <row r="742" spans="1:15" x14ac:dyDescent="0.25">
      <c r="A742" s="29" t="s">
        <v>55</v>
      </c>
      <c r="B742" s="29" t="s">
        <v>50</v>
      </c>
      <c r="C742" s="29" t="s">
        <v>42</v>
      </c>
      <c r="D742" s="30" t="s">
        <v>43</v>
      </c>
      <c r="E742" s="31">
        <v>39263</v>
      </c>
      <c r="F742" s="31">
        <v>39274</v>
      </c>
      <c r="G742" s="32">
        <f t="shared" si="45"/>
        <v>11</v>
      </c>
      <c r="H742" s="33">
        <v>1</v>
      </c>
      <c r="I742" s="34"/>
      <c r="J742" s="32">
        <v>0.5</v>
      </c>
      <c r="K742" s="35">
        <f t="shared" si="44"/>
        <v>25</v>
      </c>
      <c r="L742" s="35">
        <v>23.401</v>
      </c>
      <c r="M742" s="35">
        <f t="shared" si="46"/>
        <v>48.400999999999996</v>
      </c>
      <c r="N742" s="35">
        <f t="shared" si="47"/>
        <v>62.921299999999995</v>
      </c>
      <c r="O742" s="29" t="s">
        <v>45</v>
      </c>
    </row>
    <row r="743" spans="1:15" x14ac:dyDescent="0.25">
      <c r="A743" s="29" t="s">
        <v>55</v>
      </c>
      <c r="B743" s="29" t="s">
        <v>50</v>
      </c>
      <c r="C743" s="29" t="s">
        <v>42</v>
      </c>
      <c r="D743" s="30"/>
      <c r="E743" s="31">
        <v>39274</v>
      </c>
      <c r="F743" s="31">
        <v>39274</v>
      </c>
      <c r="G743" s="32">
        <f t="shared" si="45"/>
        <v>0</v>
      </c>
      <c r="H743" s="33">
        <v>1</v>
      </c>
      <c r="I743" s="34"/>
      <c r="J743" s="32">
        <v>0.75</v>
      </c>
      <c r="K743" s="35">
        <f t="shared" si="44"/>
        <v>7.5</v>
      </c>
      <c r="L743" s="35">
        <v>30.48</v>
      </c>
      <c r="M743" s="35">
        <f t="shared" si="46"/>
        <v>37.980000000000004</v>
      </c>
      <c r="N743" s="35">
        <f t="shared" si="47"/>
        <v>49.374000000000002</v>
      </c>
      <c r="O743" s="29" t="s">
        <v>35</v>
      </c>
    </row>
    <row r="744" spans="1:15" x14ac:dyDescent="0.25">
      <c r="A744" s="29" t="s">
        <v>53</v>
      </c>
      <c r="B744" s="29" t="s">
        <v>54</v>
      </c>
      <c r="C744" s="29" t="s">
        <v>41</v>
      </c>
      <c r="D744" s="30"/>
      <c r="E744" s="31">
        <v>39152</v>
      </c>
      <c r="F744" s="31">
        <v>39274</v>
      </c>
      <c r="G744" s="32">
        <f t="shared" si="45"/>
        <v>122</v>
      </c>
      <c r="H744" s="33">
        <v>1</v>
      </c>
      <c r="I744" s="34"/>
      <c r="J744" s="32">
        <v>0.25</v>
      </c>
      <c r="K744" s="35">
        <f t="shared" si="44"/>
        <v>2.5</v>
      </c>
      <c r="L744" s="35">
        <v>120</v>
      </c>
      <c r="M744" s="35">
        <f t="shared" si="46"/>
        <v>122.5</v>
      </c>
      <c r="N744" s="35">
        <f t="shared" si="47"/>
        <v>159.25</v>
      </c>
      <c r="O744" s="29" t="s">
        <v>35</v>
      </c>
    </row>
    <row r="745" spans="1:15" x14ac:dyDescent="0.25">
      <c r="A745" s="29" t="s">
        <v>32</v>
      </c>
      <c r="B745" s="29" t="s">
        <v>33</v>
      </c>
      <c r="C745" s="29" t="s">
        <v>41</v>
      </c>
      <c r="D745" s="30"/>
      <c r="E745" s="31">
        <v>39239</v>
      </c>
      <c r="F745" s="31">
        <v>39274</v>
      </c>
      <c r="G745" s="32">
        <f t="shared" si="45"/>
        <v>35</v>
      </c>
      <c r="H745" s="33">
        <v>1</v>
      </c>
      <c r="I745" s="34"/>
      <c r="J745" s="32">
        <v>0.25</v>
      </c>
      <c r="K745" s="35">
        <f t="shared" si="44"/>
        <v>2.5</v>
      </c>
      <c r="L745" s="35">
        <v>120</v>
      </c>
      <c r="M745" s="35">
        <f t="shared" si="46"/>
        <v>122.5</v>
      </c>
      <c r="N745" s="35">
        <f t="shared" si="47"/>
        <v>159.25</v>
      </c>
      <c r="O745" s="29" t="s">
        <v>35</v>
      </c>
    </row>
    <row r="746" spans="1:15" x14ac:dyDescent="0.25">
      <c r="A746" s="29" t="s">
        <v>44</v>
      </c>
      <c r="B746" s="29" t="s">
        <v>33</v>
      </c>
      <c r="C746" s="29" t="s">
        <v>34</v>
      </c>
      <c r="D746" s="30"/>
      <c r="E746" s="31">
        <v>39254</v>
      </c>
      <c r="F746" s="31">
        <v>39274</v>
      </c>
      <c r="G746" s="32">
        <f t="shared" si="45"/>
        <v>20</v>
      </c>
      <c r="H746" s="33">
        <v>2</v>
      </c>
      <c r="I746" s="34"/>
      <c r="J746" s="32">
        <v>1</v>
      </c>
      <c r="K746" s="35">
        <f t="shared" si="44"/>
        <v>20</v>
      </c>
      <c r="L746" s="35">
        <v>144</v>
      </c>
      <c r="M746" s="35">
        <f t="shared" si="46"/>
        <v>164</v>
      </c>
      <c r="N746" s="35">
        <f t="shared" si="47"/>
        <v>213.2</v>
      </c>
      <c r="O746" s="29" t="s">
        <v>45</v>
      </c>
    </row>
    <row r="747" spans="1:15" x14ac:dyDescent="0.25">
      <c r="A747" s="29" t="s">
        <v>52</v>
      </c>
      <c r="B747" s="29" t="s">
        <v>48</v>
      </c>
      <c r="C747" s="29" t="s">
        <v>42</v>
      </c>
      <c r="D747" s="30"/>
      <c r="E747" s="31">
        <v>39239</v>
      </c>
      <c r="F747" s="31">
        <v>39274</v>
      </c>
      <c r="G747" s="32">
        <f t="shared" si="45"/>
        <v>35</v>
      </c>
      <c r="H747" s="33">
        <v>1</v>
      </c>
      <c r="I747" s="34" t="s">
        <v>43</v>
      </c>
      <c r="J747" s="32">
        <v>0.5</v>
      </c>
      <c r="K747" s="35">
        <f t="shared" si="44"/>
        <v>5</v>
      </c>
      <c r="L747" s="35">
        <v>344.76940000000002</v>
      </c>
      <c r="M747" s="35">
        <f t="shared" si="46"/>
        <v>349.76940000000002</v>
      </c>
      <c r="N747" s="35">
        <f t="shared" si="47"/>
        <v>-349.76940000000002</v>
      </c>
      <c r="O747" s="29" t="s">
        <v>45</v>
      </c>
    </row>
    <row r="748" spans="1:15" x14ac:dyDescent="0.25">
      <c r="A748" s="29" t="s">
        <v>55</v>
      </c>
      <c r="B748" s="29" t="s">
        <v>48</v>
      </c>
      <c r="C748" s="29" t="s">
        <v>42</v>
      </c>
      <c r="D748" s="30"/>
      <c r="E748" s="31">
        <v>39205</v>
      </c>
      <c r="F748" s="31">
        <v>39274</v>
      </c>
      <c r="G748" s="32">
        <f t="shared" si="45"/>
        <v>69</v>
      </c>
      <c r="H748" s="33">
        <v>1</v>
      </c>
      <c r="I748" s="34"/>
      <c r="J748" s="32">
        <v>2.5</v>
      </c>
      <c r="K748" s="35">
        <f t="shared" si="44"/>
        <v>25</v>
      </c>
      <c r="L748" s="35">
        <v>271.90960000000001</v>
      </c>
      <c r="M748" s="35">
        <f t="shared" si="46"/>
        <v>296.90960000000001</v>
      </c>
      <c r="N748" s="35">
        <f t="shared" si="47"/>
        <v>385.98248000000001</v>
      </c>
      <c r="O748" s="29" t="s">
        <v>45</v>
      </c>
    </row>
    <row r="749" spans="1:15" x14ac:dyDescent="0.25">
      <c r="A749" s="29" t="s">
        <v>32</v>
      </c>
      <c r="B749" s="29" t="s">
        <v>37</v>
      </c>
      <c r="C749" s="29" t="s">
        <v>34</v>
      </c>
      <c r="D749" s="30"/>
      <c r="E749" s="31">
        <v>39193</v>
      </c>
      <c r="F749" s="31">
        <v>39275</v>
      </c>
      <c r="G749" s="32">
        <f t="shared" si="45"/>
        <v>82</v>
      </c>
      <c r="H749" s="33">
        <v>2</v>
      </c>
      <c r="I749" s="34"/>
      <c r="J749" s="32">
        <v>0.25</v>
      </c>
      <c r="K749" s="35">
        <f t="shared" si="44"/>
        <v>5</v>
      </c>
      <c r="L749" s="35">
        <v>54</v>
      </c>
      <c r="M749" s="35">
        <f t="shared" si="46"/>
        <v>59</v>
      </c>
      <c r="N749" s="35">
        <f t="shared" si="47"/>
        <v>76.7</v>
      </c>
      <c r="O749" s="29" t="s">
        <v>39</v>
      </c>
    </row>
    <row r="750" spans="1:15" x14ac:dyDescent="0.25">
      <c r="A750" s="29" t="s">
        <v>32</v>
      </c>
      <c r="B750" s="29" t="s">
        <v>37</v>
      </c>
      <c r="C750" s="29" t="s">
        <v>42</v>
      </c>
      <c r="D750" s="30"/>
      <c r="E750" s="31">
        <v>39193</v>
      </c>
      <c r="F750" s="31">
        <v>39275</v>
      </c>
      <c r="G750" s="32">
        <f t="shared" si="45"/>
        <v>82</v>
      </c>
      <c r="H750" s="33">
        <v>2</v>
      </c>
      <c r="I750" s="34"/>
      <c r="J750" s="32">
        <v>0.5</v>
      </c>
      <c r="K750" s="35">
        <f t="shared" si="44"/>
        <v>10</v>
      </c>
      <c r="L750" s="35">
        <v>61.993600000000001</v>
      </c>
      <c r="M750" s="35">
        <f t="shared" si="46"/>
        <v>71.993600000000001</v>
      </c>
      <c r="N750" s="35">
        <f t="shared" si="47"/>
        <v>93.591679999999997</v>
      </c>
      <c r="O750" s="29" t="s">
        <v>45</v>
      </c>
    </row>
    <row r="751" spans="1:15" x14ac:dyDescent="0.25">
      <c r="A751" s="29" t="s">
        <v>32</v>
      </c>
      <c r="B751" s="29" t="s">
        <v>33</v>
      </c>
      <c r="C751" s="29" t="s">
        <v>41</v>
      </c>
      <c r="D751" s="30"/>
      <c r="E751" s="31">
        <v>39193</v>
      </c>
      <c r="F751" s="31">
        <v>39275</v>
      </c>
      <c r="G751" s="32">
        <f t="shared" si="45"/>
        <v>82</v>
      </c>
      <c r="H751" s="33">
        <v>1</v>
      </c>
      <c r="I751" s="34"/>
      <c r="J751" s="32">
        <v>0.25</v>
      </c>
      <c r="K751" s="35">
        <f t="shared" si="44"/>
        <v>2.5</v>
      </c>
      <c r="L751" s="35">
        <v>120</v>
      </c>
      <c r="M751" s="35">
        <f t="shared" si="46"/>
        <v>122.5</v>
      </c>
      <c r="N751" s="35">
        <f t="shared" si="47"/>
        <v>159.25</v>
      </c>
      <c r="O751" s="29" t="s">
        <v>35</v>
      </c>
    </row>
    <row r="752" spans="1:15" x14ac:dyDescent="0.25">
      <c r="A752" s="29" t="s">
        <v>49</v>
      </c>
      <c r="B752" s="29" t="s">
        <v>48</v>
      </c>
      <c r="C752" s="29" t="s">
        <v>42</v>
      </c>
      <c r="D752" s="30"/>
      <c r="E752" s="31">
        <v>39193</v>
      </c>
      <c r="F752" s="31">
        <v>39275</v>
      </c>
      <c r="G752" s="32">
        <f t="shared" si="45"/>
        <v>82</v>
      </c>
      <c r="H752" s="33">
        <v>2</v>
      </c>
      <c r="I752" s="34"/>
      <c r="J752" s="32">
        <v>0.5</v>
      </c>
      <c r="K752" s="35">
        <f t="shared" si="44"/>
        <v>10</v>
      </c>
      <c r="L752" s="35">
        <v>122.3613</v>
      </c>
      <c r="M752" s="35">
        <f t="shared" si="46"/>
        <v>132.3613</v>
      </c>
      <c r="N752" s="35">
        <f t="shared" si="47"/>
        <v>172.06969000000001</v>
      </c>
      <c r="O752" s="29" t="s">
        <v>35</v>
      </c>
    </row>
    <row r="753" spans="1:15" x14ac:dyDescent="0.25">
      <c r="A753" s="29" t="s">
        <v>32</v>
      </c>
      <c r="B753" s="29" t="s">
        <v>33</v>
      </c>
      <c r="C753" s="29" t="s">
        <v>47</v>
      </c>
      <c r="D753" s="30"/>
      <c r="E753" s="31">
        <v>39233</v>
      </c>
      <c r="F753" s="31">
        <v>39275</v>
      </c>
      <c r="G753" s="32">
        <f t="shared" si="45"/>
        <v>42</v>
      </c>
      <c r="H753" s="33">
        <v>2</v>
      </c>
      <c r="I753" s="34"/>
      <c r="J753" s="32">
        <v>1.25</v>
      </c>
      <c r="K753" s="35">
        <f t="shared" si="44"/>
        <v>25</v>
      </c>
      <c r="L753" s="35">
        <v>156</v>
      </c>
      <c r="M753" s="35">
        <f t="shared" si="46"/>
        <v>181</v>
      </c>
      <c r="N753" s="35">
        <f t="shared" si="47"/>
        <v>235.3</v>
      </c>
      <c r="O753" s="29" t="s">
        <v>45</v>
      </c>
    </row>
    <row r="754" spans="1:15" x14ac:dyDescent="0.25">
      <c r="A754" s="29" t="s">
        <v>49</v>
      </c>
      <c r="B754" s="29" t="s">
        <v>48</v>
      </c>
      <c r="C754" s="29" t="s">
        <v>38</v>
      </c>
      <c r="D754" s="30"/>
      <c r="E754" s="31">
        <v>39263</v>
      </c>
      <c r="F754" s="31">
        <v>39275</v>
      </c>
      <c r="G754" s="32">
        <f t="shared" si="45"/>
        <v>12</v>
      </c>
      <c r="H754" s="33">
        <v>2</v>
      </c>
      <c r="I754" s="34"/>
      <c r="J754" s="32">
        <v>1</v>
      </c>
      <c r="K754" s="35">
        <f t="shared" si="44"/>
        <v>20</v>
      </c>
      <c r="L754" s="35">
        <v>183.5419</v>
      </c>
      <c r="M754" s="35">
        <f t="shared" si="46"/>
        <v>203.5419</v>
      </c>
      <c r="N754" s="35">
        <f t="shared" si="47"/>
        <v>264.60446999999999</v>
      </c>
      <c r="O754" s="29" t="s">
        <v>35</v>
      </c>
    </row>
    <row r="755" spans="1:15" x14ac:dyDescent="0.25">
      <c r="A755" s="29" t="s">
        <v>49</v>
      </c>
      <c r="B755" s="29" t="s">
        <v>48</v>
      </c>
      <c r="C755" s="29" t="s">
        <v>34</v>
      </c>
      <c r="D755" s="30"/>
      <c r="E755" s="31">
        <v>39226</v>
      </c>
      <c r="F755" s="31">
        <v>39275</v>
      </c>
      <c r="G755" s="32">
        <f t="shared" si="45"/>
        <v>49</v>
      </c>
      <c r="H755" s="33">
        <v>2</v>
      </c>
      <c r="I755" s="34"/>
      <c r="J755" s="32">
        <v>0.75</v>
      </c>
      <c r="K755" s="35">
        <f t="shared" si="44"/>
        <v>15</v>
      </c>
      <c r="L755" s="35">
        <v>239.54249999999999</v>
      </c>
      <c r="M755" s="35">
        <f t="shared" si="46"/>
        <v>254.54249999999999</v>
      </c>
      <c r="N755" s="35">
        <f t="shared" si="47"/>
        <v>330.90524999999997</v>
      </c>
      <c r="O755" s="29" t="s">
        <v>35</v>
      </c>
    </row>
    <row r="756" spans="1:15" x14ac:dyDescent="0.25">
      <c r="A756" s="29" t="s">
        <v>49</v>
      </c>
      <c r="B756" s="29" t="s">
        <v>48</v>
      </c>
      <c r="C756" s="29" t="s">
        <v>47</v>
      </c>
      <c r="D756" s="30"/>
      <c r="E756" s="31">
        <v>39241</v>
      </c>
      <c r="F756" s="31">
        <v>39275</v>
      </c>
      <c r="G756" s="32">
        <f t="shared" si="45"/>
        <v>34</v>
      </c>
      <c r="H756" s="33">
        <v>2</v>
      </c>
      <c r="I756" s="34"/>
      <c r="J756" s="32">
        <v>1.25</v>
      </c>
      <c r="K756" s="35">
        <f t="shared" si="44"/>
        <v>25</v>
      </c>
      <c r="L756" s="35">
        <v>244.7225</v>
      </c>
      <c r="M756" s="35">
        <f t="shared" si="46"/>
        <v>269.72249999999997</v>
      </c>
      <c r="N756" s="35">
        <f t="shared" si="47"/>
        <v>350.63924999999995</v>
      </c>
      <c r="O756" s="29" t="s">
        <v>35</v>
      </c>
    </row>
    <row r="757" spans="1:15" x14ac:dyDescent="0.25">
      <c r="A757" s="29" t="s">
        <v>32</v>
      </c>
      <c r="B757" s="29" t="s">
        <v>33</v>
      </c>
      <c r="C757" s="29" t="s">
        <v>42</v>
      </c>
      <c r="D757" s="30"/>
      <c r="E757" s="31">
        <v>39243</v>
      </c>
      <c r="F757" s="31">
        <v>39275</v>
      </c>
      <c r="G757" s="32">
        <f t="shared" si="45"/>
        <v>32</v>
      </c>
      <c r="H757" s="33">
        <v>2</v>
      </c>
      <c r="I757" s="34"/>
      <c r="J757" s="32">
        <v>0.5</v>
      </c>
      <c r="K757" s="35">
        <f t="shared" si="44"/>
        <v>10</v>
      </c>
      <c r="L757" s="35">
        <v>272.49689999999998</v>
      </c>
      <c r="M757" s="35">
        <f t="shared" si="46"/>
        <v>282.49689999999998</v>
      </c>
      <c r="N757" s="35">
        <f t="shared" si="47"/>
        <v>367.24596999999994</v>
      </c>
      <c r="O757" s="29" t="s">
        <v>35</v>
      </c>
    </row>
    <row r="758" spans="1:15" x14ac:dyDescent="0.25">
      <c r="A758" s="29" t="s">
        <v>49</v>
      </c>
      <c r="B758" s="29" t="s">
        <v>48</v>
      </c>
      <c r="C758" s="29" t="s">
        <v>42</v>
      </c>
      <c r="D758" s="30"/>
      <c r="E758" s="31">
        <v>39144</v>
      </c>
      <c r="F758" s="31">
        <v>39275</v>
      </c>
      <c r="G758" s="32">
        <f t="shared" si="45"/>
        <v>131</v>
      </c>
      <c r="H758" s="33">
        <v>2</v>
      </c>
      <c r="I758" s="34"/>
      <c r="J758" s="32">
        <v>1.25</v>
      </c>
      <c r="K758" s="35">
        <f t="shared" si="44"/>
        <v>25</v>
      </c>
      <c r="L758" s="35">
        <v>361.90370000000001</v>
      </c>
      <c r="M758" s="35">
        <f t="shared" si="46"/>
        <v>386.90370000000001</v>
      </c>
      <c r="N758" s="35">
        <f t="shared" si="47"/>
        <v>502.97481000000005</v>
      </c>
      <c r="O758" s="29" t="s">
        <v>35</v>
      </c>
    </row>
    <row r="759" spans="1:15" x14ac:dyDescent="0.25">
      <c r="A759" s="29" t="s">
        <v>49</v>
      </c>
      <c r="B759" s="29" t="s">
        <v>48</v>
      </c>
      <c r="C759" s="29" t="s">
        <v>34</v>
      </c>
      <c r="D759" s="30"/>
      <c r="E759" s="31">
        <v>39193</v>
      </c>
      <c r="F759" s="31">
        <v>39275</v>
      </c>
      <c r="G759" s="32">
        <f t="shared" si="45"/>
        <v>82</v>
      </c>
      <c r="H759" s="33">
        <v>2</v>
      </c>
      <c r="I759" s="34"/>
      <c r="J759" s="32">
        <v>0.5</v>
      </c>
      <c r="K759" s="35">
        <f t="shared" si="44"/>
        <v>10</v>
      </c>
      <c r="L759" s="35">
        <v>401.1669</v>
      </c>
      <c r="M759" s="35">
        <f t="shared" si="46"/>
        <v>411.1669</v>
      </c>
      <c r="N759" s="35">
        <f t="shared" si="47"/>
        <v>534.51697000000001</v>
      </c>
      <c r="O759" s="29" t="s">
        <v>35</v>
      </c>
    </row>
    <row r="760" spans="1:15" x14ac:dyDescent="0.25">
      <c r="A760" s="29" t="s">
        <v>32</v>
      </c>
      <c r="B760" s="29" t="s">
        <v>37</v>
      </c>
      <c r="C760" s="29" t="s">
        <v>38</v>
      </c>
      <c r="D760" s="30"/>
      <c r="E760" s="31">
        <v>39193</v>
      </c>
      <c r="F760" s="31">
        <v>39275</v>
      </c>
      <c r="G760" s="32">
        <f t="shared" si="45"/>
        <v>82</v>
      </c>
      <c r="H760" s="33">
        <v>2</v>
      </c>
      <c r="I760" s="34"/>
      <c r="J760" s="32">
        <v>1</v>
      </c>
      <c r="K760" s="35">
        <f t="shared" si="44"/>
        <v>20</v>
      </c>
      <c r="L760" s="35">
        <v>427.88080000000002</v>
      </c>
      <c r="M760" s="35">
        <f t="shared" si="46"/>
        <v>447.88080000000002</v>
      </c>
      <c r="N760" s="35">
        <f t="shared" si="47"/>
        <v>582.24504000000002</v>
      </c>
      <c r="O760" s="29" t="s">
        <v>45</v>
      </c>
    </row>
    <row r="761" spans="1:15" x14ac:dyDescent="0.25">
      <c r="A761" s="29" t="s">
        <v>32</v>
      </c>
      <c r="B761" s="29" t="s">
        <v>37</v>
      </c>
      <c r="C761" s="29" t="s">
        <v>47</v>
      </c>
      <c r="D761" s="30"/>
      <c r="E761" s="31">
        <v>39206</v>
      </c>
      <c r="F761" s="31">
        <v>39275</v>
      </c>
      <c r="G761" s="32">
        <f t="shared" si="45"/>
        <v>69</v>
      </c>
      <c r="H761" s="33">
        <v>2</v>
      </c>
      <c r="I761" s="34"/>
      <c r="J761" s="32">
        <v>2.25</v>
      </c>
      <c r="K761" s="35">
        <f t="shared" si="44"/>
        <v>45</v>
      </c>
      <c r="L761" s="35">
        <v>716.98710000000005</v>
      </c>
      <c r="M761" s="35">
        <f t="shared" si="46"/>
        <v>761.98710000000005</v>
      </c>
      <c r="N761" s="35">
        <f t="shared" si="47"/>
        <v>990.58323000000007</v>
      </c>
      <c r="O761" s="29" t="s">
        <v>45</v>
      </c>
    </row>
    <row r="762" spans="1:15" x14ac:dyDescent="0.25">
      <c r="A762" s="29" t="s">
        <v>46</v>
      </c>
      <c r="B762" s="29" t="s">
        <v>33</v>
      </c>
      <c r="C762" s="29" t="s">
        <v>34</v>
      </c>
      <c r="D762" s="30" t="s">
        <v>43</v>
      </c>
      <c r="E762" s="31">
        <v>39193</v>
      </c>
      <c r="F762" s="31">
        <v>39276</v>
      </c>
      <c r="G762" s="32">
        <f t="shared" si="45"/>
        <v>83</v>
      </c>
      <c r="H762" s="33">
        <v>1</v>
      </c>
      <c r="I762" s="34"/>
      <c r="J762" s="32">
        <v>0.25</v>
      </c>
      <c r="K762" s="35">
        <f t="shared" si="44"/>
        <v>22.5</v>
      </c>
      <c r="L762" s="35">
        <v>85.32</v>
      </c>
      <c r="M762" s="35">
        <f t="shared" si="46"/>
        <v>107.82</v>
      </c>
      <c r="N762" s="35">
        <f t="shared" si="47"/>
        <v>140.166</v>
      </c>
      <c r="O762" s="29" t="s">
        <v>35</v>
      </c>
    </row>
    <row r="763" spans="1:15" x14ac:dyDescent="0.25">
      <c r="A763" s="29" t="s">
        <v>40</v>
      </c>
      <c r="B763" s="29" t="s">
        <v>37</v>
      </c>
      <c r="C763" s="29" t="s">
        <v>34</v>
      </c>
      <c r="D763" s="30"/>
      <c r="E763" s="31">
        <v>39193</v>
      </c>
      <c r="F763" s="31">
        <v>39276</v>
      </c>
      <c r="G763" s="32">
        <f t="shared" si="45"/>
        <v>83</v>
      </c>
      <c r="H763" s="33">
        <v>2</v>
      </c>
      <c r="I763" s="34"/>
      <c r="J763" s="32">
        <v>0.5</v>
      </c>
      <c r="K763" s="35">
        <f t="shared" si="44"/>
        <v>10</v>
      </c>
      <c r="L763" s="35">
        <v>107.4011</v>
      </c>
      <c r="M763" s="35">
        <f t="shared" si="46"/>
        <v>117.4011</v>
      </c>
      <c r="N763" s="35">
        <f t="shared" si="47"/>
        <v>152.62143</v>
      </c>
      <c r="O763" s="29" t="s">
        <v>45</v>
      </c>
    </row>
    <row r="764" spans="1:15" x14ac:dyDescent="0.25">
      <c r="A764" s="29" t="s">
        <v>49</v>
      </c>
      <c r="B764" s="29" t="s">
        <v>48</v>
      </c>
      <c r="C764" s="29" t="s">
        <v>34</v>
      </c>
      <c r="D764" s="30"/>
      <c r="E764" s="31">
        <v>39193</v>
      </c>
      <c r="F764" s="31">
        <v>39276</v>
      </c>
      <c r="G764" s="32">
        <f t="shared" si="45"/>
        <v>83</v>
      </c>
      <c r="H764" s="33">
        <v>2</v>
      </c>
      <c r="I764" s="34"/>
      <c r="J764" s="32">
        <v>0.25</v>
      </c>
      <c r="K764" s="35">
        <f t="shared" si="44"/>
        <v>5</v>
      </c>
      <c r="L764" s="35">
        <v>108.36109999999999</v>
      </c>
      <c r="M764" s="35">
        <f t="shared" si="46"/>
        <v>113.36109999999999</v>
      </c>
      <c r="N764" s="35">
        <f t="shared" si="47"/>
        <v>147.36942999999999</v>
      </c>
      <c r="O764" s="29" t="s">
        <v>35</v>
      </c>
    </row>
    <row r="765" spans="1:15" x14ac:dyDescent="0.25">
      <c r="A765" s="29" t="s">
        <v>46</v>
      </c>
      <c r="B765" s="29" t="s">
        <v>33</v>
      </c>
      <c r="C765" s="29" t="s">
        <v>41</v>
      </c>
      <c r="D765" s="30"/>
      <c r="E765" s="31">
        <v>39193</v>
      </c>
      <c r="F765" s="31">
        <v>39276</v>
      </c>
      <c r="G765" s="32">
        <f t="shared" si="45"/>
        <v>83</v>
      </c>
      <c r="H765" s="33">
        <v>1</v>
      </c>
      <c r="I765" s="34"/>
      <c r="J765" s="32">
        <v>0.25</v>
      </c>
      <c r="K765" s="35">
        <f t="shared" si="44"/>
        <v>2.5</v>
      </c>
      <c r="L765" s="35">
        <v>120</v>
      </c>
      <c r="M765" s="35">
        <f t="shared" si="46"/>
        <v>122.5</v>
      </c>
      <c r="N765" s="35">
        <f t="shared" si="47"/>
        <v>159.25</v>
      </c>
      <c r="O765" s="29" t="s">
        <v>45</v>
      </c>
    </row>
    <row r="766" spans="1:15" x14ac:dyDescent="0.25">
      <c r="A766" s="29" t="s">
        <v>49</v>
      </c>
      <c r="B766" s="29" t="s">
        <v>48</v>
      </c>
      <c r="C766" s="29" t="s">
        <v>41</v>
      </c>
      <c r="D766" s="30"/>
      <c r="E766" s="31">
        <v>39229</v>
      </c>
      <c r="F766" s="31">
        <v>39276</v>
      </c>
      <c r="G766" s="32">
        <f t="shared" si="45"/>
        <v>47</v>
      </c>
      <c r="H766" s="33">
        <v>1</v>
      </c>
      <c r="I766" s="34"/>
      <c r="J766" s="32">
        <v>0.25</v>
      </c>
      <c r="K766" s="35">
        <f t="shared" si="44"/>
        <v>2.5</v>
      </c>
      <c r="L766" s="35">
        <v>120</v>
      </c>
      <c r="M766" s="35">
        <f t="shared" si="46"/>
        <v>122.5</v>
      </c>
      <c r="N766" s="35">
        <f t="shared" si="47"/>
        <v>159.25</v>
      </c>
      <c r="O766" s="29" t="s">
        <v>45</v>
      </c>
    </row>
    <row r="767" spans="1:15" x14ac:dyDescent="0.25">
      <c r="A767" s="29" t="s">
        <v>49</v>
      </c>
      <c r="B767" s="29" t="s">
        <v>48</v>
      </c>
      <c r="C767" s="29" t="s">
        <v>41</v>
      </c>
      <c r="D767" s="30"/>
      <c r="E767" s="31">
        <v>39269</v>
      </c>
      <c r="F767" s="31">
        <v>39276</v>
      </c>
      <c r="G767" s="32">
        <f t="shared" si="45"/>
        <v>7</v>
      </c>
      <c r="H767" s="33">
        <v>1</v>
      </c>
      <c r="I767" s="34"/>
      <c r="J767" s="32">
        <v>0.25</v>
      </c>
      <c r="K767" s="35">
        <f t="shared" si="44"/>
        <v>2.5</v>
      </c>
      <c r="L767" s="35">
        <v>122.3613</v>
      </c>
      <c r="M767" s="35">
        <f t="shared" si="46"/>
        <v>124.8613</v>
      </c>
      <c r="N767" s="35">
        <f t="shared" si="47"/>
        <v>162.31969000000001</v>
      </c>
      <c r="O767" s="29" t="s">
        <v>35</v>
      </c>
    </row>
    <row r="768" spans="1:15" x14ac:dyDescent="0.25">
      <c r="A768" s="29" t="s">
        <v>49</v>
      </c>
      <c r="B768" s="29" t="s">
        <v>48</v>
      </c>
      <c r="C768" s="29" t="s">
        <v>41</v>
      </c>
      <c r="D768" s="30"/>
      <c r="E768" s="31">
        <v>39254</v>
      </c>
      <c r="F768" s="31">
        <v>39276</v>
      </c>
      <c r="G768" s="32">
        <f t="shared" si="45"/>
        <v>22</v>
      </c>
      <c r="H768" s="33">
        <v>2</v>
      </c>
      <c r="I768" s="34"/>
      <c r="J768" s="32">
        <v>0.25</v>
      </c>
      <c r="K768" s="35">
        <f t="shared" si="44"/>
        <v>5</v>
      </c>
      <c r="L768" s="35">
        <v>178.36179999999999</v>
      </c>
      <c r="M768" s="35">
        <f t="shared" si="46"/>
        <v>183.36179999999999</v>
      </c>
      <c r="N768" s="35">
        <f t="shared" si="47"/>
        <v>238.37034</v>
      </c>
      <c r="O768" s="29" t="s">
        <v>35</v>
      </c>
    </row>
    <row r="769" spans="1:15" x14ac:dyDescent="0.25">
      <c r="A769" s="29" t="s">
        <v>49</v>
      </c>
      <c r="B769" s="29" t="s">
        <v>51</v>
      </c>
      <c r="C769" s="29" t="s">
        <v>47</v>
      </c>
      <c r="D769" s="30"/>
      <c r="E769" s="31">
        <v>39256</v>
      </c>
      <c r="F769" s="31">
        <v>39276</v>
      </c>
      <c r="G769" s="32">
        <f t="shared" si="45"/>
        <v>20</v>
      </c>
      <c r="H769" s="33">
        <v>1</v>
      </c>
      <c r="I769" s="34"/>
      <c r="J769" s="32">
        <v>1</v>
      </c>
      <c r="K769" s="35">
        <f t="shared" si="44"/>
        <v>10</v>
      </c>
      <c r="L769" s="35">
        <v>188.9469</v>
      </c>
      <c r="M769" s="35">
        <f t="shared" si="46"/>
        <v>198.9469</v>
      </c>
      <c r="N769" s="35">
        <f t="shared" si="47"/>
        <v>258.63096999999999</v>
      </c>
      <c r="O769" s="29" t="s">
        <v>35</v>
      </c>
    </row>
    <row r="770" spans="1:15" x14ac:dyDescent="0.25">
      <c r="A770" s="29" t="s">
        <v>49</v>
      </c>
      <c r="B770" s="29" t="s">
        <v>48</v>
      </c>
      <c r="C770" s="29" t="s">
        <v>42</v>
      </c>
      <c r="D770" s="30"/>
      <c r="E770" s="31">
        <v>39260</v>
      </c>
      <c r="F770" s="31">
        <v>39276</v>
      </c>
      <c r="G770" s="32">
        <f t="shared" si="45"/>
        <v>16</v>
      </c>
      <c r="H770" s="33">
        <v>2</v>
      </c>
      <c r="I770" s="34"/>
      <c r="J770" s="32">
        <v>0.5</v>
      </c>
      <c r="K770" s="35">
        <f t="shared" ref="K770:K833" si="48">IF(D770="sí",H770*J770*10+20,H770*J770*10)</f>
        <v>10</v>
      </c>
      <c r="L770" s="35">
        <v>215.99090000000001</v>
      </c>
      <c r="M770" s="35">
        <f t="shared" si="46"/>
        <v>225.99090000000001</v>
      </c>
      <c r="N770" s="35">
        <f t="shared" si="47"/>
        <v>293.78817000000004</v>
      </c>
      <c r="O770" s="29" t="s">
        <v>35</v>
      </c>
    </row>
    <row r="771" spans="1:15" x14ac:dyDescent="0.25">
      <c r="A771" s="29" t="s">
        <v>49</v>
      </c>
      <c r="B771" s="29" t="s">
        <v>48</v>
      </c>
      <c r="C771" s="29" t="s">
        <v>47</v>
      </c>
      <c r="D771" s="30"/>
      <c r="E771" s="31">
        <v>39263</v>
      </c>
      <c r="F771" s="31">
        <v>39276</v>
      </c>
      <c r="G771" s="32">
        <f t="shared" ref="G771:G834" si="49">F771-E771</f>
        <v>13</v>
      </c>
      <c r="H771" s="33">
        <v>2</v>
      </c>
      <c r="I771" s="34"/>
      <c r="J771" s="32">
        <v>1.75</v>
      </c>
      <c r="K771" s="35">
        <f t="shared" si="48"/>
        <v>35</v>
      </c>
      <c r="L771" s="35">
        <v>333.90350000000001</v>
      </c>
      <c r="M771" s="35">
        <f t="shared" ref="M771:M834" si="50">K771+L771</f>
        <v>368.90350000000001</v>
      </c>
      <c r="N771" s="35">
        <f t="shared" ref="N771:N834" si="51">IF(I771="sí",-M771,M771+30%*M771)</f>
        <v>479.57454999999999</v>
      </c>
      <c r="O771" s="29" t="s">
        <v>35</v>
      </c>
    </row>
    <row r="772" spans="1:15" x14ac:dyDescent="0.25">
      <c r="A772" s="29" t="s">
        <v>49</v>
      </c>
      <c r="B772" s="29" t="s">
        <v>48</v>
      </c>
      <c r="C772" s="29" t="s">
        <v>38</v>
      </c>
      <c r="D772" s="30"/>
      <c r="E772" s="31">
        <v>39193</v>
      </c>
      <c r="F772" s="31">
        <v>39276</v>
      </c>
      <c r="G772" s="32">
        <f t="shared" si="49"/>
        <v>83</v>
      </c>
      <c r="H772" s="33">
        <v>2</v>
      </c>
      <c r="I772" s="34"/>
      <c r="J772" s="32">
        <v>1.75</v>
      </c>
      <c r="K772" s="35">
        <f t="shared" si="48"/>
        <v>35</v>
      </c>
      <c r="L772" s="35">
        <v>416.85219999999998</v>
      </c>
      <c r="M772" s="35">
        <f t="shared" si="50"/>
        <v>451.85219999999998</v>
      </c>
      <c r="N772" s="35">
        <f t="shared" si="51"/>
        <v>587.40786000000003</v>
      </c>
      <c r="O772" s="29" t="s">
        <v>35</v>
      </c>
    </row>
    <row r="773" spans="1:15" x14ac:dyDescent="0.25">
      <c r="A773" s="29" t="s">
        <v>49</v>
      </c>
      <c r="B773" s="29" t="s">
        <v>48</v>
      </c>
      <c r="C773" s="29" t="s">
        <v>38</v>
      </c>
      <c r="D773" s="30"/>
      <c r="E773" s="31">
        <v>39193</v>
      </c>
      <c r="F773" s="31">
        <v>39276</v>
      </c>
      <c r="G773" s="32">
        <f t="shared" si="49"/>
        <v>83</v>
      </c>
      <c r="H773" s="33">
        <v>2</v>
      </c>
      <c r="I773" s="34"/>
      <c r="J773" s="32">
        <v>1.25</v>
      </c>
      <c r="K773" s="35">
        <f t="shared" si="48"/>
        <v>25</v>
      </c>
      <c r="L773" s="35">
        <v>449.04039999999998</v>
      </c>
      <c r="M773" s="35">
        <f t="shared" si="50"/>
        <v>474.04039999999998</v>
      </c>
      <c r="N773" s="35">
        <f t="shared" si="51"/>
        <v>616.25252</v>
      </c>
      <c r="O773" s="29" t="s">
        <v>35</v>
      </c>
    </row>
    <row r="774" spans="1:15" x14ac:dyDescent="0.25">
      <c r="A774" s="29" t="s">
        <v>32</v>
      </c>
      <c r="B774" s="29" t="s">
        <v>37</v>
      </c>
      <c r="C774" s="29" t="s">
        <v>34</v>
      </c>
      <c r="D774" s="30"/>
      <c r="E774" s="31">
        <v>39193</v>
      </c>
      <c r="F774" s="31">
        <v>39276</v>
      </c>
      <c r="G774" s="32">
        <f t="shared" si="49"/>
        <v>83</v>
      </c>
      <c r="H774" s="33">
        <v>2</v>
      </c>
      <c r="I774" s="34"/>
      <c r="J774" s="32">
        <v>1</v>
      </c>
      <c r="K774" s="35">
        <f t="shared" si="48"/>
        <v>20</v>
      </c>
      <c r="L774" s="35">
        <v>463.70929999999998</v>
      </c>
      <c r="M774" s="35">
        <f t="shared" si="50"/>
        <v>483.70929999999998</v>
      </c>
      <c r="N774" s="35">
        <f t="shared" si="51"/>
        <v>628.82209</v>
      </c>
      <c r="O774" s="29" t="s">
        <v>45</v>
      </c>
    </row>
    <row r="775" spans="1:15" x14ac:dyDescent="0.25">
      <c r="A775" s="29" t="s">
        <v>49</v>
      </c>
      <c r="B775" s="29" t="s">
        <v>48</v>
      </c>
      <c r="C775" s="29" t="s">
        <v>38</v>
      </c>
      <c r="D775" s="30"/>
      <c r="E775" s="31">
        <v>39193</v>
      </c>
      <c r="F775" s="31">
        <v>39276</v>
      </c>
      <c r="G775" s="32">
        <f t="shared" si="49"/>
        <v>83</v>
      </c>
      <c r="H775" s="33">
        <v>2</v>
      </c>
      <c r="I775" s="34"/>
      <c r="J775" s="32">
        <v>1.25</v>
      </c>
      <c r="K775" s="35">
        <f t="shared" si="48"/>
        <v>25</v>
      </c>
      <c r="L775" s="35">
        <v>488.4255</v>
      </c>
      <c r="M775" s="35">
        <f t="shared" si="50"/>
        <v>513.42550000000006</v>
      </c>
      <c r="N775" s="35">
        <f t="shared" si="51"/>
        <v>667.45315000000005</v>
      </c>
      <c r="O775" s="29" t="s">
        <v>35</v>
      </c>
    </row>
    <row r="776" spans="1:15" x14ac:dyDescent="0.25">
      <c r="A776" s="29" t="s">
        <v>46</v>
      </c>
      <c r="B776" s="29" t="s">
        <v>33</v>
      </c>
      <c r="C776" s="29" t="s">
        <v>41</v>
      </c>
      <c r="D776" s="30"/>
      <c r="E776" s="31">
        <v>39254</v>
      </c>
      <c r="F776" s="31">
        <v>39277</v>
      </c>
      <c r="G776" s="32">
        <f t="shared" si="49"/>
        <v>23</v>
      </c>
      <c r="H776" s="33">
        <v>1</v>
      </c>
      <c r="I776" s="34"/>
      <c r="J776" s="32">
        <v>0.25</v>
      </c>
      <c r="K776" s="35">
        <f t="shared" si="48"/>
        <v>2.5</v>
      </c>
      <c r="L776" s="35">
        <v>7.3140000000000001</v>
      </c>
      <c r="M776" s="35">
        <f t="shared" si="50"/>
        <v>9.8140000000000001</v>
      </c>
      <c r="N776" s="35">
        <f t="shared" si="51"/>
        <v>12.7582</v>
      </c>
      <c r="O776" s="29" t="s">
        <v>39</v>
      </c>
    </row>
    <row r="777" spans="1:15" x14ac:dyDescent="0.25">
      <c r="A777" s="29" t="s">
        <v>40</v>
      </c>
      <c r="B777" s="29" t="s">
        <v>37</v>
      </c>
      <c r="C777" s="29" t="s">
        <v>41</v>
      </c>
      <c r="D777" s="30"/>
      <c r="E777" s="31">
        <v>39262</v>
      </c>
      <c r="F777" s="31">
        <v>39277</v>
      </c>
      <c r="G777" s="32">
        <f t="shared" si="49"/>
        <v>15</v>
      </c>
      <c r="H777" s="33">
        <v>1</v>
      </c>
      <c r="I777" s="34"/>
      <c r="J777" s="32">
        <v>0.25</v>
      </c>
      <c r="K777" s="35">
        <f t="shared" si="48"/>
        <v>2.5</v>
      </c>
      <c r="L777" s="35">
        <v>18</v>
      </c>
      <c r="M777" s="35">
        <f t="shared" si="50"/>
        <v>20.5</v>
      </c>
      <c r="N777" s="35">
        <f t="shared" si="51"/>
        <v>26.65</v>
      </c>
      <c r="O777" s="29" t="s">
        <v>45</v>
      </c>
    </row>
    <row r="778" spans="1:15" x14ac:dyDescent="0.25">
      <c r="A778" s="29" t="s">
        <v>40</v>
      </c>
      <c r="B778" s="29" t="s">
        <v>37</v>
      </c>
      <c r="C778" s="29" t="s">
        <v>41</v>
      </c>
      <c r="D778" s="30"/>
      <c r="E778" s="31">
        <v>39253</v>
      </c>
      <c r="F778" s="31">
        <v>39277</v>
      </c>
      <c r="G778" s="32">
        <f t="shared" si="49"/>
        <v>24</v>
      </c>
      <c r="H778" s="33">
        <v>1</v>
      </c>
      <c r="I778" s="34"/>
      <c r="J778" s="32">
        <v>0.25</v>
      </c>
      <c r="K778" s="35">
        <f t="shared" si="48"/>
        <v>2.5</v>
      </c>
      <c r="L778" s="35">
        <v>21.33</v>
      </c>
      <c r="M778" s="35">
        <f t="shared" si="50"/>
        <v>23.83</v>
      </c>
      <c r="N778" s="35">
        <f t="shared" si="51"/>
        <v>30.978999999999999</v>
      </c>
      <c r="O778" s="29" t="s">
        <v>35</v>
      </c>
    </row>
    <row r="779" spans="1:15" x14ac:dyDescent="0.25">
      <c r="A779" s="29" t="s">
        <v>40</v>
      </c>
      <c r="B779" s="29" t="s">
        <v>37</v>
      </c>
      <c r="C779" s="29" t="s">
        <v>34</v>
      </c>
      <c r="D779" s="30"/>
      <c r="E779" s="31">
        <v>39243</v>
      </c>
      <c r="F779" s="31">
        <v>39277</v>
      </c>
      <c r="G779" s="32">
        <f t="shared" si="49"/>
        <v>34</v>
      </c>
      <c r="H779" s="33">
        <v>1</v>
      </c>
      <c r="I779" s="34"/>
      <c r="J779" s="32">
        <v>0.25</v>
      </c>
      <c r="K779" s="35">
        <f t="shared" si="48"/>
        <v>2.5</v>
      </c>
      <c r="L779" s="35">
        <v>34.5</v>
      </c>
      <c r="M779" s="35">
        <f t="shared" si="50"/>
        <v>37</v>
      </c>
      <c r="N779" s="35">
        <f t="shared" si="51"/>
        <v>48.1</v>
      </c>
      <c r="O779" s="29" t="s">
        <v>39</v>
      </c>
    </row>
    <row r="780" spans="1:15" x14ac:dyDescent="0.25">
      <c r="A780" s="29" t="s">
        <v>40</v>
      </c>
      <c r="B780" s="29" t="s">
        <v>37</v>
      </c>
      <c r="C780" s="29" t="s">
        <v>41</v>
      </c>
      <c r="D780" s="30"/>
      <c r="E780" s="31">
        <v>39235</v>
      </c>
      <c r="F780" s="31">
        <v>39277</v>
      </c>
      <c r="G780" s="32">
        <f t="shared" si="49"/>
        <v>42</v>
      </c>
      <c r="H780" s="33">
        <v>1</v>
      </c>
      <c r="I780" s="34"/>
      <c r="J780" s="32">
        <v>0.25</v>
      </c>
      <c r="K780" s="35">
        <f t="shared" si="48"/>
        <v>2.5</v>
      </c>
      <c r="L780" s="35">
        <v>76.864900000000006</v>
      </c>
      <c r="M780" s="35">
        <f t="shared" si="50"/>
        <v>79.364900000000006</v>
      </c>
      <c r="N780" s="35">
        <f t="shared" si="51"/>
        <v>103.17437000000001</v>
      </c>
      <c r="O780" s="29" t="s">
        <v>45</v>
      </c>
    </row>
    <row r="781" spans="1:15" x14ac:dyDescent="0.25">
      <c r="A781" s="29" t="s">
        <v>52</v>
      </c>
      <c r="B781" s="29" t="s">
        <v>48</v>
      </c>
      <c r="C781" s="29" t="s">
        <v>34</v>
      </c>
      <c r="D781" s="30"/>
      <c r="E781" s="31">
        <v>39248</v>
      </c>
      <c r="F781" s="31">
        <v>39277</v>
      </c>
      <c r="G781" s="32">
        <f t="shared" si="49"/>
        <v>29</v>
      </c>
      <c r="H781" s="33">
        <v>1</v>
      </c>
      <c r="I781" s="34"/>
      <c r="J781" s="32">
        <v>0.25</v>
      </c>
      <c r="K781" s="35">
        <f t="shared" si="48"/>
        <v>2.5</v>
      </c>
      <c r="L781" s="35">
        <v>144</v>
      </c>
      <c r="M781" s="35">
        <f t="shared" si="50"/>
        <v>146.5</v>
      </c>
      <c r="N781" s="35">
        <f t="shared" si="51"/>
        <v>190.45</v>
      </c>
      <c r="O781" s="29" t="s">
        <v>39</v>
      </c>
    </row>
    <row r="782" spans="1:15" x14ac:dyDescent="0.25">
      <c r="A782" s="29" t="s">
        <v>40</v>
      </c>
      <c r="B782" s="29" t="s">
        <v>37</v>
      </c>
      <c r="C782" s="29" t="s">
        <v>41</v>
      </c>
      <c r="D782" s="30"/>
      <c r="E782" s="31">
        <v>39232</v>
      </c>
      <c r="F782" s="31">
        <v>39277</v>
      </c>
      <c r="G782" s="32">
        <f t="shared" si="49"/>
        <v>45</v>
      </c>
      <c r="H782" s="33">
        <v>1</v>
      </c>
      <c r="I782" s="34"/>
      <c r="J782" s="32">
        <v>0.25</v>
      </c>
      <c r="K782" s="35">
        <f t="shared" si="48"/>
        <v>2.5</v>
      </c>
      <c r="L782" s="35">
        <v>180</v>
      </c>
      <c r="M782" s="35">
        <f t="shared" si="50"/>
        <v>182.5</v>
      </c>
      <c r="N782" s="35">
        <f t="shared" si="51"/>
        <v>237.25</v>
      </c>
      <c r="O782" s="29" t="s">
        <v>45</v>
      </c>
    </row>
    <row r="783" spans="1:15" x14ac:dyDescent="0.25">
      <c r="A783" s="29" t="s">
        <v>52</v>
      </c>
      <c r="B783" s="29" t="s">
        <v>48</v>
      </c>
      <c r="C783" s="29" t="s">
        <v>42</v>
      </c>
      <c r="D783" s="30"/>
      <c r="E783" s="31">
        <v>39240</v>
      </c>
      <c r="F783" s="31">
        <v>39277</v>
      </c>
      <c r="G783" s="32">
        <f t="shared" si="49"/>
        <v>37</v>
      </c>
      <c r="H783" s="33">
        <v>1</v>
      </c>
      <c r="I783" s="34" t="s">
        <v>43</v>
      </c>
      <c r="J783" s="32">
        <v>0.5</v>
      </c>
      <c r="K783" s="35">
        <f t="shared" si="48"/>
        <v>5</v>
      </c>
      <c r="L783" s="35">
        <v>240.6737</v>
      </c>
      <c r="M783" s="35">
        <f t="shared" si="50"/>
        <v>245.6737</v>
      </c>
      <c r="N783" s="35">
        <f t="shared" si="51"/>
        <v>-245.6737</v>
      </c>
      <c r="O783" s="29" t="s">
        <v>45</v>
      </c>
    </row>
    <row r="784" spans="1:15" x14ac:dyDescent="0.25">
      <c r="A784" s="29" t="s">
        <v>53</v>
      </c>
      <c r="B784" s="29" t="s">
        <v>50</v>
      </c>
      <c r="C784" s="29" t="s">
        <v>42</v>
      </c>
      <c r="D784" s="30"/>
      <c r="E784" s="31">
        <v>39214</v>
      </c>
      <c r="F784" s="31">
        <v>39277</v>
      </c>
      <c r="G784" s="32">
        <f t="shared" si="49"/>
        <v>63</v>
      </c>
      <c r="H784" s="33">
        <v>2</v>
      </c>
      <c r="I784" s="34"/>
      <c r="J784" s="32">
        <v>5</v>
      </c>
      <c r="K784" s="35">
        <f t="shared" si="48"/>
        <v>100</v>
      </c>
      <c r="L784" s="35">
        <v>1027.9084</v>
      </c>
      <c r="M784" s="35">
        <f t="shared" si="50"/>
        <v>1127.9084</v>
      </c>
      <c r="N784" s="35">
        <f t="shared" si="51"/>
        <v>1466.2809200000002</v>
      </c>
      <c r="O784" s="29" t="s">
        <v>45</v>
      </c>
    </row>
    <row r="785" spans="1:15" x14ac:dyDescent="0.25">
      <c r="A785" s="29" t="s">
        <v>53</v>
      </c>
      <c r="B785" s="29" t="s">
        <v>50</v>
      </c>
      <c r="C785" s="29" t="s">
        <v>34</v>
      </c>
      <c r="D785" s="30" t="s">
        <v>43</v>
      </c>
      <c r="E785" s="31">
        <v>39253</v>
      </c>
      <c r="F785" s="31">
        <v>39278</v>
      </c>
      <c r="G785" s="32">
        <f t="shared" si="49"/>
        <v>25</v>
      </c>
      <c r="H785" s="33">
        <v>1</v>
      </c>
      <c r="I785" s="34"/>
      <c r="J785" s="32">
        <v>0.25</v>
      </c>
      <c r="K785" s="35">
        <f t="shared" si="48"/>
        <v>22.5</v>
      </c>
      <c r="L785" s="35">
        <v>8.3000000000000007</v>
      </c>
      <c r="M785" s="35">
        <f t="shared" si="50"/>
        <v>30.8</v>
      </c>
      <c r="N785" s="35">
        <f t="shared" si="51"/>
        <v>40.04</v>
      </c>
      <c r="O785" s="29" t="s">
        <v>45</v>
      </c>
    </row>
    <row r="786" spans="1:15" x14ac:dyDescent="0.25">
      <c r="A786" s="29" t="s">
        <v>52</v>
      </c>
      <c r="B786" s="29" t="s">
        <v>54</v>
      </c>
      <c r="C786" s="29" t="s">
        <v>47</v>
      </c>
      <c r="D786" s="30"/>
      <c r="E786" s="31">
        <v>39204</v>
      </c>
      <c r="F786" s="31">
        <v>39278</v>
      </c>
      <c r="G786" s="32">
        <f t="shared" si="49"/>
        <v>74</v>
      </c>
      <c r="H786" s="33">
        <v>1</v>
      </c>
      <c r="I786" s="34"/>
      <c r="J786" s="32">
        <v>1.25</v>
      </c>
      <c r="K786" s="35">
        <f t="shared" si="48"/>
        <v>12.5</v>
      </c>
      <c r="L786" s="35">
        <v>30</v>
      </c>
      <c r="M786" s="35">
        <f t="shared" si="50"/>
        <v>42.5</v>
      </c>
      <c r="N786" s="35">
        <f t="shared" si="51"/>
        <v>55.25</v>
      </c>
      <c r="O786" s="29" t="s">
        <v>45</v>
      </c>
    </row>
    <row r="787" spans="1:15" x14ac:dyDescent="0.25">
      <c r="A787" s="29" t="s">
        <v>53</v>
      </c>
      <c r="B787" s="29" t="s">
        <v>37</v>
      </c>
      <c r="C787" s="29" t="s">
        <v>47</v>
      </c>
      <c r="D787" s="30"/>
      <c r="E787" s="31">
        <v>39243</v>
      </c>
      <c r="F787" s="31">
        <v>39278</v>
      </c>
      <c r="G787" s="32">
        <f t="shared" si="49"/>
        <v>35</v>
      </c>
      <c r="H787" s="33">
        <v>2</v>
      </c>
      <c r="I787" s="34"/>
      <c r="J787" s="32">
        <v>3</v>
      </c>
      <c r="K787" s="35">
        <f t="shared" si="48"/>
        <v>60</v>
      </c>
      <c r="L787" s="35">
        <v>44.064</v>
      </c>
      <c r="M787" s="35">
        <f t="shared" si="50"/>
        <v>104.06399999999999</v>
      </c>
      <c r="N787" s="35">
        <f t="shared" si="51"/>
        <v>135.28319999999999</v>
      </c>
      <c r="O787" s="29" t="s">
        <v>45</v>
      </c>
    </row>
    <row r="788" spans="1:15" x14ac:dyDescent="0.25">
      <c r="A788" s="29" t="s">
        <v>52</v>
      </c>
      <c r="B788" s="29" t="s">
        <v>48</v>
      </c>
      <c r="C788" s="29" t="s">
        <v>34</v>
      </c>
      <c r="D788" s="30"/>
      <c r="E788" s="31">
        <v>39249</v>
      </c>
      <c r="F788" s="31">
        <v>39278</v>
      </c>
      <c r="G788" s="32">
        <f t="shared" si="49"/>
        <v>29</v>
      </c>
      <c r="H788" s="33">
        <v>1</v>
      </c>
      <c r="I788" s="34"/>
      <c r="J788" s="32">
        <v>0.5</v>
      </c>
      <c r="K788" s="35">
        <f t="shared" si="48"/>
        <v>5</v>
      </c>
      <c r="L788" s="35">
        <v>175.21770000000001</v>
      </c>
      <c r="M788" s="35">
        <f t="shared" si="50"/>
        <v>180.21770000000001</v>
      </c>
      <c r="N788" s="35">
        <f t="shared" si="51"/>
        <v>234.28301000000002</v>
      </c>
      <c r="O788" s="29" t="s">
        <v>45</v>
      </c>
    </row>
    <row r="789" spans="1:15" x14ac:dyDescent="0.25">
      <c r="A789" s="29" t="s">
        <v>32</v>
      </c>
      <c r="B789" s="29" t="s">
        <v>33</v>
      </c>
      <c r="C789" s="29" t="s">
        <v>41</v>
      </c>
      <c r="D789" s="30"/>
      <c r="E789" s="31">
        <v>39257</v>
      </c>
      <c r="F789" s="31">
        <v>39278</v>
      </c>
      <c r="G789" s="32">
        <f t="shared" si="49"/>
        <v>21</v>
      </c>
      <c r="H789" s="33">
        <v>2</v>
      </c>
      <c r="I789" s="34"/>
      <c r="J789" s="32">
        <v>0.25</v>
      </c>
      <c r="K789" s="35">
        <f t="shared" si="48"/>
        <v>5</v>
      </c>
      <c r="L789" s="35">
        <v>268.05579999999998</v>
      </c>
      <c r="M789" s="35">
        <f t="shared" si="50"/>
        <v>273.05579999999998</v>
      </c>
      <c r="N789" s="35">
        <f t="shared" si="51"/>
        <v>354.97253999999998</v>
      </c>
      <c r="O789" s="29" t="s">
        <v>35</v>
      </c>
    </row>
    <row r="790" spans="1:15" x14ac:dyDescent="0.25">
      <c r="A790" s="29" t="s">
        <v>53</v>
      </c>
      <c r="B790" s="29" t="s">
        <v>48</v>
      </c>
      <c r="C790" s="29" t="s">
        <v>38</v>
      </c>
      <c r="D790" s="30" t="s">
        <v>43</v>
      </c>
      <c r="E790" s="31">
        <v>39278</v>
      </c>
      <c r="F790" s="31">
        <v>39278</v>
      </c>
      <c r="G790" s="32">
        <f t="shared" si="49"/>
        <v>0</v>
      </c>
      <c r="H790" s="33">
        <v>1</v>
      </c>
      <c r="I790" s="34"/>
      <c r="J790" s="32">
        <v>1</v>
      </c>
      <c r="K790" s="35">
        <f t="shared" si="48"/>
        <v>30</v>
      </c>
      <c r="L790" s="35">
        <v>310.93439999999998</v>
      </c>
      <c r="M790" s="35">
        <f t="shared" si="50"/>
        <v>340.93439999999998</v>
      </c>
      <c r="N790" s="35">
        <f t="shared" si="51"/>
        <v>443.21471999999994</v>
      </c>
      <c r="O790" s="29" t="s">
        <v>45</v>
      </c>
    </row>
    <row r="791" spans="1:15" x14ac:dyDescent="0.25">
      <c r="A791" s="29" t="s">
        <v>53</v>
      </c>
      <c r="B791" s="29" t="s">
        <v>37</v>
      </c>
      <c r="C791" s="29" t="s">
        <v>47</v>
      </c>
      <c r="D791" s="30"/>
      <c r="E791" s="31">
        <v>39267</v>
      </c>
      <c r="F791" s="31">
        <v>39278</v>
      </c>
      <c r="G791" s="32">
        <f t="shared" si="49"/>
        <v>11</v>
      </c>
      <c r="H791" s="33">
        <v>2</v>
      </c>
      <c r="I791" s="34"/>
      <c r="J791" s="32">
        <v>1</v>
      </c>
      <c r="K791" s="35">
        <f t="shared" si="48"/>
        <v>20</v>
      </c>
      <c r="L791" s="35">
        <v>312.19</v>
      </c>
      <c r="M791" s="35">
        <f t="shared" si="50"/>
        <v>332.19</v>
      </c>
      <c r="N791" s="35">
        <f t="shared" si="51"/>
        <v>431.84699999999998</v>
      </c>
      <c r="O791" s="29" t="s">
        <v>45</v>
      </c>
    </row>
    <row r="792" spans="1:15" x14ac:dyDescent="0.25">
      <c r="A792" s="29" t="s">
        <v>53</v>
      </c>
      <c r="B792" s="29" t="s">
        <v>37</v>
      </c>
      <c r="C792" s="29" t="s">
        <v>47</v>
      </c>
      <c r="D792" s="30"/>
      <c r="E792" s="31">
        <v>39211</v>
      </c>
      <c r="F792" s="31">
        <v>39278</v>
      </c>
      <c r="G792" s="32">
        <f t="shared" si="49"/>
        <v>67</v>
      </c>
      <c r="H792" s="33">
        <v>2</v>
      </c>
      <c r="I792" s="34"/>
      <c r="J792" s="32">
        <v>2</v>
      </c>
      <c r="K792" s="35">
        <f t="shared" si="48"/>
        <v>40</v>
      </c>
      <c r="L792" s="35">
        <v>345.72890000000001</v>
      </c>
      <c r="M792" s="35">
        <f t="shared" si="50"/>
        <v>385.72890000000001</v>
      </c>
      <c r="N792" s="35">
        <f t="shared" si="51"/>
        <v>501.44757000000004</v>
      </c>
      <c r="O792" s="29" t="s">
        <v>45</v>
      </c>
    </row>
    <row r="793" spans="1:15" x14ac:dyDescent="0.25">
      <c r="A793" s="29" t="s">
        <v>53</v>
      </c>
      <c r="B793" s="29" t="s">
        <v>54</v>
      </c>
      <c r="C793" s="29" t="s">
        <v>42</v>
      </c>
      <c r="D793" s="30"/>
      <c r="E793" s="31">
        <v>39226</v>
      </c>
      <c r="F793" s="31">
        <v>39278</v>
      </c>
      <c r="G793" s="32">
        <f t="shared" si="49"/>
        <v>52</v>
      </c>
      <c r="H793" s="33">
        <v>1</v>
      </c>
      <c r="I793" s="34"/>
      <c r="J793" s="32">
        <v>0.5</v>
      </c>
      <c r="K793" s="35">
        <f t="shared" si="48"/>
        <v>5</v>
      </c>
      <c r="L793" s="35">
        <v>657.69</v>
      </c>
      <c r="M793" s="35">
        <f t="shared" si="50"/>
        <v>662.69</v>
      </c>
      <c r="N793" s="35">
        <f t="shared" si="51"/>
        <v>861.49700000000007</v>
      </c>
      <c r="O793" s="29" t="s">
        <v>45</v>
      </c>
    </row>
    <row r="794" spans="1:15" x14ac:dyDescent="0.25">
      <c r="A794" s="29" t="s">
        <v>32</v>
      </c>
      <c r="B794" s="29" t="s">
        <v>33</v>
      </c>
      <c r="C794" s="29" t="s">
        <v>34</v>
      </c>
      <c r="D794" s="30"/>
      <c r="E794" s="31">
        <v>39222</v>
      </c>
      <c r="F794" s="31">
        <v>39279</v>
      </c>
      <c r="G794" s="32">
        <f t="shared" si="49"/>
        <v>57</v>
      </c>
      <c r="H794" s="33">
        <v>2</v>
      </c>
      <c r="I794" s="34"/>
      <c r="J794" s="32">
        <v>0.25</v>
      </c>
      <c r="K794" s="35">
        <f t="shared" si="48"/>
        <v>5</v>
      </c>
      <c r="L794" s="35">
        <v>14.42</v>
      </c>
      <c r="M794" s="35">
        <f t="shared" si="50"/>
        <v>19.420000000000002</v>
      </c>
      <c r="N794" s="35">
        <f t="shared" si="51"/>
        <v>25.246000000000002</v>
      </c>
      <c r="O794" s="29" t="s">
        <v>35</v>
      </c>
    </row>
    <row r="795" spans="1:15" x14ac:dyDescent="0.25">
      <c r="A795" s="29" t="s">
        <v>44</v>
      </c>
      <c r="B795" s="29" t="s">
        <v>33</v>
      </c>
      <c r="C795" s="29" t="s">
        <v>34</v>
      </c>
      <c r="D795" s="30"/>
      <c r="E795" s="31">
        <v>39219</v>
      </c>
      <c r="F795" s="31">
        <v>39279</v>
      </c>
      <c r="G795" s="32">
        <f t="shared" si="49"/>
        <v>60</v>
      </c>
      <c r="H795" s="33">
        <v>2</v>
      </c>
      <c r="I795" s="34"/>
      <c r="J795" s="32">
        <v>0.5</v>
      </c>
      <c r="K795" s="35">
        <f t="shared" si="48"/>
        <v>10</v>
      </c>
      <c r="L795" s="35">
        <v>304.19459999999998</v>
      </c>
      <c r="M795" s="35">
        <f t="shared" si="50"/>
        <v>314.19459999999998</v>
      </c>
      <c r="N795" s="35">
        <f t="shared" si="51"/>
        <v>408.45297999999997</v>
      </c>
      <c r="O795" s="29" t="s">
        <v>45</v>
      </c>
    </row>
    <row r="796" spans="1:15" x14ac:dyDescent="0.25">
      <c r="A796" s="29" t="s">
        <v>44</v>
      </c>
      <c r="B796" s="29" t="s">
        <v>33</v>
      </c>
      <c r="C796" s="29" t="s">
        <v>41</v>
      </c>
      <c r="D796" s="30"/>
      <c r="E796" s="31">
        <v>39256</v>
      </c>
      <c r="F796" s="31">
        <v>39281</v>
      </c>
      <c r="G796" s="32">
        <f t="shared" si="49"/>
        <v>25</v>
      </c>
      <c r="H796" s="33">
        <v>1</v>
      </c>
      <c r="I796" s="34"/>
      <c r="J796" s="32">
        <v>0.25</v>
      </c>
      <c r="K796" s="35">
        <f t="shared" si="48"/>
        <v>2.5</v>
      </c>
      <c r="L796" s="35">
        <v>37.582099999999997</v>
      </c>
      <c r="M796" s="35">
        <f t="shared" si="50"/>
        <v>40.082099999999997</v>
      </c>
      <c r="N796" s="35">
        <f t="shared" si="51"/>
        <v>52.106729999999999</v>
      </c>
      <c r="O796" s="29" t="s">
        <v>35</v>
      </c>
    </row>
    <row r="797" spans="1:15" x14ac:dyDescent="0.25">
      <c r="A797" s="29" t="s">
        <v>53</v>
      </c>
      <c r="B797" s="29" t="s">
        <v>37</v>
      </c>
      <c r="C797" s="29" t="s">
        <v>34</v>
      </c>
      <c r="D797" s="30"/>
      <c r="E797" s="31">
        <v>39268</v>
      </c>
      <c r="F797" s="31">
        <v>39281</v>
      </c>
      <c r="G797" s="32">
        <f t="shared" si="49"/>
        <v>13</v>
      </c>
      <c r="H797" s="33">
        <v>2</v>
      </c>
      <c r="I797" s="34"/>
      <c r="J797" s="32">
        <v>0.5</v>
      </c>
      <c r="K797" s="35">
        <f t="shared" si="48"/>
        <v>10</v>
      </c>
      <c r="L797" s="35">
        <v>85.32</v>
      </c>
      <c r="M797" s="35">
        <f t="shared" si="50"/>
        <v>95.32</v>
      </c>
      <c r="N797" s="35">
        <f t="shared" si="51"/>
        <v>123.916</v>
      </c>
      <c r="O797" s="29" t="s">
        <v>35</v>
      </c>
    </row>
    <row r="798" spans="1:15" x14ac:dyDescent="0.25">
      <c r="A798" s="29" t="s">
        <v>36</v>
      </c>
      <c r="B798" s="29" t="s">
        <v>54</v>
      </c>
      <c r="C798" s="29" t="s">
        <v>34</v>
      </c>
      <c r="D798" s="30"/>
      <c r="E798" s="31">
        <v>39269</v>
      </c>
      <c r="F798" s="31">
        <v>39281</v>
      </c>
      <c r="G798" s="32">
        <f t="shared" si="49"/>
        <v>12</v>
      </c>
      <c r="H798" s="33">
        <v>1</v>
      </c>
      <c r="I798" s="34"/>
      <c r="J798" s="32">
        <v>0.5</v>
      </c>
      <c r="K798" s="35">
        <f t="shared" si="48"/>
        <v>5</v>
      </c>
      <c r="L798" s="35">
        <v>120</v>
      </c>
      <c r="M798" s="35">
        <f t="shared" si="50"/>
        <v>125</v>
      </c>
      <c r="N798" s="35">
        <f t="shared" si="51"/>
        <v>162.5</v>
      </c>
      <c r="O798" s="29" t="s">
        <v>35</v>
      </c>
    </row>
    <row r="799" spans="1:15" x14ac:dyDescent="0.25">
      <c r="A799" s="29" t="s">
        <v>36</v>
      </c>
      <c r="B799" s="29" t="s">
        <v>54</v>
      </c>
      <c r="C799" s="29" t="s">
        <v>42</v>
      </c>
      <c r="D799" s="30"/>
      <c r="E799" s="31">
        <v>39220</v>
      </c>
      <c r="F799" s="31">
        <v>39281</v>
      </c>
      <c r="G799" s="32">
        <f t="shared" si="49"/>
        <v>61</v>
      </c>
      <c r="H799" s="33">
        <v>1</v>
      </c>
      <c r="I799" s="34" t="s">
        <v>43</v>
      </c>
      <c r="J799" s="32">
        <v>1</v>
      </c>
      <c r="K799" s="35">
        <f t="shared" si="48"/>
        <v>10</v>
      </c>
      <c r="L799" s="35">
        <v>163.92760000000001</v>
      </c>
      <c r="M799" s="35">
        <f t="shared" si="50"/>
        <v>173.92760000000001</v>
      </c>
      <c r="N799" s="35">
        <f t="shared" si="51"/>
        <v>-173.92760000000001</v>
      </c>
      <c r="O799" s="29" t="s">
        <v>45</v>
      </c>
    </row>
    <row r="800" spans="1:15" x14ac:dyDescent="0.25">
      <c r="A800" s="29" t="s">
        <v>52</v>
      </c>
      <c r="B800" s="29" t="s">
        <v>37</v>
      </c>
      <c r="C800" s="29" t="s">
        <v>34</v>
      </c>
      <c r="D800" s="30"/>
      <c r="E800" s="31">
        <v>39253</v>
      </c>
      <c r="F800" s="31">
        <v>39281</v>
      </c>
      <c r="G800" s="32">
        <f t="shared" si="49"/>
        <v>28</v>
      </c>
      <c r="H800" s="33">
        <v>2</v>
      </c>
      <c r="I800" s="34"/>
      <c r="J800" s="32">
        <v>0.25</v>
      </c>
      <c r="K800" s="35">
        <f t="shared" si="48"/>
        <v>5</v>
      </c>
      <c r="L800" s="35">
        <v>237.208</v>
      </c>
      <c r="M800" s="35">
        <f t="shared" si="50"/>
        <v>242.208</v>
      </c>
      <c r="N800" s="35">
        <f t="shared" si="51"/>
        <v>314.87040000000002</v>
      </c>
      <c r="O800" s="29" t="s">
        <v>45</v>
      </c>
    </row>
    <row r="801" spans="1:15" x14ac:dyDescent="0.25">
      <c r="A801" s="29" t="s">
        <v>55</v>
      </c>
      <c r="B801" s="29" t="s">
        <v>50</v>
      </c>
      <c r="C801" s="29" t="s">
        <v>38</v>
      </c>
      <c r="D801" s="30"/>
      <c r="E801" s="31">
        <v>39198</v>
      </c>
      <c r="F801" s="31">
        <v>39281</v>
      </c>
      <c r="G801" s="32">
        <f t="shared" si="49"/>
        <v>83</v>
      </c>
      <c r="H801" s="33">
        <v>1</v>
      </c>
      <c r="I801" s="34"/>
      <c r="J801" s="32">
        <v>2.5</v>
      </c>
      <c r="K801" s="35">
        <f t="shared" si="48"/>
        <v>25</v>
      </c>
      <c r="L801" s="35">
        <v>211.4247</v>
      </c>
      <c r="M801" s="35">
        <f t="shared" si="50"/>
        <v>236.4247</v>
      </c>
      <c r="N801" s="35">
        <f t="shared" si="51"/>
        <v>307.35210999999998</v>
      </c>
      <c r="O801" s="29" t="s">
        <v>45</v>
      </c>
    </row>
    <row r="802" spans="1:15" x14ac:dyDescent="0.25">
      <c r="A802" s="29" t="s">
        <v>55</v>
      </c>
      <c r="B802" s="29" t="s">
        <v>50</v>
      </c>
      <c r="C802" s="29" t="s">
        <v>47</v>
      </c>
      <c r="D802" s="30"/>
      <c r="E802" s="31">
        <v>39199</v>
      </c>
      <c r="F802" s="31">
        <v>39281</v>
      </c>
      <c r="G802" s="32">
        <f t="shared" si="49"/>
        <v>82</v>
      </c>
      <c r="H802" s="33">
        <v>1</v>
      </c>
      <c r="I802" s="34" t="s">
        <v>43</v>
      </c>
      <c r="J802" s="32">
        <v>2.25</v>
      </c>
      <c r="K802" s="35">
        <f t="shared" si="48"/>
        <v>22.5</v>
      </c>
      <c r="L802" s="35">
        <v>252.77699999999999</v>
      </c>
      <c r="M802" s="35">
        <f t="shared" si="50"/>
        <v>275.27699999999999</v>
      </c>
      <c r="N802" s="35">
        <f t="shared" si="51"/>
        <v>-275.27699999999999</v>
      </c>
      <c r="O802" s="29" t="s">
        <v>45</v>
      </c>
    </row>
    <row r="803" spans="1:15" x14ac:dyDescent="0.25">
      <c r="A803" s="29" t="s">
        <v>53</v>
      </c>
      <c r="B803" s="29" t="s">
        <v>37</v>
      </c>
      <c r="C803" s="29" t="s">
        <v>42</v>
      </c>
      <c r="D803" s="30"/>
      <c r="E803" s="31">
        <v>39235</v>
      </c>
      <c r="F803" s="31">
        <v>39281</v>
      </c>
      <c r="G803" s="32">
        <f t="shared" si="49"/>
        <v>46</v>
      </c>
      <c r="H803" s="33">
        <v>2</v>
      </c>
      <c r="I803" s="34"/>
      <c r="J803" s="32">
        <v>0.5</v>
      </c>
      <c r="K803" s="35">
        <f t="shared" si="48"/>
        <v>10</v>
      </c>
      <c r="L803" s="35">
        <v>519.01250000000005</v>
      </c>
      <c r="M803" s="35">
        <f t="shared" si="50"/>
        <v>529.01250000000005</v>
      </c>
      <c r="N803" s="35">
        <f t="shared" si="51"/>
        <v>687.71625000000006</v>
      </c>
      <c r="O803" s="29" t="s">
        <v>45</v>
      </c>
    </row>
    <row r="804" spans="1:15" x14ac:dyDescent="0.25">
      <c r="A804" s="29" t="s">
        <v>32</v>
      </c>
      <c r="B804" s="29" t="s">
        <v>33</v>
      </c>
      <c r="C804" s="29" t="s">
        <v>34</v>
      </c>
      <c r="D804" s="30"/>
      <c r="E804" s="31">
        <v>39248</v>
      </c>
      <c r="F804" s="31">
        <v>39282</v>
      </c>
      <c r="G804" s="32">
        <f t="shared" si="49"/>
        <v>34</v>
      </c>
      <c r="H804" s="33">
        <v>1</v>
      </c>
      <c r="I804" s="34"/>
      <c r="J804" s="32">
        <v>0.5</v>
      </c>
      <c r="K804" s="35">
        <f t="shared" si="48"/>
        <v>5</v>
      </c>
      <c r="L804" s="35">
        <v>5.4</v>
      </c>
      <c r="M804" s="35">
        <f t="shared" si="50"/>
        <v>10.4</v>
      </c>
      <c r="N804" s="35">
        <f t="shared" si="51"/>
        <v>13.52</v>
      </c>
      <c r="O804" s="29" t="s">
        <v>45</v>
      </c>
    </row>
    <row r="805" spans="1:15" x14ac:dyDescent="0.25">
      <c r="A805" s="29" t="s">
        <v>40</v>
      </c>
      <c r="B805" s="29" t="s">
        <v>37</v>
      </c>
      <c r="C805" s="29" t="s">
        <v>41</v>
      </c>
      <c r="D805" s="30"/>
      <c r="E805" s="31">
        <v>39253</v>
      </c>
      <c r="F805" s="31">
        <v>39282</v>
      </c>
      <c r="G805" s="32">
        <f t="shared" si="49"/>
        <v>29</v>
      </c>
      <c r="H805" s="33">
        <v>1</v>
      </c>
      <c r="I805" s="34"/>
      <c r="J805" s="32">
        <v>0.25</v>
      </c>
      <c r="K805" s="35">
        <f t="shared" si="48"/>
        <v>2.5</v>
      </c>
      <c r="L805" s="35">
        <v>19.196999999999999</v>
      </c>
      <c r="M805" s="35">
        <f t="shared" si="50"/>
        <v>21.696999999999999</v>
      </c>
      <c r="N805" s="35">
        <f t="shared" si="51"/>
        <v>28.206099999999999</v>
      </c>
      <c r="O805" s="29" t="s">
        <v>39</v>
      </c>
    </row>
    <row r="806" spans="1:15" x14ac:dyDescent="0.25">
      <c r="A806" s="29" t="s">
        <v>36</v>
      </c>
      <c r="B806" s="29" t="s">
        <v>54</v>
      </c>
      <c r="C806" s="29" t="s">
        <v>42</v>
      </c>
      <c r="D806" s="30"/>
      <c r="E806" s="31">
        <v>39256</v>
      </c>
      <c r="F806" s="31">
        <v>39282</v>
      </c>
      <c r="G806" s="32">
        <f t="shared" si="49"/>
        <v>26</v>
      </c>
      <c r="H806" s="33">
        <v>1</v>
      </c>
      <c r="I806" s="34"/>
      <c r="J806" s="32">
        <v>0.5</v>
      </c>
      <c r="K806" s="35">
        <f t="shared" si="48"/>
        <v>5</v>
      </c>
      <c r="L806" s="35">
        <v>20</v>
      </c>
      <c r="M806" s="35">
        <f t="shared" si="50"/>
        <v>25</v>
      </c>
      <c r="N806" s="35">
        <f t="shared" si="51"/>
        <v>32.5</v>
      </c>
      <c r="O806" s="29" t="s">
        <v>35</v>
      </c>
    </row>
    <row r="807" spans="1:15" x14ac:dyDescent="0.25">
      <c r="A807" s="29" t="s">
        <v>32</v>
      </c>
      <c r="B807" s="29" t="s">
        <v>33</v>
      </c>
      <c r="C807" s="29" t="s">
        <v>34</v>
      </c>
      <c r="D807" s="30"/>
      <c r="E807" s="31">
        <v>39257</v>
      </c>
      <c r="F807" s="31">
        <v>39282</v>
      </c>
      <c r="G807" s="32">
        <f t="shared" si="49"/>
        <v>25</v>
      </c>
      <c r="H807" s="33">
        <v>2</v>
      </c>
      <c r="I807" s="34"/>
      <c r="J807" s="32">
        <v>0.25</v>
      </c>
      <c r="K807" s="35">
        <f t="shared" si="48"/>
        <v>5</v>
      </c>
      <c r="L807" s="35">
        <v>21.33</v>
      </c>
      <c r="M807" s="35">
        <f t="shared" si="50"/>
        <v>26.33</v>
      </c>
      <c r="N807" s="35">
        <f t="shared" si="51"/>
        <v>34.228999999999999</v>
      </c>
      <c r="O807" s="29" t="s">
        <v>35</v>
      </c>
    </row>
    <row r="808" spans="1:15" x14ac:dyDescent="0.25">
      <c r="A808" s="29" t="s">
        <v>52</v>
      </c>
      <c r="B808" s="29" t="s">
        <v>48</v>
      </c>
      <c r="C808" s="29" t="s">
        <v>34</v>
      </c>
      <c r="D808" s="30"/>
      <c r="E808" s="31">
        <v>39226</v>
      </c>
      <c r="F808" s="31">
        <v>39282</v>
      </c>
      <c r="G808" s="32">
        <f t="shared" si="49"/>
        <v>56</v>
      </c>
      <c r="H808" s="33">
        <v>1</v>
      </c>
      <c r="I808" s="34"/>
      <c r="J808" s="32">
        <v>0.25</v>
      </c>
      <c r="K808" s="35">
        <f t="shared" si="48"/>
        <v>2.5</v>
      </c>
      <c r="L808" s="35">
        <v>30</v>
      </c>
      <c r="M808" s="35">
        <f t="shared" si="50"/>
        <v>32.5</v>
      </c>
      <c r="N808" s="35">
        <f t="shared" si="51"/>
        <v>42.25</v>
      </c>
      <c r="O808" s="29" t="s">
        <v>45</v>
      </c>
    </row>
    <row r="809" spans="1:15" x14ac:dyDescent="0.25">
      <c r="A809" s="29" t="s">
        <v>53</v>
      </c>
      <c r="B809" s="29" t="s">
        <v>50</v>
      </c>
      <c r="C809" s="29" t="s">
        <v>34</v>
      </c>
      <c r="D809" s="30"/>
      <c r="E809" s="31">
        <v>39250</v>
      </c>
      <c r="F809" s="31">
        <v>39282</v>
      </c>
      <c r="G809" s="32">
        <f t="shared" si="49"/>
        <v>32</v>
      </c>
      <c r="H809" s="33">
        <v>1</v>
      </c>
      <c r="I809" s="34"/>
      <c r="J809" s="32">
        <v>0.25</v>
      </c>
      <c r="K809" s="35">
        <f t="shared" si="48"/>
        <v>2.5</v>
      </c>
      <c r="L809" s="35">
        <v>30</v>
      </c>
      <c r="M809" s="35">
        <f t="shared" si="50"/>
        <v>32.5</v>
      </c>
      <c r="N809" s="35">
        <f t="shared" si="51"/>
        <v>42.25</v>
      </c>
      <c r="O809" s="29" t="s">
        <v>45</v>
      </c>
    </row>
    <row r="810" spans="1:15" x14ac:dyDescent="0.25">
      <c r="A810" s="29" t="s">
        <v>32</v>
      </c>
      <c r="B810" s="29" t="s">
        <v>33</v>
      </c>
      <c r="C810" s="29" t="s">
        <v>34</v>
      </c>
      <c r="D810" s="30"/>
      <c r="E810" s="31">
        <v>39255</v>
      </c>
      <c r="F810" s="31">
        <v>39282</v>
      </c>
      <c r="G810" s="32">
        <f t="shared" si="49"/>
        <v>27</v>
      </c>
      <c r="H810" s="33">
        <v>2</v>
      </c>
      <c r="I810" s="34"/>
      <c r="J810" s="32">
        <v>0.25</v>
      </c>
      <c r="K810" s="35">
        <f t="shared" si="48"/>
        <v>5</v>
      </c>
      <c r="L810" s="35">
        <v>55.89</v>
      </c>
      <c r="M810" s="35">
        <f t="shared" si="50"/>
        <v>60.89</v>
      </c>
      <c r="N810" s="35">
        <f t="shared" si="51"/>
        <v>79.156999999999996</v>
      </c>
      <c r="O810" s="29" t="s">
        <v>35</v>
      </c>
    </row>
    <row r="811" spans="1:15" x14ac:dyDescent="0.25">
      <c r="A811" s="29" t="s">
        <v>49</v>
      </c>
      <c r="B811" s="29" t="s">
        <v>48</v>
      </c>
      <c r="C811" s="29" t="s">
        <v>41</v>
      </c>
      <c r="D811" s="30"/>
      <c r="E811" s="31">
        <v>39256</v>
      </c>
      <c r="F811" s="31">
        <v>39282</v>
      </c>
      <c r="G811" s="32">
        <f t="shared" si="49"/>
        <v>26</v>
      </c>
      <c r="H811" s="33">
        <v>1</v>
      </c>
      <c r="I811" s="34"/>
      <c r="J811" s="32">
        <v>0.25</v>
      </c>
      <c r="K811" s="35">
        <f t="shared" si="48"/>
        <v>2.5</v>
      </c>
      <c r="L811" s="35">
        <v>78.278999999999996</v>
      </c>
      <c r="M811" s="35">
        <f t="shared" si="50"/>
        <v>80.778999999999996</v>
      </c>
      <c r="N811" s="35">
        <f t="shared" si="51"/>
        <v>105.0127</v>
      </c>
      <c r="O811" s="29" t="s">
        <v>45</v>
      </c>
    </row>
    <row r="812" spans="1:15" x14ac:dyDescent="0.25">
      <c r="A812" s="29" t="s">
        <v>53</v>
      </c>
      <c r="B812" s="29" t="s">
        <v>50</v>
      </c>
      <c r="C812" s="29" t="s">
        <v>41</v>
      </c>
      <c r="D812" s="30"/>
      <c r="E812" s="31">
        <v>39261</v>
      </c>
      <c r="F812" s="31">
        <v>39282</v>
      </c>
      <c r="G812" s="32">
        <f t="shared" si="49"/>
        <v>21</v>
      </c>
      <c r="H812" s="33">
        <v>1</v>
      </c>
      <c r="I812" s="34"/>
      <c r="J812" s="32">
        <v>0.25</v>
      </c>
      <c r="K812" s="35">
        <f t="shared" si="48"/>
        <v>2.5</v>
      </c>
      <c r="L812" s="35">
        <v>95.126800000000003</v>
      </c>
      <c r="M812" s="35">
        <f t="shared" si="50"/>
        <v>97.626800000000003</v>
      </c>
      <c r="N812" s="35">
        <f t="shared" si="51"/>
        <v>126.91484</v>
      </c>
      <c r="O812" s="29" t="s">
        <v>45</v>
      </c>
    </row>
    <row r="813" spans="1:15" x14ac:dyDescent="0.25">
      <c r="A813" s="29" t="s">
        <v>32</v>
      </c>
      <c r="B813" s="29" t="s">
        <v>33</v>
      </c>
      <c r="C813" s="29" t="s">
        <v>42</v>
      </c>
      <c r="D813" s="30"/>
      <c r="E813" s="31">
        <v>39261</v>
      </c>
      <c r="F813" s="31">
        <v>39282</v>
      </c>
      <c r="G813" s="32">
        <f t="shared" si="49"/>
        <v>21</v>
      </c>
      <c r="H813" s="33">
        <v>2</v>
      </c>
      <c r="I813" s="34"/>
      <c r="J813" s="32">
        <v>2.5</v>
      </c>
      <c r="K813" s="35">
        <f t="shared" si="48"/>
        <v>50</v>
      </c>
      <c r="L813" s="35">
        <v>106.65</v>
      </c>
      <c r="M813" s="35">
        <f t="shared" si="50"/>
        <v>156.65</v>
      </c>
      <c r="N813" s="35">
        <f t="shared" si="51"/>
        <v>203.64500000000001</v>
      </c>
      <c r="O813" s="29" t="s">
        <v>35</v>
      </c>
    </row>
    <row r="814" spans="1:15" x14ac:dyDescent="0.25">
      <c r="A814" s="29" t="s">
        <v>36</v>
      </c>
      <c r="B814" s="29" t="s">
        <v>54</v>
      </c>
      <c r="C814" s="29" t="s">
        <v>34</v>
      </c>
      <c r="D814" s="30"/>
      <c r="E814" s="31">
        <v>39227</v>
      </c>
      <c r="F814" s="31">
        <v>39282</v>
      </c>
      <c r="G814" s="32">
        <f t="shared" si="49"/>
        <v>55</v>
      </c>
      <c r="H814" s="33">
        <v>1</v>
      </c>
      <c r="I814" s="34"/>
      <c r="J814" s="32">
        <v>0.5</v>
      </c>
      <c r="K814" s="35">
        <f t="shared" si="48"/>
        <v>5</v>
      </c>
      <c r="L814" s="35">
        <v>147.2441</v>
      </c>
      <c r="M814" s="35">
        <f t="shared" si="50"/>
        <v>152.2441</v>
      </c>
      <c r="N814" s="35">
        <f t="shared" si="51"/>
        <v>197.91732999999999</v>
      </c>
      <c r="O814" s="29" t="s">
        <v>45</v>
      </c>
    </row>
    <row r="815" spans="1:15" x14ac:dyDescent="0.25">
      <c r="A815" s="29" t="s">
        <v>52</v>
      </c>
      <c r="B815" s="29" t="s">
        <v>48</v>
      </c>
      <c r="C815" s="29" t="s">
        <v>34</v>
      </c>
      <c r="D815" s="30"/>
      <c r="E815" s="31">
        <v>39282</v>
      </c>
      <c r="F815" s="31">
        <v>39282</v>
      </c>
      <c r="G815" s="32">
        <f t="shared" si="49"/>
        <v>0</v>
      </c>
      <c r="H815" s="33">
        <v>1</v>
      </c>
      <c r="I815" s="34"/>
      <c r="J815" s="32">
        <v>0.5</v>
      </c>
      <c r="K815" s="35">
        <f t="shared" si="48"/>
        <v>5</v>
      </c>
      <c r="L815" s="35">
        <v>161.79509999999999</v>
      </c>
      <c r="M815" s="35">
        <f t="shared" si="50"/>
        <v>166.79509999999999</v>
      </c>
      <c r="N815" s="35">
        <f t="shared" si="51"/>
        <v>216.83362999999997</v>
      </c>
      <c r="O815" s="29" t="s">
        <v>45</v>
      </c>
    </row>
    <row r="816" spans="1:15" x14ac:dyDescent="0.25">
      <c r="A816" s="29" t="s">
        <v>53</v>
      </c>
      <c r="B816" s="29" t="s">
        <v>50</v>
      </c>
      <c r="C816" s="29" t="s">
        <v>34</v>
      </c>
      <c r="D816" s="30" t="s">
        <v>43</v>
      </c>
      <c r="E816" s="31">
        <v>39221</v>
      </c>
      <c r="F816" s="31">
        <v>39282</v>
      </c>
      <c r="G816" s="32">
        <f t="shared" si="49"/>
        <v>61</v>
      </c>
      <c r="H816" s="33">
        <v>2</v>
      </c>
      <c r="I816" s="34"/>
      <c r="J816" s="32">
        <v>0.5</v>
      </c>
      <c r="K816" s="35">
        <f t="shared" si="48"/>
        <v>30</v>
      </c>
      <c r="L816" s="35">
        <v>166.86</v>
      </c>
      <c r="M816" s="35">
        <f t="shared" si="50"/>
        <v>196.86</v>
      </c>
      <c r="N816" s="35">
        <f t="shared" si="51"/>
        <v>255.91800000000001</v>
      </c>
      <c r="O816" s="29" t="s">
        <v>45</v>
      </c>
    </row>
    <row r="817" spans="1:15" x14ac:dyDescent="0.25">
      <c r="A817" s="29" t="s">
        <v>53</v>
      </c>
      <c r="B817" s="29" t="s">
        <v>50</v>
      </c>
      <c r="C817" s="29" t="s">
        <v>47</v>
      </c>
      <c r="D817" s="30"/>
      <c r="E817" s="31">
        <v>39250</v>
      </c>
      <c r="F817" s="31">
        <v>39282</v>
      </c>
      <c r="G817" s="32">
        <f t="shared" si="49"/>
        <v>32</v>
      </c>
      <c r="H817" s="33">
        <v>1</v>
      </c>
      <c r="I817" s="34"/>
      <c r="J817" s="32">
        <v>1.5</v>
      </c>
      <c r="K817" s="35">
        <f t="shared" si="48"/>
        <v>15</v>
      </c>
      <c r="L817" s="35">
        <v>207.13069999999999</v>
      </c>
      <c r="M817" s="35">
        <f t="shared" si="50"/>
        <v>222.13069999999999</v>
      </c>
      <c r="N817" s="35">
        <f t="shared" si="51"/>
        <v>288.76990999999998</v>
      </c>
      <c r="O817" s="29" t="s">
        <v>45</v>
      </c>
    </row>
    <row r="818" spans="1:15" x14ac:dyDescent="0.25">
      <c r="A818" s="29" t="s">
        <v>36</v>
      </c>
      <c r="B818" s="29" t="s">
        <v>54</v>
      </c>
      <c r="C818" s="29" t="s">
        <v>34</v>
      </c>
      <c r="D818" s="30"/>
      <c r="E818" s="31">
        <v>39274</v>
      </c>
      <c r="F818" s="31">
        <v>39283</v>
      </c>
      <c r="G818" s="32">
        <f t="shared" si="49"/>
        <v>9</v>
      </c>
      <c r="H818" s="33">
        <v>1</v>
      </c>
      <c r="I818" s="34"/>
      <c r="J818" s="32">
        <v>0.75</v>
      </c>
      <c r="K818" s="35">
        <f t="shared" si="48"/>
        <v>7.5</v>
      </c>
      <c r="L818" s="35">
        <v>48</v>
      </c>
      <c r="M818" s="35">
        <f t="shared" si="50"/>
        <v>55.5</v>
      </c>
      <c r="N818" s="35">
        <f t="shared" si="51"/>
        <v>72.150000000000006</v>
      </c>
      <c r="O818" s="29" t="s">
        <v>45</v>
      </c>
    </row>
    <row r="819" spans="1:15" x14ac:dyDescent="0.25">
      <c r="A819" s="29" t="s">
        <v>53</v>
      </c>
      <c r="B819" s="29" t="s">
        <v>48</v>
      </c>
      <c r="C819" s="29" t="s">
        <v>34</v>
      </c>
      <c r="D819" s="30" t="s">
        <v>43</v>
      </c>
      <c r="E819" s="31">
        <v>39274</v>
      </c>
      <c r="F819" s="31">
        <v>39283</v>
      </c>
      <c r="G819" s="32">
        <f t="shared" si="49"/>
        <v>9</v>
      </c>
      <c r="H819" s="33">
        <v>1</v>
      </c>
      <c r="I819" s="34"/>
      <c r="J819" s="32">
        <v>0.75</v>
      </c>
      <c r="K819" s="35">
        <f t="shared" si="48"/>
        <v>27.5</v>
      </c>
      <c r="L819" s="35">
        <v>74.947000000000003</v>
      </c>
      <c r="M819" s="35">
        <f t="shared" si="50"/>
        <v>102.447</v>
      </c>
      <c r="N819" s="35">
        <f t="shared" si="51"/>
        <v>133.18110000000001</v>
      </c>
      <c r="O819" s="29" t="s">
        <v>45</v>
      </c>
    </row>
    <row r="820" spans="1:15" x14ac:dyDescent="0.25">
      <c r="A820" s="29" t="s">
        <v>52</v>
      </c>
      <c r="B820" s="29" t="s">
        <v>37</v>
      </c>
      <c r="C820" s="29" t="s">
        <v>34</v>
      </c>
      <c r="D820" s="30" t="s">
        <v>43</v>
      </c>
      <c r="E820" s="31">
        <v>39276</v>
      </c>
      <c r="F820" s="31">
        <v>39283</v>
      </c>
      <c r="G820" s="32">
        <f t="shared" si="49"/>
        <v>7</v>
      </c>
      <c r="H820" s="33">
        <v>1</v>
      </c>
      <c r="I820" s="34"/>
      <c r="J820" s="32">
        <v>0.5</v>
      </c>
      <c r="K820" s="35">
        <f t="shared" si="48"/>
        <v>25</v>
      </c>
      <c r="L820" s="35">
        <v>83.462900000000005</v>
      </c>
      <c r="M820" s="35">
        <f t="shared" si="50"/>
        <v>108.4629</v>
      </c>
      <c r="N820" s="35">
        <f t="shared" si="51"/>
        <v>141.00177000000002</v>
      </c>
      <c r="O820" s="29" t="s">
        <v>45</v>
      </c>
    </row>
    <row r="821" spans="1:15" x14ac:dyDescent="0.25">
      <c r="A821" s="29" t="s">
        <v>36</v>
      </c>
      <c r="B821" s="29" t="s">
        <v>50</v>
      </c>
      <c r="C821" s="29" t="s">
        <v>47</v>
      </c>
      <c r="D821" s="30"/>
      <c r="E821" s="31">
        <v>39261</v>
      </c>
      <c r="F821" s="31">
        <v>39283</v>
      </c>
      <c r="G821" s="32">
        <f t="shared" si="49"/>
        <v>22</v>
      </c>
      <c r="H821" s="33">
        <v>1</v>
      </c>
      <c r="I821" s="34"/>
      <c r="J821" s="32">
        <v>1.75</v>
      </c>
      <c r="K821" s="35">
        <f t="shared" si="48"/>
        <v>17.5</v>
      </c>
      <c r="L821" s="35">
        <v>150</v>
      </c>
      <c r="M821" s="35">
        <f t="shared" si="50"/>
        <v>167.5</v>
      </c>
      <c r="N821" s="35">
        <f t="shared" si="51"/>
        <v>217.75</v>
      </c>
      <c r="O821" s="29" t="s">
        <v>45</v>
      </c>
    </row>
    <row r="822" spans="1:15" x14ac:dyDescent="0.25">
      <c r="A822" s="29" t="s">
        <v>53</v>
      </c>
      <c r="B822" s="29" t="s">
        <v>50</v>
      </c>
      <c r="C822" s="29" t="s">
        <v>42</v>
      </c>
      <c r="D822" s="30"/>
      <c r="E822" s="31">
        <v>39233</v>
      </c>
      <c r="F822" s="31">
        <v>39283</v>
      </c>
      <c r="G822" s="32">
        <f t="shared" si="49"/>
        <v>50</v>
      </c>
      <c r="H822" s="33">
        <v>1</v>
      </c>
      <c r="I822" s="34"/>
      <c r="J822" s="32">
        <v>2</v>
      </c>
      <c r="K822" s="35">
        <f t="shared" si="48"/>
        <v>20</v>
      </c>
      <c r="L822" s="35">
        <v>170.64</v>
      </c>
      <c r="M822" s="35">
        <f t="shared" si="50"/>
        <v>190.64</v>
      </c>
      <c r="N822" s="35">
        <f t="shared" si="51"/>
        <v>247.83199999999999</v>
      </c>
      <c r="O822" s="29" t="s">
        <v>35</v>
      </c>
    </row>
    <row r="823" spans="1:15" x14ac:dyDescent="0.25">
      <c r="A823" s="29" t="s">
        <v>53</v>
      </c>
      <c r="B823" s="29" t="s">
        <v>37</v>
      </c>
      <c r="C823" s="29" t="s">
        <v>42</v>
      </c>
      <c r="D823" s="30"/>
      <c r="E823" s="31">
        <v>39274</v>
      </c>
      <c r="F823" s="31">
        <v>39283</v>
      </c>
      <c r="G823" s="32">
        <f t="shared" si="49"/>
        <v>9</v>
      </c>
      <c r="H823" s="33">
        <v>1</v>
      </c>
      <c r="I823" s="34"/>
      <c r="J823" s="32">
        <v>1.5</v>
      </c>
      <c r="K823" s="35">
        <f t="shared" si="48"/>
        <v>15</v>
      </c>
      <c r="L823" s="35">
        <v>1111.5</v>
      </c>
      <c r="M823" s="35">
        <f t="shared" si="50"/>
        <v>1126.5</v>
      </c>
      <c r="N823" s="35">
        <f t="shared" si="51"/>
        <v>1464.45</v>
      </c>
      <c r="O823" s="29" t="s">
        <v>39</v>
      </c>
    </row>
    <row r="824" spans="1:15" x14ac:dyDescent="0.25">
      <c r="A824" s="29" t="s">
        <v>36</v>
      </c>
      <c r="B824" s="29" t="s">
        <v>37</v>
      </c>
      <c r="C824" s="29" t="s">
        <v>47</v>
      </c>
      <c r="D824" s="30"/>
      <c r="E824" s="31">
        <v>39249</v>
      </c>
      <c r="F824" s="31">
        <v>39284</v>
      </c>
      <c r="G824" s="32">
        <f t="shared" si="49"/>
        <v>35</v>
      </c>
      <c r="H824" s="33">
        <v>2</v>
      </c>
      <c r="I824" s="34"/>
      <c r="J824" s="32">
        <v>3.5</v>
      </c>
      <c r="K824" s="35">
        <f t="shared" si="48"/>
        <v>70</v>
      </c>
      <c r="L824" s="35">
        <v>23</v>
      </c>
      <c r="M824" s="35">
        <f t="shared" si="50"/>
        <v>93</v>
      </c>
      <c r="N824" s="35">
        <f t="shared" si="51"/>
        <v>120.9</v>
      </c>
      <c r="O824" s="29" t="s">
        <v>35</v>
      </c>
    </row>
    <row r="825" spans="1:15" x14ac:dyDescent="0.25">
      <c r="A825" s="29" t="s">
        <v>36</v>
      </c>
      <c r="B825" s="29" t="s">
        <v>37</v>
      </c>
      <c r="C825" s="29" t="s">
        <v>34</v>
      </c>
      <c r="D825" s="30" t="s">
        <v>43</v>
      </c>
      <c r="E825" s="31">
        <v>39263</v>
      </c>
      <c r="F825" s="31">
        <v>39284</v>
      </c>
      <c r="G825" s="32">
        <f t="shared" si="49"/>
        <v>21</v>
      </c>
      <c r="H825" s="33">
        <v>2</v>
      </c>
      <c r="I825" s="34"/>
      <c r="J825" s="32">
        <v>0.5</v>
      </c>
      <c r="K825" s="35">
        <f t="shared" si="48"/>
        <v>30</v>
      </c>
      <c r="L825" s="35">
        <v>23.899000000000001</v>
      </c>
      <c r="M825" s="35">
        <f t="shared" si="50"/>
        <v>53.899000000000001</v>
      </c>
      <c r="N825" s="35">
        <f t="shared" si="51"/>
        <v>70.068700000000007</v>
      </c>
      <c r="O825" s="29" t="s">
        <v>35</v>
      </c>
    </row>
    <row r="826" spans="1:15" x14ac:dyDescent="0.25">
      <c r="A826" s="29" t="s">
        <v>36</v>
      </c>
      <c r="B826" s="29" t="s">
        <v>37</v>
      </c>
      <c r="C826" s="29" t="s">
        <v>34</v>
      </c>
      <c r="D826" s="30" t="s">
        <v>43</v>
      </c>
      <c r="E826" s="31">
        <v>39263</v>
      </c>
      <c r="F826" s="31">
        <v>39284</v>
      </c>
      <c r="G826" s="32">
        <f t="shared" si="49"/>
        <v>21</v>
      </c>
      <c r="H826" s="33">
        <v>2</v>
      </c>
      <c r="I826" s="34"/>
      <c r="J826" s="32">
        <v>0.5</v>
      </c>
      <c r="K826" s="35">
        <f t="shared" si="48"/>
        <v>30</v>
      </c>
      <c r="L826" s="35">
        <v>38.496899999999997</v>
      </c>
      <c r="M826" s="35">
        <f t="shared" si="50"/>
        <v>68.496899999999997</v>
      </c>
      <c r="N826" s="35">
        <f t="shared" si="51"/>
        <v>89.045969999999997</v>
      </c>
      <c r="O826" s="29" t="s">
        <v>35</v>
      </c>
    </row>
    <row r="827" spans="1:15" x14ac:dyDescent="0.25">
      <c r="A827" s="29" t="s">
        <v>52</v>
      </c>
      <c r="B827" s="29" t="s">
        <v>48</v>
      </c>
      <c r="C827" s="29" t="s">
        <v>47</v>
      </c>
      <c r="D827" s="30"/>
      <c r="E827" s="31">
        <v>39270</v>
      </c>
      <c r="F827" s="31">
        <v>39284</v>
      </c>
      <c r="G827" s="32">
        <f t="shared" si="49"/>
        <v>14</v>
      </c>
      <c r="H827" s="33">
        <v>2</v>
      </c>
      <c r="I827" s="34"/>
      <c r="J827" s="32">
        <v>1</v>
      </c>
      <c r="K827" s="35">
        <f t="shared" si="48"/>
        <v>20</v>
      </c>
      <c r="L827" s="35">
        <v>46.864899999999999</v>
      </c>
      <c r="M827" s="35">
        <f t="shared" si="50"/>
        <v>66.864900000000006</v>
      </c>
      <c r="N827" s="35">
        <f t="shared" si="51"/>
        <v>86.92437000000001</v>
      </c>
      <c r="O827" s="29" t="s">
        <v>39</v>
      </c>
    </row>
    <row r="828" spans="1:15" x14ac:dyDescent="0.25">
      <c r="A828" s="29" t="s">
        <v>36</v>
      </c>
      <c r="B828" s="29" t="s">
        <v>37</v>
      </c>
      <c r="C828" s="29" t="s">
        <v>34</v>
      </c>
      <c r="D828" s="30" t="s">
        <v>43</v>
      </c>
      <c r="E828" s="31">
        <v>39270</v>
      </c>
      <c r="F828" s="31">
        <v>39284</v>
      </c>
      <c r="G828" s="32">
        <f t="shared" si="49"/>
        <v>14</v>
      </c>
      <c r="H828" s="33">
        <v>2</v>
      </c>
      <c r="I828" s="34"/>
      <c r="J828" s="32">
        <v>0.5</v>
      </c>
      <c r="K828" s="35">
        <f t="shared" si="48"/>
        <v>30</v>
      </c>
      <c r="L828" s="35">
        <v>74.532399999999996</v>
      </c>
      <c r="M828" s="35">
        <f t="shared" si="50"/>
        <v>104.5324</v>
      </c>
      <c r="N828" s="35">
        <f t="shared" si="51"/>
        <v>135.89211999999998</v>
      </c>
      <c r="O828" s="29" t="s">
        <v>35</v>
      </c>
    </row>
    <row r="829" spans="1:15" x14ac:dyDescent="0.25">
      <c r="A829" s="29" t="s">
        <v>52</v>
      </c>
      <c r="B829" s="29" t="s">
        <v>48</v>
      </c>
      <c r="C829" s="29" t="s">
        <v>42</v>
      </c>
      <c r="D829" s="30" t="s">
        <v>43</v>
      </c>
      <c r="E829" s="31">
        <v>39274</v>
      </c>
      <c r="F829" s="31">
        <v>39284</v>
      </c>
      <c r="G829" s="32">
        <f t="shared" si="49"/>
        <v>10</v>
      </c>
      <c r="H829" s="33">
        <v>2</v>
      </c>
      <c r="I829" s="34"/>
      <c r="J829" s="32">
        <v>1.75</v>
      </c>
      <c r="K829" s="35">
        <f t="shared" si="48"/>
        <v>55</v>
      </c>
      <c r="L829" s="35">
        <v>120</v>
      </c>
      <c r="M829" s="35">
        <f t="shared" si="50"/>
        <v>175</v>
      </c>
      <c r="N829" s="35">
        <f t="shared" si="51"/>
        <v>227.5</v>
      </c>
      <c r="O829" s="29" t="s">
        <v>39</v>
      </c>
    </row>
    <row r="830" spans="1:15" x14ac:dyDescent="0.25">
      <c r="A830" s="29" t="s">
        <v>36</v>
      </c>
      <c r="B830" s="29" t="s">
        <v>37</v>
      </c>
      <c r="C830" s="29" t="s">
        <v>42</v>
      </c>
      <c r="D830" s="30"/>
      <c r="E830" s="31">
        <v>39236</v>
      </c>
      <c r="F830" s="31">
        <v>39284</v>
      </c>
      <c r="G830" s="32">
        <f t="shared" si="49"/>
        <v>48</v>
      </c>
      <c r="H830" s="33">
        <v>2</v>
      </c>
      <c r="I830" s="34"/>
      <c r="J830" s="32">
        <v>0.5</v>
      </c>
      <c r="K830" s="35">
        <f t="shared" si="48"/>
        <v>10</v>
      </c>
      <c r="L830" s="35">
        <v>150</v>
      </c>
      <c r="M830" s="35">
        <f t="shared" si="50"/>
        <v>160</v>
      </c>
      <c r="N830" s="35">
        <f t="shared" si="51"/>
        <v>208</v>
      </c>
      <c r="O830" s="29" t="s">
        <v>35</v>
      </c>
    </row>
    <row r="831" spans="1:15" x14ac:dyDescent="0.25">
      <c r="A831" s="29" t="s">
        <v>36</v>
      </c>
      <c r="B831" s="29" t="s">
        <v>37</v>
      </c>
      <c r="C831" s="29" t="s">
        <v>42</v>
      </c>
      <c r="D831" s="30"/>
      <c r="E831" s="31">
        <v>39255</v>
      </c>
      <c r="F831" s="31">
        <v>39284</v>
      </c>
      <c r="G831" s="32">
        <f t="shared" si="49"/>
        <v>29</v>
      </c>
      <c r="H831" s="33">
        <v>2</v>
      </c>
      <c r="I831" s="34"/>
      <c r="J831" s="32">
        <v>0.5</v>
      </c>
      <c r="K831" s="35">
        <f t="shared" si="48"/>
        <v>10</v>
      </c>
      <c r="L831" s="35">
        <v>227.13</v>
      </c>
      <c r="M831" s="35">
        <f t="shared" si="50"/>
        <v>237.13</v>
      </c>
      <c r="N831" s="35">
        <f t="shared" si="51"/>
        <v>308.26900000000001</v>
      </c>
      <c r="O831" s="29" t="s">
        <v>35</v>
      </c>
    </row>
    <row r="832" spans="1:15" x14ac:dyDescent="0.25">
      <c r="A832" s="29" t="s">
        <v>53</v>
      </c>
      <c r="B832" s="29" t="s">
        <v>48</v>
      </c>
      <c r="C832" s="29" t="s">
        <v>42</v>
      </c>
      <c r="D832" s="30"/>
      <c r="E832" s="31">
        <v>39240</v>
      </c>
      <c r="F832" s="31">
        <v>39284</v>
      </c>
      <c r="G832" s="32">
        <f t="shared" si="49"/>
        <v>44</v>
      </c>
      <c r="H832" s="33">
        <v>1</v>
      </c>
      <c r="I832" s="34"/>
      <c r="J832" s="32">
        <v>2</v>
      </c>
      <c r="K832" s="35">
        <f t="shared" si="48"/>
        <v>20</v>
      </c>
      <c r="L832" s="35">
        <v>425.89949999999999</v>
      </c>
      <c r="M832" s="35">
        <f t="shared" si="50"/>
        <v>445.89949999999999</v>
      </c>
      <c r="N832" s="35">
        <f t="shared" si="51"/>
        <v>579.66935000000001</v>
      </c>
      <c r="O832" s="29" t="s">
        <v>45</v>
      </c>
    </row>
    <row r="833" spans="1:15" x14ac:dyDescent="0.25">
      <c r="A833" s="29" t="s">
        <v>52</v>
      </c>
      <c r="B833" s="29" t="s">
        <v>37</v>
      </c>
      <c r="C833" s="29" t="s">
        <v>41</v>
      </c>
      <c r="D833" s="30"/>
      <c r="E833" s="31">
        <v>39247</v>
      </c>
      <c r="F833" s="31">
        <v>39285</v>
      </c>
      <c r="G833" s="32">
        <f t="shared" si="49"/>
        <v>38</v>
      </c>
      <c r="H833" s="33">
        <v>1</v>
      </c>
      <c r="I833" s="34"/>
      <c r="J833" s="32">
        <v>0.25</v>
      </c>
      <c r="K833" s="35">
        <f t="shared" si="48"/>
        <v>2.5</v>
      </c>
      <c r="L833" s="35">
        <v>8.5495999999999999</v>
      </c>
      <c r="M833" s="35">
        <f t="shared" si="50"/>
        <v>11.0496</v>
      </c>
      <c r="N833" s="35">
        <f t="shared" si="51"/>
        <v>14.36448</v>
      </c>
      <c r="O833" s="29" t="s">
        <v>45</v>
      </c>
    </row>
    <row r="834" spans="1:15" x14ac:dyDescent="0.25">
      <c r="A834" s="29" t="s">
        <v>49</v>
      </c>
      <c r="B834" s="29" t="s">
        <v>33</v>
      </c>
      <c r="C834" s="29" t="s">
        <v>41</v>
      </c>
      <c r="D834" s="30"/>
      <c r="E834" s="31">
        <v>39256</v>
      </c>
      <c r="F834" s="31">
        <v>39285</v>
      </c>
      <c r="G834" s="32">
        <f t="shared" si="49"/>
        <v>29</v>
      </c>
      <c r="H834" s="33">
        <v>1</v>
      </c>
      <c r="I834" s="34"/>
      <c r="J834" s="32">
        <v>0.25</v>
      </c>
      <c r="K834" s="35">
        <f t="shared" ref="K834:K897" si="52">IF(D834="sí",H834*J834*10+20,H834*J834*10)</f>
        <v>2.5</v>
      </c>
      <c r="L834" s="35">
        <v>37.293500000000002</v>
      </c>
      <c r="M834" s="35">
        <f t="shared" si="50"/>
        <v>39.793500000000002</v>
      </c>
      <c r="N834" s="35">
        <f t="shared" si="51"/>
        <v>51.731549999999999</v>
      </c>
      <c r="O834" s="29" t="s">
        <v>35</v>
      </c>
    </row>
    <row r="835" spans="1:15" x14ac:dyDescent="0.25">
      <c r="A835" s="29" t="s">
        <v>53</v>
      </c>
      <c r="B835" s="29" t="s">
        <v>54</v>
      </c>
      <c r="C835" s="29" t="s">
        <v>42</v>
      </c>
      <c r="D835" s="30" t="s">
        <v>43</v>
      </c>
      <c r="E835" s="31">
        <v>39213</v>
      </c>
      <c r="F835" s="31">
        <v>39285</v>
      </c>
      <c r="G835" s="32">
        <f t="shared" ref="G835:G898" si="53">F835-E835</f>
        <v>72</v>
      </c>
      <c r="H835" s="33">
        <v>1</v>
      </c>
      <c r="I835" s="34"/>
      <c r="J835" s="32">
        <v>1</v>
      </c>
      <c r="K835" s="35">
        <f t="shared" si="52"/>
        <v>30</v>
      </c>
      <c r="L835" s="35">
        <v>117.44840000000001</v>
      </c>
      <c r="M835" s="35">
        <f t="shared" ref="M835:M898" si="54">K835+L835</f>
        <v>147.44839999999999</v>
      </c>
      <c r="N835" s="35">
        <f t="shared" ref="N835:N898" si="55">IF(I835="sí",-M835,M835+30%*M835)</f>
        <v>191.68292</v>
      </c>
      <c r="O835" s="29" t="s">
        <v>35</v>
      </c>
    </row>
    <row r="836" spans="1:15" x14ac:dyDescent="0.25">
      <c r="A836" s="29" t="s">
        <v>53</v>
      </c>
      <c r="B836" s="29" t="s">
        <v>54</v>
      </c>
      <c r="C836" s="29" t="s">
        <v>34</v>
      </c>
      <c r="D836" s="30"/>
      <c r="E836" s="31">
        <v>39247</v>
      </c>
      <c r="F836" s="31">
        <v>39285</v>
      </c>
      <c r="G836" s="32">
        <f t="shared" si="53"/>
        <v>38</v>
      </c>
      <c r="H836" s="33">
        <v>1</v>
      </c>
      <c r="I836" s="34"/>
      <c r="J836" s="32">
        <v>0.5</v>
      </c>
      <c r="K836" s="35">
        <f t="shared" si="52"/>
        <v>5</v>
      </c>
      <c r="L836" s="35">
        <v>120.54089999999999</v>
      </c>
      <c r="M836" s="35">
        <f t="shared" si="54"/>
        <v>125.54089999999999</v>
      </c>
      <c r="N836" s="35">
        <f t="shared" si="55"/>
        <v>163.20317</v>
      </c>
      <c r="O836" s="29" t="s">
        <v>45</v>
      </c>
    </row>
    <row r="837" spans="1:15" x14ac:dyDescent="0.25">
      <c r="A837" s="29" t="s">
        <v>53</v>
      </c>
      <c r="B837" s="29" t="s">
        <v>54</v>
      </c>
      <c r="C837" s="29" t="s">
        <v>42</v>
      </c>
      <c r="D837" s="30"/>
      <c r="E837" s="31">
        <v>39250</v>
      </c>
      <c r="F837" s="31">
        <v>39285</v>
      </c>
      <c r="G837" s="32">
        <f t="shared" si="53"/>
        <v>35</v>
      </c>
      <c r="H837" s="33">
        <v>2</v>
      </c>
      <c r="I837" s="34"/>
      <c r="J837" s="32">
        <v>2.5</v>
      </c>
      <c r="K837" s="35">
        <f t="shared" si="52"/>
        <v>50</v>
      </c>
      <c r="L837" s="35">
        <v>86.423400000000001</v>
      </c>
      <c r="M837" s="35">
        <f t="shared" si="54"/>
        <v>136.42340000000002</v>
      </c>
      <c r="N837" s="35">
        <f t="shared" si="55"/>
        <v>177.35042000000001</v>
      </c>
      <c r="O837" s="29" t="s">
        <v>45</v>
      </c>
    </row>
    <row r="838" spans="1:15" x14ac:dyDescent="0.25">
      <c r="A838" s="29" t="s">
        <v>52</v>
      </c>
      <c r="B838" s="29" t="s">
        <v>37</v>
      </c>
      <c r="C838" s="29" t="s">
        <v>34</v>
      </c>
      <c r="D838" s="30"/>
      <c r="E838" s="31">
        <v>39232</v>
      </c>
      <c r="F838" s="31">
        <v>39285</v>
      </c>
      <c r="G838" s="32">
        <f t="shared" si="53"/>
        <v>53</v>
      </c>
      <c r="H838" s="33">
        <v>2</v>
      </c>
      <c r="I838" s="34"/>
      <c r="J838" s="32">
        <v>1</v>
      </c>
      <c r="K838" s="35">
        <f t="shared" si="52"/>
        <v>20</v>
      </c>
      <c r="L838" s="35">
        <v>136.70920000000001</v>
      </c>
      <c r="M838" s="35">
        <f t="shared" si="54"/>
        <v>156.70920000000001</v>
      </c>
      <c r="N838" s="35">
        <f t="shared" si="55"/>
        <v>203.72196000000002</v>
      </c>
      <c r="O838" s="29" t="s">
        <v>45</v>
      </c>
    </row>
    <row r="839" spans="1:15" x14ac:dyDescent="0.25">
      <c r="A839" s="29" t="s">
        <v>36</v>
      </c>
      <c r="B839" s="29" t="s">
        <v>50</v>
      </c>
      <c r="C839" s="29" t="s">
        <v>38</v>
      </c>
      <c r="D839" s="30" t="s">
        <v>43</v>
      </c>
      <c r="E839" s="31">
        <v>39218</v>
      </c>
      <c r="F839" s="31">
        <v>39285</v>
      </c>
      <c r="G839" s="32">
        <f t="shared" si="53"/>
        <v>67</v>
      </c>
      <c r="H839" s="33">
        <v>1</v>
      </c>
      <c r="I839" s="34"/>
      <c r="J839" s="32">
        <v>2.5</v>
      </c>
      <c r="K839" s="35">
        <f t="shared" si="52"/>
        <v>45</v>
      </c>
      <c r="L839" s="35">
        <v>571.30190000000005</v>
      </c>
      <c r="M839" s="35">
        <f t="shared" si="54"/>
        <v>616.30190000000005</v>
      </c>
      <c r="N839" s="35">
        <f t="shared" si="55"/>
        <v>801.19247000000007</v>
      </c>
      <c r="O839" s="29" t="s">
        <v>45</v>
      </c>
    </row>
    <row r="840" spans="1:15" x14ac:dyDescent="0.25">
      <c r="A840" s="29" t="s">
        <v>32</v>
      </c>
      <c r="B840" s="29" t="s">
        <v>33</v>
      </c>
      <c r="C840" s="29" t="s">
        <v>41</v>
      </c>
      <c r="D840" s="30"/>
      <c r="E840" s="31">
        <v>39260</v>
      </c>
      <c r="F840" s="31">
        <v>39296</v>
      </c>
      <c r="G840" s="32">
        <f t="shared" si="53"/>
        <v>36</v>
      </c>
      <c r="H840" s="33">
        <v>1</v>
      </c>
      <c r="I840" s="34"/>
      <c r="J840" s="32">
        <v>0.25</v>
      </c>
      <c r="K840" s="35">
        <f t="shared" si="52"/>
        <v>2.5</v>
      </c>
      <c r="L840" s="35">
        <v>43.011800000000001</v>
      </c>
      <c r="M840" s="35">
        <f t="shared" si="54"/>
        <v>45.511800000000001</v>
      </c>
      <c r="N840" s="35">
        <f t="shared" si="55"/>
        <v>59.16534</v>
      </c>
      <c r="O840" s="29" t="s">
        <v>45</v>
      </c>
    </row>
    <row r="841" spans="1:15" x14ac:dyDescent="0.25">
      <c r="A841" s="29" t="s">
        <v>32</v>
      </c>
      <c r="B841" s="29" t="s">
        <v>33</v>
      </c>
      <c r="C841" s="29" t="s">
        <v>34</v>
      </c>
      <c r="D841" s="30"/>
      <c r="E841" s="31">
        <v>39198</v>
      </c>
      <c r="F841" s="31">
        <v>39296</v>
      </c>
      <c r="G841" s="32">
        <f t="shared" si="53"/>
        <v>98</v>
      </c>
      <c r="H841" s="33">
        <v>2</v>
      </c>
      <c r="I841" s="34"/>
      <c r="J841" s="32">
        <v>0.75</v>
      </c>
      <c r="K841" s="35">
        <f t="shared" si="52"/>
        <v>15</v>
      </c>
      <c r="L841" s="35">
        <v>106.65</v>
      </c>
      <c r="M841" s="35">
        <f t="shared" si="54"/>
        <v>121.65</v>
      </c>
      <c r="N841" s="35">
        <f t="shared" si="55"/>
        <v>158.14500000000001</v>
      </c>
      <c r="O841" s="29" t="s">
        <v>35</v>
      </c>
    </row>
    <row r="842" spans="1:15" x14ac:dyDescent="0.25">
      <c r="A842" s="29" t="s">
        <v>36</v>
      </c>
      <c r="B842" s="29" t="s">
        <v>54</v>
      </c>
      <c r="C842" s="29" t="s">
        <v>38</v>
      </c>
      <c r="D842" s="30"/>
      <c r="E842" s="31">
        <v>39240</v>
      </c>
      <c r="F842" s="31">
        <v>39296</v>
      </c>
      <c r="G842" s="32">
        <f t="shared" si="53"/>
        <v>56</v>
      </c>
      <c r="H842" s="33">
        <v>2</v>
      </c>
      <c r="I842" s="34"/>
      <c r="J842" s="32">
        <v>1</v>
      </c>
      <c r="K842" s="35">
        <f t="shared" si="52"/>
        <v>20</v>
      </c>
      <c r="L842" s="35">
        <v>346.24380000000002</v>
      </c>
      <c r="M842" s="35">
        <f t="shared" si="54"/>
        <v>366.24380000000002</v>
      </c>
      <c r="N842" s="35">
        <f t="shared" si="55"/>
        <v>476.11694</v>
      </c>
      <c r="O842" s="29" t="s">
        <v>45</v>
      </c>
    </row>
    <row r="843" spans="1:15" x14ac:dyDescent="0.25">
      <c r="A843" s="29" t="s">
        <v>32</v>
      </c>
      <c r="B843" s="29" t="s">
        <v>48</v>
      </c>
      <c r="C843" s="29" t="s">
        <v>42</v>
      </c>
      <c r="D843" s="30"/>
      <c r="E843" s="31">
        <v>39257</v>
      </c>
      <c r="F843" s="31">
        <v>39297</v>
      </c>
      <c r="G843" s="32">
        <f t="shared" si="53"/>
        <v>40</v>
      </c>
      <c r="H843" s="33">
        <v>1</v>
      </c>
      <c r="I843" s="34"/>
      <c r="J843" s="32">
        <v>0.5</v>
      </c>
      <c r="K843" s="35">
        <f t="shared" si="52"/>
        <v>5</v>
      </c>
      <c r="L843" s="35">
        <v>7.5</v>
      </c>
      <c r="M843" s="35">
        <f t="shared" si="54"/>
        <v>12.5</v>
      </c>
      <c r="N843" s="35">
        <f t="shared" si="55"/>
        <v>16.25</v>
      </c>
      <c r="O843" s="29" t="s">
        <v>45</v>
      </c>
    </row>
    <row r="844" spans="1:15" x14ac:dyDescent="0.25">
      <c r="A844" s="29" t="s">
        <v>32</v>
      </c>
      <c r="B844" s="29" t="s">
        <v>33</v>
      </c>
      <c r="C844" s="29" t="s">
        <v>41</v>
      </c>
      <c r="D844" s="30"/>
      <c r="E844" s="31">
        <v>39257</v>
      </c>
      <c r="F844" s="31">
        <v>39297</v>
      </c>
      <c r="G844" s="32">
        <f t="shared" si="53"/>
        <v>40</v>
      </c>
      <c r="H844" s="33">
        <v>1</v>
      </c>
      <c r="I844" s="34"/>
      <c r="J844" s="32">
        <v>0.25</v>
      </c>
      <c r="K844" s="35">
        <f t="shared" si="52"/>
        <v>2.5</v>
      </c>
      <c r="L844" s="35">
        <v>115.1866</v>
      </c>
      <c r="M844" s="35">
        <f t="shared" si="54"/>
        <v>117.6866</v>
      </c>
      <c r="N844" s="35">
        <f t="shared" si="55"/>
        <v>152.99258</v>
      </c>
      <c r="O844" s="29" t="s">
        <v>35</v>
      </c>
    </row>
    <row r="845" spans="1:15" x14ac:dyDescent="0.25">
      <c r="A845" s="29" t="s">
        <v>32</v>
      </c>
      <c r="B845" s="29" t="s">
        <v>33</v>
      </c>
      <c r="C845" s="29" t="s">
        <v>41</v>
      </c>
      <c r="D845" s="30"/>
      <c r="E845" s="31">
        <v>39257</v>
      </c>
      <c r="F845" s="31">
        <v>39297</v>
      </c>
      <c r="G845" s="32">
        <f t="shared" si="53"/>
        <v>40</v>
      </c>
      <c r="H845" s="33">
        <v>1</v>
      </c>
      <c r="I845" s="34"/>
      <c r="J845" s="32">
        <v>0.25</v>
      </c>
      <c r="K845" s="35">
        <f t="shared" si="52"/>
        <v>2.5</v>
      </c>
      <c r="L845" s="35">
        <v>120</v>
      </c>
      <c r="M845" s="35">
        <f t="shared" si="54"/>
        <v>122.5</v>
      </c>
      <c r="N845" s="35">
        <f t="shared" si="55"/>
        <v>159.25</v>
      </c>
      <c r="O845" s="29" t="s">
        <v>35</v>
      </c>
    </row>
    <row r="846" spans="1:15" x14ac:dyDescent="0.25">
      <c r="A846" s="29" t="s">
        <v>32</v>
      </c>
      <c r="B846" s="29" t="s">
        <v>33</v>
      </c>
      <c r="C846" s="29" t="s">
        <v>34</v>
      </c>
      <c r="D846" s="30"/>
      <c r="E846" s="31">
        <v>39260</v>
      </c>
      <c r="F846" s="31">
        <v>39297</v>
      </c>
      <c r="G846" s="32">
        <f t="shared" si="53"/>
        <v>37</v>
      </c>
      <c r="H846" s="33">
        <v>2</v>
      </c>
      <c r="I846" s="34"/>
      <c r="J846" s="32">
        <v>0.5</v>
      </c>
      <c r="K846" s="35">
        <f t="shared" si="52"/>
        <v>10</v>
      </c>
      <c r="L846" s="35">
        <v>120</v>
      </c>
      <c r="M846" s="35">
        <f t="shared" si="54"/>
        <v>130</v>
      </c>
      <c r="N846" s="35">
        <f t="shared" si="55"/>
        <v>169</v>
      </c>
      <c r="O846" s="29" t="s">
        <v>35</v>
      </c>
    </row>
    <row r="847" spans="1:15" x14ac:dyDescent="0.25">
      <c r="A847" s="29" t="s">
        <v>32</v>
      </c>
      <c r="B847" s="29" t="s">
        <v>33</v>
      </c>
      <c r="C847" s="29" t="s">
        <v>41</v>
      </c>
      <c r="D847" s="30"/>
      <c r="E847" s="31">
        <v>39270</v>
      </c>
      <c r="F847" s="31">
        <v>39297</v>
      </c>
      <c r="G847" s="32">
        <f t="shared" si="53"/>
        <v>27</v>
      </c>
      <c r="H847" s="33">
        <v>1</v>
      </c>
      <c r="I847" s="34"/>
      <c r="J847" s="32">
        <v>0.25</v>
      </c>
      <c r="K847" s="35">
        <f t="shared" si="52"/>
        <v>2.5</v>
      </c>
      <c r="L847" s="35">
        <v>140.13</v>
      </c>
      <c r="M847" s="35">
        <f t="shared" si="54"/>
        <v>142.63</v>
      </c>
      <c r="N847" s="35">
        <f t="shared" si="55"/>
        <v>185.41899999999998</v>
      </c>
      <c r="O847" s="29" t="s">
        <v>35</v>
      </c>
    </row>
    <row r="848" spans="1:15" x14ac:dyDescent="0.25">
      <c r="A848" s="29" t="s">
        <v>32</v>
      </c>
      <c r="B848" s="29" t="s">
        <v>33</v>
      </c>
      <c r="C848" s="29" t="s">
        <v>34</v>
      </c>
      <c r="D848" s="30"/>
      <c r="E848" s="31">
        <v>39275</v>
      </c>
      <c r="F848" s="31">
        <v>39297</v>
      </c>
      <c r="G848" s="32">
        <f t="shared" si="53"/>
        <v>22</v>
      </c>
      <c r="H848" s="33">
        <v>2</v>
      </c>
      <c r="I848" s="34"/>
      <c r="J848" s="32">
        <v>1</v>
      </c>
      <c r="K848" s="35">
        <f t="shared" si="52"/>
        <v>20</v>
      </c>
      <c r="L848" s="35">
        <v>169.02</v>
      </c>
      <c r="M848" s="35">
        <f t="shared" si="54"/>
        <v>189.02</v>
      </c>
      <c r="N848" s="35">
        <f t="shared" si="55"/>
        <v>245.726</v>
      </c>
      <c r="O848" s="29" t="s">
        <v>35</v>
      </c>
    </row>
    <row r="849" spans="1:15" x14ac:dyDescent="0.25">
      <c r="A849" s="29" t="s">
        <v>53</v>
      </c>
      <c r="B849" s="29" t="s">
        <v>48</v>
      </c>
      <c r="C849" s="29" t="s">
        <v>34</v>
      </c>
      <c r="D849" s="30"/>
      <c r="E849" s="31">
        <v>39228</v>
      </c>
      <c r="F849" s="31">
        <v>39297</v>
      </c>
      <c r="G849" s="32">
        <f t="shared" si="53"/>
        <v>69</v>
      </c>
      <c r="H849" s="33">
        <v>1</v>
      </c>
      <c r="I849" s="34"/>
      <c r="J849" s="32">
        <v>0.25</v>
      </c>
      <c r="K849" s="35">
        <f t="shared" si="52"/>
        <v>2.5</v>
      </c>
      <c r="L849" s="35">
        <v>377.6</v>
      </c>
      <c r="M849" s="35">
        <f t="shared" si="54"/>
        <v>380.1</v>
      </c>
      <c r="N849" s="35">
        <f t="shared" si="55"/>
        <v>494.13</v>
      </c>
      <c r="O849" s="29" t="s">
        <v>35</v>
      </c>
    </row>
    <row r="850" spans="1:15" x14ac:dyDescent="0.25">
      <c r="A850" s="29" t="s">
        <v>46</v>
      </c>
      <c r="B850" s="29" t="s">
        <v>33</v>
      </c>
      <c r="C850" s="29" t="s">
        <v>41</v>
      </c>
      <c r="D850" s="30"/>
      <c r="E850" s="31">
        <v>39253</v>
      </c>
      <c r="F850" s="31">
        <v>39298</v>
      </c>
      <c r="G850" s="32">
        <f t="shared" si="53"/>
        <v>45</v>
      </c>
      <c r="H850" s="33">
        <v>1</v>
      </c>
      <c r="I850" s="34"/>
      <c r="J850" s="32">
        <v>0.25</v>
      </c>
      <c r="K850" s="35">
        <f t="shared" si="52"/>
        <v>2.5</v>
      </c>
      <c r="L850" s="35">
        <v>21</v>
      </c>
      <c r="M850" s="35">
        <f t="shared" si="54"/>
        <v>23.5</v>
      </c>
      <c r="N850" s="35">
        <f t="shared" si="55"/>
        <v>30.55</v>
      </c>
      <c r="O850" s="29" t="s">
        <v>35</v>
      </c>
    </row>
    <row r="851" spans="1:15" x14ac:dyDescent="0.25">
      <c r="A851" s="29" t="s">
        <v>46</v>
      </c>
      <c r="B851" s="29" t="s">
        <v>33</v>
      </c>
      <c r="C851" s="29" t="s">
        <v>34</v>
      </c>
      <c r="D851" s="30"/>
      <c r="E851" s="31">
        <v>39254</v>
      </c>
      <c r="F851" s="31">
        <v>39298</v>
      </c>
      <c r="G851" s="32">
        <f t="shared" si="53"/>
        <v>44</v>
      </c>
      <c r="H851" s="33">
        <v>2</v>
      </c>
      <c r="I851" s="34"/>
      <c r="J851" s="32">
        <v>0.25</v>
      </c>
      <c r="K851" s="35">
        <f t="shared" si="52"/>
        <v>5</v>
      </c>
      <c r="L851" s="35">
        <v>120</v>
      </c>
      <c r="M851" s="35">
        <f t="shared" si="54"/>
        <v>125</v>
      </c>
      <c r="N851" s="35">
        <f t="shared" si="55"/>
        <v>162.5</v>
      </c>
      <c r="O851" s="29" t="s">
        <v>35</v>
      </c>
    </row>
    <row r="852" spans="1:15" x14ac:dyDescent="0.25">
      <c r="A852" s="29" t="s">
        <v>46</v>
      </c>
      <c r="B852" s="29" t="s">
        <v>33</v>
      </c>
      <c r="C852" s="29" t="s">
        <v>41</v>
      </c>
      <c r="D852" s="30"/>
      <c r="E852" s="31">
        <v>39281</v>
      </c>
      <c r="F852" s="31">
        <v>39298</v>
      </c>
      <c r="G852" s="32">
        <f t="shared" si="53"/>
        <v>17</v>
      </c>
      <c r="H852" s="33">
        <v>1</v>
      </c>
      <c r="I852" s="34"/>
      <c r="J852" s="32">
        <v>0.25</v>
      </c>
      <c r="K852" s="35">
        <f t="shared" si="52"/>
        <v>2.5</v>
      </c>
      <c r="L852" s="35">
        <v>122.31950000000001</v>
      </c>
      <c r="M852" s="35">
        <f t="shared" si="54"/>
        <v>124.81950000000001</v>
      </c>
      <c r="N852" s="35">
        <f t="shared" si="55"/>
        <v>162.26535000000001</v>
      </c>
      <c r="O852" s="29" t="s">
        <v>35</v>
      </c>
    </row>
    <row r="853" spans="1:15" x14ac:dyDescent="0.25">
      <c r="A853" s="29" t="s">
        <v>36</v>
      </c>
      <c r="B853" s="29" t="s">
        <v>54</v>
      </c>
      <c r="C853" s="29" t="s">
        <v>42</v>
      </c>
      <c r="D853" s="30" t="s">
        <v>43</v>
      </c>
      <c r="E853" s="31">
        <v>39215</v>
      </c>
      <c r="F853" s="31">
        <v>39298</v>
      </c>
      <c r="G853" s="32">
        <f t="shared" si="53"/>
        <v>83</v>
      </c>
      <c r="H853" s="33">
        <v>1</v>
      </c>
      <c r="I853" s="34" t="s">
        <v>43</v>
      </c>
      <c r="J853" s="32">
        <v>0.5</v>
      </c>
      <c r="K853" s="35">
        <f t="shared" si="52"/>
        <v>25</v>
      </c>
      <c r="L853" s="35">
        <v>126.81</v>
      </c>
      <c r="M853" s="35">
        <f t="shared" si="54"/>
        <v>151.81</v>
      </c>
      <c r="N853" s="35">
        <f t="shared" si="55"/>
        <v>-151.81</v>
      </c>
      <c r="O853" s="29" t="s">
        <v>45</v>
      </c>
    </row>
    <row r="854" spans="1:15" x14ac:dyDescent="0.25">
      <c r="A854" s="29" t="s">
        <v>36</v>
      </c>
      <c r="B854" s="29" t="s">
        <v>54</v>
      </c>
      <c r="C854" s="29" t="s">
        <v>34</v>
      </c>
      <c r="D854" s="30"/>
      <c r="E854" s="31">
        <v>39254</v>
      </c>
      <c r="F854" s="31">
        <v>39298</v>
      </c>
      <c r="G854" s="32">
        <f t="shared" si="53"/>
        <v>44</v>
      </c>
      <c r="H854" s="33">
        <v>1</v>
      </c>
      <c r="I854" s="34"/>
      <c r="J854" s="32">
        <v>0.75</v>
      </c>
      <c r="K854" s="35">
        <f t="shared" si="52"/>
        <v>7.5</v>
      </c>
      <c r="L854" s="35">
        <v>193.8409</v>
      </c>
      <c r="M854" s="35">
        <f t="shared" si="54"/>
        <v>201.3409</v>
      </c>
      <c r="N854" s="35">
        <f t="shared" si="55"/>
        <v>261.74317000000002</v>
      </c>
      <c r="O854" s="29" t="s">
        <v>45</v>
      </c>
    </row>
    <row r="855" spans="1:15" x14ac:dyDescent="0.25">
      <c r="A855" s="29" t="s">
        <v>46</v>
      </c>
      <c r="B855" s="29" t="s">
        <v>33</v>
      </c>
      <c r="C855" s="29" t="s">
        <v>34</v>
      </c>
      <c r="D855" s="30"/>
      <c r="E855" s="31">
        <v>39281</v>
      </c>
      <c r="F855" s="31">
        <v>39298</v>
      </c>
      <c r="G855" s="32">
        <f t="shared" si="53"/>
        <v>17</v>
      </c>
      <c r="H855" s="33">
        <v>2</v>
      </c>
      <c r="I855" s="34"/>
      <c r="J855" s="32">
        <v>0.25</v>
      </c>
      <c r="K855" s="35">
        <f t="shared" si="52"/>
        <v>5</v>
      </c>
      <c r="L855" s="35">
        <v>326.75529999999998</v>
      </c>
      <c r="M855" s="35">
        <f t="shared" si="54"/>
        <v>331.75529999999998</v>
      </c>
      <c r="N855" s="35">
        <f t="shared" si="55"/>
        <v>431.28188999999998</v>
      </c>
      <c r="O855" s="29" t="s">
        <v>45</v>
      </c>
    </row>
    <row r="856" spans="1:15" x14ac:dyDescent="0.25">
      <c r="A856" s="29" t="s">
        <v>36</v>
      </c>
      <c r="B856" s="29" t="s">
        <v>54</v>
      </c>
      <c r="C856" s="29" t="s">
        <v>34</v>
      </c>
      <c r="D856" s="30"/>
      <c r="E856" s="31">
        <v>39254</v>
      </c>
      <c r="F856" s="31">
        <v>39298</v>
      </c>
      <c r="G856" s="32">
        <f t="shared" si="53"/>
        <v>44</v>
      </c>
      <c r="H856" s="33">
        <v>1</v>
      </c>
      <c r="I856" s="34"/>
      <c r="J856" s="32">
        <v>1.25</v>
      </c>
      <c r="K856" s="35">
        <f t="shared" si="52"/>
        <v>12.5</v>
      </c>
      <c r="L856" s="35">
        <v>901.5</v>
      </c>
      <c r="M856" s="35">
        <f t="shared" si="54"/>
        <v>914</v>
      </c>
      <c r="N856" s="35">
        <f t="shared" si="55"/>
        <v>1188.2</v>
      </c>
      <c r="O856" s="29" t="s">
        <v>39</v>
      </c>
    </row>
    <row r="857" spans="1:15" x14ac:dyDescent="0.25">
      <c r="A857" s="29" t="s">
        <v>40</v>
      </c>
      <c r="B857" s="29" t="s">
        <v>50</v>
      </c>
      <c r="C857" s="29" t="s">
        <v>34</v>
      </c>
      <c r="D857" s="30"/>
      <c r="E857" s="31">
        <v>39193</v>
      </c>
      <c r="F857" s="31">
        <v>39298</v>
      </c>
      <c r="G857" s="32">
        <f t="shared" si="53"/>
        <v>105</v>
      </c>
      <c r="H857" s="33">
        <v>2</v>
      </c>
      <c r="I857" s="34"/>
      <c r="J857" s="32">
        <v>1.75</v>
      </c>
      <c r="K857" s="35">
        <f t="shared" si="52"/>
        <v>35</v>
      </c>
      <c r="L857" s="35">
        <v>950.9665</v>
      </c>
      <c r="M857" s="35">
        <f t="shared" si="54"/>
        <v>985.9665</v>
      </c>
      <c r="N857" s="35">
        <f t="shared" si="55"/>
        <v>1281.7564499999999</v>
      </c>
      <c r="O857" s="29" t="s">
        <v>45</v>
      </c>
    </row>
    <row r="858" spans="1:15" x14ac:dyDescent="0.25">
      <c r="A858" s="29" t="s">
        <v>32</v>
      </c>
      <c r="B858" s="29" t="s">
        <v>33</v>
      </c>
      <c r="C858" s="29" t="s">
        <v>42</v>
      </c>
      <c r="D858" s="30"/>
      <c r="E858" s="31">
        <v>39236</v>
      </c>
      <c r="F858" s="31">
        <v>39299</v>
      </c>
      <c r="G858" s="32">
        <f t="shared" si="53"/>
        <v>63</v>
      </c>
      <c r="H858" s="33">
        <v>2</v>
      </c>
      <c r="I858" s="34"/>
      <c r="J858" s="32">
        <v>0.5</v>
      </c>
      <c r="K858" s="35">
        <f t="shared" si="52"/>
        <v>10</v>
      </c>
      <c r="L858" s="35">
        <v>42.66</v>
      </c>
      <c r="M858" s="35">
        <f t="shared" si="54"/>
        <v>52.66</v>
      </c>
      <c r="N858" s="35">
        <f t="shared" si="55"/>
        <v>68.457999999999998</v>
      </c>
      <c r="O858" s="29" t="s">
        <v>35</v>
      </c>
    </row>
    <row r="859" spans="1:15" x14ac:dyDescent="0.25">
      <c r="A859" s="29" t="s">
        <v>36</v>
      </c>
      <c r="B859" s="29" t="s">
        <v>54</v>
      </c>
      <c r="C859" s="29" t="s">
        <v>38</v>
      </c>
      <c r="D859" s="30"/>
      <c r="E859" s="31">
        <v>39296</v>
      </c>
      <c r="F859" s="31">
        <v>39299</v>
      </c>
      <c r="G859" s="32">
        <f t="shared" si="53"/>
        <v>3</v>
      </c>
      <c r="H859" s="33">
        <v>1</v>
      </c>
      <c r="I859" s="34"/>
      <c r="J859" s="32">
        <v>1.25</v>
      </c>
      <c r="K859" s="35">
        <f t="shared" si="52"/>
        <v>12.5</v>
      </c>
      <c r="L859" s="35">
        <v>65.594700000000003</v>
      </c>
      <c r="M859" s="35">
        <f t="shared" si="54"/>
        <v>78.094700000000003</v>
      </c>
      <c r="N859" s="35">
        <f t="shared" si="55"/>
        <v>101.52311</v>
      </c>
      <c r="O859" s="29" t="s">
        <v>35</v>
      </c>
    </row>
    <row r="860" spans="1:15" x14ac:dyDescent="0.25">
      <c r="A860" s="29" t="s">
        <v>36</v>
      </c>
      <c r="B860" s="29" t="s">
        <v>54</v>
      </c>
      <c r="C860" s="29" t="s">
        <v>47</v>
      </c>
      <c r="D860" s="30"/>
      <c r="E860" s="31">
        <v>39239</v>
      </c>
      <c r="F860" s="31">
        <v>39299</v>
      </c>
      <c r="G860" s="32">
        <f t="shared" si="53"/>
        <v>60</v>
      </c>
      <c r="H860" s="33">
        <v>2</v>
      </c>
      <c r="I860" s="34"/>
      <c r="J860" s="32">
        <v>1</v>
      </c>
      <c r="K860" s="35">
        <f t="shared" si="52"/>
        <v>20</v>
      </c>
      <c r="L860" s="35">
        <v>67.843599999999995</v>
      </c>
      <c r="M860" s="35">
        <f t="shared" si="54"/>
        <v>87.843599999999995</v>
      </c>
      <c r="N860" s="35">
        <f t="shared" si="55"/>
        <v>114.19667999999999</v>
      </c>
      <c r="O860" s="29" t="s">
        <v>39</v>
      </c>
    </row>
    <row r="861" spans="1:15" x14ac:dyDescent="0.25">
      <c r="A861" s="29" t="s">
        <v>53</v>
      </c>
      <c r="B861" s="29" t="s">
        <v>37</v>
      </c>
      <c r="C861" s="29" t="s">
        <v>42</v>
      </c>
      <c r="D861" s="30"/>
      <c r="E861" s="31">
        <v>39263</v>
      </c>
      <c r="F861" s="31">
        <v>39299</v>
      </c>
      <c r="G861" s="32">
        <f t="shared" si="53"/>
        <v>36</v>
      </c>
      <c r="H861" s="33">
        <v>2</v>
      </c>
      <c r="I861" s="34"/>
      <c r="J861" s="32">
        <v>0.5</v>
      </c>
      <c r="K861" s="35">
        <f t="shared" si="52"/>
        <v>10</v>
      </c>
      <c r="L861" s="35">
        <v>103.1811</v>
      </c>
      <c r="M861" s="35">
        <f t="shared" si="54"/>
        <v>113.1811</v>
      </c>
      <c r="N861" s="35">
        <f t="shared" si="55"/>
        <v>147.13542999999999</v>
      </c>
      <c r="O861" s="29" t="s">
        <v>45</v>
      </c>
    </row>
    <row r="862" spans="1:15" x14ac:dyDescent="0.25">
      <c r="A862" s="29" t="s">
        <v>36</v>
      </c>
      <c r="B862" s="29" t="s">
        <v>54</v>
      </c>
      <c r="C862" s="29" t="s">
        <v>42</v>
      </c>
      <c r="D862" s="30"/>
      <c r="E862" s="31">
        <v>39277</v>
      </c>
      <c r="F862" s="31">
        <v>39299</v>
      </c>
      <c r="G862" s="32">
        <f t="shared" si="53"/>
        <v>22</v>
      </c>
      <c r="H862" s="33">
        <v>1</v>
      </c>
      <c r="I862" s="34"/>
      <c r="J862" s="32">
        <v>0.5</v>
      </c>
      <c r="K862" s="35">
        <f t="shared" si="52"/>
        <v>5</v>
      </c>
      <c r="L862" s="35">
        <v>120</v>
      </c>
      <c r="M862" s="35">
        <f t="shared" si="54"/>
        <v>125</v>
      </c>
      <c r="N862" s="35">
        <f t="shared" si="55"/>
        <v>162.5</v>
      </c>
      <c r="O862" s="29" t="s">
        <v>39</v>
      </c>
    </row>
    <row r="863" spans="1:15" x14ac:dyDescent="0.25">
      <c r="A863" s="29" t="s">
        <v>36</v>
      </c>
      <c r="B863" s="29" t="s">
        <v>54</v>
      </c>
      <c r="C863" s="29" t="s">
        <v>42</v>
      </c>
      <c r="D863" s="30"/>
      <c r="E863" s="31">
        <v>39277</v>
      </c>
      <c r="F863" s="31">
        <v>39299</v>
      </c>
      <c r="G863" s="32">
        <f t="shared" si="53"/>
        <v>22</v>
      </c>
      <c r="H863" s="33">
        <v>1</v>
      </c>
      <c r="I863" s="34"/>
      <c r="J863" s="32">
        <v>0.5</v>
      </c>
      <c r="K863" s="35">
        <f t="shared" si="52"/>
        <v>5</v>
      </c>
      <c r="L863" s="35">
        <v>120</v>
      </c>
      <c r="M863" s="35">
        <f t="shared" si="54"/>
        <v>125</v>
      </c>
      <c r="N863" s="35">
        <f t="shared" si="55"/>
        <v>162.5</v>
      </c>
      <c r="O863" s="29" t="s">
        <v>39</v>
      </c>
    </row>
    <row r="864" spans="1:15" x14ac:dyDescent="0.25">
      <c r="A864" s="29" t="s">
        <v>36</v>
      </c>
      <c r="B864" s="29" t="s">
        <v>54</v>
      </c>
      <c r="C864" s="29" t="s">
        <v>42</v>
      </c>
      <c r="D864" s="30"/>
      <c r="E864" s="31">
        <v>39277</v>
      </c>
      <c r="F864" s="31">
        <v>39299</v>
      </c>
      <c r="G864" s="32">
        <f t="shared" si="53"/>
        <v>22</v>
      </c>
      <c r="H864" s="33">
        <v>1</v>
      </c>
      <c r="I864" s="34"/>
      <c r="J864" s="32">
        <v>0.75</v>
      </c>
      <c r="K864" s="35">
        <f t="shared" si="52"/>
        <v>7.5</v>
      </c>
      <c r="L864" s="35">
        <v>120</v>
      </c>
      <c r="M864" s="35">
        <f t="shared" si="54"/>
        <v>127.5</v>
      </c>
      <c r="N864" s="35">
        <f t="shared" si="55"/>
        <v>165.75</v>
      </c>
      <c r="O864" s="29" t="s">
        <v>39</v>
      </c>
    </row>
    <row r="865" spans="1:15" x14ac:dyDescent="0.25">
      <c r="A865" s="29" t="s">
        <v>53</v>
      </c>
      <c r="B865" s="29" t="s">
        <v>37</v>
      </c>
      <c r="C865" s="29" t="s">
        <v>34</v>
      </c>
      <c r="D865" s="30"/>
      <c r="E865" s="31">
        <v>39243</v>
      </c>
      <c r="F865" s="31">
        <v>39299</v>
      </c>
      <c r="G865" s="32">
        <f t="shared" si="53"/>
        <v>56</v>
      </c>
      <c r="H865" s="33">
        <v>2</v>
      </c>
      <c r="I865" s="34"/>
      <c r="J865" s="32">
        <v>1.25</v>
      </c>
      <c r="K865" s="35">
        <f t="shared" si="52"/>
        <v>25</v>
      </c>
      <c r="L865" s="35">
        <v>165.8691</v>
      </c>
      <c r="M865" s="35">
        <f t="shared" si="54"/>
        <v>190.8691</v>
      </c>
      <c r="N865" s="35">
        <f t="shared" si="55"/>
        <v>248.12983</v>
      </c>
      <c r="O865" s="29" t="s">
        <v>45</v>
      </c>
    </row>
    <row r="866" spans="1:15" x14ac:dyDescent="0.25">
      <c r="A866" s="29" t="s">
        <v>53</v>
      </c>
      <c r="B866" s="29" t="s">
        <v>50</v>
      </c>
      <c r="C866" s="29" t="s">
        <v>47</v>
      </c>
      <c r="D866" s="30"/>
      <c r="E866" s="31">
        <v>39201</v>
      </c>
      <c r="F866" s="31">
        <v>39299</v>
      </c>
      <c r="G866" s="32">
        <f t="shared" si="53"/>
        <v>98</v>
      </c>
      <c r="H866" s="33">
        <v>2</v>
      </c>
      <c r="I866" s="34"/>
      <c r="J866" s="32">
        <v>1.75</v>
      </c>
      <c r="K866" s="35">
        <f t="shared" si="52"/>
        <v>35</v>
      </c>
      <c r="L866" s="35">
        <v>224.27340000000001</v>
      </c>
      <c r="M866" s="35">
        <f t="shared" si="54"/>
        <v>259.27340000000004</v>
      </c>
      <c r="N866" s="35">
        <f t="shared" si="55"/>
        <v>337.05542000000003</v>
      </c>
      <c r="O866" s="29" t="s">
        <v>45</v>
      </c>
    </row>
    <row r="867" spans="1:15" x14ac:dyDescent="0.25">
      <c r="A867" s="29" t="s">
        <v>36</v>
      </c>
      <c r="B867" s="29" t="s">
        <v>54</v>
      </c>
      <c r="C867" s="29" t="s">
        <v>42</v>
      </c>
      <c r="D867" s="30"/>
      <c r="E867" s="31">
        <v>39246</v>
      </c>
      <c r="F867" s="31">
        <v>39302</v>
      </c>
      <c r="G867" s="32">
        <f t="shared" si="53"/>
        <v>56</v>
      </c>
      <c r="H867" s="33">
        <v>2</v>
      </c>
      <c r="I867" s="34"/>
      <c r="J867" s="32">
        <v>0.5</v>
      </c>
      <c r="K867" s="35">
        <f t="shared" si="52"/>
        <v>10</v>
      </c>
      <c r="L867" s="35">
        <v>52.350099999999998</v>
      </c>
      <c r="M867" s="35">
        <f t="shared" si="54"/>
        <v>62.350099999999998</v>
      </c>
      <c r="N867" s="35">
        <f t="shared" si="55"/>
        <v>81.055129999999991</v>
      </c>
      <c r="O867" s="29" t="s">
        <v>39</v>
      </c>
    </row>
    <row r="868" spans="1:15" x14ac:dyDescent="0.25">
      <c r="A868" s="29" t="s">
        <v>36</v>
      </c>
      <c r="B868" s="29" t="s">
        <v>54</v>
      </c>
      <c r="C868" s="29" t="s">
        <v>34</v>
      </c>
      <c r="D868" s="30" t="s">
        <v>43</v>
      </c>
      <c r="E868" s="31">
        <v>39285</v>
      </c>
      <c r="F868" s="31">
        <v>39302</v>
      </c>
      <c r="G868" s="32">
        <f t="shared" si="53"/>
        <v>17</v>
      </c>
      <c r="H868" s="33">
        <v>2</v>
      </c>
      <c r="I868" s="34"/>
      <c r="J868" s="32">
        <v>0.5</v>
      </c>
      <c r="K868" s="35">
        <f t="shared" si="52"/>
        <v>30</v>
      </c>
      <c r="L868" s="35">
        <v>66.8857</v>
      </c>
      <c r="M868" s="35">
        <f t="shared" si="54"/>
        <v>96.8857</v>
      </c>
      <c r="N868" s="35">
        <f t="shared" si="55"/>
        <v>125.95141</v>
      </c>
      <c r="O868" s="29" t="s">
        <v>45</v>
      </c>
    </row>
    <row r="869" spans="1:15" x14ac:dyDescent="0.25">
      <c r="A869" s="29" t="s">
        <v>36</v>
      </c>
      <c r="B869" s="29" t="s">
        <v>54</v>
      </c>
      <c r="C869" s="29" t="s">
        <v>34</v>
      </c>
      <c r="D869" s="30"/>
      <c r="E869" s="31">
        <v>39234</v>
      </c>
      <c r="F869" s="31">
        <v>39302</v>
      </c>
      <c r="G869" s="32">
        <f t="shared" si="53"/>
        <v>68</v>
      </c>
      <c r="H869" s="33">
        <v>2</v>
      </c>
      <c r="I869" s="34"/>
      <c r="J869" s="32">
        <v>0.5</v>
      </c>
      <c r="K869" s="35">
        <f t="shared" si="52"/>
        <v>10</v>
      </c>
      <c r="L869" s="35">
        <v>85.351200000000006</v>
      </c>
      <c r="M869" s="35">
        <f t="shared" si="54"/>
        <v>95.351200000000006</v>
      </c>
      <c r="N869" s="35">
        <f t="shared" si="55"/>
        <v>123.95656000000001</v>
      </c>
      <c r="O869" s="29" t="s">
        <v>39</v>
      </c>
    </row>
    <row r="870" spans="1:15" x14ac:dyDescent="0.25">
      <c r="A870" s="29" t="s">
        <v>36</v>
      </c>
      <c r="B870" s="29" t="s">
        <v>54</v>
      </c>
      <c r="C870" s="29" t="s">
        <v>34</v>
      </c>
      <c r="D870" s="30"/>
      <c r="E870" s="31">
        <v>39241</v>
      </c>
      <c r="F870" s="31">
        <v>39302</v>
      </c>
      <c r="G870" s="32">
        <f t="shared" si="53"/>
        <v>61</v>
      </c>
      <c r="H870" s="33">
        <v>2</v>
      </c>
      <c r="I870" s="34"/>
      <c r="J870" s="32">
        <v>0.5</v>
      </c>
      <c r="K870" s="35">
        <f t="shared" si="52"/>
        <v>10</v>
      </c>
      <c r="L870" s="35">
        <v>150</v>
      </c>
      <c r="M870" s="35">
        <f t="shared" si="54"/>
        <v>160</v>
      </c>
      <c r="N870" s="35">
        <f t="shared" si="55"/>
        <v>208</v>
      </c>
      <c r="O870" s="29" t="s">
        <v>35</v>
      </c>
    </row>
    <row r="871" spans="1:15" x14ac:dyDescent="0.25">
      <c r="A871" s="29" t="s">
        <v>36</v>
      </c>
      <c r="B871" s="29" t="s">
        <v>54</v>
      </c>
      <c r="C871" s="29" t="s">
        <v>42</v>
      </c>
      <c r="D871" s="30"/>
      <c r="E871" s="31">
        <v>39253</v>
      </c>
      <c r="F871" s="31">
        <v>39302</v>
      </c>
      <c r="G871" s="32">
        <f t="shared" si="53"/>
        <v>49</v>
      </c>
      <c r="H871" s="33">
        <v>2</v>
      </c>
      <c r="I871" s="34" t="s">
        <v>43</v>
      </c>
      <c r="J871" s="32">
        <v>2</v>
      </c>
      <c r="K871" s="35">
        <f t="shared" si="52"/>
        <v>40</v>
      </c>
      <c r="L871" s="35">
        <v>593.44470000000001</v>
      </c>
      <c r="M871" s="35">
        <f t="shared" si="54"/>
        <v>633.44470000000001</v>
      </c>
      <c r="N871" s="35">
        <f t="shared" si="55"/>
        <v>-633.44470000000001</v>
      </c>
      <c r="O871" s="29" t="s">
        <v>45</v>
      </c>
    </row>
    <row r="872" spans="1:15" x14ac:dyDescent="0.25">
      <c r="A872" s="29" t="s">
        <v>40</v>
      </c>
      <c r="B872" s="29" t="s">
        <v>37</v>
      </c>
      <c r="C872" s="29" t="s">
        <v>34</v>
      </c>
      <c r="D872" s="30"/>
      <c r="E872" s="31">
        <v>39249</v>
      </c>
      <c r="F872" s="31">
        <v>39303</v>
      </c>
      <c r="G872" s="32">
        <f t="shared" si="53"/>
        <v>54</v>
      </c>
      <c r="H872" s="33">
        <v>2</v>
      </c>
      <c r="I872" s="34"/>
      <c r="J872" s="32">
        <v>0.5</v>
      </c>
      <c r="K872" s="35">
        <f t="shared" si="52"/>
        <v>10</v>
      </c>
      <c r="L872" s="35">
        <v>30</v>
      </c>
      <c r="M872" s="35">
        <f t="shared" si="54"/>
        <v>40</v>
      </c>
      <c r="N872" s="35">
        <f t="shared" si="55"/>
        <v>52</v>
      </c>
      <c r="O872" s="29" t="s">
        <v>45</v>
      </c>
    </row>
    <row r="873" spans="1:15" x14ac:dyDescent="0.25">
      <c r="A873" s="29" t="s">
        <v>49</v>
      </c>
      <c r="B873" s="29" t="s">
        <v>50</v>
      </c>
      <c r="C873" s="29" t="s">
        <v>41</v>
      </c>
      <c r="D873" s="30"/>
      <c r="E873" s="31">
        <v>39250</v>
      </c>
      <c r="F873" s="31">
        <v>39303</v>
      </c>
      <c r="G873" s="32">
        <f t="shared" si="53"/>
        <v>53</v>
      </c>
      <c r="H873" s="33">
        <v>1</v>
      </c>
      <c r="I873" s="34"/>
      <c r="J873" s="32">
        <v>0.25</v>
      </c>
      <c r="K873" s="35">
        <f t="shared" si="52"/>
        <v>2.5</v>
      </c>
      <c r="L873" s="35">
        <v>36.739400000000003</v>
      </c>
      <c r="M873" s="35">
        <f t="shared" si="54"/>
        <v>39.239400000000003</v>
      </c>
      <c r="N873" s="35">
        <f t="shared" si="55"/>
        <v>51.011220000000002</v>
      </c>
      <c r="O873" s="29" t="s">
        <v>45</v>
      </c>
    </row>
    <row r="874" spans="1:15" x14ac:dyDescent="0.25">
      <c r="A874" s="29" t="s">
        <v>46</v>
      </c>
      <c r="B874" s="29" t="s">
        <v>33</v>
      </c>
      <c r="C874" s="29" t="s">
        <v>34</v>
      </c>
      <c r="D874" s="30"/>
      <c r="E874" s="31">
        <v>39253</v>
      </c>
      <c r="F874" s="31">
        <v>39303</v>
      </c>
      <c r="G874" s="32">
        <f t="shared" si="53"/>
        <v>50</v>
      </c>
      <c r="H874" s="33">
        <v>1</v>
      </c>
      <c r="I874" s="34"/>
      <c r="J874" s="32">
        <v>0.75</v>
      </c>
      <c r="K874" s="35">
        <f t="shared" si="52"/>
        <v>7.5</v>
      </c>
      <c r="L874" s="35">
        <v>58.89</v>
      </c>
      <c r="M874" s="35">
        <f t="shared" si="54"/>
        <v>66.39</v>
      </c>
      <c r="N874" s="35">
        <f t="shared" si="55"/>
        <v>86.307000000000002</v>
      </c>
      <c r="O874" s="29" t="s">
        <v>45</v>
      </c>
    </row>
    <row r="875" spans="1:15" x14ac:dyDescent="0.25">
      <c r="A875" s="29" t="s">
        <v>53</v>
      </c>
      <c r="B875" s="29" t="s">
        <v>54</v>
      </c>
      <c r="C875" s="29" t="s">
        <v>41</v>
      </c>
      <c r="D875" s="30"/>
      <c r="E875" s="31">
        <v>39254</v>
      </c>
      <c r="F875" s="31">
        <v>39303</v>
      </c>
      <c r="G875" s="32">
        <f t="shared" si="53"/>
        <v>49</v>
      </c>
      <c r="H875" s="33">
        <v>1</v>
      </c>
      <c r="I875" s="34"/>
      <c r="J875" s="32">
        <v>0.25</v>
      </c>
      <c r="K875" s="35">
        <f t="shared" si="52"/>
        <v>2.5</v>
      </c>
      <c r="L875" s="35">
        <v>64.342100000000002</v>
      </c>
      <c r="M875" s="35">
        <f t="shared" si="54"/>
        <v>66.842100000000002</v>
      </c>
      <c r="N875" s="35">
        <f t="shared" si="55"/>
        <v>86.89473000000001</v>
      </c>
      <c r="O875" s="29" t="s">
        <v>35</v>
      </c>
    </row>
    <row r="876" spans="1:15" x14ac:dyDescent="0.25">
      <c r="A876" s="29" t="s">
        <v>53</v>
      </c>
      <c r="B876" s="29" t="s">
        <v>54</v>
      </c>
      <c r="C876" s="29" t="s">
        <v>41</v>
      </c>
      <c r="D876" s="30"/>
      <c r="E876" s="31">
        <v>39254</v>
      </c>
      <c r="F876" s="31">
        <v>39303</v>
      </c>
      <c r="G876" s="32">
        <f t="shared" si="53"/>
        <v>49</v>
      </c>
      <c r="H876" s="33">
        <v>1</v>
      </c>
      <c r="I876" s="34"/>
      <c r="J876" s="32">
        <v>0.25</v>
      </c>
      <c r="K876" s="35">
        <f t="shared" si="52"/>
        <v>2.5</v>
      </c>
      <c r="L876" s="35">
        <v>64.342100000000002</v>
      </c>
      <c r="M876" s="35">
        <f t="shared" si="54"/>
        <v>66.842100000000002</v>
      </c>
      <c r="N876" s="35">
        <f t="shared" si="55"/>
        <v>86.89473000000001</v>
      </c>
      <c r="O876" s="29" t="s">
        <v>35</v>
      </c>
    </row>
    <row r="877" spans="1:15" x14ac:dyDescent="0.25">
      <c r="A877" s="29" t="s">
        <v>36</v>
      </c>
      <c r="B877" s="29" t="s">
        <v>37</v>
      </c>
      <c r="C877" s="29" t="s">
        <v>34</v>
      </c>
      <c r="D877" s="30"/>
      <c r="E877" s="31">
        <v>39260</v>
      </c>
      <c r="F877" s="31">
        <v>39303</v>
      </c>
      <c r="G877" s="32">
        <f t="shared" si="53"/>
        <v>43</v>
      </c>
      <c r="H877" s="33">
        <v>1</v>
      </c>
      <c r="I877" s="34"/>
      <c r="J877" s="32">
        <v>0.5</v>
      </c>
      <c r="K877" s="35">
        <f t="shared" si="52"/>
        <v>5</v>
      </c>
      <c r="L877" s="35">
        <v>68.496899999999997</v>
      </c>
      <c r="M877" s="35">
        <f t="shared" si="54"/>
        <v>73.496899999999997</v>
      </c>
      <c r="N877" s="35">
        <f t="shared" si="55"/>
        <v>95.545969999999997</v>
      </c>
      <c r="O877" s="29" t="s">
        <v>35</v>
      </c>
    </row>
    <row r="878" spans="1:15" x14ac:dyDescent="0.25">
      <c r="A878" s="29" t="s">
        <v>53</v>
      </c>
      <c r="B878" s="29" t="s">
        <v>54</v>
      </c>
      <c r="C878" s="29" t="s">
        <v>34</v>
      </c>
      <c r="D878" s="30"/>
      <c r="E878" s="31">
        <v>39284</v>
      </c>
      <c r="F878" s="31">
        <v>39303</v>
      </c>
      <c r="G878" s="32">
        <f t="shared" si="53"/>
        <v>19</v>
      </c>
      <c r="H878" s="33">
        <v>1</v>
      </c>
      <c r="I878" s="34"/>
      <c r="J878" s="32">
        <v>0.25</v>
      </c>
      <c r="K878" s="35">
        <f t="shared" si="52"/>
        <v>2.5</v>
      </c>
      <c r="L878" s="35">
        <v>85.942099999999996</v>
      </c>
      <c r="M878" s="35">
        <f t="shared" si="54"/>
        <v>88.442099999999996</v>
      </c>
      <c r="N878" s="35">
        <f t="shared" si="55"/>
        <v>114.97472999999999</v>
      </c>
      <c r="O878" s="29" t="s">
        <v>35</v>
      </c>
    </row>
    <row r="879" spans="1:15" x14ac:dyDescent="0.25">
      <c r="A879" s="29" t="s">
        <v>49</v>
      </c>
      <c r="B879" s="29" t="s">
        <v>50</v>
      </c>
      <c r="C879" s="29" t="s">
        <v>34</v>
      </c>
      <c r="D879" s="30"/>
      <c r="E879" s="31">
        <v>39298</v>
      </c>
      <c r="F879" s="31">
        <v>39303</v>
      </c>
      <c r="G879" s="32">
        <f t="shared" si="53"/>
        <v>5</v>
      </c>
      <c r="H879" s="33">
        <v>1</v>
      </c>
      <c r="I879" s="34"/>
      <c r="J879" s="32">
        <v>0.75</v>
      </c>
      <c r="K879" s="35">
        <f t="shared" si="52"/>
        <v>7.5</v>
      </c>
      <c r="L879" s="35">
        <v>99.294899999999998</v>
      </c>
      <c r="M879" s="35">
        <f t="shared" si="54"/>
        <v>106.7949</v>
      </c>
      <c r="N879" s="35">
        <f t="shared" si="55"/>
        <v>138.83337</v>
      </c>
      <c r="O879" s="29" t="s">
        <v>45</v>
      </c>
    </row>
    <row r="880" spans="1:15" x14ac:dyDescent="0.25">
      <c r="A880" s="29" t="s">
        <v>44</v>
      </c>
      <c r="B880" s="29" t="s">
        <v>33</v>
      </c>
      <c r="C880" s="29" t="s">
        <v>41</v>
      </c>
      <c r="D880" s="30"/>
      <c r="E880" s="31">
        <v>39206</v>
      </c>
      <c r="F880" s="31">
        <v>39303</v>
      </c>
      <c r="G880" s="32">
        <f t="shared" si="53"/>
        <v>97</v>
      </c>
      <c r="H880" s="33">
        <v>1</v>
      </c>
      <c r="I880" s="34"/>
      <c r="J880" s="32">
        <v>0.25</v>
      </c>
      <c r="K880" s="35">
        <f t="shared" si="52"/>
        <v>2.5</v>
      </c>
      <c r="L880" s="35">
        <v>118.8969</v>
      </c>
      <c r="M880" s="35">
        <f t="shared" si="54"/>
        <v>121.3969</v>
      </c>
      <c r="N880" s="35">
        <f t="shared" si="55"/>
        <v>157.81596999999999</v>
      </c>
      <c r="O880" s="29" t="s">
        <v>35</v>
      </c>
    </row>
    <row r="881" spans="1:15" x14ac:dyDescent="0.25">
      <c r="A881" s="29" t="s">
        <v>40</v>
      </c>
      <c r="B881" s="29" t="s">
        <v>37</v>
      </c>
      <c r="C881" s="29" t="s">
        <v>38</v>
      </c>
      <c r="D881" s="30"/>
      <c r="E881" s="31">
        <v>39215</v>
      </c>
      <c r="F881" s="31">
        <v>39303</v>
      </c>
      <c r="G881" s="32">
        <f t="shared" si="53"/>
        <v>88</v>
      </c>
      <c r="H881" s="33">
        <v>2</v>
      </c>
      <c r="I881" s="34"/>
      <c r="J881" s="32">
        <v>1.5</v>
      </c>
      <c r="K881" s="35">
        <f t="shared" si="52"/>
        <v>30</v>
      </c>
      <c r="L881" s="35">
        <v>144</v>
      </c>
      <c r="M881" s="35">
        <f t="shared" si="54"/>
        <v>174</v>
      </c>
      <c r="N881" s="35">
        <f t="shared" si="55"/>
        <v>226.2</v>
      </c>
      <c r="O881" s="29" t="s">
        <v>45</v>
      </c>
    </row>
    <row r="882" spans="1:15" x14ac:dyDescent="0.25">
      <c r="A882" s="29" t="s">
        <v>53</v>
      </c>
      <c r="B882" s="29" t="s">
        <v>54</v>
      </c>
      <c r="C882" s="29" t="s">
        <v>41</v>
      </c>
      <c r="D882" s="30"/>
      <c r="E882" s="31">
        <v>39249</v>
      </c>
      <c r="F882" s="31">
        <v>39303</v>
      </c>
      <c r="G882" s="32">
        <f t="shared" si="53"/>
        <v>54</v>
      </c>
      <c r="H882" s="33">
        <v>1</v>
      </c>
      <c r="I882" s="34"/>
      <c r="J882" s="32">
        <v>0.25</v>
      </c>
      <c r="K882" s="35">
        <f t="shared" si="52"/>
        <v>2.5</v>
      </c>
      <c r="L882" s="35">
        <v>161.08420000000001</v>
      </c>
      <c r="M882" s="35">
        <f t="shared" si="54"/>
        <v>163.58420000000001</v>
      </c>
      <c r="N882" s="35">
        <f t="shared" si="55"/>
        <v>212.65946000000002</v>
      </c>
      <c r="O882" s="29" t="s">
        <v>35</v>
      </c>
    </row>
    <row r="883" spans="1:15" x14ac:dyDescent="0.25">
      <c r="A883" s="29" t="s">
        <v>40</v>
      </c>
      <c r="B883" s="29" t="s">
        <v>37</v>
      </c>
      <c r="C883" s="29" t="s">
        <v>34</v>
      </c>
      <c r="D883" s="30"/>
      <c r="E883" s="31">
        <v>39268</v>
      </c>
      <c r="F883" s="31">
        <v>39303</v>
      </c>
      <c r="G883" s="32">
        <f t="shared" si="53"/>
        <v>35</v>
      </c>
      <c r="H883" s="33">
        <v>2</v>
      </c>
      <c r="I883" s="34"/>
      <c r="J883" s="32">
        <v>0.25</v>
      </c>
      <c r="K883" s="35">
        <f t="shared" si="52"/>
        <v>5</v>
      </c>
      <c r="L883" s="35">
        <v>180.33</v>
      </c>
      <c r="M883" s="35">
        <f t="shared" si="54"/>
        <v>185.33</v>
      </c>
      <c r="N883" s="35">
        <f t="shared" si="55"/>
        <v>240.92900000000003</v>
      </c>
      <c r="O883" s="29" t="s">
        <v>35</v>
      </c>
    </row>
    <row r="884" spans="1:15" x14ac:dyDescent="0.25">
      <c r="A884" s="29" t="s">
        <v>46</v>
      </c>
      <c r="B884" s="29" t="s">
        <v>33</v>
      </c>
      <c r="C884" s="29" t="s">
        <v>42</v>
      </c>
      <c r="D884" s="30"/>
      <c r="E884" s="31">
        <v>39270</v>
      </c>
      <c r="F884" s="31">
        <v>39303</v>
      </c>
      <c r="G884" s="32">
        <f t="shared" si="53"/>
        <v>33</v>
      </c>
      <c r="H884" s="33">
        <v>2</v>
      </c>
      <c r="I884" s="34"/>
      <c r="J884" s="32">
        <v>0.5</v>
      </c>
      <c r="K884" s="35">
        <f t="shared" si="52"/>
        <v>10</v>
      </c>
      <c r="L884" s="35">
        <v>191.69</v>
      </c>
      <c r="M884" s="35">
        <f t="shared" si="54"/>
        <v>201.69</v>
      </c>
      <c r="N884" s="35">
        <f t="shared" si="55"/>
        <v>262.197</v>
      </c>
      <c r="O884" s="29" t="s">
        <v>35</v>
      </c>
    </row>
    <row r="885" spans="1:15" x14ac:dyDescent="0.25">
      <c r="A885" s="29" t="s">
        <v>40</v>
      </c>
      <c r="B885" s="29" t="s">
        <v>50</v>
      </c>
      <c r="C885" s="29" t="s">
        <v>47</v>
      </c>
      <c r="D885" s="30"/>
      <c r="E885" s="31">
        <v>39276</v>
      </c>
      <c r="F885" s="31">
        <v>39303</v>
      </c>
      <c r="G885" s="32">
        <f t="shared" si="53"/>
        <v>27</v>
      </c>
      <c r="H885" s="33">
        <v>1</v>
      </c>
      <c r="I885" s="34"/>
      <c r="J885" s="32">
        <v>1</v>
      </c>
      <c r="K885" s="35">
        <f t="shared" si="52"/>
        <v>10</v>
      </c>
      <c r="L885" s="35">
        <v>254.80260000000001</v>
      </c>
      <c r="M885" s="35">
        <f t="shared" si="54"/>
        <v>264.80259999999998</v>
      </c>
      <c r="N885" s="35">
        <f t="shared" si="55"/>
        <v>344.24338</v>
      </c>
      <c r="O885" s="29" t="s">
        <v>45</v>
      </c>
    </row>
    <row r="886" spans="1:15" x14ac:dyDescent="0.25">
      <c r="A886" s="29" t="s">
        <v>32</v>
      </c>
      <c r="B886" s="29" t="s">
        <v>33</v>
      </c>
      <c r="C886" s="29" t="s">
        <v>34</v>
      </c>
      <c r="D886" s="30"/>
      <c r="E886" s="31">
        <v>39269</v>
      </c>
      <c r="F886" s="31">
        <v>39304</v>
      </c>
      <c r="G886" s="32">
        <f t="shared" si="53"/>
        <v>35</v>
      </c>
      <c r="H886" s="33">
        <v>1</v>
      </c>
      <c r="I886" s="34"/>
      <c r="J886" s="32">
        <v>0.25</v>
      </c>
      <c r="K886" s="35">
        <f t="shared" si="52"/>
        <v>2.5</v>
      </c>
      <c r="L886" s="35">
        <v>48.793799999999997</v>
      </c>
      <c r="M886" s="35">
        <f t="shared" si="54"/>
        <v>51.293799999999997</v>
      </c>
      <c r="N886" s="35">
        <f t="shared" si="55"/>
        <v>66.681939999999997</v>
      </c>
      <c r="O886" s="29" t="s">
        <v>35</v>
      </c>
    </row>
    <row r="887" spans="1:15" x14ac:dyDescent="0.25">
      <c r="A887" s="29" t="s">
        <v>36</v>
      </c>
      <c r="B887" s="29" t="s">
        <v>54</v>
      </c>
      <c r="C887" s="29" t="s">
        <v>34</v>
      </c>
      <c r="D887" s="30"/>
      <c r="E887" s="31">
        <v>39228</v>
      </c>
      <c r="F887" s="31">
        <v>39304</v>
      </c>
      <c r="G887" s="32">
        <f t="shared" si="53"/>
        <v>76</v>
      </c>
      <c r="H887" s="33">
        <v>1</v>
      </c>
      <c r="I887" s="34"/>
      <c r="J887" s="32">
        <v>0.5</v>
      </c>
      <c r="K887" s="35">
        <f t="shared" si="52"/>
        <v>5</v>
      </c>
      <c r="L887" s="35">
        <v>70</v>
      </c>
      <c r="M887" s="35">
        <f t="shared" si="54"/>
        <v>75</v>
      </c>
      <c r="N887" s="35">
        <f t="shared" si="55"/>
        <v>97.5</v>
      </c>
      <c r="O887" s="29" t="s">
        <v>39</v>
      </c>
    </row>
    <row r="888" spans="1:15" x14ac:dyDescent="0.25">
      <c r="A888" s="29" t="s">
        <v>49</v>
      </c>
      <c r="B888" s="29" t="s">
        <v>50</v>
      </c>
      <c r="C888" s="29" t="s">
        <v>42</v>
      </c>
      <c r="D888" s="30"/>
      <c r="E888" s="31">
        <v>39296</v>
      </c>
      <c r="F888" s="31">
        <v>39304</v>
      </c>
      <c r="G888" s="32">
        <f t="shared" si="53"/>
        <v>8</v>
      </c>
      <c r="H888" s="33">
        <v>1</v>
      </c>
      <c r="I888" s="34"/>
      <c r="J888" s="32">
        <v>0.5</v>
      </c>
      <c r="K888" s="35">
        <f t="shared" si="52"/>
        <v>5</v>
      </c>
      <c r="L888" s="35">
        <v>187.36</v>
      </c>
      <c r="M888" s="35">
        <f t="shared" si="54"/>
        <v>192.36</v>
      </c>
      <c r="N888" s="35">
        <f t="shared" si="55"/>
        <v>250.06800000000001</v>
      </c>
      <c r="O888" s="29" t="s">
        <v>45</v>
      </c>
    </row>
    <row r="889" spans="1:15" x14ac:dyDescent="0.25">
      <c r="A889" s="29" t="s">
        <v>46</v>
      </c>
      <c r="B889" s="29" t="s">
        <v>33</v>
      </c>
      <c r="C889" s="29" t="s">
        <v>34</v>
      </c>
      <c r="D889" s="30"/>
      <c r="E889" s="31">
        <v>39292</v>
      </c>
      <c r="F889" s="31">
        <v>39304</v>
      </c>
      <c r="G889" s="32">
        <f t="shared" si="53"/>
        <v>12</v>
      </c>
      <c r="H889" s="33">
        <v>2</v>
      </c>
      <c r="I889" s="34"/>
      <c r="J889" s="32">
        <v>0.5</v>
      </c>
      <c r="K889" s="35">
        <f t="shared" si="52"/>
        <v>10</v>
      </c>
      <c r="L889" s="35">
        <v>210.4494</v>
      </c>
      <c r="M889" s="35">
        <f t="shared" si="54"/>
        <v>220.4494</v>
      </c>
      <c r="N889" s="35">
        <f t="shared" si="55"/>
        <v>286.58421999999996</v>
      </c>
      <c r="O889" s="29" t="s">
        <v>45</v>
      </c>
    </row>
    <row r="890" spans="1:15" x14ac:dyDescent="0.25">
      <c r="A890" s="29" t="s">
        <v>32</v>
      </c>
      <c r="B890" s="29" t="s">
        <v>33</v>
      </c>
      <c r="C890" s="29" t="s">
        <v>41</v>
      </c>
      <c r="D890" s="30" t="s">
        <v>43</v>
      </c>
      <c r="E890" s="31">
        <v>39256</v>
      </c>
      <c r="F890" s="31">
        <v>39305</v>
      </c>
      <c r="G890" s="32">
        <f t="shared" si="53"/>
        <v>49</v>
      </c>
      <c r="H890" s="33">
        <v>1</v>
      </c>
      <c r="I890" s="34"/>
      <c r="J890" s="32">
        <v>0.25</v>
      </c>
      <c r="K890" s="35">
        <f t="shared" si="52"/>
        <v>22.5</v>
      </c>
      <c r="L890" s="35">
        <v>48.586199999999998</v>
      </c>
      <c r="M890" s="35">
        <f t="shared" si="54"/>
        <v>71.086199999999991</v>
      </c>
      <c r="N890" s="35">
        <f t="shared" si="55"/>
        <v>92.412059999999983</v>
      </c>
      <c r="O890" s="29" t="s">
        <v>45</v>
      </c>
    </row>
    <row r="891" spans="1:15" x14ac:dyDescent="0.25">
      <c r="A891" s="29" t="s">
        <v>32</v>
      </c>
      <c r="B891" s="29" t="s">
        <v>33</v>
      </c>
      <c r="C891" s="29" t="s">
        <v>34</v>
      </c>
      <c r="D891" s="30"/>
      <c r="E891" s="31">
        <v>39262</v>
      </c>
      <c r="F891" s="31">
        <v>39305</v>
      </c>
      <c r="G891" s="32">
        <f t="shared" si="53"/>
        <v>43</v>
      </c>
      <c r="H891" s="33">
        <v>1</v>
      </c>
      <c r="I891" s="34"/>
      <c r="J891" s="32">
        <v>0.25</v>
      </c>
      <c r="K891" s="35">
        <f t="shared" si="52"/>
        <v>2.5</v>
      </c>
      <c r="L891" s="35">
        <v>58.5</v>
      </c>
      <c r="M891" s="35">
        <f t="shared" si="54"/>
        <v>61</v>
      </c>
      <c r="N891" s="35">
        <f t="shared" si="55"/>
        <v>79.3</v>
      </c>
      <c r="O891" s="29" t="s">
        <v>35</v>
      </c>
    </row>
    <row r="892" spans="1:15" x14ac:dyDescent="0.25">
      <c r="A892" s="29" t="s">
        <v>53</v>
      </c>
      <c r="B892" s="29" t="s">
        <v>54</v>
      </c>
      <c r="C892" s="29" t="s">
        <v>38</v>
      </c>
      <c r="D892" s="30" t="s">
        <v>43</v>
      </c>
      <c r="E892" s="31">
        <v>39271</v>
      </c>
      <c r="F892" s="31">
        <v>39305</v>
      </c>
      <c r="G892" s="32">
        <f t="shared" si="53"/>
        <v>34</v>
      </c>
      <c r="H892" s="33">
        <v>2</v>
      </c>
      <c r="I892" s="34"/>
      <c r="J892" s="32">
        <v>1</v>
      </c>
      <c r="K892" s="35">
        <f t="shared" si="52"/>
        <v>40</v>
      </c>
      <c r="L892" s="35">
        <v>116.1046</v>
      </c>
      <c r="M892" s="35">
        <f t="shared" si="54"/>
        <v>156.1046</v>
      </c>
      <c r="N892" s="35">
        <f t="shared" si="55"/>
        <v>202.93598</v>
      </c>
      <c r="O892" s="29" t="s">
        <v>45</v>
      </c>
    </row>
    <row r="893" spans="1:15" x14ac:dyDescent="0.25">
      <c r="A893" s="29" t="s">
        <v>52</v>
      </c>
      <c r="B893" s="29" t="s">
        <v>54</v>
      </c>
      <c r="C893" s="29" t="s">
        <v>34</v>
      </c>
      <c r="D893" s="30" t="s">
        <v>43</v>
      </c>
      <c r="E893" s="31">
        <v>39304</v>
      </c>
      <c r="F893" s="31">
        <v>39305</v>
      </c>
      <c r="G893" s="32">
        <f t="shared" si="53"/>
        <v>1</v>
      </c>
      <c r="H893" s="33">
        <v>2</v>
      </c>
      <c r="I893" s="34"/>
      <c r="J893" s="32">
        <v>0.25</v>
      </c>
      <c r="K893" s="35">
        <f t="shared" si="52"/>
        <v>25</v>
      </c>
      <c r="L893" s="35">
        <v>197.47</v>
      </c>
      <c r="M893" s="35">
        <f t="shared" si="54"/>
        <v>222.47</v>
      </c>
      <c r="N893" s="35">
        <f t="shared" si="55"/>
        <v>289.21100000000001</v>
      </c>
      <c r="O893" s="29" t="s">
        <v>45</v>
      </c>
    </row>
    <row r="894" spans="1:15" x14ac:dyDescent="0.25">
      <c r="A894" s="29" t="s">
        <v>32</v>
      </c>
      <c r="B894" s="29" t="s">
        <v>33</v>
      </c>
      <c r="C894" s="29" t="s">
        <v>42</v>
      </c>
      <c r="D894" s="30"/>
      <c r="E894" s="31">
        <v>39298</v>
      </c>
      <c r="F894" s="31">
        <v>39305</v>
      </c>
      <c r="G894" s="32">
        <f t="shared" si="53"/>
        <v>7</v>
      </c>
      <c r="H894" s="33">
        <v>2</v>
      </c>
      <c r="I894" s="34"/>
      <c r="J894" s="32">
        <v>0.5</v>
      </c>
      <c r="K894" s="35">
        <f t="shared" si="52"/>
        <v>10</v>
      </c>
      <c r="L894" s="35">
        <v>470.74</v>
      </c>
      <c r="M894" s="35">
        <f t="shared" si="54"/>
        <v>480.74</v>
      </c>
      <c r="N894" s="35">
        <f t="shared" si="55"/>
        <v>624.96199999999999</v>
      </c>
      <c r="O894" s="29" t="s">
        <v>45</v>
      </c>
    </row>
    <row r="895" spans="1:15" x14ac:dyDescent="0.25">
      <c r="A895" s="29" t="s">
        <v>53</v>
      </c>
      <c r="B895" s="29" t="s">
        <v>54</v>
      </c>
      <c r="C895" s="29" t="s">
        <v>34</v>
      </c>
      <c r="D895" s="30"/>
      <c r="E895" s="31">
        <v>39232</v>
      </c>
      <c r="F895" s="31">
        <v>39306</v>
      </c>
      <c r="G895" s="32">
        <f t="shared" si="53"/>
        <v>74</v>
      </c>
      <c r="H895" s="33">
        <v>2</v>
      </c>
      <c r="I895" s="34"/>
      <c r="J895" s="32">
        <v>0.5</v>
      </c>
      <c r="K895" s="35">
        <f t="shared" si="52"/>
        <v>10</v>
      </c>
      <c r="L895" s="35">
        <v>20.010000000000002</v>
      </c>
      <c r="M895" s="35">
        <f t="shared" si="54"/>
        <v>30.01</v>
      </c>
      <c r="N895" s="35">
        <f t="shared" si="55"/>
        <v>39.013000000000005</v>
      </c>
      <c r="O895" s="29" t="s">
        <v>45</v>
      </c>
    </row>
    <row r="896" spans="1:15" x14ac:dyDescent="0.25">
      <c r="A896" s="29" t="s">
        <v>40</v>
      </c>
      <c r="B896" s="29" t="s">
        <v>37</v>
      </c>
      <c r="C896" s="29" t="s">
        <v>41</v>
      </c>
      <c r="D896" s="30"/>
      <c r="E896" s="31">
        <v>39260</v>
      </c>
      <c r="F896" s="31">
        <v>39306</v>
      </c>
      <c r="G896" s="32">
        <f t="shared" si="53"/>
        <v>46</v>
      </c>
      <c r="H896" s="33">
        <v>1</v>
      </c>
      <c r="I896" s="34"/>
      <c r="J896" s="32">
        <v>0.25</v>
      </c>
      <c r="K896" s="35">
        <f t="shared" si="52"/>
        <v>2.5</v>
      </c>
      <c r="L896" s="35">
        <v>74.7804</v>
      </c>
      <c r="M896" s="35">
        <f t="shared" si="54"/>
        <v>77.2804</v>
      </c>
      <c r="N896" s="35">
        <f t="shared" si="55"/>
        <v>100.46451999999999</v>
      </c>
      <c r="O896" s="29" t="s">
        <v>35</v>
      </c>
    </row>
    <row r="897" spans="1:15" x14ac:dyDescent="0.25">
      <c r="A897" s="29" t="s">
        <v>52</v>
      </c>
      <c r="B897" s="29" t="s">
        <v>54</v>
      </c>
      <c r="C897" s="29" t="s">
        <v>41</v>
      </c>
      <c r="D897" s="30"/>
      <c r="E897" s="31">
        <v>39297</v>
      </c>
      <c r="F897" s="31">
        <v>39306</v>
      </c>
      <c r="G897" s="32">
        <f t="shared" si="53"/>
        <v>9</v>
      </c>
      <c r="H897" s="33">
        <v>1</v>
      </c>
      <c r="I897" s="34"/>
      <c r="J897" s="32">
        <v>0.25</v>
      </c>
      <c r="K897" s="35">
        <f t="shared" si="52"/>
        <v>2.5</v>
      </c>
      <c r="L897" s="35">
        <v>78.33</v>
      </c>
      <c r="M897" s="35">
        <f t="shared" si="54"/>
        <v>80.83</v>
      </c>
      <c r="N897" s="35">
        <f t="shared" si="55"/>
        <v>105.07899999999999</v>
      </c>
      <c r="O897" s="29" t="s">
        <v>45</v>
      </c>
    </row>
    <row r="898" spans="1:15" x14ac:dyDescent="0.25">
      <c r="A898" s="29" t="s">
        <v>32</v>
      </c>
      <c r="B898" s="29" t="s">
        <v>33</v>
      </c>
      <c r="C898" s="29" t="s">
        <v>42</v>
      </c>
      <c r="D898" s="30" t="s">
        <v>43</v>
      </c>
      <c r="E898" s="31">
        <v>39305</v>
      </c>
      <c r="F898" s="31">
        <v>39307</v>
      </c>
      <c r="G898" s="32">
        <f t="shared" si="53"/>
        <v>2</v>
      </c>
      <c r="H898" s="33">
        <v>1</v>
      </c>
      <c r="I898" s="34"/>
      <c r="J898" s="32">
        <v>0.75</v>
      </c>
      <c r="K898" s="35">
        <f t="shared" ref="K898:K961" si="56">IF(D898="sí",H898*J898*10+20,H898*J898*10)</f>
        <v>27.5</v>
      </c>
      <c r="L898" s="35">
        <v>465.6737</v>
      </c>
      <c r="M898" s="35">
        <f t="shared" si="54"/>
        <v>493.1737</v>
      </c>
      <c r="N898" s="35">
        <f t="shared" si="55"/>
        <v>641.12581</v>
      </c>
      <c r="O898" s="29" t="s">
        <v>45</v>
      </c>
    </row>
    <row r="899" spans="1:15" x14ac:dyDescent="0.25">
      <c r="A899" s="29" t="s">
        <v>53</v>
      </c>
      <c r="B899" s="29" t="s">
        <v>48</v>
      </c>
      <c r="C899" s="29" t="s">
        <v>41</v>
      </c>
      <c r="D899" s="30"/>
      <c r="E899" s="31">
        <v>39257</v>
      </c>
      <c r="F899" s="31">
        <v>39309</v>
      </c>
      <c r="G899" s="32">
        <f t="shared" ref="G899:G962" si="57">F899-E899</f>
        <v>52</v>
      </c>
      <c r="H899" s="33">
        <v>1</v>
      </c>
      <c r="I899" s="34"/>
      <c r="J899" s="32">
        <v>0.25</v>
      </c>
      <c r="K899" s="35">
        <f t="shared" si="56"/>
        <v>2.5</v>
      </c>
      <c r="L899" s="35">
        <v>32.6706</v>
      </c>
      <c r="M899" s="35">
        <f t="shared" ref="M899:M962" si="58">K899+L899</f>
        <v>35.1706</v>
      </c>
      <c r="N899" s="35">
        <f t="shared" ref="N899:N962" si="59">IF(I899="sí",-M899,M899+30%*M899)</f>
        <v>45.721780000000003</v>
      </c>
      <c r="O899" s="29" t="s">
        <v>45</v>
      </c>
    </row>
    <row r="900" spans="1:15" x14ac:dyDescent="0.25">
      <c r="A900" s="29" t="s">
        <v>53</v>
      </c>
      <c r="B900" s="29" t="s">
        <v>48</v>
      </c>
      <c r="C900" s="29" t="s">
        <v>42</v>
      </c>
      <c r="D900" s="30"/>
      <c r="E900" s="31">
        <v>39283</v>
      </c>
      <c r="F900" s="31">
        <v>39309</v>
      </c>
      <c r="G900" s="32">
        <f t="shared" si="57"/>
        <v>26</v>
      </c>
      <c r="H900" s="33">
        <v>1</v>
      </c>
      <c r="I900" s="34"/>
      <c r="J900" s="32">
        <v>0.5</v>
      </c>
      <c r="K900" s="35">
        <f t="shared" si="56"/>
        <v>5</v>
      </c>
      <c r="L900" s="35">
        <v>38.496899999999997</v>
      </c>
      <c r="M900" s="35">
        <f t="shared" si="58"/>
        <v>43.496899999999997</v>
      </c>
      <c r="N900" s="35">
        <f t="shared" si="59"/>
        <v>56.545969999999997</v>
      </c>
      <c r="O900" s="29" t="s">
        <v>35</v>
      </c>
    </row>
    <row r="901" spans="1:15" x14ac:dyDescent="0.25">
      <c r="A901" s="29" t="s">
        <v>32</v>
      </c>
      <c r="B901" s="29" t="s">
        <v>33</v>
      </c>
      <c r="C901" s="29" t="s">
        <v>34</v>
      </c>
      <c r="D901" s="30"/>
      <c r="E901" s="31">
        <v>39299</v>
      </c>
      <c r="F901" s="31">
        <v>39309</v>
      </c>
      <c r="G901" s="32">
        <f t="shared" si="57"/>
        <v>10</v>
      </c>
      <c r="H901" s="33">
        <v>2</v>
      </c>
      <c r="I901" s="34"/>
      <c r="J901" s="32">
        <v>0.25</v>
      </c>
      <c r="K901" s="35">
        <f t="shared" si="56"/>
        <v>5</v>
      </c>
      <c r="L901" s="35">
        <v>52.350099999999998</v>
      </c>
      <c r="M901" s="35">
        <f t="shared" si="58"/>
        <v>57.350099999999998</v>
      </c>
      <c r="N901" s="35">
        <f t="shared" si="59"/>
        <v>74.555129999999991</v>
      </c>
      <c r="O901" s="29" t="s">
        <v>35</v>
      </c>
    </row>
    <row r="902" spans="1:15" x14ac:dyDescent="0.25">
      <c r="A902" s="29" t="s">
        <v>53</v>
      </c>
      <c r="B902" s="29" t="s">
        <v>48</v>
      </c>
      <c r="C902" s="29" t="s">
        <v>42</v>
      </c>
      <c r="D902" s="30"/>
      <c r="E902" s="31">
        <v>39255</v>
      </c>
      <c r="F902" s="31">
        <v>39309</v>
      </c>
      <c r="G902" s="32">
        <f t="shared" si="57"/>
        <v>54</v>
      </c>
      <c r="H902" s="33">
        <v>1</v>
      </c>
      <c r="I902" s="34"/>
      <c r="J902" s="32">
        <v>0.5</v>
      </c>
      <c r="K902" s="35">
        <f t="shared" si="56"/>
        <v>5</v>
      </c>
      <c r="L902" s="35">
        <v>65.496899999999997</v>
      </c>
      <c r="M902" s="35">
        <f t="shared" si="58"/>
        <v>70.496899999999997</v>
      </c>
      <c r="N902" s="35">
        <f t="shared" si="59"/>
        <v>91.645969999999991</v>
      </c>
      <c r="O902" s="29" t="s">
        <v>35</v>
      </c>
    </row>
    <row r="903" spans="1:15" x14ac:dyDescent="0.25">
      <c r="A903" s="29" t="s">
        <v>52</v>
      </c>
      <c r="B903" s="29" t="s">
        <v>50</v>
      </c>
      <c r="C903" s="29" t="s">
        <v>34</v>
      </c>
      <c r="D903" s="30"/>
      <c r="E903" s="31">
        <v>39253</v>
      </c>
      <c r="F903" s="31">
        <v>39309</v>
      </c>
      <c r="G903" s="32">
        <f t="shared" si="57"/>
        <v>56</v>
      </c>
      <c r="H903" s="33">
        <v>2</v>
      </c>
      <c r="I903" s="34"/>
      <c r="J903" s="32">
        <v>0.25</v>
      </c>
      <c r="K903" s="35">
        <f t="shared" si="56"/>
        <v>5</v>
      </c>
      <c r="L903" s="35">
        <v>137.51</v>
      </c>
      <c r="M903" s="35">
        <f t="shared" si="58"/>
        <v>142.51</v>
      </c>
      <c r="N903" s="35">
        <f t="shared" si="59"/>
        <v>185.26299999999998</v>
      </c>
      <c r="O903" s="29" t="s">
        <v>45</v>
      </c>
    </row>
    <row r="904" spans="1:15" x14ac:dyDescent="0.25">
      <c r="A904" s="29" t="s">
        <v>55</v>
      </c>
      <c r="B904" s="29" t="s">
        <v>50</v>
      </c>
      <c r="C904" s="29" t="s">
        <v>47</v>
      </c>
      <c r="D904" s="30"/>
      <c r="E904" s="31">
        <v>39269</v>
      </c>
      <c r="F904" s="31">
        <v>39309</v>
      </c>
      <c r="G904" s="32">
        <f t="shared" si="57"/>
        <v>40</v>
      </c>
      <c r="H904" s="33">
        <v>2</v>
      </c>
      <c r="I904" s="34"/>
      <c r="J904" s="32">
        <v>2</v>
      </c>
      <c r="K904" s="35">
        <f t="shared" si="56"/>
        <v>40</v>
      </c>
      <c r="L904" s="35">
        <v>88.626400000000004</v>
      </c>
      <c r="M904" s="35">
        <f t="shared" si="58"/>
        <v>128.62639999999999</v>
      </c>
      <c r="N904" s="35">
        <f t="shared" si="59"/>
        <v>167.21431999999999</v>
      </c>
      <c r="O904" s="29" t="s">
        <v>45</v>
      </c>
    </row>
    <row r="905" spans="1:15" x14ac:dyDescent="0.25">
      <c r="A905" s="29" t="s">
        <v>52</v>
      </c>
      <c r="B905" s="29" t="s">
        <v>37</v>
      </c>
      <c r="C905" s="29" t="s">
        <v>42</v>
      </c>
      <c r="D905" s="30"/>
      <c r="E905" s="31">
        <v>39262</v>
      </c>
      <c r="F905" s="31">
        <v>39309</v>
      </c>
      <c r="G905" s="32">
        <f t="shared" si="57"/>
        <v>47</v>
      </c>
      <c r="H905" s="33">
        <v>1</v>
      </c>
      <c r="I905" s="34"/>
      <c r="J905" s="32">
        <v>0.5</v>
      </c>
      <c r="K905" s="35">
        <f t="shared" si="56"/>
        <v>5</v>
      </c>
      <c r="L905" s="35">
        <v>146.7174</v>
      </c>
      <c r="M905" s="35">
        <f t="shared" si="58"/>
        <v>151.7174</v>
      </c>
      <c r="N905" s="35">
        <f t="shared" si="59"/>
        <v>197.23262</v>
      </c>
      <c r="O905" s="29" t="s">
        <v>45</v>
      </c>
    </row>
    <row r="906" spans="1:15" x14ac:dyDescent="0.25">
      <c r="A906" s="29" t="s">
        <v>52</v>
      </c>
      <c r="B906" s="29" t="s">
        <v>50</v>
      </c>
      <c r="C906" s="29" t="s">
        <v>42</v>
      </c>
      <c r="D906" s="30"/>
      <c r="E906" s="31">
        <v>39281</v>
      </c>
      <c r="F906" s="31">
        <v>39309</v>
      </c>
      <c r="G906" s="32">
        <f t="shared" si="57"/>
        <v>28</v>
      </c>
      <c r="H906" s="33">
        <v>2</v>
      </c>
      <c r="I906" s="34"/>
      <c r="J906" s="32">
        <v>2.5</v>
      </c>
      <c r="K906" s="35">
        <f t="shared" si="56"/>
        <v>50</v>
      </c>
      <c r="L906" s="35">
        <v>261.40089999999998</v>
      </c>
      <c r="M906" s="35">
        <f t="shared" si="58"/>
        <v>311.40089999999998</v>
      </c>
      <c r="N906" s="35">
        <f t="shared" si="59"/>
        <v>404.82116999999994</v>
      </c>
      <c r="O906" s="29" t="s">
        <v>45</v>
      </c>
    </row>
    <row r="907" spans="1:15" x14ac:dyDescent="0.25">
      <c r="A907" s="29" t="s">
        <v>52</v>
      </c>
      <c r="B907" s="29" t="s">
        <v>50</v>
      </c>
      <c r="C907" s="29" t="s">
        <v>38</v>
      </c>
      <c r="D907" s="30"/>
      <c r="E907" s="31">
        <v>39233</v>
      </c>
      <c r="F907" s="31">
        <v>39309</v>
      </c>
      <c r="G907" s="32">
        <f t="shared" si="57"/>
        <v>76</v>
      </c>
      <c r="H907" s="33">
        <v>2</v>
      </c>
      <c r="I907" s="34"/>
      <c r="J907" s="32">
        <v>1.5</v>
      </c>
      <c r="K907" s="35">
        <f t="shared" si="56"/>
        <v>30</v>
      </c>
      <c r="L907" s="35">
        <v>636.51</v>
      </c>
      <c r="M907" s="35">
        <f t="shared" si="58"/>
        <v>666.51</v>
      </c>
      <c r="N907" s="35">
        <f t="shared" si="59"/>
        <v>866.46299999999997</v>
      </c>
      <c r="O907" s="29" t="s">
        <v>45</v>
      </c>
    </row>
    <row r="908" spans="1:15" x14ac:dyDescent="0.25">
      <c r="A908" s="29" t="s">
        <v>32</v>
      </c>
      <c r="B908" s="29" t="s">
        <v>33</v>
      </c>
      <c r="C908" s="29" t="s">
        <v>34</v>
      </c>
      <c r="D908" s="30"/>
      <c r="E908" s="31">
        <v>39282</v>
      </c>
      <c r="F908" s="31">
        <v>39310</v>
      </c>
      <c r="G908" s="32">
        <f t="shared" si="57"/>
        <v>28</v>
      </c>
      <c r="H908" s="33">
        <v>2</v>
      </c>
      <c r="I908" s="34"/>
      <c r="J908" s="32">
        <v>0.5</v>
      </c>
      <c r="K908" s="35">
        <f t="shared" si="56"/>
        <v>10</v>
      </c>
      <c r="L908" s="35">
        <v>61.237400000000001</v>
      </c>
      <c r="M908" s="35">
        <f t="shared" si="58"/>
        <v>71.237400000000008</v>
      </c>
      <c r="N908" s="35">
        <f t="shared" si="59"/>
        <v>92.608620000000002</v>
      </c>
      <c r="O908" s="29" t="s">
        <v>45</v>
      </c>
    </row>
    <row r="909" spans="1:15" x14ac:dyDescent="0.25">
      <c r="A909" s="29" t="s">
        <v>36</v>
      </c>
      <c r="B909" s="29" t="s">
        <v>54</v>
      </c>
      <c r="C909" s="29" t="s">
        <v>42</v>
      </c>
      <c r="D909" s="30"/>
      <c r="E909" s="31">
        <v>39296</v>
      </c>
      <c r="F909" s="31">
        <v>39310</v>
      </c>
      <c r="G909" s="32">
        <f t="shared" si="57"/>
        <v>14</v>
      </c>
      <c r="H909" s="33">
        <v>1</v>
      </c>
      <c r="I909" s="34"/>
      <c r="J909" s="32">
        <v>1</v>
      </c>
      <c r="K909" s="35">
        <f t="shared" si="56"/>
        <v>10</v>
      </c>
      <c r="L909" s="35">
        <v>70.8215</v>
      </c>
      <c r="M909" s="35">
        <f t="shared" si="58"/>
        <v>80.8215</v>
      </c>
      <c r="N909" s="35">
        <f t="shared" si="59"/>
        <v>105.06795</v>
      </c>
      <c r="O909" s="29" t="s">
        <v>39</v>
      </c>
    </row>
    <row r="910" spans="1:15" x14ac:dyDescent="0.25">
      <c r="A910" s="29" t="s">
        <v>40</v>
      </c>
      <c r="B910" s="29" t="s">
        <v>37</v>
      </c>
      <c r="C910" s="29" t="s">
        <v>42</v>
      </c>
      <c r="D910" s="30"/>
      <c r="E910" s="31">
        <v>39233</v>
      </c>
      <c r="F910" s="31">
        <v>39310</v>
      </c>
      <c r="G910" s="32">
        <f t="shared" si="57"/>
        <v>77</v>
      </c>
      <c r="H910" s="33">
        <v>2</v>
      </c>
      <c r="I910" s="34"/>
      <c r="J910" s="32">
        <v>0.5</v>
      </c>
      <c r="K910" s="35">
        <f t="shared" si="56"/>
        <v>10</v>
      </c>
      <c r="L910" s="35">
        <v>72.350099999999998</v>
      </c>
      <c r="M910" s="35">
        <f t="shared" si="58"/>
        <v>82.350099999999998</v>
      </c>
      <c r="N910" s="35">
        <f t="shared" si="59"/>
        <v>107.05512999999999</v>
      </c>
      <c r="O910" s="29" t="s">
        <v>35</v>
      </c>
    </row>
    <row r="911" spans="1:15" x14ac:dyDescent="0.25">
      <c r="A911" s="29" t="s">
        <v>53</v>
      </c>
      <c r="B911" s="29" t="s">
        <v>50</v>
      </c>
      <c r="C911" s="29" t="s">
        <v>42</v>
      </c>
      <c r="D911" s="30"/>
      <c r="E911" s="31">
        <v>39276</v>
      </c>
      <c r="F911" s="31">
        <v>39310</v>
      </c>
      <c r="G911" s="32">
        <f t="shared" si="57"/>
        <v>34</v>
      </c>
      <c r="H911" s="33">
        <v>1</v>
      </c>
      <c r="I911" s="34" t="s">
        <v>43</v>
      </c>
      <c r="J911" s="32">
        <v>0.5</v>
      </c>
      <c r="K911" s="35">
        <f t="shared" si="56"/>
        <v>5</v>
      </c>
      <c r="L911" s="35">
        <v>84.323400000000007</v>
      </c>
      <c r="M911" s="35">
        <f t="shared" si="58"/>
        <v>89.323400000000007</v>
      </c>
      <c r="N911" s="35">
        <f t="shared" si="59"/>
        <v>-89.323400000000007</v>
      </c>
      <c r="O911" s="29" t="s">
        <v>45</v>
      </c>
    </row>
    <row r="912" spans="1:15" x14ac:dyDescent="0.25">
      <c r="A912" s="29" t="s">
        <v>36</v>
      </c>
      <c r="B912" s="29" t="s">
        <v>54</v>
      </c>
      <c r="C912" s="29" t="s">
        <v>42</v>
      </c>
      <c r="D912" s="30"/>
      <c r="E912" s="31">
        <v>39218</v>
      </c>
      <c r="F912" s="31">
        <v>39310</v>
      </c>
      <c r="G912" s="32">
        <f t="shared" si="57"/>
        <v>92</v>
      </c>
      <c r="H912" s="33">
        <v>1</v>
      </c>
      <c r="I912" s="34"/>
      <c r="J912" s="32">
        <v>2</v>
      </c>
      <c r="K912" s="35">
        <f t="shared" si="56"/>
        <v>20</v>
      </c>
      <c r="L912" s="35">
        <v>90</v>
      </c>
      <c r="M912" s="35">
        <f t="shared" si="58"/>
        <v>110</v>
      </c>
      <c r="N912" s="35">
        <f t="shared" si="59"/>
        <v>143</v>
      </c>
      <c r="O912" s="29" t="s">
        <v>39</v>
      </c>
    </row>
    <row r="913" spans="1:15" x14ac:dyDescent="0.25">
      <c r="A913" s="29" t="s">
        <v>36</v>
      </c>
      <c r="B913" s="29" t="s">
        <v>54</v>
      </c>
      <c r="C913" s="29" t="s">
        <v>42</v>
      </c>
      <c r="D913" s="30"/>
      <c r="E913" s="31">
        <v>39228</v>
      </c>
      <c r="F913" s="31">
        <v>39310</v>
      </c>
      <c r="G913" s="32">
        <f t="shared" si="57"/>
        <v>82</v>
      </c>
      <c r="H913" s="33">
        <v>1</v>
      </c>
      <c r="I913" s="34"/>
      <c r="J913" s="32">
        <v>1</v>
      </c>
      <c r="K913" s="35">
        <f t="shared" si="56"/>
        <v>10</v>
      </c>
      <c r="L913" s="35">
        <v>177.0504</v>
      </c>
      <c r="M913" s="35">
        <f t="shared" si="58"/>
        <v>187.0504</v>
      </c>
      <c r="N913" s="35">
        <f t="shared" si="59"/>
        <v>243.16551999999999</v>
      </c>
      <c r="O913" s="29" t="s">
        <v>39</v>
      </c>
    </row>
    <row r="914" spans="1:15" x14ac:dyDescent="0.25">
      <c r="A914" s="29" t="s">
        <v>53</v>
      </c>
      <c r="B914" s="29" t="s">
        <v>50</v>
      </c>
      <c r="C914" s="29" t="s">
        <v>42</v>
      </c>
      <c r="D914" s="30"/>
      <c r="E914" s="31">
        <v>39298</v>
      </c>
      <c r="F914" s="31">
        <v>39310</v>
      </c>
      <c r="G914" s="32">
        <f t="shared" si="57"/>
        <v>12</v>
      </c>
      <c r="H914" s="33">
        <v>1</v>
      </c>
      <c r="I914" s="34" t="s">
        <v>43</v>
      </c>
      <c r="J914" s="32">
        <v>0.5</v>
      </c>
      <c r="K914" s="35">
        <f t="shared" si="56"/>
        <v>5</v>
      </c>
      <c r="L914" s="35">
        <v>226.9939</v>
      </c>
      <c r="M914" s="35">
        <f t="shared" si="58"/>
        <v>231.9939</v>
      </c>
      <c r="N914" s="35">
        <f t="shared" si="59"/>
        <v>-231.9939</v>
      </c>
      <c r="O914" s="29" t="s">
        <v>45</v>
      </c>
    </row>
    <row r="915" spans="1:15" x14ac:dyDescent="0.25">
      <c r="A915" s="29" t="s">
        <v>40</v>
      </c>
      <c r="B915" s="29" t="s">
        <v>37</v>
      </c>
      <c r="C915" s="29" t="s">
        <v>34</v>
      </c>
      <c r="D915" s="30"/>
      <c r="E915" s="31">
        <v>39298</v>
      </c>
      <c r="F915" s="31">
        <v>39310</v>
      </c>
      <c r="G915" s="32">
        <f t="shared" si="57"/>
        <v>12</v>
      </c>
      <c r="H915" s="33">
        <v>2</v>
      </c>
      <c r="I915" s="34"/>
      <c r="J915" s="32">
        <v>1.75</v>
      </c>
      <c r="K915" s="35">
        <f t="shared" si="56"/>
        <v>35</v>
      </c>
      <c r="L915" s="35">
        <v>185</v>
      </c>
      <c r="M915" s="35">
        <f t="shared" si="58"/>
        <v>220</v>
      </c>
      <c r="N915" s="35">
        <f t="shared" si="59"/>
        <v>286</v>
      </c>
      <c r="O915" s="29" t="s">
        <v>35</v>
      </c>
    </row>
    <row r="916" spans="1:15" x14ac:dyDescent="0.25">
      <c r="A916" s="29" t="s">
        <v>40</v>
      </c>
      <c r="B916" s="29" t="s">
        <v>37</v>
      </c>
      <c r="C916" s="29" t="s">
        <v>42</v>
      </c>
      <c r="D916" s="30"/>
      <c r="E916" s="31">
        <v>39282</v>
      </c>
      <c r="F916" s="31">
        <v>39310</v>
      </c>
      <c r="G916" s="32">
        <f t="shared" si="57"/>
        <v>28</v>
      </c>
      <c r="H916" s="33">
        <v>2</v>
      </c>
      <c r="I916" s="34"/>
      <c r="J916" s="32">
        <v>0.5</v>
      </c>
      <c r="K916" s="35">
        <f t="shared" si="56"/>
        <v>10</v>
      </c>
      <c r="L916" s="35">
        <v>440.03</v>
      </c>
      <c r="M916" s="35">
        <f t="shared" si="58"/>
        <v>450.03</v>
      </c>
      <c r="N916" s="35">
        <f t="shared" si="59"/>
        <v>585.03899999999999</v>
      </c>
      <c r="O916" s="29" t="s">
        <v>45</v>
      </c>
    </row>
    <row r="917" spans="1:15" x14ac:dyDescent="0.25">
      <c r="A917" s="29" t="s">
        <v>53</v>
      </c>
      <c r="B917" s="29" t="s">
        <v>50</v>
      </c>
      <c r="C917" s="29" t="s">
        <v>34</v>
      </c>
      <c r="D917" s="30" t="s">
        <v>43</v>
      </c>
      <c r="E917" s="31">
        <v>39302</v>
      </c>
      <c r="F917" s="31">
        <v>39310</v>
      </c>
      <c r="G917" s="32">
        <f t="shared" si="57"/>
        <v>8</v>
      </c>
      <c r="H917" s="33">
        <v>1</v>
      </c>
      <c r="I917" s="34"/>
      <c r="J917" s="32">
        <v>0.75</v>
      </c>
      <c r="K917" s="35">
        <f t="shared" si="56"/>
        <v>27.5</v>
      </c>
      <c r="L917" s="35">
        <v>462.21469999999999</v>
      </c>
      <c r="M917" s="35">
        <f t="shared" si="58"/>
        <v>489.71469999999999</v>
      </c>
      <c r="N917" s="35">
        <f t="shared" si="59"/>
        <v>636.62910999999997</v>
      </c>
      <c r="O917" s="29" t="s">
        <v>35</v>
      </c>
    </row>
    <row r="918" spans="1:15" x14ac:dyDescent="0.25">
      <c r="A918" s="29" t="s">
        <v>40</v>
      </c>
      <c r="B918" s="29" t="s">
        <v>37</v>
      </c>
      <c r="C918" s="29" t="s">
        <v>47</v>
      </c>
      <c r="D918" s="30"/>
      <c r="E918" s="31">
        <v>39282</v>
      </c>
      <c r="F918" s="31">
        <v>39310</v>
      </c>
      <c r="G918" s="32">
        <f t="shared" si="57"/>
        <v>28</v>
      </c>
      <c r="H918" s="33">
        <v>2</v>
      </c>
      <c r="I918" s="34"/>
      <c r="J918" s="32">
        <v>1.75</v>
      </c>
      <c r="K918" s="35">
        <f t="shared" si="56"/>
        <v>35</v>
      </c>
      <c r="L918" s="35">
        <v>351</v>
      </c>
      <c r="M918" s="35">
        <f t="shared" si="58"/>
        <v>386</v>
      </c>
      <c r="N918" s="35">
        <f t="shared" si="59"/>
        <v>501.8</v>
      </c>
      <c r="O918" s="29" t="s">
        <v>35</v>
      </c>
    </row>
    <row r="919" spans="1:15" x14ac:dyDescent="0.25">
      <c r="A919" s="29" t="s">
        <v>32</v>
      </c>
      <c r="B919" s="29" t="s">
        <v>33</v>
      </c>
      <c r="C919" s="29" t="s">
        <v>34</v>
      </c>
      <c r="D919" s="30"/>
      <c r="E919" s="31">
        <v>39276</v>
      </c>
      <c r="F919" s="31">
        <v>39311</v>
      </c>
      <c r="G919" s="32">
        <f t="shared" si="57"/>
        <v>35</v>
      </c>
      <c r="H919" s="33">
        <v>2</v>
      </c>
      <c r="I919" s="34"/>
      <c r="J919" s="32">
        <v>0.25</v>
      </c>
      <c r="K919" s="35">
        <f t="shared" si="56"/>
        <v>5</v>
      </c>
      <c r="L919" s="35">
        <v>58.5</v>
      </c>
      <c r="M919" s="35">
        <f t="shared" si="58"/>
        <v>63.5</v>
      </c>
      <c r="N919" s="35">
        <f t="shared" si="59"/>
        <v>82.55</v>
      </c>
      <c r="O919" s="29" t="s">
        <v>35</v>
      </c>
    </row>
    <row r="920" spans="1:15" x14ac:dyDescent="0.25">
      <c r="A920" s="29" t="s">
        <v>49</v>
      </c>
      <c r="B920" s="29" t="s">
        <v>48</v>
      </c>
      <c r="C920" s="29" t="s">
        <v>34</v>
      </c>
      <c r="D920" s="30"/>
      <c r="E920" s="31">
        <v>39276</v>
      </c>
      <c r="F920" s="31">
        <v>39311</v>
      </c>
      <c r="G920" s="32">
        <f t="shared" si="57"/>
        <v>35</v>
      </c>
      <c r="H920" s="33">
        <v>1</v>
      </c>
      <c r="I920" s="34"/>
      <c r="J920" s="32">
        <v>0.25</v>
      </c>
      <c r="K920" s="35">
        <f t="shared" si="56"/>
        <v>2.5</v>
      </c>
      <c r="L920" s="35">
        <v>61.180599999999998</v>
      </c>
      <c r="M920" s="35">
        <f t="shared" si="58"/>
        <v>63.680599999999998</v>
      </c>
      <c r="N920" s="35">
        <f t="shared" si="59"/>
        <v>82.784779999999998</v>
      </c>
      <c r="O920" s="29" t="s">
        <v>35</v>
      </c>
    </row>
    <row r="921" spans="1:15" x14ac:dyDescent="0.25">
      <c r="A921" s="29" t="s">
        <v>49</v>
      </c>
      <c r="B921" s="29" t="s">
        <v>48</v>
      </c>
      <c r="C921" s="29" t="s">
        <v>41</v>
      </c>
      <c r="D921" s="30"/>
      <c r="E921" s="31">
        <v>39283</v>
      </c>
      <c r="F921" s="31">
        <v>39311</v>
      </c>
      <c r="G921" s="32">
        <f t="shared" si="57"/>
        <v>28</v>
      </c>
      <c r="H921" s="33">
        <v>1</v>
      </c>
      <c r="I921" s="34"/>
      <c r="J921" s="32">
        <v>0.25</v>
      </c>
      <c r="K921" s="35">
        <f t="shared" si="56"/>
        <v>2.5</v>
      </c>
      <c r="L921" s="35">
        <v>107.99550000000001</v>
      </c>
      <c r="M921" s="35">
        <f t="shared" si="58"/>
        <v>110.49550000000001</v>
      </c>
      <c r="N921" s="35">
        <f t="shared" si="59"/>
        <v>143.64415000000002</v>
      </c>
      <c r="O921" s="29" t="s">
        <v>35</v>
      </c>
    </row>
    <row r="922" spans="1:15" x14ac:dyDescent="0.25">
      <c r="A922" s="29" t="s">
        <v>32</v>
      </c>
      <c r="B922" s="29" t="s">
        <v>33</v>
      </c>
      <c r="C922" s="29" t="s">
        <v>34</v>
      </c>
      <c r="D922" s="30"/>
      <c r="E922" s="31">
        <v>39302</v>
      </c>
      <c r="F922" s="31">
        <v>39311</v>
      </c>
      <c r="G922" s="32">
        <f t="shared" si="57"/>
        <v>9</v>
      </c>
      <c r="H922" s="33">
        <v>1</v>
      </c>
      <c r="I922" s="34"/>
      <c r="J922" s="32">
        <v>0.25</v>
      </c>
      <c r="K922" s="35">
        <f t="shared" si="56"/>
        <v>2.5</v>
      </c>
      <c r="L922" s="35">
        <v>120</v>
      </c>
      <c r="M922" s="35">
        <f t="shared" si="58"/>
        <v>122.5</v>
      </c>
      <c r="N922" s="35">
        <f t="shared" si="59"/>
        <v>159.25</v>
      </c>
      <c r="O922" s="29" t="s">
        <v>35</v>
      </c>
    </row>
    <row r="923" spans="1:15" x14ac:dyDescent="0.25">
      <c r="A923" s="29" t="s">
        <v>55</v>
      </c>
      <c r="B923" s="29" t="s">
        <v>48</v>
      </c>
      <c r="C923" s="29" t="s">
        <v>34</v>
      </c>
      <c r="D923" s="30"/>
      <c r="E923" s="31">
        <v>39274</v>
      </c>
      <c r="F923" s="31">
        <v>39311</v>
      </c>
      <c r="G923" s="32">
        <f t="shared" si="57"/>
        <v>37</v>
      </c>
      <c r="H923" s="33">
        <v>1</v>
      </c>
      <c r="I923" s="34"/>
      <c r="J923" s="32">
        <v>0.5</v>
      </c>
      <c r="K923" s="35">
        <f t="shared" si="56"/>
        <v>5</v>
      </c>
      <c r="L923" s="35">
        <v>166.62479999999999</v>
      </c>
      <c r="M923" s="35">
        <f t="shared" si="58"/>
        <v>171.62479999999999</v>
      </c>
      <c r="N923" s="35">
        <f t="shared" si="59"/>
        <v>223.11223999999999</v>
      </c>
      <c r="O923" s="29" t="s">
        <v>45</v>
      </c>
    </row>
    <row r="924" spans="1:15" x14ac:dyDescent="0.25">
      <c r="A924" s="29" t="s">
        <v>49</v>
      </c>
      <c r="B924" s="29" t="s">
        <v>48</v>
      </c>
      <c r="C924" s="29" t="s">
        <v>34</v>
      </c>
      <c r="D924" s="30"/>
      <c r="E924" s="31">
        <v>39276</v>
      </c>
      <c r="F924" s="31">
        <v>39311</v>
      </c>
      <c r="G924" s="32">
        <f t="shared" si="57"/>
        <v>35</v>
      </c>
      <c r="H924" s="33">
        <v>1</v>
      </c>
      <c r="I924" s="34"/>
      <c r="J924" s="32">
        <v>0.75</v>
      </c>
      <c r="K924" s="35">
        <f t="shared" si="56"/>
        <v>7.5</v>
      </c>
      <c r="L924" s="35">
        <v>220.72790000000001</v>
      </c>
      <c r="M924" s="35">
        <f t="shared" si="58"/>
        <v>228.22790000000001</v>
      </c>
      <c r="N924" s="35">
        <f t="shared" si="59"/>
        <v>296.69627000000003</v>
      </c>
      <c r="O924" s="29" t="s">
        <v>45</v>
      </c>
    </row>
    <row r="925" spans="1:15" x14ac:dyDescent="0.25">
      <c r="A925" s="29" t="s">
        <v>49</v>
      </c>
      <c r="B925" s="29" t="s">
        <v>37</v>
      </c>
      <c r="C925" s="29" t="s">
        <v>42</v>
      </c>
      <c r="D925" s="30"/>
      <c r="E925" s="31">
        <v>39296</v>
      </c>
      <c r="F925" s="31">
        <v>39311</v>
      </c>
      <c r="G925" s="32">
        <f t="shared" si="57"/>
        <v>15</v>
      </c>
      <c r="H925" s="33">
        <v>1</v>
      </c>
      <c r="I925" s="34"/>
      <c r="J925" s="32">
        <v>0.5</v>
      </c>
      <c r="K925" s="35">
        <f t="shared" si="56"/>
        <v>5</v>
      </c>
      <c r="L925" s="35">
        <v>310.0231</v>
      </c>
      <c r="M925" s="35">
        <f t="shared" si="58"/>
        <v>315.0231</v>
      </c>
      <c r="N925" s="35">
        <f t="shared" si="59"/>
        <v>409.53003000000001</v>
      </c>
      <c r="O925" s="29" t="s">
        <v>39</v>
      </c>
    </row>
    <row r="926" spans="1:15" x14ac:dyDescent="0.25">
      <c r="A926" s="29" t="s">
        <v>49</v>
      </c>
      <c r="B926" s="29" t="s">
        <v>48</v>
      </c>
      <c r="C926" s="29" t="s">
        <v>34</v>
      </c>
      <c r="D926" s="30"/>
      <c r="E926" s="31">
        <v>39267</v>
      </c>
      <c r="F926" s="31">
        <v>39311</v>
      </c>
      <c r="G926" s="32">
        <f t="shared" si="57"/>
        <v>44</v>
      </c>
      <c r="H926" s="33">
        <v>1</v>
      </c>
      <c r="I926" s="34"/>
      <c r="J926" s="32">
        <v>0.75</v>
      </c>
      <c r="K926" s="35">
        <f t="shared" si="56"/>
        <v>7.5</v>
      </c>
      <c r="L926" s="35">
        <v>320.7079</v>
      </c>
      <c r="M926" s="35">
        <f t="shared" si="58"/>
        <v>328.2079</v>
      </c>
      <c r="N926" s="35">
        <f t="shared" si="59"/>
        <v>426.67026999999996</v>
      </c>
      <c r="O926" s="29" t="s">
        <v>45</v>
      </c>
    </row>
    <row r="927" spans="1:15" x14ac:dyDescent="0.25">
      <c r="A927" s="29" t="s">
        <v>46</v>
      </c>
      <c r="B927" s="29" t="s">
        <v>33</v>
      </c>
      <c r="C927" s="29" t="s">
        <v>42</v>
      </c>
      <c r="D927" s="30"/>
      <c r="E927" s="31">
        <v>39243</v>
      </c>
      <c r="F927" s="31">
        <v>39312</v>
      </c>
      <c r="G927" s="32">
        <f t="shared" si="57"/>
        <v>69</v>
      </c>
      <c r="H927" s="33">
        <v>2</v>
      </c>
      <c r="I927" s="34"/>
      <c r="J927" s="32">
        <v>0.75</v>
      </c>
      <c r="K927" s="35">
        <f t="shared" si="56"/>
        <v>15</v>
      </c>
      <c r="L927" s="35">
        <v>42.66</v>
      </c>
      <c r="M927" s="35">
        <f t="shared" si="58"/>
        <v>57.66</v>
      </c>
      <c r="N927" s="35">
        <f t="shared" si="59"/>
        <v>74.957999999999998</v>
      </c>
      <c r="O927" s="29" t="s">
        <v>39</v>
      </c>
    </row>
    <row r="928" spans="1:15" x14ac:dyDescent="0.25">
      <c r="A928" s="29" t="s">
        <v>53</v>
      </c>
      <c r="B928" s="29" t="s">
        <v>50</v>
      </c>
      <c r="C928" s="29" t="s">
        <v>41</v>
      </c>
      <c r="D928" s="30"/>
      <c r="E928" s="31">
        <v>39243</v>
      </c>
      <c r="F928" s="31">
        <v>39312</v>
      </c>
      <c r="G928" s="32">
        <f t="shared" si="57"/>
        <v>69</v>
      </c>
      <c r="H928" s="33">
        <v>1</v>
      </c>
      <c r="I928" s="34"/>
      <c r="J928" s="32">
        <v>0.25</v>
      </c>
      <c r="K928" s="35">
        <f t="shared" si="56"/>
        <v>2.5</v>
      </c>
      <c r="L928" s="35">
        <v>62.01</v>
      </c>
      <c r="M928" s="35">
        <f t="shared" si="58"/>
        <v>64.509999999999991</v>
      </c>
      <c r="N928" s="35">
        <f t="shared" si="59"/>
        <v>83.862999999999985</v>
      </c>
      <c r="O928" s="29" t="s">
        <v>35</v>
      </c>
    </row>
    <row r="929" spans="1:15" x14ac:dyDescent="0.25">
      <c r="A929" s="29" t="s">
        <v>52</v>
      </c>
      <c r="B929" s="29" t="s">
        <v>48</v>
      </c>
      <c r="C929" s="29" t="s">
        <v>42</v>
      </c>
      <c r="D929" s="30"/>
      <c r="E929" s="31">
        <v>39243</v>
      </c>
      <c r="F929" s="31">
        <v>39312</v>
      </c>
      <c r="G929" s="32">
        <f t="shared" si="57"/>
        <v>69</v>
      </c>
      <c r="H929" s="33">
        <v>1</v>
      </c>
      <c r="I929" s="34"/>
      <c r="J929" s="32">
        <v>0.5</v>
      </c>
      <c r="K929" s="35">
        <f t="shared" si="56"/>
        <v>5</v>
      </c>
      <c r="L929" s="35">
        <v>101.9011</v>
      </c>
      <c r="M929" s="35">
        <f t="shared" si="58"/>
        <v>106.9011</v>
      </c>
      <c r="N929" s="35">
        <f t="shared" si="59"/>
        <v>138.97143</v>
      </c>
      <c r="O929" s="29" t="s">
        <v>35</v>
      </c>
    </row>
    <row r="930" spans="1:15" x14ac:dyDescent="0.25">
      <c r="A930" s="29" t="s">
        <v>46</v>
      </c>
      <c r="B930" s="29" t="s">
        <v>33</v>
      </c>
      <c r="C930" s="29" t="s">
        <v>42</v>
      </c>
      <c r="D930" s="30" t="s">
        <v>43</v>
      </c>
      <c r="E930" s="31">
        <v>39310</v>
      </c>
      <c r="F930" s="31">
        <v>39312</v>
      </c>
      <c r="G930" s="32">
        <f t="shared" si="57"/>
        <v>2</v>
      </c>
      <c r="H930" s="33">
        <v>2</v>
      </c>
      <c r="I930" s="34"/>
      <c r="J930" s="32">
        <v>1</v>
      </c>
      <c r="K930" s="35">
        <f t="shared" si="56"/>
        <v>40</v>
      </c>
      <c r="L930" s="35">
        <v>147.80000000000001</v>
      </c>
      <c r="M930" s="35">
        <f t="shared" si="58"/>
        <v>187.8</v>
      </c>
      <c r="N930" s="35">
        <f t="shared" si="59"/>
        <v>244.14000000000001</v>
      </c>
      <c r="O930" s="29" t="s">
        <v>35</v>
      </c>
    </row>
    <row r="931" spans="1:15" x14ac:dyDescent="0.25">
      <c r="A931" s="29" t="s">
        <v>53</v>
      </c>
      <c r="B931" s="29" t="s">
        <v>48</v>
      </c>
      <c r="C931" s="29" t="s">
        <v>34</v>
      </c>
      <c r="D931" s="30"/>
      <c r="E931" s="31">
        <v>39256</v>
      </c>
      <c r="F931" s="31">
        <v>39312</v>
      </c>
      <c r="G931" s="32">
        <f t="shared" si="57"/>
        <v>56</v>
      </c>
      <c r="H931" s="33">
        <v>2</v>
      </c>
      <c r="I931" s="34"/>
      <c r="J931" s="32">
        <v>0.5</v>
      </c>
      <c r="K931" s="35">
        <f t="shared" si="56"/>
        <v>10</v>
      </c>
      <c r="L931" s="35">
        <v>164.4</v>
      </c>
      <c r="M931" s="35">
        <f t="shared" si="58"/>
        <v>174.4</v>
      </c>
      <c r="N931" s="35">
        <f t="shared" si="59"/>
        <v>226.72</v>
      </c>
      <c r="O931" s="29" t="s">
        <v>45</v>
      </c>
    </row>
    <row r="932" spans="1:15" x14ac:dyDescent="0.25">
      <c r="A932" s="29" t="s">
        <v>46</v>
      </c>
      <c r="B932" s="29" t="s">
        <v>33</v>
      </c>
      <c r="C932" s="29" t="s">
        <v>47</v>
      </c>
      <c r="D932" s="30"/>
      <c r="E932" s="31">
        <v>39274</v>
      </c>
      <c r="F932" s="31">
        <v>39312</v>
      </c>
      <c r="G932" s="32">
        <f t="shared" si="57"/>
        <v>38</v>
      </c>
      <c r="H932" s="33">
        <v>2</v>
      </c>
      <c r="I932" s="34"/>
      <c r="J932" s="32">
        <v>1</v>
      </c>
      <c r="K932" s="35">
        <f t="shared" si="56"/>
        <v>20</v>
      </c>
      <c r="L932" s="35">
        <v>170</v>
      </c>
      <c r="M932" s="35">
        <f t="shared" si="58"/>
        <v>190</v>
      </c>
      <c r="N932" s="35">
        <f t="shared" si="59"/>
        <v>247</v>
      </c>
      <c r="O932" s="29" t="s">
        <v>35</v>
      </c>
    </row>
    <row r="933" spans="1:15" x14ac:dyDescent="0.25">
      <c r="A933" s="29" t="s">
        <v>53</v>
      </c>
      <c r="B933" s="29" t="s">
        <v>50</v>
      </c>
      <c r="C933" s="29" t="s">
        <v>42</v>
      </c>
      <c r="D933" s="30"/>
      <c r="E933" s="31">
        <v>39297</v>
      </c>
      <c r="F933" s="31">
        <v>39312</v>
      </c>
      <c r="G933" s="32">
        <f t="shared" si="57"/>
        <v>15</v>
      </c>
      <c r="H933" s="33">
        <v>2</v>
      </c>
      <c r="I933" s="34"/>
      <c r="J933" s="32">
        <v>0.5</v>
      </c>
      <c r="K933" s="35">
        <f t="shared" si="56"/>
        <v>10</v>
      </c>
      <c r="L933" s="35">
        <v>560.40229999999997</v>
      </c>
      <c r="M933" s="35">
        <f t="shared" si="58"/>
        <v>570.40229999999997</v>
      </c>
      <c r="N933" s="35">
        <f t="shared" si="59"/>
        <v>741.52298999999994</v>
      </c>
      <c r="O933" s="29" t="s">
        <v>35</v>
      </c>
    </row>
    <row r="934" spans="1:15" x14ac:dyDescent="0.25">
      <c r="A934" s="29" t="s">
        <v>53</v>
      </c>
      <c r="B934" s="29" t="s">
        <v>50</v>
      </c>
      <c r="C934" s="29" t="s">
        <v>42</v>
      </c>
      <c r="D934" s="30"/>
      <c r="E934" s="31">
        <v>39260</v>
      </c>
      <c r="F934" s="31">
        <v>39312</v>
      </c>
      <c r="G934" s="32">
        <f t="shared" si="57"/>
        <v>52</v>
      </c>
      <c r="H934" s="33">
        <v>2</v>
      </c>
      <c r="I934" s="34"/>
      <c r="J934" s="32">
        <v>0.5</v>
      </c>
      <c r="K934" s="35">
        <f t="shared" si="56"/>
        <v>10</v>
      </c>
      <c r="L934" s="35">
        <v>560.40229999999997</v>
      </c>
      <c r="M934" s="35">
        <f t="shared" si="58"/>
        <v>570.40229999999997</v>
      </c>
      <c r="N934" s="35">
        <f t="shared" si="59"/>
        <v>741.52298999999994</v>
      </c>
      <c r="O934" s="29" t="s">
        <v>35</v>
      </c>
    </row>
    <row r="935" spans="1:15" x14ac:dyDescent="0.25">
      <c r="A935" s="29" t="s">
        <v>53</v>
      </c>
      <c r="B935" s="29" t="s">
        <v>50</v>
      </c>
      <c r="C935" s="29" t="s">
        <v>42</v>
      </c>
      <c r="D935" s="30"/>
      <c r="E935" s="31">
        <v>39277</v>
      </c>
      <c r="F935" s="31">
        <v>39312</v>
      </c>
      <c r="G935" s="32">
        <f t="shared" si="57"/>
        <v>35</v>
      </c>
      <c r="H935" s="33">
        <v>2</v>
      </c>
      <c r="I935" s="34"/>
      <c r="J935" s="32">
        <v>0.5</v>
      </c>
      <c r="K935" s="35">
        <f t="shared" si="56"/>
        <v>10</v>
      </c>
      <c r="L935" s="35">
        <v>560.40229999999997</v>
      </c>
      <c r="M935" s="35">
        <f t="shared" si="58"/>
        <v>570.40229999999997</v>
      </c>
      <c r="N935" s="35">
        <f t="shared" si="59"/>
        <v>741.52298999999994</v>
      </c>
      <c r="O935" s="29" t="s">
        <v>35</v>
      </c>
    </row>
    <row r="936" spans="1:15" x14ac:dyDescent="0.25">
      <c r="A936" s="29" t="s">
        <v>36</v>
      </c>
      <c r="B936" s="29" t="s">
        <v>37</v>
      </c>
      <c r="C936" s="29" t="s">
        <v>47</v>
      </c>
      <c r="D936" s="30"/>
      <c r="E936" s="31">
        <v>39281</v>
      </c>
      <c r="F936" s="31">
        <v>39312</v>
      </c>
      <c r="G936" s="32">
        <f t="shared" si="57"/>
        <v>31</v>
      </c>
      <c r="H936" s="33">
        <v>1</v>
      </c>
      <c r="I936" s="34"/>
      <c r="J936" s="32">
        <v>3.75</v>
      </c>
      <c r="K936" s="35">
        <f t="shared" si="56"/>
        <v>37.5</v>
      </c>
      <c r="L936" s="35">
        <v>472.54539999999997</v>
      </c>
      <c r="M936" s="35">
        <f t="shared" si="58"/>
        <v>510.04539999999997</v>
      </c>
      <c r="N936" s="35">
        <f t="shared" si="59"/>
        <v>663.05901999999992</v>
      </c>
      <c r="O936" s="29" t="s">
        <v>35</v>
      </c>
    </row>
    <row r="937" spans="1:15" x14ac:dyDescent="0.25">
      <c r="A937" s="29" t="s">
        <v>52</v>
      </c>
      <c r="B937" s="29" t="s">
        <v>37</v>
      </c>
      <c r="C937" s="29" t="s">
        <v>41</v>
      </c>
      <c r="D937" s="30"/>
      <c r="E937" s="31">
        <v>39296</v>
      </c>
      <c r="F937" s="31">
        <v>39313</v>
      </c>
      <c r="G937" s="32">
        <f t="shared" si="57"/>
        <v>17</v>
      </c>
      <c r="H937" s="33">
        <v>1</v>
      </c>
      <c r="I937" s="34"/>
      <c r="J937" s="32">
        <v>0.25</v>
      </c>
      <c r="K937" s="35">
        <f t="shared" si="56"/>
        <v>2.5</v>
      </c>
      <c r="L937" s="35">
        <v>12.42</v>
      </c>
      <c r="M937" s="35">
        <f t="shared" si="58"/>
        <v>14.92</v>
      </c>
      <c r="N937" s="35">
        <f t="shared" si="59"/>
        <v>19.396000000000001</v>
      </c>
      <c r="O937" s="29" t="s">
        <v>45</v>
      </c>
    </row>
    <row r="938" spans="1:15" x14ac:dyDescent="0.25">
      <c r="A938" s="29" t="s">
        <v>53</v>
      </c>
      <c r="B938" s="29" t="s">
        <v>37</v>
      </c>
      <c r="C938" s="29" t="s">
        <v>34</v>
      </c>
      <c r="D938" s="30"/>
      <c r="E938" s="31">
        <v>39296</v>
      </c>
      <c r="F938" s="31">
        <v>39313</v>
      </c>
      <c r="G938" s="32">
        <f t="shared" si="57"/>
        <v>17</v>
      </c>
      <c r="H938" s="33">
        <v>1</v>
      </c>
      <c r="I938" s="34"/>
      <c r="J938" s="32">
        <v>0.5</v>
      </c>
      <c r="K938" s="35">
        <f t="shared" si="56"/>
        <v>5</v>
      </c>
      <c r="L938" s="35">
        <v>21</v>
      </c>
      <c r="M938" s="35">
        <f t="shared" si="58"/>
        <v>26</v>
      </c>
      <c r="N938" s="35">
        <f t="shared" si="59"/>
        <v>33.799999999999997</v>
      </c>
      <c r="O938" s="29" t="s">
        <v>35</v>
      </c>
    </row>
    <row r="939" spans="1:15" x14ac:dyDescent="0.25">
      <c r="A939" s="29" t="s">
        <v>53</v>
      </c>
      <c r="B939" s="29" t="s">
        <v>37</v>
      </c>
      <c r="C939" s="29" t="s">
        <v>34</v>
      </c>
      <c r="D939" s="30"/>
      <c r="E939" s="31">
        <v>39304</v>
      </c>
      <c r="F939" s="31">
        <v>39313</v>
      </c>
      <c r="G939" s="32">
        <f t="shared" si="57"/>
        <v>9</v>
      </c>
      <c r="H939" s="33">
        <v>1</v>
      </c>
      <c r="I939" s="34"/>
      <c r="J939" s="32">
        <v>0.5</v>
      </c>
      <c r="K939" s="35">
        <f t="shared" si="56"/>
        <v>5</v>
      </c>
      <c r="L939" s="35">
        <v>46.77</v>
      </c>
      <c r="M939" s="35">
        <f t="shared" si="58"/>
        <v>51.77</v>
      </c>
      <c r="N939" s="35">
        <f t="shared" si="59"/>
        <v>67.301000000000002</v>
      </c>
      <c r="O939" s="29" t="s">
        <v>45</v>
      </c>
    </row>
    <row r="940" spans="1:15" x14ac:dyDescent="0.25">
      <c r="A940" s="29" t="s">
        <v>36</v>
      </c>
      <c r="B940" s="29" t="s">
        <v>50</v>
      </c>
      <c r="C940" s="29" t="s">
        <v>34</v>
      </c>
      <c r="D940" s="30" t="s">
        <v>43</v>
      </c>
      <c r="E940" s="31">
        <v>39262</v>
      </c>
      <c r="F940" s="31">
        <v>39313</v>
      </c>
      <c r="G940" s="32">
        <f t="shared" si="57"/>
        <v>51</v>
      </c>
      <c r="H940" s="33">
        <v>1</v>
      </c>
      <c r="I940" s="34"/>
      <c r="J940" s="32">
        <v>0.25</v>
      </c>
      <c r="K940" s="35">
        <f t="shared" si="56"/>
        <v>22.5</v>
      </c>
      <c r="L940" s="35">
        <v>52.350099999999998</v>
      </c>
      <c r="M940" s="35">
        <f t="shared" si="58"/>
        <v>74.850099999999998</v>
      </c>
      <c r="N940" s="35">
        <f t="shared" si="59"/>
        <v>97.305129999999991</v>
      </c>
      <c r="O940" s="29" t="s">
        <v>45</v>
      </c>
    </row>
    <row r="941" spans="1:15" x14ac:dyDescent="0.25">
      <c r="A941" s="29" t="s">
        <v>53</v>
      </c>
      <c r="B941" s="29" t="s">
        <v>54</v>
      </c>
      <c r="C941" s="29" t="s">
        <v>38</v>
      </c>
      <c r="D941" s="30"/>
      <c r="E941" s="31">
        <v>39262</v>
      </c>
      <c r="F941" s="31">
        <v>39313</v>
      </c>
      <c r="G941" s="32">
        <f t="shared" si="57"/>
        <v>51</v>
      </c>
      <c r="H941" s="33">
        <v>1</v>
      </c>
      <c r="I941" s="34"/>
      <c r="J941" s="32">
        <v>1</v>
      </c>
      <c r="K941" s="35">
        <f t="shared" si="56"/>
        <v>10</v>
      </c>
      <c r="L941" s="35">
        <v>60</v>
      </c>
      <c r="M941" s="35">
        <f t="shared" si="58"/>
        <v>70</v>
      </c>
      <c r="N941" s="35">
        <f t="shared" si="59"/>
        <v>91</v>
      </c>
      <c r="O941" s="29" t="s">
        <v>35</v>
      </c>
    </row>
    <row r="942" spans="1:15" x14ac:dyDescent="0.25">
      <c r="A942" s="29" t="s">
        <v>53</v>
      </c>
      <c r="B942" s="29" t="s">
        <v>48</v>
      </c>
      <c r="C942" s="29" t="s">
        <v>41</v>
      </c>
      <c r="D942" s="30"/>
      <c r="E942" s="31">
        <v>39270</v>
      </c>
      <c r="F942" s="31">
        <v>39313</v>
      </c>
      <c r="G942" s="32">
        <f t="shared" si="57"/>
        <v>43</v>
      </c>
      <c r="H942" s="33">
        <v>1</v>
      </c>
      <c r="I942" s="34"/>
      <c r="J942" s="32">
        <v>0.25</v>
      </c>
      <c r="K942" s="35">
        <f t="shared" si="56"/>
        <v>2.5</v>
      </c>
      <c r="L942" s="35">
        <v>64.342100000000002</v>
      </c>
      <c r="M942" s="35">
        <f t="shared" si="58"/>
        <v>66.842100000000002</v>
      </c>
      <c r="N942" s="35">
        <f t="shared" si="59"/>
        <v>86.89473000000001</v>
      </c>
      <c r="O942" s="29" t="s">
        <v>45</v>
      </c>
    </row>
    <row r="943" spans="1:15" x14ac:dyDescent="0.25">
      <c r="A943" s="29" t="s">
        <v>44</v>
      </c>
      <c r="B943" s="29" t="s">
        <v>33</v>
      </c>
      <c r="C943" s="29" t="s">
        <v>42</v>
      </c>
      <c r="D943" s="30" t="s">
        <v>43</v>
      </c>
      <c r="E943" s="31">
        <v>39276</v>
      </c>
      <c r="F943" s="31">
        <v>39313</v>
      </c>
      <c r="G943" s="32">
        <f t="shared" si="57"/>
        <v>37</v>
      </c>
      <c r="H943" s="33">
        <v>2</v>
      </c>
      <c r="I943" s="34"/>
      <c r="J943" s="32">
        <v>0.75</v>
      </c>
      <c r="K943" s="35">
        <f t="shared" si="56"/>
        <v>35</v>
      </c>
      <c r="L943" s="35">
        <v>66.864900000000006</v>
      </c>
      <c r="M943" s="35">
        <f t="shared" si="58"/>
        <v>101.86490000000001</v>
      </c>
      <c r="N943" s="35">
        <f t="shared" si="59"/>
        <v>132.42437000000001</v>
      </c>
      <c r="O943" s="29" t="s">
        <v>45</v>
      </c>
    </row>
    <row r="944" spans="1:15" x14ac:dyDescent="0.25">
      <c r="A944" s="29" t="s">
        <v>53</v>
      </c>
      <c r="B944" s="29" t="s">
        <v>54</v>
      </c>
      <c r="C944" s="29" t="s">
        <v>34</v>
      </c>
      <c r="D944" s="30"/>
      <c r="E944" s="31">
        <v>39281</v>
      </c>
      <c r="F944" s="31">
        <v>39313</v>
      </c>
      <c r="G944" s="32">
        <f t="shared" si="57"/>
        <v>32</v>
      </c>
      <c r="H944" s="33">
        <v>1</v>
      </c>
      <c r="I944" s="34"/>
      <c r="J944" s="32">
        <v>0.5</v>
      </c>
      <c r="K944" s="35">
        <f t="shared" si="56"/>
        <v>5</v>
      </c>
      <c r="L944" s="35">
        <v>84.886200000000002</v>
      </c>
      <c r="M944" s="35">
        <f t="shared" si="58"/>
        <v>89.886200000000002</v>
      </c>
      <c r="N944" s="35">
        <f t="shared" si="59"/>
        <v>116.85205999999999</v>
      </c>
      <c r="O944" s="29" t="s">
        <v>45</v>
      </c>
    </row>
    <row r="945" spans="1:15" x14ac:dyDescent="0.25">
      <c r="A945" s="29" t="s">
        <v>52</v>
      </c>
      <c r="B945" s="29" t="s">
        <v>54</v>
      </c>
      <c r="C945" s="29" t="s">
        <v>34</v>
      </c>
      <c r="D945" s="30"/>
      <c r="E945" s="31">
        <v>39285</v>
      </c>
      <c r="F945" s="31">
        <v>39313</v>
      </c>
      <c r="G945" s="32">
        <f t="shared" si="57"/>
        <v>28</v>
      </c>
      <c r="H945" s="33">
        <v>1</v>
      </c>
      <c r="I945" s="34"/>
      <c r="J945" s="32">
        <v>0.5</v>
      </c>
      <c r="K945" s="35">
        <f t="shared" si="56"/>
        <v>5</v>
      </c>
      <c r="L945" s="35">
        <v>147.69890000000001</v>
      </c>
      <c r="M945" s="35">
        <f t="shared" si="58"/>
        <v>152.69890000000001</v>
      </c>
      <c r="N945" s="35">
        <f t="shared" si="59"/>
        <v>198.50857000000002</v>
      </c>
      <c r="O945" s="29" t="s">
        <v>45</v>
      </c>
    </row>
    <row r="946" spans="1:15" x14ac:dyDescent="0.25">
      <c r="A946" s="29" t="s">
        <v>52</v>
      </c>
      <c r="B946" s="29" t="s">
        <v>37</v>
      </c>
      <c r="C946" s="29" t="s">
        <v>42</v>
      </c>
      <c r="D946" s="30"/>
      <c r="E946" s="31">
        <v>39296</v>
      </c>
      <c r="F946" s="31">
        <v>39313</v>
      </c>
      <c r="G946" s="32">
        <f t="shared" si="57"/>
        <v>17</v>
      </c>
      <c r="H946" s="33">
        <v>1</v>
      </c>
      <c r="I946" s="34"/>
      <c r="J946" s="32">
        <v>1</v>
      </c>
      <c r="K946" s="35">
        <f t="shared" si="56"/>
        <v>10</v>
      </c>
      <c r="L946" s="35">
        <v>181.96709999999999</v>
      </c>
      <c r="M946" s="35">
        <f t="shared" si="58"/>
        <v>191.96709999999999</v>
      </c>
      <c r="N946" s="35">
        <f t="shared" si="59"/>
        <v>249.55722999999998</v>
      </c>
      <c r="O946" s="29" t="s">
        <v>35</v>
      </c>
    </row>
    <row r="947" spans="1:15" x14ac:dyDescent="0.25">
      <c r="A947" s="29" t="s">
        <v>53</v>
      </c>
      <c r="B947" s="29" t="s">
        <v>48</v>
      </c>
      <c r="C947" s="29" t="s">
        <v>38</v>
      </c>
      <c r="D947" s="30"/>
      <c r="E947" s="31">
        <v>39227</v>
      </c>
      <c r="F947" s="31">
        <v>39313</v>
      </c>
      <c r="G947" s="32">
        <f t="shared" si="57"/>
        <v>86</v>
      </c>
      <c r="H947" s="33">
        <v>1</v>
      </c>
      <c r="I947" s="34" t="s">
        <v>43</v>
      </c>
      <c r="J947" s="32">
        <v>1.75</v>
      </c>
      <c r="K947" s="35">
        <f t="shared" si="56"/>
        <v>17.5</v>
      </c>
      <c r="L947" s="35">
        <v>151.28020000000001</v>
      </c>
      <c r="M947" s="35">
        <f t="shared" si="58"/>
        <v>168.78020000000001</v>
      </c>
      <c r="N947" s="35">
        <f t="shared" si="59"/>
        <v>-168.78020000000001</v>
      </c>
      <c r="O947" s="29" t="s">
        <v>45</v>
      </c>
    </row>
    <row r="948" spans="1:15" x14ac:dyDescent="0.25">
      <c r="A948" s="29" t="s">
        <v>52</v>
      </c>
      <c r="B948" s="29" t="s">
        <v>54</v>
      </c>
      <c r="C948" s="29" t="s">
        <v>47</v>
      </c>
      <c r="D948" s="30"/>
      <c r="E948" s="31">
        <v>39191</v>
      </c>
      <c r="F948" s="31">
        <v>39313</v>
      </c>
      <c r="G948" s="32">
        <f t="shared" si="57"/>
        <v>122</v>
      </c>
      <c r="H948" s="33">
        <v>2</v>
      </c>
      <c r="I948" s="34"/>
      <c r="J948" s="32">
        <v>1</v>
      </c>
      <c r="K948" s="35">
        <f t="shared" si="56"/>
        <v>20</v>
      </c>
      <c r="L948" s="35">
        <v>427.83109999999999</v>
      </c>
      <c r="M948" s="35">
        <f t="shared" si="58"/>
        <v>447.83109999999999</v>
      </c>
      <c r="N948" s="35">
        <f t="shared" si="59"/>
        <v>582.18043</v>
      </c>
      <c r="O948" s="29" t="s">
        <v>45</v>
      </c>
    </row>
    <row r="949" spans="1:15" x14ac:dyDescent="0.25">
      <c r="A949" s="29" t="s">
        <v>44</v>
      </c>
      <c r="B949" s="29" t="s">
        <v>33</v>
      </c>
      <c r="C949" s="29" t="s">
        <v>34</v>
      </c>
      <c r="D949" s="30"/>
      <c r="E949" s="31">
        <v>39179</v>
      </c>
      <c r="F949" s="31">
        <v>39313</v>
      </c>
      <c r="G949" s="32">
        <f t="shared" si="57"/>
        <v>134</v>
      </c>
      <c r="H949" s="33">
        <v>2</v>
      </c>
      <c r="I949" s="34" t="s">
        <v>43</v>
      </c>
      <c r="J949" s="32">
        <v>1.25</v>
      </c>
      <c r="K949" s="35">
        <f t="shared" si="56"/>
        <v>25</v>
      </c>
      <c r="L949" s="35">
        <v>1587.2547999999999</v>
      </c>
      <c r="M949" s="35">
        <f t="shared" si="58"/>
        <v>1612.2547999999999</v>
      </c>
      <c r="N949" s="35">
        <f t="shared" si="59"/>
        <v>-1612.2547999999999</v>
      </c>
      <c r="O949" s="29" t="s">
        <v>45</v>
      </c>
    </row>
    <row r="950" spans="1:15" x14ac:dyDescent="0.25">
      <c r="A950" s="29" t="s">
        <v>44</v>
      </c>
      <c r="B950" s="29" t="s">
        <v>33</v>
      </c>
      <c r="C950" s="29" t="s">
        <v>34</v>
      </c>
      <c r="D950" s="30"/>
      <c r="E950" s="31">
        <v>39250</v>
      </c>
      <c r="F950" s="31">
        <v>39316</v>
      </c>
      <c r="G950" s="32">
        <f t="shared" si="57"/>
        <v>66</v>
      </c>
      <c r="H950" s="33">
        <v>2</v>
      </c>
      <c r="I950" s="34"/>
      <c r="J950" s="32">
        <v>0.25</v>
      </c>
      <c r="K950" s="35">
        <f t="shared" si="56"/>
        <v>5</v>
      </c>
      <c r="L950" s="35">
        <v>100.60380000000001</v>
      </c>
      <c r="M950" s="35">
        <f t="shared" si="58"/>
        <v>105.60380000000001</v>
      </c>
      <c r="N950" s="35">
        <f t="shared" si="59"/>
        <v>137.28494000000001</v>
      </c>
      <c r="O950" s="29" t="s">
        <v>45</v>
      </c>
    </row>
    <row r="951" spans="1:15" x14ac:dyDescent="0.25">
      <c r="A951" s="29" t="s">
        <v>53</v>
      </c>
      <c r="B951" s="29" t="s">
        <v>37</v>
      </c>
      <c r="C951" s="29" t="s">
        <v>42</v>
      </c>
      <c r="D951" s="30"/>
      <c r="E951" s="31">
        <v>39281</v>
      </c>
      <c r="F951" s="31">
        <v>39316</v>
      </c>
      <c r="G951" s="32">
        <f t="shared" si="57"/>
        <v>35</v>
      </c>
      <c r="H951" s="33">
        <v>2</v>
      </c>
      <c r="I951" s="34"/>
      <c r="J951" s="32">
        <v>1</v>
      </c>
      <c r="K951" s="35">
        <f t="shared" si="56"/>
        <v>20</v>
      </c>
      <c r="L951" s="35">
        <v>519.01</v>
      </c>
      <c r="M951" s="35">
        <f t="shared" si="58"/>
        <v>539.01</v>
      </c>
      <c r="N951" s="35">
        <f t="shared" si="59"/>
        <v>700.71299999999997</v>
      </c>
      <c r="O951" s="29" t="s">
        <v>45</v>
      </c>
    </row>
    <row r="952" spans="1:15" x14ac:dyDescent="0.25">
      <c r="A952" s="29" t="s">
        <v>36</v>
      </c>
      <c r="B952" s="29" t="s">
        <v>54</v>
      </c>
      <c r="C952" s="29" t="s">
        <v>34</v>
      </c>
      <c r="D952" s="30"/>
      <c r="E952" s="31">
        <v>39296</v>
      </c>
      <c r="F952" s="31">
        <v>39317</v>
      </c>
      <c r="G952" s="32">
        <f t="shared" si="57"/>
        <v>21</v>
      </c>
      <c r="H952" s="33">
        <v>1</v>
      </c>
      <c r="I952" s="34"/>
      <c r="J952" s="32">
        <v>0.5</v>
      </c>
      <c r="K952" s="35">
        <f t="shared" si="56"/>
        <v>5</v>
      </c>
      <c r="L952" s="35">
        <v>31.5</v>
      </c>
      <c r="M952" s="35">
        <f t="shared" si="58"/>
        <v>36.5</v>
      </c>
      <c r="N952" s="35">
        <f t="shared" si="59"/>
        <v>47.45</v>
      </c>
      <c r="O952" s="29" t="s">
        <v>45</v>
      </c>
    </row>
    <row r="953" spans="1:15" x14ac:dyDescent="0.25">
      <c r="A953" s="29" t="s">
        <v>32</v>
      </c>
      <c r="B953" s="29" t="s">
        <v>33</v>
      </c>
      <c r="C953" s="29" t="s">
        <v>34</v>
      </c>
      <c r="D953" s="30"/>
      <c r="E953" s="31">
        <v>39299</v>
      </c>
      <c r="F953" s="31">
        <v>39317</v>
      </c>
      <c r="G953" s="32">
        <f t="shared" si="57"/>
        <v>18</v>
      </c>
      <c r="H953" s="33">
        <v>2</v>
      </c>
      <c r="I953" s="34"/>
      <c r="J953" s="32">
        <v>0.25</v>
      </c>
      <c r="K953" s="35">
        <f t="shared" si="56"/>
        <v>5</v>
      </c>
      <c r="L953" s="35">
        <v>37.5</v>
      </c>
      <c r="M953" s="35">
        <f t="shared" si="58"/>
        <v>42.5</v>
      </c>
      <c r="N953" s="35">
        <f t="shared" si="59"/>
        <v>55.25</v>
      </c>
      <c r="O953" s="29" t="s">
        <v>35</v>
      </c>
    </row>
    <row r="954" spans="1:15" x14ac:dyDescent="0.25">
      <c r="A954" s="29" t="s">
        <v>36</v>
      </c>
      <c r="B954" s="29" t="s">
        <v>54</v>
      </c>
      <c r="C954" s="29" t="s">
        <v>42</v>
      </c>
      <c r="D954" s="30"/>
      <c r="E954" s="31">
        <v>39227</v>
      </c>
      <c r="F954" s="31">
        <v>39317</v>
      </c>
      <c r="G954" s="32">
        <f t="shared" si="57"/>
        <v>90</v>
      </c>
      <c r="H954" s="33">
        <v>1</v>
      </c>
      <c r="I954" s="34"/>
      <c r="J954" s="32">
        <v>1</v>
      </c>
      <c r="K954" s="35">
        <f t="shared" si="56"/>
        <v>10</v>
      </c>
      <c r="L954" s="35">
        <v>47.046399999999998</v>
      </c>
      <c r="M954" s="35">
        <f t="shared" si="58"/>
        <v>57.046399999999998</v>
      </c>
      <c r="N954" s="35">
        <f t="shared" si="59"/>
        <v>74.160319999999999</v>
      </c>
      <c r="O954" s="29" t="s">
        <v>39</v>
      </c>
    </row>
    <row r="955" spans="1:15" x14ac:dyDescent="0.25">
      <c r="A955" s="29" t="s">
        <v>53</v>
      </c>
      <c r="B955" s="29" t="s">
        <v>37</v>
      </c>
      <c r="C955" s="29" t="s">
        <v>41</v>
      </c>
      <c r="D955" s="30"/>
      <c r="E955" s="31">
        <v>39249</v>
      </c>
      <c r="F955" s="31">
        <v>39317</v>
      </c>
      <c r="G955" s="32">
        <f t="shared" si="57"/>
        <v>68</v>
      </c>
      <c r="H955" s="33">
        <v>1</v>
      </c>
      <c r="I955" s="34"/>
      <c r="J955" s="32">
        <v>0.25</v>
      </c>
      <c r="K955" s="35">
        <f t="shared" si="56"/>
        <v>2.5</v>
      </c>
      <c r="L955" s="35">
        <v>59.807400000000001</v>
      </c>
      <c r="M955" s="35">
        <f t="shared" si="58"/>
        <v>62.307400000000001</v>
      </c>
      <c r="N955" s="35">
        <f t="shared" si="59"/>
        <v>80.999619999999993</v>
      </c>
      <c r="O955" s="29" t="s">
        <v>45</v>
      </c>
    </row>
    <row r="956" spans="1:15" x14ac:dyDescent="0.25">
      <c r="A956" s="29" t="s">
        <v>53</v>
      </c>
      <c r="B956" s="29" t="s">
        <v>37</v>
      </c>
      <c r="C956" s="29" t="s">
        <v>34</v>
      </c>
      <c r="D956" s="30"/>
      <c r="E956" s="31">
        <v>39299</v>
      </c>
      <c r="F956" s="31">
        <v>39317</v>
      </c>
      <c r="G956" s="32">
        <f t="shared" si="57"/>
        <v>18</v>
      </c>
      <c r="H956" s="33">
        <v>1</v>
      </c>
      <c r="I956" s="34"/>
      <c r="J956" s="32">
        <v>0.25</v>
      </c>
      <c r="K956" s="35">
        <f t="shared" si="56"/>
        <v>2.5</v>
      </c>
      <c r="L956" s="35">
        <v>123.208</v>
      </c>
      <c r="M956" s="35">
        <f t="shared" si="58"/>
        <v>125.708</v>
      </c>
      <c r="N956" s="35">
        <f t="shared" si="59"/>
        <v>163.4204</v>
      </c>
      <c r="O956" s="29" t="s">
        <v>45</v>
      </c>
    </row>
    <row r="957" spans="1:15" x14ac:dyDescent="0.25">
      <c r="A957" s="29" t="s">
        <v>36</v>
      </c>
      <c r="B957" s="29" t="s">
        <v>48</v>
      </c>
      <c r="C957" s="29" t="s">
        <v>42</v>
      </c>
      <c r="D957" s="30" t="s">
        <v>43</v>
      </c>
      <c r="E957" s="31">
        <v>39218</v>
      </c>
      <c r="F957" s="31">
        <v>39317</v>
      </c>
      <c r="G957" s="32">
        <f t="shared" si="57"/>
        <v>99</v>
      </c>
      <c r="H957" s="33">
        <v>1</v>
      </c>
      <c r="I957" s="34"/>
      <c r="J957" s="32">
        <v>0.5</v>
      </c>
      <c r="K957" s="35">
        <f t="shared" si="56"/>
        <v>25</v>
      </c>
      <c r="L957" s="35">
        <v>108.51300000000001</v>
      </c>
      <c r="M957" s="35">
        <f t="shared" si="58"/>
        <v>133.51300000000001</v>
      </c>
      <c r="N957" s="35">
        <f t="shared" si="59"/>
        <v>173.5669</v>
      </c>
      <c r="O957" s="29" t="s">
        <v>45</v>
      </c>
    </row>
    <row r="958" spans="1:15" x14ac:dyDescent="0.25">
      <c r="A958" s="29" t="s">
        <v>36</v>
      </c>
      <c r="B958" s="29" t="s">
        <v>54</v>
      </c>
      <c r="C958" s="29" t="s">
        <v>42</v>
      </c>
      <c r="D958" s="30"/>
      <c r="E958" s="31">
        <v>39296</v>
      </c>
      <c r="F958" s="31">
        <v>39317</v>
      </c>
      <c r="G958" s="32">
        <f t="shared" si="57"/>
        <v>21</v>
      </c>
      <c r="H958" s="33">
        <v>1</v>
      </c>
      <c r="I958" s="34" t="s">
        <v>43</v>
      </c>
      <c r="J958" s="32">
        <v>0.5</v>
      </c>
      <c r="K958" s="35">
        <f t="shared" si="56"/>
        <v>5</v>
      </c>
      <c r="L958" s="35">
        <v>164</v>
      </c>
      <c r="M958" s="35">
        <f t="shared" si="58"/>
        <v>169</v>
      </c>
      <c r="N958" s="35">
        <f t="shared" si="59"/>
        <v>-169</v>
      </c>
      <c r="O958" s="29" t="s">
        <v>45</v>
      </c>
    </row>
    <row r="959" spans="1:15" x14ac:dyDescent="0.25">
      <c r="A959" s="29" t="s">
        <v>53</v>
      </c>
      <c r="B959" s="29" t="s">
        <v>37</v>
      </c>
      <c r="C959" s="29" t="s">
        <v>34</v>
      </c>
      <c r="D959" s="30"/>
      <c r="E959" s="31">
        <v>39299</v>
      </c>
      <c r="F959" s="31">
        <v>39317</v>
      </c>
      <c r="G959" s="32">
        <f t="shared" si="57"/>
        <v>18</v>
      </c>
      <c r="H959" s="33">
        <v>1</v>
      </c>
      <c r="I959" s="34" t="s">
        <v>43</v>
      </c>
      <c r="J959" s="32">
        <v>0.5</v>
      </c>
      <c r="K959" s="35">
        <f t="shared" si="56"/>
        <v>5</v>
      </c>
      <c r="L959" s="35">
        <v>211.4247</v>
      </c>
      <c r="M959" s="35">
        <f t="shared" si="58"/>
        <v>216.4247</v>
      </c>
      <c r="N959" s="35">
        <f t="shared" si="59"/>
        <v>-216.4247</v>
      </c>
      <c r="O959" s="29" t="s">
        <v>45</v>
      </c>
    </row>
    <row r="960" spans="1:15" x14ac:dyDescent="0.25">
      <c r="A960" s="29" t="s">
        <v>32</v>
      </c>
      <c r="B960" s="29" t="s">
        <v>33</v>
      </c>
      <c r="C960" s="29" t="s">
        <v>42</v>
      </c>
      <c r="D960" s="30"/>
      <c r="E960" s="31">
        <v>39305</v>
      </c>
      <c r="F960" s="31">
        <v>39317</v>
      </c>
      <c r="G960" s="32">
        <f t="shared" si="57"/>
        <v>12</v>
      </c>
      <c r="H960" s="33">
        <v>2</v>
      </c>
      <c r="I960" s="34"/>
      <c r="J960" s="32">
        <v>0.5</v>
      </c>
      <c r="K960" s="35">
        <f t="shared" si="56"/>
        <v>10</v>
      </c>
      <c r="L960" s="35">
        <v>274.49689999999998</v>
      </c>
      <c r="M960" s="35">
        <f t="shared" si="58"/>
        <v>284.49689999999998</v>
      </c>
      <c r="N960" s="35">
        <f t="shared" si="59"/>
        <v>369.84596999999997</v>
      </c>
      <c r="O960" s="29" t="s">
        <v>35</v>
      </c>
    </row>
    <row r="961" spans="1:15" x14ac:dyDescent="0.25">
      <c r="A961" s="29" t="s">
        <v>32</v>
      </c>
      <c r="B961" s="29" t="s">
        <v>33</v>
      </c>
      <c r="C961" s="29" t="s">
        <v>38</v>
      </c>
      <c r="D961" s="30"/>
      <c r="E961" s="31">
        <v>39296</v>
      </c>
      <c r="F961" s="31">
        <v>39317</v>
      </c>
      <c r="G961" s="32">
        <f t="shared" si="57"/>
        <v>21</v>
      </c>
      <c r="H961" s="33">
        <v>2</v>
      </c>
      <c r="I961" s="34"/>
      <c r="J961" s="32">
        <v>1.75</v>
      </c>
      <c r="K961" s="35">
        <f t="shared" si="56"/>
        <v>35</v>
      </c>
      <c r="L961" s="35">
        <v>478.89</v>
      </c>
      <c r="M961" s="35">
        <f t="shared" si="58"/>
        <v>513.89</v>
      </c>
      <c r="N961" s="35">
        <f t="shared" si="59"/>
        <v>668.05700000000002</v>
      </c>
      <c r="O961" s="29" t="s">
        <v>35</v>
      </c>
    </row>
    <row r="962" spans="1:15" x14ac:dyDescent="0.25">
      <c r="A962" s="29" t="s">
        <v>46</v>
      </c>
      <c r="B962" s="29" t="s">
        <v>33</v>
      </c>
      <c r="C962" s="29" t="s">
        <v>42</v>
      </c>
      <c r="D962" s="30"/>
      <c r="E962" s="31">
        <v>39268</v>
      </c>
      <c r="F962" s="31">
        <v>39318</v>
      </c>
      <c r="G962" s="32">
        <f t="shared" si="57"/>
        <v>50</v>
      </c>
      <c r="H962" s="33">
        <v>2</v>
      </c>
      <c r="I962" s="34"/>
      <c r="J962" s="32">
        <v>0.5</v>
      </c>
      <c r="K962" s="35">
        <f t="shared" ref="K962:K1025" si="60">IF(D962="sí",H962*J962*10+20,H962*J962*10)</f>
        <v>10</v>
      </c>
      <c r="L962" s="35">
        <v>21.33</v>
      </c>
      <c r="M962" s="35">
        <f t="shared" si="58"/>
        <v>31.33</v>
      </c>
      <c r="N962" s="35">
        <f t="shared" si="59"/>
        <v>40.728999999999999</v>
      </c>
      <c r="O962" s="29" t="s">
        <v>35</v>
      </c>
    </row>
    <row r="963" spans="1:15" x14ac:dyDescent="0.25">
      <c r="A963" s="29" t="s">
        <v>46</v>
      </c>
      <c r="B963" s="29" t="s">
        <v>33</v>
      </c>
      <c r="C963" s="29" t="s">
        <v>41</v>
      </c>
      <c r="D963" s="30"/>
      <c r="E963" s="31">
        <v>39275</v>
      </c>
      <c r="F963" s="31">
        <v>39318</v>
      </c>
      <c r="G963" s="32">
        <f t="shared" ref="G963:G1026" si="61">F963-E963</f>
        <v>43</v>
      </c>
      <c r="H963" s="33">
        <v>2</v>
      </c>
      <c r="I963" s="34"/>
      <c r="J963" s="32">
        <v>0.25</v>
      </c>
      <c r="K963" s="35">
        <f t="shared" si="60"/>
        <v>5</v>
      </c>
      <c r="L963" s="35">
        <v>145</v>
      </c>
      <c r="M963" s="35">
        <f t="shared" ref="M963:M1026" si="62">K963+L963</f>
        <v>150</v>
      </c>
      <c r="N963" s="35">
        <f t="shared" ref="N963:N1026" si="63">IF(I963="sí",-M963,M963+30%*M963)</f>
        <v>195</v>
      </c>
      <c r="O963" s="29" t="s">
        <v>45</v>
      </c>
    </row>
    <row r="964" spans="1:15" x14ac:dyDescent="0.25">
      <c r="A964" s="29" t="s">
        <v>52</v>
      </c>
      <c r="B964" s="29" t="s">
        <v>48</v>
      </c>
      <c r="C964" s="29" t="s">
        <v>34</v>
      </c>
      <c r="D964" s="30"/>
      <c r="E964" s="31">
        <v>39262</v>
      </c>
      <c r="F964" s="31">
        <v>39318</v>
      </c>
      <c r="G964" s="32">
        <f t="shared" si="61"/>
        <v>56</v>
      </c>
      <c r="H964" s="33">
        <v>2</v>
      </c>
      <c r="I964" s="34"/>
      <c r="J964" s="32">
        <v>0.5</v>
      </c>
      <c r="K964" s="35">
        <f t="shared" si="60"/>
        <v>10</v>
      </c>
      <c r="L964" s="35">
        <v>180</v>
      </c>
      <c r="M964" s="35">
        <f t="shared" si="62"/>
        <v>190</v>
      </c>
      <c r="N964" s="35">
        <f t="shared" si="63"/>
        <v>247</v>
      </c>
      <c r="O964" s="29" t="s">
        <v>45</v>
      </c>
    </row>
    <row r="965" spans="1:15" x14ac:dyDescent="0.25">
      <c r="A965" s="29" t="s">
        <v>46</v>
      </c>
      <c r="B965" s="29" t="s">
        <v>33</v>
      </c>
      <c r="C965" s="29" t="s">
        <v>47</v>
      </c>
      <c r="D965" s="30"/>
      <c r="E965" s="31">
        <v>39271</v>
      </c>
      <c r="F965" s="31">
        <v>39318</v>
      </c>
      <c r="G965" s="32">
        <f t="shared" si="61"/>
        <v>47</v>
      </c>
      <c r="H965" s="33">
        <v>2</v>
      </c>
      <c r="I965" s="34"/>
      <c r="J965" s="32">
        <v>1</v>
      </c>
      <c r="K965" s="35">
        <f t="shared" si="60"/>
        <v>20</v>
      </c>
      <c r="L965" s="35">
        <v>187.55279999999999</v>
      </c>
      <c r="M965" s="35">
        <f t="shared" si="62"/>
        <v>207.55279999999999</v>
      </c>
      <c r="N965" s="35">
        <f t="shared" si="63"/>
        <v>269.81863999999996</v>
      </c>
      <c r="O965" s="29" t="s">
        <v>45</v>
      </c>
    </row>
    <row r="966" spans="1:15" x14ac:dyDescent="0.25">
      <c r="A966" s="29" t="s">
        <v>52</v>
      </c>
      <c r="B966" s="29" t="s">
        <v>48</v>
      </c>
      <c r="C966" s="29" t="s">
        <v>47</v>
      </c>
      <c r="D966" s="30"/>
      <c r="E966" s="31">
        <v>39263</v>
      </c>
      <c r="F966" s="31">
        <v>39318</v>
      </c>
      <c r="G966" s="32">
        <f t="shared" si="61"/>
        <v>55</v>
      </c>
      <c r="H966" s="33">
        <v>2</v>
      </c>
      <c r="I966" s="34"/>
      <c r="J966" s="32">
        <v>2.25</v>
      </c>
      <c r="K966" s="35">
        <f t="shared" si="60"/>
        <v>45</v>
      </c>
      <c r="L966" s="35">
        <v>309.64389999999997</v>
      </c>
      <c r="M966" s="35">
        <f t="shared" si="62"/>
        <v>354.64389999999997</v>
      </c>
      <c r="N966" s="35">
        <f t="shared" si="63"/>
        <v>461.03706999999997</v>
      </c>
      <c r="O966" s="29" t="s">
        <v>45</v>
      </c>
    </row>
    <row r="967" spans="1:15" x14ac:dyDescent="0.25">
      <c r="A967" s="29" t="s">
        <v>46</v>
      </c>
      <c r="B967" s="29" t="s">
        <v>33</v>
      </c>
      <c r="C967" s="29" t="s">
        <v>42</v>
      </c>
      <c r="D967" s="30"/>
      <c r="E967" s="31">
        <v>39255</v>
      </c>
      <c r="F967" s="31">
        <v>39318</v>
      </c>
      <c r="G967" s="32">
        <f t="shared" si="61"/>
        <v>63</v>
      </c>
      <c r="H967" s="33">
        <v>2</v>
      </c>
      <c r="I967" s="34"/>
      <c r="J967" s="32">
        <v>1</v>
      </c>
      <c r="K967" s="35">
        <f t="shared" si="60"/>
        <v>20</v>
      </c>
      <c r="L967" s="35">
        <v>1137.74</v>
      </c>
      <c r="M967" s="35">
        <f t="shared" si="62"/>
        <v>1157.74</v>
      </c>
      <c r="N967" s="35">
        <f t="shared" si="63"/>
        <v>1505.0619999999999</v>
      </c>
      <c r="O967" s="29" t="s">
        <v>35</v>
      </c>
    </row>
    <row r="968" spans="1:15" x14ac:dyDescent="0.25">
      <c r="A968" s="29" t="s">
        <v>32</v>
      </c>
      <c r="B968" s="29" t="s">
        <v>33</v>
      </c>
      <c r="C968" s="29" t="s">
        <v>41</v>
      </c>
      <c r="D968" s="30"/>
      <c r="E968" s="31">
        <v>39250</v>
      </c>
      <c r="F968" s="31">
        <v>39319</v>
      </c>
      <c r="G968" s="32">
        <f t="shared" si="61"/>
        <v>69</v>
      </c>
      <c r="H968" s="33">
        <v>1</v>
      </c>
      <c r="I968" s="34"/>
      <c r="J968" s="32">
        <v>0.25</v>
      </c>
      <c r="K968" s="35">
        <f t="shared" si="60"/>
        <v>2.5</v>
      </c>
      <c r="L968" s="35">
        <v>17.170000000000002</v>
      </c>
      <c r="M968" s="35">
        <f t="shared" si="62"/>
        <v>19.670000000000002</v>
      </c>
      <c r="N968" s="35">
        <f t="shared" si="63"/>
        <v>25.571000000000002</v>
      </c>
      <c r="O968" s="29" t="s">
        <v>35</v>
      </c>
    </row>
    <row r="969" spans="1:15" x14ac:dyDescent="0.25">
      <c r="A969" s="29" t="s">
        <v>32</v>
      </c>
      <c r="B969" s="29" t="s">
        <v>33</v>
      </c>
      <c r="C969" s="29" t="s">
        <v>42</v>
      </c>
      <c r="D969" s="30"/>
      <c r="E969" s="31">
        <v>39284</v>
      </c>
      <c r="F969" s="31">
        <v>39319</v>
      </c>
      <c r="G969" s="32">
        <f t="shared" si="61"/>
        <v>35</v>
      </c>
      <c r="H969" s="33">
        <v>2</v>
      </c>
      <c r="I969" s="34"/>
      <c r="J969" s="32">
        <v>0.5</v>
      </c>
      <c r="K969" s="35">
        <f t="shared" si="60"/>
        <v>10</v>
      </c>
      <c r="L969" s="35">
        <v>21.33</v>
      </c>
      <c r="M969" s="35">
        <f t="shared" si="62"/>
        <v>31.33</v>
      </c>
      <c r="N969" s="35">
        <f t="shared" si="63"/>
        <v>40.728999999999999</v>
      </c>
      <c r="O969" s="29" t="s">
        <v>35</v>
      </c>
    </row>
    <row r="970" spans="1:15" x14ac:dyDescent="0.25">
      <c r="A970" s="29" t="s">
        <v>49</v>
      </c>
      <c r="B970" s="29" t="s">
        <v>37</v>
      </c>
      <c r="C970" s="29" t="s">
        <v>34</v>
      </c>
      <c r="D970" s="30" t="s">
        <v>43</v>
      </c>
      <c r="E970" s="31">
        <v>39297</v>
      </c>
      <c r="F970" s="31">
        <v>39319</v>
      </c>
      <c r="G970" s="32">
        <f t="shared" si="61"/>
        <v>22</v>
      </c>
      <c r="H970" s="33">
        <v>1</v>
      </c>
      <c r="I970" s="34"/>
      <c r="J970" s="32">
        <v>0.5</v>
      </c>
      <c r="K970" s="35">
        <f t="shared" si="60"/>
        <v>25</v>
      </c>
      <c r="L970" s="35">
        <v>76.496899999999997</v>
      </c>
      <c r="M970" s="35">
        <f t="shared" si="62"/>
        <v>101.4969</v>
      </c>
      <c r="N970" s="35">
        <f t="shared" si="63"/>
        <v>131.94596999999999</v>
      </c>
      <c r="O970" s="29" t="s">
        <v>35</v>
      </c>
    </row>
    <row r="971" spans="1:15" x14ac:dyDescent="0.25">
      <c r="A971" s="29" t="s">
        <v>32</v>
      </c>
      <c r="B971" s="29" t="s">
        <v>33</v>
      </c>
      <c r="C971" s="29" t="s">
        <v>47</v>
      </c>
      <c r="D971" s="30"/>
      <c r="E971" s="31">
        <v>39317</v>
      </c>
      <c r="F971" s="31">
        <v>39319</v>
      </c>
      <c r="G971" s="32">
        <f t="shared" si="61"/>
        <v>2</v>
      </c>
      <c r="H971" s="33">
        <v>2</v>
      </c>
      <c r="I971" s="34"/>
      <c r="J971" s="32">
        <v>1</v>
      </c>
      <c r="K971" s="35">
        <f t="shared" si="60"/>
        <v>20</v>
      </c>
      <c r="L971" s="35">
        <v>247.76580000000001</v>
      </c>
      <c r="M971" s="35">
        <f t="shared" si="62"/>
        <v>267.76580000000001</v>
      </c>
      <c r="N971" s="35">
        <f t="shared" si="63"/>
        <v>348.09554000000003</v>
      </c>
      <c r="O971" s="29" t="s">
        <v>35</v>
      </c>
    </row>
    <row r="972" spans="1:15" x14ac:dyDescent="0.25">
      <c r="A972" s="29" t="s">
        <v>53</v>
      </c>
      <c r="B972" s="29" t="s">
        <v>48</v>
      </c>
      <c r="C972" s="29" t="s">
        <v>47</v>
      </c>
      <c r="D972" s="30"/>
      <c r="E972" s="31">
        <v>39230</v>
      </c>
      <c r="F972" s="31">
        <v>39320</v>
      </c>
      <c r="G972" s="32">
        <f t="shared" si="61"/>
        <v>90</v>
      </c>
      <c r="H972" s="33">
        <v>1</v>
      </c>
      <c r="I972" s="34" t="s">
        <v>43</v>
      </c>
      <c r="J972" s="32">
        <v>1.75</v>
      </c>
      <c r="K972" s="35">
        <f t="shared" si="60"/>
        <v>17.5</v>
      </c>
      <c r="L972" s="35">
        <v>17.064</v>
      </c>
      <c r="M972" s="35">
        <f t="shared" si="62"/>
        <v>34.564</v>
      </c>
      <c r="N972" s="35">
        <f t="shared" si="63"/>
        <v>-34.564</v>
      </c>
      <c r="O972" s="29" t="s">
        <v>45</v>
      </c>
    </row>
    <row r="973" spans="1:15" x14ac:dyDescent="0.25">
      <c r="A973" s="29" t="s">
        <v>40</v>
      </c>
      <c r="B973" s="29" t="s">
        <v>37</v>
      </c>
      <c r="C973" s="29" t="s">
        <v>34</v>
      </c>
      <c r="D973" s="30"/>
      <c r="E973" s="31">
        <v>39249</v>
      </c>
      <c r="F973" s="31">
        <v>39320</v>
      </c>
      <c r="G973" s="32">
        <f t="shared" si="61"/>
        <v>71</v>
      </c>
      <c r="H973" s="33">
        <v>1</v>
      </c>
      <c r="I973" s="34"/>
      <c r="J973" s="32">
        <v>1.25</v>
      </c>
      <c r="K973" s="35">
        <f t="shared" si="60"/>
        <v>12.5</v>
      </c>
      <c r="L973" s="35">
        <v>19.196999999999999</v>
      </c>
      <c r="M973" s="35">
        <f t="shared" si="62"/>
        <v>31.696999999999999</v>
      </c>
      <c r="N973" s="35">
        <f t="shared" si="63"/>
        <v>41.206099999999999</v>
      </c>
      <c r="O973" s="29" t="s">
        <v>45</v>
      </c>
    </row>
    <row r="974" spans="1:15" x14ac:dyDescent="0.25">
      <c r="A974" s="29" t="s">
        <v>52</v>
      </c>
      <c r="B974" s="29" t="s">
        <v>54</v>
      </c>
      <c r="C974" s="29" t="s">
        <v>34</v>
      </c>
      <c r="D974" s="30"/>
      <c r="E974" s="31">
        <v>39298</v>
      </c>
      <c r="F974" s="31">
        <v>39320</v>
      </c>
      <c r="G974" s="32">
        <f t="shared" si="61"/>
        <v>22</v>
      </c>
      <c r="H974" s="33">
        <v>2</v>
      </c>
      <c r="I974" s="34"/>
      <c r="J974" s="32">
        <v>0.25</v>
      </c>
      <c r="K974" s="35">
        <f t="shared" si="60"/>
        <v>5</v>
      </c>
      <c r="L974" s="35">
        <v>29.141300000000001</v>
      </c>
      <c r="M974" s="35">
        <f t="shared" si="62"/>
        <v>34.141300000000001</v>
      </c>
      <c r="N974" s="35">
        <f t="shared" si="63"/>
        <v>44.383690000000001</v>
      </c>
      <c r="O974" s="29" t="s">
        <v>35</v>
      </c>
    </row>
    <row r="975" spans="1:15" x14ac:dyDescent="0.25">
      <c r="A975" s="29" t="s">
        <v>44</v>
      </c>
      <c r="B975" s="29" t="s">
        <v>33</v>
      </c>
      <c r="C975" s="29" t="s">
        <v>34</v>
      </c>
      <c r="D975" s="30"/>
      <c r="E975" s="31">
        <v>39304</v>
      </c>
      <c r="F975" s="31">
        <v>39320</v>
      </c>
      <c r="G975" s="32">
        <f t="shared" si="61"/>
        <v>16</v>
      </c>
      <c r="H975" s="33">
        <v>2</v>
      </c>
      <c r="I975" s="34"/>
      <c r="J975" s="32">
        <v>0.25</v>
      </c>
      <c r="K975" s="35">
        <f t="shared" si="60"/>
        <v>5</v>
      </c>
      <c r="L975" s="35">
        <v>33.18</v>
      </c>
      <c r="M975" s="35">
        <f t="shared" si="62"/>
        <v>38.18</v>
      </c>
      <c r="N975" s="35">
        <f t="shared" si="63"/>
        <v>49.634</v>
      </c>
      <c r="O975" s="29" t="s">
        <v>45</v>
      </c>
    </row>
    <row r="976" spans="1:15" x14ac:dyDescent="0.25">
      <c r="A976" s="29" t="s">
        <v>36</v>
      </c>
      <c r="B976" s="29" t="s">
        <v>37</v>
      </c>
      <c r="C976" s="29" t="s">
        <v>34</v>
      </c>
      <c r="D976" s="30"/>
      <c r="E976" s="31">
        <v>39309</v>
      </c>
      <c r="F976" s="31">
        <v>39320</v>
      </c>
      <c r="G976" s="32">
        <f t="shared" si="61"/>
        <v>11</v>
      </c>
      <c r="H976" s="33">
        <v>1</v>
      </c>
      <c r="I976" s="34"/>
      <c r="J976" s="32">
        <v>0.5</v>
      </c>
      <c r="K976" s="35">
        <f t="shared" si="60"/>
        <v>5</v>
      </c>
      <c r="L976" s="35">
        <v>59.527999999999999</v>
      </c>
      <c r="M976" s="35">
        <f t="shared" si="62"/>
        <v>64.527999999999992</v>
      </c>
      <c r="N976" s="35">
        <f t="shared" si="63"/>
        <v>83.886399999999981</v>
      </c>
      <c r="O976" s="29" t="s">
        <v>45</v>
      </c>
    </row>
    <row r="977" spans="1:15" x14ac:dyDescent="0.25">
      <c r="A977" s="29" t="s">
        <v>53</v>
      </c>
      <c r="B977" s="29" t="s">
        <v>54</v>
      </c>
      <c r="C977" s="29" t="s">
        <v>42</v>
      </c>
      <c r="D977" s="30" t="s">
        <v>43</v>
      </c>
      <c r="E977" s="31">
        <v>39260</v>
      </c>
      <c r="F977" s="31">
        <v>39320</v>
      </c>
      <c r="G977" s="32">
        <f t="shared" si="61"/>
        <v>60</v>
      </c>
      <c r="H977" s="33">
        <v>2</v>
      </c>
      <c r="I977" s="34"/>
      <c r="J977" s="32">
        <v>0.5</v>
      </c>
      <c r="K977" s="35">
        <f t="shared" si="60"/>
        <v>30</v>
      </c>
      <c r="L977" s="35">
        <v>60</v>
      </c>
      <c r="M977" s="35">
        <f t="shared" si="62"/>
        <v>90</v>
      </c>
      <c r="N977" s="35">
        <f t="shared" si="63"/>
        <v>117</v>
      </c>
      <c r="O977" s="29" t="s">
        <v>45</v>
      </c>
    </row>
    <row r="978" spans="1:15" x14ac:dyDescent="0.25">
      <c r="A978" s="29" t="s">
        <v>53</v>
      </c>
      <c r="B978" s="29" t="s">
        <v>48</v>
      </c>
      <c r="C978" s="29" t="s">
        <v>42</v>
      </c>
      <c r="D978" s="30"/>
      <c r="E978" s="31">
        <v>39297</v>
      </c>
      <c r="F978" s="31">
        <v>39320</v>
      </c>
      <c r="G978" s="32">
        <f t="shared" si="61"/>
        <v>23</v>
      </c>
      <c r="H978" s="33">
        <v>1</v>
      </c>
      <c r="I978" s="34"/>
      <c r="J978" s="32">
        <v>0.5</v>
      </c>
      <c r="K978" s="35">
        <f t="shared" si="60"/>
        <v>5</v>
      </c>
      <c r="L978" s="35">
        <v>65.496899999999997</v>
      </c>
      <c r="M978" s="35">
        <f t="shared" si="62"/>
        <v>70.496899999999997</v>
      </c>
      <c r="N978" s="35">
        <f t="shared" si="63"/>
        <v>91.645969999999991</v>
      </c>
      <c r="O978" s="29" t="s">
        <v>35</v>
      </c>
    </row>
    <row r="979" spans="1:15" x14ac:dyDescent="0.25">
      <c r="A979" s="29" t="s">
        <v>44</v>
      </c>
      <c r="B979" s="29" t="s">
        <v>33</v>
      </c>
      <c r="C979" s="29" t="s">
        <v>41</v>
      </c>
      <c r="D979" s="30"/>
      <c r="E979" s="31">
        <v>39313</v>
      </c>
      <c r="F979" s="31">
        <v>39320</v>
      </c>
      <c r="G979" s="32">
        <f t="shared" si="61"/>
        <v>7</v>
      </c>
      <c r="H979" s="33">
        <v>1</v>
      </c>
      <c r="I979" s="34"/>
      <c r="J979" s="32">
        <v>0.25</v>
      </c>
      <c r="K979" s="35">
        <f t="shared" si="60"/>
        <v>2.5</v>
      </c>
      <c r="L979" s="35">
        <v>72.350099999999998</v>
      </c>
      <c r="M979" s="35">
        <f t="shared" si="62"/>
        <v>74.850099999999998</v>
      </c>
      <c r="N979" s="35">
        <f t="shared" si="63"/>
        <v>97.305129999999991</v>
      </c>
      <c r="O979" s="29" t="s">
        <v>35</v>
      </c>
    </row>
    <row r="980" spans="1:15" x14ac:dyDescent="0.25">
      <c r="A980" s="29" t="s">
        <v>44</v>
      </c>
      <c r="B980" s="29" t="s">
        <v>33</v>
      </c>
      <c r="C980" s="29" t="s">
        <v>42</v>
      </c>
      <c r="D980" s="30"/>
      <c r="E980" s="31">
        <v>39298</v>
      </c>
      <c r="F980" s="31">
        <v>39320</v>
      </c>
      <c r="G980" s="32">
        <f t="shared" si="61"/>
        <v>22</v>
      </c>
      <c r="H980" s="33">
        <v>2</v>
      </c>
      <c r="I980" s="34"/>
      <c r="J980" s="32">
        <v>1.25</v>
      </c>
      <c r="K980" s="35">
        <f t="shared" si="60"/>
        <v>25</v>
      </c>
      <c r="L980" s="35">
        <v>85.32</v>
      </c>
      <c r="M980" s="35">
        <f t="shared" si="62"/>
        <v>110.32</v>
      </c>
      <c r="N980" s="35">
        <f t="shared" si="63"/>
        <v>143.416</v>
      </c>
      <c r="O980" s="29" t="s">
        <v>35</v>
      </c>
    </row>
    <row r="981" spans="1:15" x14ac:dyDescent="0.25">
      <c r="A981" s="29" t="s">
        <v>44</v>
      </c>
      <c r="B981" s="29" t="s">
        <v>33</v>
      </c>
      <c r="C981" s="29" t="s">
        <v>42</v>
      </c>
      <c r="D981" s="30"/>
      <c r="E981" s="31">
        <v>39278</v>
      </c>
      <c r="F981" s="31">
        <v>39320</v>
      </c>
      <c r="G981" s="32">
        <f t="shared" si="61"/>
        <v>42</v>
      </c>
      <c r="H981" s="33">
        <v>2</v>
      </c>
      <c r="I981" s="34"/>
      <c r="J981" s="32">
        <v>1.25</v>
      </c>
      <c r="K981" s="35">
        <f t="shared" si="60"/>
        <v>25</v>
      </c>
      <c r="L981" s="35">
        <v>450.2</v>
      </c>
      <c r="M981" s="35">
        <f t="shared" si="62"/>
        <v>475.2</v>
      </c>
      <c r="N981" s="35">
        <f t="shared" si="63"/>
        <v>617.76</v>
      </c>
      <c r="O981" s="29" t="s">
        <v>35</v>
      </c>
    </row>
    <row r="982" spans="1:15" x14ac:dyDescent="0.25">
      <c r="A982" s="29" t="s">
        <v>44</v>
      </c>
      <c r="B982" s="29" t="s">
        <v>33</v>
      </c>
      <c r="C982" s="29" t="s">
        <v>38</v>
      </c>
      <c r="D982" s="30"/>
      <c r="E982" s="31">
        <v>39263</v>
      </c>
      <c r="F982" s="31">
        <v>39320</v>
      </c>
      <c r="G982" s="32">
        <f t="shared" si="61"/>
        <v>57</v>
      </c>
      <c r="H982" s="33">
        <v>2</v>
      </c>
      <c r="I982" s="34"/>
      <c r="J982" s="32">
        <v>1</v>
      </c>
      <c r="K982" s="35">
        <f t="shared" si="60"/>
        <v>20</v>
      </c>
      <c r="L982" s="35">
        <v>625.5</v>
      </c>
      <c r="M982" s="35">
        <f t="shared" si="62"/>
        <v>645.5</v>
      </c>
      <c r="N982" s="35">
        <f t="shared" si="63"/>
        <v>839.15</v>
      </c>
      <c r="O982" s="29" t="s">
        <v>35</v>
      </c>
    </row>
    <row r="983" spans="1:15" x14ac:dyDescent="0.25">
      <c r="A983" s="29" t="s">
        <v>55</v>
      </c>
      <c r="B983" s="29" t="s">
        <v>50</v>
      </c>
      <c r="C983" s="29" t="s">
        <v>34</v>
      </c>
      <c r="D983" s="30"/>
      <c r="E983" s="31">
        <v>39289</v>
      </c>
      <c r="F983" s="31">
        <v>39323</v>
      </c>
      <c r="G983" s="32">
        <f t="shared" si="61"/>
        <v>34</v>
      </c>
      <c r="H983" s="33">
        <v>1</v>
      </c>
      <c r="I983" s="34"/>
      <c r="J983" s="32">
        <v>0.75</v>
      </c>
      <c r="K983" s="35">
        <f t="shared" si="60"/>
        <v>7.5</v>
      </c>
      <c r="L983" s="35">
        <v>25</v>
      </c>
      <c r="M983" s="35">
        <f t="shared" si="62"/>
        <v>32.5</v>
      </c>
      <c r="N983" s="35">
        <f t="shared" si="63"/>
        <v>42.25</v>
      </c>
      <c r="O983" s="29" t="s">
        <v>45</v>
      </c>
    </row>
    <row r="984" spans="1:15" x14ac:dyDescent="0.25">
      <c r="A984" s="29" t="s">
        <v>55</v>
      </c>
      <c r="B984" s="29" t="s">
        <v>50</v>
      </c>
      <c r="C984" s="29" t="s">
        <v>42</v>
      </c>
      <c r="D984" s="30"/>
      <c r="E984" s="31">
        <v>39317</v>
      </c>
      <c r="F984" s="31">
        <v>39323</v>
      </c>
      <c r="G984" s="32">
        <f t="shared" si="61"/>
        <v>6</v>
      </c>
      <c r="H984" s="33">
        <v>1</v>
      </c>
      <c r="I984" s="34"/>
      <c r="J984" s="32">
        <v>1.75</v>
      </c>
      <c r="K984" s="35">
        <f t="shared" si="60"/>
        <v>17.5</v>
      </c>
      <c r="L984" s="35">
        <v>69.467299999999994</v>
      </c>
      <c r="M984" s="35">
        <f t="shared" si="62"/>
        <v>86.967299999999994</v>
      </c>
      <c r="N984" s="35">
        <f t="shared" si="63"/>
        <v>113.05748999999999</v>
      </c>
      <c r="O984" s="29" t="s">
        <v>45</v>
      </c>
    </row>
    <row r="985" spans="1:15" x14ac:dyDescent="0.25">
      <c r="A985" s="29" t="s">
        <v>32</v>
      </c>
      <c r="B985" s="29" t="s">
        <v>33</v>
      </c>
      <c r="C985" s="29" t="s">
        <v>42</v>
      </c>
      <c r="D985" s="30"/>
      <c r="E985" s="31">
        <v>39269</v>
      </c>
      <c r="F985" s="31">
        <v>39323</v>
      </c>
      <c r="G985" s="32">
        <f t="shared" si="61"/>
        <v>54</v>
      </c>
      <c r="H985" s="33">
        <v>2</v>
      </c>
      <c r="I985" s="34"/>
      <c r="J985" s="32">
        <v>0.5</v>
      </c>
      <c r="K985" s="35">
        <f t="shared" si="60"/>
        <v>10</v>
      </c>
      <c r="L985" s="35">
        <v>94.630399999999995</v>
      </c>
      <c r="M985" s="35">
        <f t="shared" si="62"/>
        <v>104.63039999999999</v>
      </c>
      <c r="N985" s="35">
        <f t="shared" si="63"/>
        <v>136.01952</v>
      </c>
      <c r="O985" s="29" t="s">
        <v>45</v>
      </c>
    </row>
    <row r="986" spans="1:15" x14ac:dyDescent="0.25">
      <c r="A986" s="29" t="s">
        <v>52</v>
      </c>
      <c r="B986" s="29" t="s">
        <v>54</v>
      </c>
      <c r="C986" s="29" t="s">
        <v>42</v>
      </c>
      <c r="D986" s="30"/>
      <c r="E986" s="31">
        <v>39269</v>
      </c>
      <c r="F986" s="31">
        <v>39323</v>
      </c>
      <c r="G986" s="32">
        <f t="shared" si="61"/>
        <v>54</v>
      </c>
      <c r="H986" s="33">
        <v>1</v>
      </c>
      <c r="I986" s="34"/>
      <c r="J986" s="32">
        <v>0.5</v>
      </c>
      <c r="K986" s="35">
        <f t="shared" si="60"/>
        <v>5</v>
      </c>
      <c r="L986" s="35">
        <v>142.3811</v>
      </c>
      <c r="M986" s="35">
        <f t="shared" si="62"/>
        <v>147.3811</v>
      </c>
      <c r="N986" s="35">
        <f t="shared" si="63"/>
        <v>191.59542999999999</v>
      </c>
      <c r="O986" s="29" t="s">
        <v>45</v>
      </c>
    </row>
    <row r="987" spans="1:15" x14ac:dyDescent="0.25">
      <c r="A987" s="29" t="s">
        <v>32</v>
      </c>
      <c r="B987" s="29" t="s">
        <v>33</v>
      </c>
      <c r="C987" s="29" t="s">
        <v>34</v>
      </c>
      <c r="D987" s="30"/>
      <c r="E987" s="31">
        <v>39283</v>
      </c>
      <c r="F987" s="31">
        <v>39323</v>
      </c>
      <c r="G987" s="32">
        <f t="shared" si="61"/>
        <v>40</v>
      </c>
      <c r="H987" s="33">
        <v>2</v>
      </c>
      <c r="I987" s="34"/>
      <c r="J987" s="32">
        <v>0.25</v>
      </c>
      <c r="K987" s="35">
        <f t="shared" si="60"/>
        <v>5</v>
      </c>
      <c r="L987" s="35">
        <v>142.85319999999999</v>
      </c>
      <c r="M987" s="35">
        <f t="shared" si="62"/>
        <v>147.85319999999999</v>
      </c>
      <c r="N987" s="35">
        <f t="shared" si="63"/>
        <v>192.20916</v>
      </c>
      <c r="O987" s="29" t="s">
        <v>35</v>
      </c>
    </row>
    <row r="988" spans="1:15" x14ac:dyDescent="0.25">
      <c r="A988" s="29" t="s">
        <v>52</v>
      </c>
      <c r="B988" s="29" t="s">
        <v>48</v>
      </c>
      <c r="C988" s="29" t="s">
        <v>34</v>
      </c>
      <c r="D988" s="30"/>
      <c r="E988" s="31">
        <v>39305</v>
      </c>
      <c r="F988" s="31">
        <v>39323</v>
      </c>
      <c r="G988" s="32">
        <f t="shared" si="61"/>
        <v>18</v>
      </c>
      <c r="H988" s="33">
        <v>2</v>
      </c>
      <c r="I988" s="34"/>
      <c r="J988" s="32">
        <v>0.5</v>
      </c>
      <c r="K988" s="35">
        <f t="shared" si="60"/>
        <v>10</v>
      </c>
      <c r="L988" s="35">
        <v>147.69890000000001</v>
      </c>
      <c r="M988" s="35">
        <f t="shared" si="62"/>
        <v>157.69890000000001</v>
      </c>
      <c r="N988" s="35">
        <f t="shared" si="63"/>
        <v>205.00857000000002</v>
      </c>
      <c r="O988" s="29" t="s">
        <v>45</v>
      </c>
    </row>
    <row r="989" spans="1:15" x14ac:dyDescent="0.25">
      <c r="A989" s="29" t="s">
        <v>53</v>
      </c>
      <c r="B989" s="29" t="s">
        <v>48</v>
      </c>
      <c r="C989" s="29" t="s">
        <v>42</v>
      </c>
      <c r="D989" s="30"/>
      <c r="E989" s="31">
        <v>39303</v>
      </c>
      <c r="F989" s="31">
        <v>39323</v>
      </c>
      <c r="G989" s="32">
        <f t="shared" si="61"/>
        <v>20</v>
      </c>
      <c r="H989" s="33">
        <v>1</v>
      </c>
      <c r="I989" s="34"/>
      <c r="J989" s="32">
        <v>0.5</v>
      </c>
      <c r="K989" s="35">
        <f t="shared" si="60"/>
        <v>5</v>
      </c>
      <c r="L989" s="35">
        <v>164.14920000000001</v>
      </c>
      <c r="M989" s="35">
        <f t="shared" si="62"/>
        <v>169.14920000000001</v>
      </c>
      <c r="N989" s="35">
        <f t="shared" si="63"/>
        <v>219.89395999999999</v>
      </c>
      <c r="O989" s="29" t="s">
        <v>45</v>
      </c>
    </row>
    <row r="990" spans="1:15" x14ac:dyDescent="0.25">
      <c r="A990" s="29" t="s">
        <v>32</v>
      </c>
      <c r="B990" s="29" t="s">
        <v>33</v>
      </c>
      <c r="C990" s="29" t="s">
        <v>42</v>
      </c>
      <c r="D990" s="30"/>
      <c r="E990" s="31">
        <v>39274</v>
      </c>
      <c r="F990" s="31">
        <v>39323</v>
      </c>
      <c r="G990" s="32">
        <f t="shared" si="61"/>
        <v>49</v>
      </c>
      <c r="H990" s="33">
        <v>2</v>
      </c>
      <c r="I990" s="34"/>
      <c r="J990" s="32">
        <v>0.5</v>
      </c>
      <c r="K990" s="35">
        <f t="shared" si="60"/>
        <v>10</v>
      </c>
      <c r="L990" s="35">
        <v>180</v>
      </c>
      <c r="M990" s="35">
        <f t="shared" si="62"/>
        <v>190</v>
      </c>
      <c r="N990" s="35">
        <f t="shared" si="63"/>
        <v>247</v>
      </c>
      <c r="O990" s="29" t="s">
        <v>35</v>
      </c>
    </row>
    <row r="991" spans="1:15" x14ac:dyDescent="0.25">
      <c r="A991" s="29" t="s">
        <v>55</v>
      </c>
      <c r="B991" s="29" t="s">
        <v>50</v>
      </c>
      <c r="C991" s="29" t="s">
        <v>47</v>
      </c>
      <c r="D991" s="30"/>
      <c r="E991" s="31">
        <v>39234</v>
      </c>
      <c r="F991" s="31">
        <v>39323</v>
      </c>
      <c r="G991" s="32">
        <f t="shared" si="61"/>
        <v>89</v>
      </c>
      <c r="H991" s="33">
        <v>1</v>
      </c>
      <c r="I991" s="34"/>
      <c r="J991" s="32">
        <v>1.75</v>
      </c>
      <c r="K991" s="35">
        <f t="shared" si="60"/>
        <v>17.5</v>
      </c>
      <c r="L991" s="35">
        <v>151.25</v>
      </c>
      <c r="M991" s="35">
        <f t="shared" si="62"/>
        <v>168.75</v>
      </c>
      <c r="N991" s="35">
        <f t="shared" si="63"/>
        <v>219.375</v>
      </c>
      <c r="O991" s="29" t="s">
        <v>45</v>
      </c>
    </row>
    <row r="992" spans="1:15" x14ac:dyDescent="0.25">
      <c r="A992" s="29" t="s">
        <v>40</v>
      </c>
      <c r="B992" s="29" t="s">
        <v>48</v>
      </c>
      <c r="C992" s="29" t="s">
        <v>34</v>
      </c>
      <c r="D992" s="30"/>
      <c r="E992" s="31">
        <v>39250</v>
      </c>
      <c r="F992" s="31">
        <v>39324</v>
      </c>
      <c r="G992" s="32">
        <f t="shared" si="61"/>
        <v>74</v>
      </c>
      <c r="H992" s="33">
        <v>1</v>
      </c>
      <c r="I992" s="34"/>
      <c r="J992" s="32">
        <v>0.25</v>
      </c>
      <c r="K992" s="35">
        <f t="shared" si="60"/>
        <v>2.5</v>
      </c>
      <c r="L992" s="35">
        <v>10.307499999999999</v>
      </c>
      <c r="M992" s="35">
        <f t="shared" si="62"/>
        <v>12.807499999999999</v>
      </c>
      <c r="N992" s="35">
        <f t="shared" si="63"/>
        <v>16.649749999999997</v>
      </c>
      <c r="O992" s="29" t="s">
        <v>39</v>
      </c>
    </row>
    <row r="993" spans="1:15" x14ac:dyDescent="0.25">
      <c r="A993" s="29" t="s">
        <v>32</v>
      </c>
      <c r="B993" s="29" t="s">
        <v>33</v>
      </c>
      <c r="C993" s="29" t="s">
        <v>34</v>
      </c>
      <c r="D993" s="30"/>
      <c r="E993" s="31">
        <v>39250</v>
      </c>
      <c r="F993" s="31">
        <v>39324</v>
      </c>
      <c r="G993" s="32">
        <f t="shared" si="61"/>
        <v>74</v>
      </c>
      <c r="H993" s="33">
        <v>2</v>
      </c>
      <c r="I993" s="34"/>
      <c r="J993" s="32">
        <v>0.25</v>
      </c>
      <c r="K993" s="35">
        <f t="shared" si="60"/>
        <v>5</v>
      </c>
      <c r="L993" s="35">
        <v>18.63</v>
      </c>
      <c r="M993" s="35">
        <f t="shared" si="62"/>
        <v>23.63</v>
      </c>
      <c r="N993" s="35">
        <f t="shared" si="63"/>
        <v>30.718999999999998</v>
      </c>
      <c r="O993" s="29" t="s">
        <v>35</v>
      </c>
    </row>
    <row r="994" spans="1:15" x14ac:dyDescent="0.25">
      <c r="A994" s="29" t="s">
        <v>32</v>
      </c>
      <c r="B994" s="29" t="s">
        <v>33</v>
      </c>
      <c r="C994" s="29" t="s">
        <v>34</v>
      </c>
      <c r="D994" s="30"/>
      <c r="E994" s="31">
        <v>39250</v>
      </c>
      <c r="F994" s="31">
        <v>39324</v>
      </c>
      <c r="G994" s="32">
        <f t="shared" si="61"/>
        <v>74</v>
      </c>
      <c r="H994" s="33">
        <v>2</v>
      </c>
      <c r="I994" s="34"/>
      <c r="J994" s="32">
        <v>0.25</v>
      </c>
      <c r="K994" s="35">
        <f t="shared" si="60"/>
        <v>5</v>
      </c>
      <c r="L994" s="35">
        <v>32</v>
      </c>
      <c r="M994" s="35">
        <f t="shared" si="62"/>
        <v>37</v>
      </c>
      <c r="N994" s="35">
        <f t="shared" si="63"/>
        <v>48.1</v>
      </c>
      <c r="O994" s="29" t="s">
        <v>35</v>
      </c>
    </row>
    <row r="995" spans="1:15" x14ac:dyDescent="0.25">
      <c r="A995" s="29" t="s">
        <v>53</v>
      </c>
      <c r="B995" s="29" t="s">
        <v>50</v>
      </c>
      <c r="C995" s="29" t="s">
        <v>41</v>
      </c>
      <c r="D995" s="30"/>
      <c r="E995" s="31">
        <v>39297</v>
      </c>
      <c r="F995" s="31">
        <v>39324</v>
      </c>
      <c r="G995" s="32">
        <f t="shared" si="61"/>
        <v>27</v>
      </c>
      <c r="H995" s="33">
        <v>1</v>
      </c>
      <c r="I995" s="34"/>
      <c r="J995" s="32">
        <v>0.25</v>
      </c>
      <c r="K995" s="35">
        <f t="shared" si="60"/>
        <v>2.5</v>
      </c>
      <c r="L995" s="35">
        <v>38.5488</v>
      </c>
      <c r="M995" s="35">
        <f t="shared" si="62"/>
        <v>41.0488</v>
      </c>
      <c r="N995" s="35">
        <f t="shared" si="63"/>
        <v>53.363439999999997</v>
      </c>
      <c r="O995" s="29" t="s">
        <v>35</v>
      </c>
    </row>
    <row r="996" spans="1:15" x14ac:dyDescent="0.25">
      <c r="A996" s="29" t="s">
        <v>40</v>
      </c>
      <c r="B996" s="29" t="s">
        <v>48</v>
      </c>
      <c r="C996" s="29" t="s">
        <v>34</v>
      </c>
      <c r="D996" s="30" t="s">
        <v>43</v>
      </c>
      <c r="E996" s="31">
        <v>39305</v>
      </c>
      <c r="F996" s="31">
        <v>39324</v>
      </c>
      <c r="G996" s="32">
        <f t="shared" si="61"/>
        <v>19</v>
      </c>
      <c r="H996" s="33">
        <v>1</v>
      </c>
      <c r="I996" s="34"/>
      <c r="J996" s="32">
        <v>0.25</v>
      </c>
      <c r="K996" s="35">
        <f t="shared" si="60"/>
        <v>22.5</v>
      </c>
      <c r="L996" s="35">
        <v>56.754399999999997</v>
      </c>
      <c r="M996" s="35">
        <f t="shared" si="62"/>
        <v>79.254400000000004</v>
      </c>
      <c r="N996" s="35">
        <f t="shared" si="63"/>
        <v>103.03072</v>
      </c>
      <c r="O996" s="29" t="s">
        <v>45</v>
      </c>
    </row>
    <row r="997" spans="1:15" x14ac:dyDescent="0.25">
      <c r="A997" s="29" t="s">
        <v>53</v>
      </c>
      <c r="B997" s="29" t="s">
        <v>50</v>
      </c>
      <c r="C997" s="29" t="s">
        <v>42</v>
      </c>
      <c r="D997" s="30"/>
      <c r="E997" s="31">
        <v>39305</v>
      </c>
      <c r="F997" s="31">
        <v>39324</v>
      </c>
      <c r="G997" s="32">
        <f t="shared" si="61"/>
        <v>19</v>
      </c>
      <c r="H997" s="33">
        <v>2</v>
      </c>
      <c r="I997" s="34"/>
      <c r="J997" s="32">
        <v>0.5</v>
      </c>
      <c r="K997" s="35">
        <f t="shared" si="60"/>
        <v>10</v>
      </c>
      <c r="L997" s="35">
        <v>112.34269999999999</v>
      </c>
      <c r="M997" s="35">
        <f t="shared" si="62"/>
        <v>122.34269999999999</v>
      </c>
      <c r="N997" s="35">
        <f t="shared" si="63"/>
        <v>159.04550999999998</v>
      </c>
      <c r="O997" s="29" t="s">
        <v>45</v>
      </c>
    </row>
    <row r="998" spans="1:15" x14ac:dyDescent="0.25">
      <c r="A998" s="29" t="s">
        <v>53</v>
      </c>
      <c r="B998" s="29" t="s">
        <v>50</v>
      </c>
      <c r="C998" s="29" t="s">
        <v>34</v>
      </c>
      <c r="D998" s="30"/>
      <c r="E998" s="31">
        <v>39277</v>
      </c>
      <c r="F998" s="31">
        <v>39324</v>
      </c>
      <c r="G998" s="32">
        <f t="shared" si="61"/>
        <v>47</v>
      </c>
      <c r="H998" s="33">
        <v>2</v>
      </c>
      <c r="I998" s="34"/>
      <c r="J998" s="32">
        <v>0.25</v>
      </c>
      <c r="K998" s="35">
        <f t="shared" si="60"/>
        <v>5</v>
      </c>
      <c r="L998" s="35">
        <v>120.6129</v>
      </c>
      <c r="M998" s="35">
        <f t="shared" si="62"/>
        <v>125.6129</v>
      </c>
      <c r="N998" s="35">
        <f t="shared" si="63"/>
        <v>163.29676999999998</v>
      </c>
      <c r="O998" s="29" t="s">
        <v>35</v>
      </c>
    </row>
    <row r="999" spans="1:15" x14ac:dyDescent="0.25">
      <c r="A999" s="29" t="s">
        <v>53</v>
      </c>
      <c r="B999" s="29" t="s">
        <v>50</v>
      </c>
      <c r="C999" s="29" t="s">
        <v>41</v>
      </c>
      <c r="D999" s="30"/>
      <c r="E999" s="31">
        <v>39317</v>
      </c>
      <c r="F999" s="31">
        <v>39324</v>
      </c>
      <c r="G999" s="32">
        <f t="shared" si="61"/>
        <v>7</v>
      </c>
      <c r="H999" s="33">
        <v>1</v>
      </c>
      <c r="I999" s="34"/>
      <c r="J999" s="32">
        <v>0.25</v>
      </c>
      <c r="K999" s="35">
        <f t="shared" si="60"/>
        <v>2.5</v>
      </c>
      <c r="L999" s="35">
        <v>133.89959999999999</v>
      </c>
      <c r="M999" s="35">
        <f t="shared" si="62"/>
        <v>136.39959999999999</v>
      </c>
      <c r="N999" s="35">
        <f t="shared" si="63"/>
        <v>177.31948</v>
      </c>
      <c r="O999" s="29" t="s">
        <v>35</v>
      </c>
    </row>
    <row r="1000" spans="1:15" x14ac:dyDescent="0.25">
      <c r="A1000" s="29" t="s">
        <v>40</v>
      </c>
      <c r="B1000" s="29" t="s">
        <v>48</v>
      </c>
      <c r="C1000" s="29" t="s">
        <v>42</v>
      </c>
      <c r="D1000" s="30"/>
      <c r="E1000" s="31">
        <v>39299</v>
      </c>
      <c r="F1000" s="31">
        <v>39324</v>
      </c>
      <c r="G1000" s="32">
        <f t="shared" si="61"/>
        <v>25</v>
      </c>
      <c r="H1000" s="33">
        <v>1</v>
      </c>
      <c r="I1000" s="34"/>
      <c r="J1000" s="32">
        <v>0.5</v>
      </c>
      <c r="K1000" s="35">
        <f t="shared" si="60"/>
        <v>5</v>
      </c>
      <c r="L1000" s="35">
        <v>180</v>
      </c>
      <c r="M1000" s="35">
        <f t="shared" si="62"/>
        <v>185</v>
      </c>
      <c r="N1000" s="35">
        <f t="shared" si="63"/>
        <v>240.5</v>
      </c>
      <c r="O1000" s="29" t="s">
        <v>39</v>
      </c>
    </row>
    <row r="1001" spans="1:15" x14ac:dyDescent="0.25">
      <c r="A1001" s="29" t="s">
        <v>53</v>
      </c>
      <c r="B1001" s="29" t="s">
        <v>50</v>
      </c>
      <c r="C1001" s="29" t="s">
        <v>34</v>
      </c>
      <c r="D1001" s="30"/>
      <c r="E1001" s="31">
        <v>39303</v>
      </c>
      <c r="F1001" s="31">
        <v>39324</v>
      </c>
      <c r="G1001" s="32">
        <f t="shared" si="61"/>
        <v>21</v>
      </c>
      <c r="H1001" s="33">
        <v>2</v>
      </c>
      <c r="I1001" s="34"/>
      <c r="J1001" s="32">
        <v>0.25</v>
      </c>
      <c r="K1001" s="35">
        <f t="shared" si="60"/>
        <v>5</v>
      </c>
      <c r="L1001" s="35">
        <v>233.79</v>
      </c>
      <c r="M1001" s="35">
        <f t="shared" si="62"/>
        <v>238.79</v>
      </c>
      <c r="N1001" s="35">
        <f t="shared" si="63"/>
        <v>310.42700000000002</v>
      </c>
      <c r="O1001" s="29" t="s">
        <v>35</v>
      </c>
    </row>
    <row r="1002" spans="1:15" x14ac:dyDescent="0.25">
      <c r="A1002" s="29" t="s">
        <v>40</v>
      </c>
      <c r="B1002" s="29" t="s">
        <v>48</v>
      </c>
      <c r="C1002" s="29" t="s">
        <v>34</v>
      </c>
      <c r="D1002" s="30"/>
      <c r="E1002" s="31">
        <v>39310</v>
      </c>
      <c r="F1002" s="31">
        <v>39324</v>
      </c>
      <c r="G1002" s="32">
        <f t="shared" si="61"/>
        <v>14</v>
      </c>
      <c r="H1002" s="33">
        <v>1</v>
      </c>
      <c r="I1002" s="34"/>
      <c r="J1002" s="32">
        <v>0.25</v>
      </c>
      <c r="K1002" s="35">
        <f t="shared" si="60"/>
        <v>2.5</v>
      </c>
      <c r="L1002" s="35">
        <v>277</v>
      </c>
      <c r="M1002" s="35">
        <f t="shared" si="62"/>
        <v>279.5</v>
      </c>
      <c r="N1002" s="35">
        <f t="shared" si="63"/>
        <v>363.35</v>
      </c>
      <c r="O1002" s="29" t="s">
        <v>39</v>
      </c>
    </row>
    <row r="1003" spans="1:15" x14ac:dyDescent="0.25">
      <c r="A1003" s="29" t="s">
        <v>53</v>
      </c>
      <c r="B1003" s="29" t="s">
        <v>50</v>
      </c>
      <c r="C1003" s="29" t="s">
        <v>42</v>
      </c>
      <c r="D1003" s="30"/>
      <c r="E1003" s="31">
        <v>39277</v>
      </c>
      <c r="F1003" s="31">
        <v>39324</v>
      </c>
      <c r="G1003" s="32">
        <f t="shared" si="61"/>
        <v>47</v>
      </c>
      <c r="H1003" s="33">
        <v>2</v>
      </c>
      <c r="I1003" s="34"/>
      <c r="J1003" s="32">
        <v>1.25</v>
      </c>
      <c r="K1003" s="35">
        <f t="shared" si="60"/>
        <v>25</v>
      </c>
      <c r="L1003" s="35">
        <v>331.65339999999998</v>
      </c>
      <c r="M1003" s="35">
        <f t="shared" si="62"/>
        <v>356.65339999999998</v>
      </c>
      <c r="N1003" s="35">
        <f t="shared" si="63"/>
        <v>463.64941999999996</v>
      </c>
      <c r="O1003" s="29" t="s">
        <v>45</v>
      </c>
    </row>
    <row r="1004" spans="1:15" x14ac:dyDescent="0.25">
      <c r="A1004" s="29" t="s">
        <v>53</v>
      </c>
      <c r="B1004" s="29" t="s">
        <v>50</v>
      </c>
      <c r="C1004" s="29" t="s">
        <v>38</v>
      </c>
      <c r="D1004" s="30"/>
      <c r="E1004" s="31">
        <v>39314</v>
      </c>
      <c r="F1004" s="31">
        <v>39324</v>
      </c>
      <c r="G1004" s="32">
        <f t="shared" si="61"/>
        <v>10</v>
      </c>
      <c r="H1004" s="33">
        <v>2</v>
      </c>
      <c r="I1004" s="34"/>
      <c r="J1004" s="32">
        <v>3.5</v>
      </c>
      <c r="K1004" s="35">
        <f t="shared" si="60"/>
        <v>70</v>
      </c>
      <c r="L1004" s="35">
        <v>263.74189999999999</v>
      </c>
      <c r="M1004" s="35">
        <f t="shared" si="62"/>
        <v>333.74189999999999</v>
      </c>
      <c r="N1004" s="35">
        <f t="shared" si="63"/>
        <v>433.86446999999998</v>
      </c>
      <c r="O1004" s="29" t="s">
        <v>45</v>
      </c>
    </row>
    <row r="1005" spans="1:15" x14ac:dyDescent="0.25">
      <c r="A1005" s="29" t="s">
        <v>46</v>
      </c>
      <c r="B1005" s="29" t="s">
        <v>33</v>
      </c>
      <c r="C1005" s="29" t="s">
        <v>42</v>
      </c>
      <c r="D1005" s="30"/>
      <c r="E1005" s="31">
        <v>39304</v>
      </c>
      <c r="F1005" s="31">
        <v>39325</v>
      </c>
      <c r="G1005" s="32">
        <f t="shared" si="61"/>
        <v>21</v>
      </c>
      <c r="H1005" s="33">
        <v>2</v>
      </c>
      <c r="I1005" s="34"/>
      <c r="J1005" s="32">
        <v>0.5</v>
      </c>
      <c r="K1005" s="35">
        <f t="shared" si="60"/>
        <v>10</v>
      </c>
      <c r="L1005" s="35">
        <v>66.864900000000006</v>
      </c>
      <c r="M1005" s="35">
        <f t="shared" si="62"/>
        <v>76.864900000000006</v>
      </c>
      <c r="N1005" s="35">
        <f t="shared" si="63"/>
        <v>99.92437000000001</v>
      </c>
      <c r="O1005" s="29" t="s">
        <v>35</v>
      </c>
    </row>
    <row r="1006" spans="1:15" x14ac:dyDescent="0.25">
      <c r="A1006" s="29" t="s">
        <v>46</v>
      </c>
      <c r="B1006" s="29" t="s">
        <v>33</v>
      </c>
      <c r="C1006" s="29" t="s">
        <v>34</v>
      </c>
      <c r="D1006" s="30"/>
      <c r="E1006" s="31">
        <v>39304</v>
      </c>
      <c r="F1006" s="31">
        <v>39325</v>
      </c>
      <c r="G1006" s="32">
        <f t="shared" si="61"/>
        <v>21</v>
      </c>
      <c r="H1006" s="33">
        <v>2</v>
      </c>
      <c r="I1006" s="34"/>
      <c r="J1006" s="32">
        <v>0.5</v>
      </c>
      <c r="K1006" s="35">
        <f t="shared" si="60"/>
        <v>10</v>
      </c>
      <c r="L1006" s="35">
        <v>132.40360000000001</v>
      </c>
      <c r="M1006" s="35">
        <f t="shared" si="62"/>
        <v>142.40360000000001</v>
      </c>
      <c r="N1006" s="35">
        <f t="shared" si="63"/>
        <v>185.12468000000001</v>
      </c>
      <c r="O1006" s="29" t="s">
        <v>35</v>
      </c>
    </row>
    <row r="1007" spans="1:15" x14ac:dyDescent="0.25">
      <c r="A1007" s="29" t="s">
        <v>36</v>
      </c>
      <c r="B1007" s="29" t="s">
        <v>54</v>
      </c>
      <c r="C1007" s="29" t="s">
        <v>34</v>
      </c>
      <c r="D1007" s="30"/>
      <c r="E1007" s="31">
        <v>39320</v>
      </c>
      <c r="F1007" s="31">
        <v>39325</v>
      </c>
      <c r="G1007" s="32">
        <f t="shared" si="61"/>
        <v>5</v>
      </c>
      <c r="H1007" s="33">
        <v>1</v>
      </c>
      <c r="I1007" s="34"/>
      <c r="J1007" s="32">
        <v>0.5</v>
      </c>
      <c r="K1007" s="35">
        <f t="shared" si="60"/>
        <v>5</v>
      </c>
      <c r="L1007" s="35">
        <v>164.71</v>
      </c>
      <c r="M1007" s="35">
        <f t="shared" si="62"/>
        <v>169.71</v>
      </c>
      <c r="N1007" s="35">
        <f t="shared" si="63"/>
        <v>220.62300000000002</v>
      </c>
      <c r="O1007" s="29" t="s">
        <v>39</v>
      </c>
    </row>
    <row r="1008" spans="1:15" x14ac:dyDescent="0.25">
      <c r="A1008" s="29" t="s">
        <v>36</v>
      </c>
      <c r="B1008" s="29" t="s">
        <v>54</v>
      </c>
      <c r="C1008" s="29" t="s">
        <v>42</v>
      </c>
      <c r="D1008" s="30" t="s">
        <v>43</v>
      </c>
      <c r="E1008" s="31">
        <v>39303</v>
      </c>
      <c r="F1008" s="31">
        <v>39325</v>
      </c>
      <c r="G1008" s="32">
        <f t="shared" si="61"/>
        <v>22</v>
      </c>
      <c r="H1008" s="33">
        <v>1</v>
      </c>
      <c r="I1008" s="34"/>
      <c r="J1008" s="32">
        <v>0.5</v>
      </c>
      <c r="K1008" s="35">
        <f t="shared" si="60"/>
        <v>25</v>
      </c>
      <c r="L1008" s="35">
        <v>250.42240000000001</v>
      </c>
      <c r="M1008" s="35">
        <f t="shared" si="62"/>
        <v>275.42240000000004</v>
      </c>
      <c r="N1008" s="35">
        <f t="shared" si="63"/>
        <v>358.04912000000002</v>
      </c>
      <c r="O1008" s="29" t="s">
        <v>45</v>
      </c>
    </row>
    <row r="1009" spans="1:15" x14ac:dyDescent="0.25">
      <c r="A1009" s="29" t="s">
        <v>36</v>
      </c>
      <c r="B1009" s="29" t="s">
        <v>54</v>
      </c>
      <c r="C1009" s="29" t="s">
        <v>42</v>
      </c>
      <c r="D1009" s="30"/>
      <c r="E1009" s="31">
        <v>39310</v>
      </c>
      <c r="F1009" s="31">
        <v>39325</v>
      </c>
      <c r="G1009" s="32">
        <f t="shared" si="61"/>
        <v>15</v>
      </c>
      <c r="H1009" s="33">
        <v>1</v>
      </c>
      <c r="I1009" s="34"/>
      <c r="J1009" s="32">
        <v>1.5</v>
      </c>
      <c r="K1009" s="35">
        <f t="shared" si="60"/>
        <v>15</v>
      </c>
      <c r="L1009" s="35">
        <v>231.26660000000001</v>
      </c>
      <c r="M1009" s="35">
        <f t="shared" si="62"/>
        <v>246.26660000000001</v>
      </c>
      <c r="N1009" s="35">
        <f t="shared" si="63"/>
        <v>320.14658000000003</v>
      </c>
      <c r="O1009" s="29" t="s">
        <v>39</v>
      </c>
    </row>
    <row r="1010" spans="1:15" x14ac:dyDescent="0.25">
      <c r="A1010" s="29" t="s">
        <v>53</v>
      </c>
      <c r="B1010" s="29" t="s">
        <v>50</v>
      </c>
      <c r="C1010" s="29" t="s">
        <v>42</v>
      </c>
      <c r="D1010" s="30"/>
      <c r="E1010" s="31">
        <v>39302</v>
      </c>
      <c r="F1010" s="31">
        <v>39326</v>
      </c>
      <c r="G1010" s="32">
        <f t="shared" si="61"/>
        <v>24</v>
      </c>
      <c r="H1010" s="33">
        <v>1</v>
      </c>
      <c r="I1010" s="34"/>
      <c r="J1010" s="32">
        <v>0.75</v>
      </c>
      <c r="K1010" s="35">
        <f t="shared" si="60"/>
        <v>7.5</v>
      </c>
      <c r="L1010" s="35">
        <v>6.8</v>
      </c>
      <c r="M1010" s="35">
        <f t="shared" si="62"/>
        <v>14.3</v>
      </c>
      <c r="N1010" s="35">
        <f t="shared" si="63"/>
        <v>18.59</v>
      </c>
      <c r="O1010" s="29" t="s">
        <v>45</v>
      </c>
    </row>
    <row r="1011" spans="1:15" x14ac:dyDescent="0.25">
      <c r="A1011" s="29" t="s">
        <v>46</v>
      </c>
      <c r="B1011" s="29" t="s">
        <v>33</v>
      </c>
      <c r="C1011" s="29" t="s">
        <v>41</v>
      </c>
      <c r="D1011" s="30"/>
      <c r="E1011" s="31">
        <v>39296</v>
      </c>
      <c r="F1011" s="31">
        <v>39326</v>
      </c>
      <c r="G1011" s="32">
        <f t="shared" si="61"/>
        <v>30</v>
      </c>
      <c r="H1011" s="33">
        <v>1</v>
      </c>
      <c r="I1011" s="34"/>
      <c r="J1011" s="32">
        <v>0.25</v>
      </c>
      <c r="K1011" s="35">
        <f t="shared" si="60"/>
        <v>2.5</v>
      </c>
      <c r="L1011" s="35">
        <v>19.38</v>
      </c>
      <c r="M1011" s="35">
        <f t="shared" si="62"/>
        <v>21.88</v>
      </c>
      <c r="N1011" s="35">
        <f t="shared" si="63"/>
        <v>28.443999999999999</v>
      </c>
      <c r="O1011" s="29" t="s">
        <v>39</v>
      </c>
    </row>
    <row r="1012" spans="1:15" x14ac:dyDescent="0.25">
      <c r="A1012" s="29" t="s">
        <v>53</v>
      </c>
      <c r="B1012" s="29" t="s">
        <v>48</v>
      </c>
      <c r="C1012" s="29" t="s">
        <v>34</v>
      </c>
      <c r="D1012" s="30"/>
      <c r="E1012" s="31">
        <v>39267</v>
      </c>
      <c r="F1012" s="31">
        <v>39326</v>
      </c>
      <c r="G1012" s="32">
        <f t="shared" si="61"/>
        <v>59</v>
      </c>
      <c r="H1012" s="33">
        <v>2</v>
      </c>
      <c r="I1012" s="34"/>
      <c r="J1012" s="32">
        <v>2</v>
      </c>
      <c r="K1012" s="35">
        <f t="shared" si="60"/>
        <v>40</v>
      </c>
      <c r="L1012" s="35">
        <v>250.83199999999999</v>
      </c>
      <c r="M1012" s="35">
        <f t="shared" si="62"/>
        <v>290.83199999999999</v>
      </c>
      <c r="N1012" s="35">
        <f t="shared" si="63"/>
        <v>378.08159999999998</v>
      </c>
      <c r="O1012" s="29" t="s">
        <v>45</v>
      </c>
    </row>
    <row r="1013" spans="1:15" x14ac:dyDescent="0.25">
      <c r="A1013" s="29" t="s">
        <v>52</v>
      </c>
      <c r="B1013" s="29" t="s">
        <v>50</v>
      </c>
      <c r="C1013" s="29" t="s">
        <v>42</v>
      </c>
      <c r="D1013" s="30"/>
      <c r="E1013" s="31">
        <v>39323</v>
      </c>
      <c r="F1013" s="31">
        <v>39326</v>
      </c>
      <c r="G1013" s="32">
        <f t="shared" si="61"/>
        <v>3</v>
      </c>
      <c r="H1013" s="33">
        <v>1</v>
      </c>
      <c r="I1013" s="34"/>
      <c r="J1013" s="32">
        <v>3</v>
      </c>
      <c r="K1013" s="35">
        <f t="shared" si="60"/>
        <v>30</v>
      </c>
      <c r="L1013" s="35">
        <v>255.66659999999999</v>
      </c>
      <c r="M1013" s="35">
        <f t="shared" si="62"/>
        <v>285.66660000000002</v>
      </c>
      <c r="N1013" s="35">
        <f t="shared" si="63"/>
        <v>371.36658</v>
      </c>
      <c r="O1013" s="29" t="s">
        <v>45</v>
      </c>
    </row>
    <row r="1014" spans="1:15" x14ac:dyDescent="0.25">
      <c r="A1014" s="29" t="s">
        <v>49</v>
      </c>
      <c r="B1014" s="29" t="s">
        <v>48</v>
      </c>
      <c r="C1014" s="29" t="s">
        <v>42</v>
      </c>
      <c r="D1014" s="30"/>
      <c r="E1014" s="31">
        <v>39270</v>
      </c>
      <c r="F1014" s="31">
        <v>39326</v>
      </c>
      <c r="G1014" s="32">
        <f t="shared" si="61"/>
        <v>56</v>
      </c>
      <c r="H1014" s="33">
        <v>2</v>
      </c>
      <c r="I1014" s="34"/>
      <c r="J1014" s="32">
        <v>3</v>
      </c>
      <c r="K1014" s="35">
        <f t="shared" si="60"/>
        <v>60</v>
      </c>
      <c r="L1014" s="35">
        <v>335.61649999999997</v>
      </c>
      <c r="M1014" s="35">
        <f t="shared" si="62"/>
        <v>395.61649999999997</v>
      </c>
      <c r="N1014" s="35">
        <f t="shared" si="63"/>
        <v>514.30144999999993</v>
      </c>
      <c r="O1014" s="29" t="s">
        <v>39</v>
      </c>
    </row>
    <row r="1015" spans="1:15" x14ac:dyDescent="0.25">
      <c r="A1015" s="29" t="s">
        <v>53</v>
      </c>
      <c r="B1015" s="29" t="s">
        <v>54</v>
      </c>
      <c r="C1015" s="29" t="s">
        <v>38</v>
      </c>
      <c r="D1015" s="30"/>
      <c r="E1015" s="31">
        <v>39274</v>
      </c>
      <c r="F1015" s="31">
        <v>39326</v>
      </c>
      <c r="G1015" s="32">
        <f t="shared" si="61"/>
        <v>52</v>
      </c>
      <c r="H1015" s="33">
        <v>1</v>
      </c>
      <c r="I1015" s="34"/>
      <c r="J1015" s="32">
        <v>2.5</v>
      </c>
      <c r="K1015" s="35">
        <f t="shared" si="60"/>
        <v>25</v>
      </c>
      <c r="L1015" s="35">
        <v>399.84010000000001</v>
      </c>
      <c r="M1015" s="35">
        <f t="shared" si="62"/>
        <v>424.84010000000001</v>
      </c>
      <c r="N1015" s="35">
        <f t="shared" si="63"/>
        <v>552.29213000000004</v>
      </c>
      <c r="O1015" s="29" t="s">
        <v>35</v>
      </c>
    </row>
    <row r="1016" spans="1:15" x14ac:dyDescent="0.25">
      <c r="A1016" s="29" t="s">
        <v>36</v>
      </c>
      <c r="B1016" s="29" t="s">
        <v>50</v>
      </c>
      <c r="C1016" s="29" t="s">
        <v>42</v>
      </c>
      <c r="D1016" s="30"/>
      <c r="E1016" s="31">
        <v>39313</v>
      </c>
      <c r="F1016" s="31">
        <v>39327</v>
      </c>
      <c r="G1016" s="32">
        <f t="shared" si="61"/>
        <v>14</v>
      </c>
      <c r="H1016" s="33">
        <v>1</v>
      </c>
      <c r="I1016" s="34"/>
      <c r="J1016" s="32">
        <v>1</v>
      </c>
      <c r="K1016" s="35">
        <f t="shared" si="60"/>
        <v>10</v>
      </c>
      <c r="L1016" s="35">
        <v>105.0127</v>
      </c>
      <c r="M1016" s="35">
        <f t="shared" si="62"/>
        <v>115.0127</v>
      </c>
      <c r="N1016" s="35">
        <f t="shared" si="63"/>
        <v>149.51650999999998</v>
      </c>
      <c r="O1016" s="29" t="s">
        <v>35</v>
      </c>
    </row>
    <row r="1017" spans="1:15" x14ac:dyDescent="0.25">
      <c r="A1017" s="29" t="s">
        <v>52</v>
      </c>
      <c r="B1017" s="29" t="s">
        <v>48</v>
      </c>
      <c r="C1017" s="29" t="s">
        <v>41</v>
      </c>
      <c r="D1017" s="30"/>
      <c r="E1017" s="31">
        <v>39317</v>
      </c>
      <c r="F1017" s="31">
        <v>39327</v>
      </c>
      <c r="G1017" s="32">
        <f t="shared" si="61"/>
        <v>10</v>
      </c>
      <c r="H1017" s="33">
        <v>1</v>
      </c>
      <c r="I1017" s="34"/>
      <c r="J1017" s="32">
        <v>0.25</v>
      </c>
      <c r="K1017" s="35">
        <f t="shared" si="60"/>
        <v>2.5</v>
      </c>
      <c r="L1017" s="35">
        <v>120</v>
      </c>
      <c r="M1017" s="35">
        <f t="shared" si="62"/>
        <v>122.5</v>
      </c>
      <c r="N1017" s="35">
        <f t="shared" si="63"/>
        <v>159.25</v>
      </c>
      <c r="O1017" s="29" t="s">
        <v>35</v>
      </c>
    </row>
    <row r="1018" spans="1:15" x14ac:dyDescent="0.25">
      <c r="A1018" s="29" t="s">
        <v>52</v>
      </c>
      <c r="B1018" s="29" t="s">
        <v>48</v>
      </c>
      <c r="C1018" s="29" t="s">
        <v>34</v>
      </c>
      <c r="D1018" s="30"/>
      <c r="E1018" s="31">
        <v>39282</v>
      </c>
      <c r="F1018" s="31">
        <v>39327</v>
      </c>
      <c r="G1018" s="32">
        <f t="shared" si="61"/>
        <v>45</v>
      </c>
      <c r="H1018" s="33">
        <v>2</v>
      </c>
      <c r="I1018" s="34"/>
      <c r="J1018" s="32">
        <v>0.25</v>
      </c>
      <c r="K1018" s="35">
        <f t="shared" si="60"/>
        <v>5</v>
      </c>
      <c r="L1018" s="35">
        <v>138.08170000000001</v>
      </c>
      <c r="M1018" s="35">
        <f t="shared" si="62"/>
        <v>143.08170000000001</v>
      </c>
      <c r="N1018" s="35">
        <f t="shared" si="63"/>
        <v>186.00621000000001</v>
      </c>
      <c r="O1018" s="29" t="s">
        <v>45</v>
      </c>
    </row>
    <row r="1019" spans="1:15" x14ac:dyDescent="0.25">
      <c r="A1019" s="29" t="s">
        <v>52</v>
      </c>
      <c r="B1019" s="29" t="s">
        <v>48</v>
      </c>
      <c r="C1019" s="29" t="s">
        <v>47</v>
      </c>
      <c r="D1019" s="30"/>
      <c r="E1019" s="31">
        <v>39257</v>
      </c>
      <c r="F1019" s="31">
        <v>39327</v>
      </c>
      <c r="G1019" s="32">
        <f t="shared" si="61"/>
        <v>70</v>
      </c>
      <c r="H1019" s="33">
        <v>2</v>
      </c>
      <c r="I1019" s="34"/>
      <c r="J1019" s="32">
        <v>1.25</v>
      </c>
      <c r="K1019" s="35">
        <f t="shared" si="60"/>
        <v>25</v>
      </c>
      <c r="L1019" s="35">
        <v>205.28129999999999</v>
      </c>
      <c r="M1019" s="35">
        <f t="shared" si="62"/>
        <v>230.28129999999999</v>
      </c>
      <c r="N1019" s="35">
        <f t="shared" si="63"/>
        <v>299.36568999999997</v>
      </c>
      <c r="O1019" s="29" t="s">
        <v>45</v>
      </c>
    </row>
    <row r="1020" spans="1:15" x14ac:dyDescent="0.25">
      <c r="A1020" s="29" t="s">
        <v>52</v>
      </c>
      <c r="B1020" s="29" t="s">
        <v>48</v>
      </c>
      <c r="C1020" s="29" t="s">
        <v>34</v>
      </c>
      <c r="D1020" s="30"/>
      <c r="E1020" s="31">
        <v>39281</v>
      </c>
      <c r="F1020" s="31">
        <v>39327</v>
      </c>
      <c r="G1020" s="32">
        <f t="shared" si="61"/>
        <v>46</v>
      </c>
      <c r="H1020" s="33">
        <v>2</v>
      </c>
      <c r="I1020" s="34"/>
      <c r="J1020" s="32">
        <v>0.5</v>
      </c>
      <c r="K1020" s="35">
        <f t="shared" si="60"/>
        <v>10</v>
      </c>
      <c r="L1020" s="35">
        <v>237.21</v>
      </c>
      <c r="M1020" s="35">
        <f t="shared" si="62"/>
        <v>247.21</v>
      </c>
      <c r="N1020" s="35">
        <f t="shared" si="63"/>
        <v>321.37299999999999</v>
      </c>
      <c r="O1020" s="29" t="s">
        <v>45</v>
      </c>
    </row>
    <row r="1021" spans="1:15" x14ac:dyDescent="0.25">
      <c r="A1021" s="29" t="s">
        <v>32</v>
      </c>
      <c r="B1021" s="29" t="s">
        <v>33</v>
      </c>
      <c r="C1021" s="29" t="s">
        <v>42</v>
      </c>
      <c r="D1021" s="30"/>
      <c r="E1021" s="31">
        <v>39282</v>
      </c>
      <c r="F1021" s="31">
        <v>39327</v>
      </c>
      <c r="G1021" s="32">
        <f t="shared" si="61"/>
        <v>45</v>
      </c>
      <c r="H1021" s="33">
        <v>2</v>
      </c>
      <c r="I1021" s="34"/>
      <c r="J1021" s="32">
        <v>1.25</v>
      </c>
      <c r="K1021" s="35">
        <f t="shared" si="60"/>
        <v>25</v>
      </c>
      <c r="L1021" s="35">
        <v>1073.46</v>
      </c>
      <c r="M1021" s="35">
        <f t="shared" si="62"/>
        <v>1098.46</v>
      </c>
      <c r="N1021" s="35">
        <f t="shared" si="63"/>
        <v>1427.998</v>
      </c>
      <c r="O1021" s="29" t="s">
        <v>35</v>
      </c>
    </row>
    <row r="1022" spans="1:15" x14ac:dyDescent="0.25">
      <c r="A1022" s="29" t="s">
        <v>32</v>
      </c>
      <c r="B1022" s="29" t="s">
        <v>33</v>
      </c>
      <c r="C1022" s="29" t="s">
        <v>42</v>
      </c>
      <c r="D1022" s="30"/>
      <c r="E1022" s="31">
        <v>39301</v>
      </c>
      <c r="F1022" s="31">
        <v>39331</v>
      </c>
      <c r="G1022" s="32">
        <f t="shared" si="61"/>
        <v>30</v>
      </c>
      <c r="H1022" s="33">
        <v>2</v>
      </c>
      <c r="I1022" s="34"/>
      <c r="J1022" s="32">
        <v>0.5</v>
      </c>
      <c r="K1022" s="35">
        <f t="shared" si="60"/>
        <v>10</v>
      </c>
      <c r="L1022" s="35">
        <v>2.42</v>
      </c>
      <c r="M1022" s="35">
        <f t="shared" si="62"/>
        <v>12.42</v>
      </c>
      <c r="N1022" s="35">
        <f t="shared" si="63"/>
        <v>16.146000000000001</v>
      </c>
      <c r="O1022" s="29" t="s">
        <v>35</v>
      </c>
    </row>
    <row r="1023" spans="1:15" x14ac:dyDescent="0.25">
      <c r="A1023" s="29" t="s">
        <v>32</v>
      </c>
      <c r="B1023" s="29" t="s">
        <v>33</v>
      </c>
      <c r="C1023" s="29" t="s">
        <v>41</v>
      </c>
      <c r="D1023" s="30"/>
      <c r="E1023" s="31">
        <v>39250</v>
      </c>
      <c r="F1023" s="31">
        <v>39331</v>
      </c>
      <c r="G1023" s="32">
        <f t="shared" si="61"/>
        <v>81</v>
      </c>
      <c r="H1023" s="33">
        <v>1</v>
      </c>
      <c r="I1023" s="34"/>
      <c r="J1023" s="32">
        <v>0.25</v>
      </c>
      <c r="K1023" s="35">
        <f t="shared" si="60"/>
        <v>2.5</v>
      </c>
      <c r="L1023" s="35">
        <v>14.13</v>
      </c>
      <c r="M1023" s="35">
        <f t="shared" si="62"/>
        <v>16.630000000000003</v>
      </c>
      <c r="N1023" s="35">
        <f t="shared" si="63"/>
        <v>21.619000000000003</v>
      </c>
      <c r="O1023" s="29" t="s">
        <v>39</v>
      </c>
    </row>
    <row r="1024" spans="1:15" x14ac:dyDescent="0.25">
      <c r="A1024" s="29" t="s">
        <v>53</v>
      </c>
      <c r="B1024" s="29" t="s">
        <v>54</v>
      </c>
      <c r="C1024" s="29" t="s">
        <v>34</v>
      </c>
      <c r="D1024" s="30"/>
      <c r="E1024" s="31">
        <v>39296</v>
      </c>
      <c r="F1024" s="31">
        <v>39331</v>
      </c>
      <c r="G1024" s="32">
        <f t="shared" si="61"/>
        <v>35</v>
      </c>
      <c r="H1024" s="33">
        <v>1</v>
      </c>
      <c r="I1024" s="34"/>
      <c r="J1024" s="32">
        <v>0.5</v>
      </c>
      <c r="K1024" s="35">
        <f t="shared" si="60"/>
        <v>5</v>
      </c>
      <c r="L1024" s="35">
        <v>60</v>
      </c>
      <c r="M1024" s="35">
        <f t="shared" si="62"/>
        <v>65</v>
      </c>
      <c r="N1024" s="35">
        <f t="shared" si="63"/>
        <v>84.5</v>
      </c>
      <c r="O1024" s="29" t="s">
        <v>39</v>
      </c>
    </row>
    <row r="1025" spans="1:15" x14ac:dyDescent="0.25">
      <c r="A1025" s="29" t="s">
        <v>52</v>
      </c>
      <c r="B1025" s="29" t="s">
        <v>50</v>
      </c>
      <c r="C1025" s="29" t="s">
        <v>34</v>
      </c>
      <c r="D1025" s="30"/>
      <c r="E1025" s="31">
        <v>39311</v>
      </c>
      <c r="F1025" s="31">
        <v>39331</v>
      </c>
      <c r="G1025" s="32">
        <f t="shared" si="61"/>
        <v>20</v>
      </c>
      <c r="H1025" s="33">
        <v>2</v>
      </c>
      <c r="I1025" s="34"/>
      <c r="J1025" s="32">
        <v>1</v>
      </c>
      <c r="K1025" s="35">
        <f t="shared" si="60"/>
        <v>20</v>
      </c>
      <c r="L1025" s="35">
        <v>76.431600000000003</v>
      </c>
      <c r="M1025" s="35">
        <f t="shared" si="62"/>
        <v>96.431600000000003</v>
      </c>
      <c r="N1025" s="35">
        <f t="shared" si="63"/>
        <v>125.36108</v>
      </c>
      <c r="O1025" s="29" t="s">
        <v>45</v>
      </c>
    </row>
    <row r="1026" spans="1:15" x14ac:dyDescent="0.25">
      <c r="A1026" s="29" t="s">
        <v>52</v>
      </c>
      <c r="B1026" s="29" t="s">
        <v>50</v>
      </c>
      <c r="C1026" s="29" t="s">
        <v>42</v>
      </c>
      <c r="D1026" s="30"/>
      <c r="E1026" s="31">
        <v>39313</v>
      </c>
      <c r="F1026" s="31">
        <v>39331</v>
      </c>
      <c r="G1026" s="32">
        <f t="shared" si="61"/>
        <v>18</v>
      </c>
      <c r="H1026" s="33">
        <v>2</v>
      </c>
      <c r="I1026" s="34"/>
      <c r="J1026" s="32">
        <v>0.5</v>
      </c>
      <c r="K1026" s="35">
        <f t="shared" ref="K1026:K1089" si="64">IF(D1026="sí",H1026*J1026*10+20,H1026*J1026*10)</f>
        <v>10</v>
      </c>
      <c r="L1026" s="35">
        <v>294.28230000000002</v>
      </c>
      <c r="M1026" s="35">
        <f t="shared" si="62"/>
        <v>304.28230000000002</v>
      </c>
      <c r="N1026" s="35">
        <f t="shared" si="63"/>
        <v>395.56699000000003</v>
      </c>
      <c r="O1026" s="29" t="s">
        <v>45</v>
      </c>
    </row>
    <row r="1027" spans="1:15" x14ac:dyDescent="0.25">
      <c r="A1027" s="29" t="s">
        <v>52</v>
      </c>
      <c r="B1027" s="29" t="s">
        <v>50</v>
      </c>
      <c r="C1027" s="29" t="s">
        <v>42</v>
      </c>
      <c r="D1027" s="30"/>
      <c r="E1027" s="31">
        <v>39212</v>
      </c>
      <c r="F1027" s="31">
        <v>39331</v>
      </c>
      <c r="G1027" s="32">
        <f t="shared" ref="G1027:G1090" si="65">F1027-E1027</f>
        <v>119</v>
      </c>
      <c r="H1027" s="33">
        <v>2</v>
      </c>
      <c r="I1027" s="34"/>
      <c r="J1027" s="32">
        <v>2.25</v>
      </c>
      <c r="K1027" s="35">
        <f t="shared" si="64"/>
        <v>45</v>
      </c>
      <c r="L1027" s="35">
        <v>790.2962</v>
      </c>
      <c r="M1027" s="35">
        <f t="shared" ref="M1027:M1090" si="66">K1027+L1027</f>
        <v>835.2962</v>
      </c>
      <c r="N1027" s="35">
        <f t="shared" ref="N1027:N1090" si="67">IF(I1027="sí",-M1027,M1027+30%*M1027)</f>
        <v>1085.8850600000001</v>
      </c>
      <c r="O1027" s="29" t="s">
        <v>45</v>
      </c>
    </row>
    <row r="1028" spans="1:15" x14ac:dyDescent="0.25">
      <c r="A1028" s="29" t="s">
        <v>32</v>
      </c>
      <c r="B1028" s="29" t="s">
        <v>33</v>
      </c>
      <c r="C1028" s="29" t="s">
        <v>38</v>
      </c>
      <c r="D1028" s="30"/>
      <c r="E1028" s="31">
        <v>39309</v>
      </c>
      <c r="F1028" s="31">
        <v>39331</v>
      </c>
      <c r="G1028" s="32">
        <f t="shared" si="65"/>
        <v>22</v>
      </c>
      <c r="H1028" s="33">
        <v>2</v>
      </c>
      <c r="I1028" s="34"/>
      <c r="J1028" s="32">
        <v>2</v>
      </c>
      <c r="K1028" s="35">
        <f t="shared" si="64"/>
        <v>40</v>
      </c>
      <c r="L1028" s="35">
        <v>978.76750000000004</v>
      </c>
      <c r="M1028" s="35">
        <f t="shared" si="66"/>
        <v>1018.7675</v>
      </c>
      <c r="N1028" s="35">
        <f t="shared" si="67"/>
        <v>1324.3977500000001</v>
      </c>
      <c r="O1028" s="29" t="s">
        <v>35</v>
      </c>
    </row>
    <row r="1029" spans="1:15" x14ac:dyDescent="0.25">
      <c r="A1029" s="29" t="s">
        <v>52</v>
      </c>
      <c r="B1029" s="29" t="s">
        <v>37</v>
      </c>
      <c r="C1029" s="29" t="s">
        <v>34</v>
      </c>
      <c r="D1029" s="30"/>
      <c r="E1029" s="31">
        <v>39313</v>
      </c>
      <c r="F1029" s="31">
        <v>39332</v>
      </c>
      <c r="G1029" s="32">
        <f t="shared" si="65"/>
        <v>19</v>
      </c>
      <c r="H1029" s="33">
        <v>1</v>
      </c>
      <c r="I1029" s="34"/>
      <c r="J1029" s="32">
        <v>0.25</v>
      </c>
      <c r="K1029" s="35">
        <f t="shared" si="64"/>
        <v>2.5</v>
      </c>
      <c r="L1029" s="35">
        <v>15.63</v>
      </c>
      <c r="M1029" s="35">
        <f t="shared" si="66"/>
        <v>18.130000000000003</v>
      </c>
      <c r="N1029" s="35">
        <f t="shared" si="67"/>
        <v>23.569000000000003</v>
      </c>
      <c r="O1029" s="29" t="s">
        <v>35</v>
      </c>
    </row>
    <row r="1030" spans="1:15" x14ac:dyDescent="0.25">
      <c r="A1030" s="29" t="s">
        <v>40</v>
      </c>
      <c r="B1030" s="29" t="s">
        <v>54</v>
      </c>
      <c r="C1030" s="29" t="s">
        <v>38</v>
      </c>
      <c r="D1030" s="30" t="s">
        <v>43</v>
      </c>
      <c r="E1030" s="31">
        <v>39317</v>
      </c>
      <c r="F1030" s="31">
        <v>39332</v>
      </c>
      <c r="G1030" s="32">
        <f t="shared" si="65"/>
        <v>15</v>
      </c>
      <c r="H1030" s="33">
        <v>1</v>
      </c>
      <c r="I1030" s="34"/>
      <c r="J1030" s="32">
        <v>1</v>
      </c>
      <c r="K1030" s="35">
        <f t="shared" si="64"/>
        <v>30</v>
      </c>
      <c r="L1030" s="35">
        <v>30.384</v>
      </c>
      <c r="M1030" s="35">
        <f t="shared" si="66"/>
        <v>60.384</v>
      </c>
      <c r="N1030" s="35">
        <f t="shared" si="67"/>
        <v>78.499200000000002</v>
      </c>
      <c r="O1030" s="29" t="s">
        <v>35</v>
      </c>
    </row>
    <row r="1031" spans="1:15" x14ac:dyDescent="0.25">
      <c r="A1031" s="29" t="s">
        <v>40</v>
      </c>
      <c r="B1031" s="29" t="s">
        <v>54</v>
      </c>
      <c r="C1031" s="29" t="s">
        <v>41</v>
      </c>
      <c r="D1031" s="30"/>
      <c r="E1031" s="31">
        <v>39309</v>
      </c>
      <c r="F1031" s="31">
        <v>39332</v>
      </c>
      <c r="G1031" s="32">
        <f t="shared" si="65"/>
        <v>23</v>
      </c>
      <c r="H1031" s="33">
        <v>1</v>
      </c>
      <c r="I1031" s="34"/>
      <c r="J1031" s="32">
        <v>0.25</v>
      </c>
      <c r="K1031" s="35">
        <f t="shared" si="64"/>
        <v>2.5</v>
      </c>
      <c r="L1031" s="35">
        <v>94.392899999999997</v>
      </c>
      <c r="M1031" s="35">
        <f t="shared" si="66"/>
        <v>96.892899999999997</v>
      </c>
      <c r="N1031" s="35">
        <f t="shared" si="67"/>
        <v>125.96077</v>
      </c>
      <c r="O1031" s="29" t="s">
        <v>45</v>
      </c>
    </row>
    <row r="1032" spans="1:15" x14ac:dyDescent="0.25">
      <c r="A1032" s="29" t="s">
        <v>46</v>
      </c>
      <c r="B1032" s="29" t="s">
        <v>33</v>
      </c>
      <c r="C1032" s="29" t="s">
        <v>38</v>
      </c>
      <c r="D1032" s="30"/>
      <c r="E1032" s="31">
        <v>39262</v>
      </c>
      <c r="F1032" s="31">
        <v>39332</v>
      </c>
      <c r="G1032" s="32">
        <f t="shared" si="65"/>
        <v>70</v>
      </c>
      <c r="H1032" s="33">
        <v>2</v>
      </c>
      <c r="I1032" s="34"/>
      <c r="J1032" s="32">
        <v>1.5</v>
      </c>
      <c r="K1032" s="35">
        <f t="shared" si="64"/>
        <v>30</v>
      </c>
      <c r="L1032" s="35">
        <v>165</v>
      </c>
      <c r="M1032" s="35">
        <f t="shared" si="66"/>
        <v>195</v>
      </c>
      <c r="N1032" s="35">
        <f t="shared" si="67"/>
        <v>253.5</v>
      </c>
      <c r="O1032" s="29" t="s">
        <v>35</v>
      </c>
    </row>
    <row r="1033" spans="1:15" x14ac:dyDescent="0.25">
      <c r="A1033" s="29" t="s">
        <v>32</v>
      </c>
      <c r="B1033" s="29" t="s">
        <v>50</v>
      </c>
      <c r="C1033" s="29" t="s">
        <v>38</v>
      </c>
      <c r="D1033" s="30"/>
      <c r="E1033" s="31">
        <v>39262</v>
      </c>
      <c r="F1033" s="31">
        <v>39332</v>
      </c>
      <c r="G1033" s="32">
        <f t="shared" si="65"/>
        <v>70</v>
      </c>
      <c r="H1033" s="33">
        <v>2</v>
      </c>
      <c r="I1033" s="34"/>
      <c r="J1033" s="32">
        <v>3.75</v>
      </c>
      <c r="K1033" s="35">
        <f t="shared" si="64"/>
        <v>75</v>
      </c>
      <c r="L1033" s="35">
        <v>181.04</v>
      </c>
      <c r="M1033" s="35">
        <f t="shared" si="66"/>
        <v>256.03999999999996</v>
      </c>
      <c r="N1033" s="35">
        <f t="shared" si="67"/>
        <v>332.85199999999998</v>
      </c>
      <c r="O1033" s="29" t="s">
        <v>39</v>
      </c>
    </row>
    <row r="1034" spans="1:15" x14ac:dyDescent="0.25">
      <c r="A1034" s="29" t="s">
        <v>44</v>
      </c>
      <c r="B1034" s="29" t="s">
        <v>48</v>
      </c>
      <c r="C1034" s="29" t="s">
        <v>47</v>
      </c>
      <c r="D1034" s="30"/>
      <c r="E1034" s="31">
        <v>39275</v>
      </c>
      <c r="F1034" s="31">
        <v>39332</v>
      </c>
      <c r="G1034" s="32">
        <f t="shared" si="65"/>
        <v>57</v>
      </c>
      <c r="H1034" s="33">
        <v>1</v>
      </c>
      <c r="I1034" s="34"/>
      <c r="J1034" s="32">
        <v>2</v>
      </c>
      <c r="K1034" s="35">
        <f t="shared" si="64"/>
        <v>20</v>
      </c>
      <c r="L1034" s="35">
        <v>464.21109999999999</v>
      </c>
      <c r="M1034" s="35">
        <f t="shared" si="66"/>
        <v>484.21109999999999</v>
      </c>
      <c r="N1034" s="35">
        <f t="shared" si="67"/>
        <v>629.47442999999998</v>
      </c>
      <c r="O1034" s="29" t="s">
        <v>45</v>
      </c>
    </row>
    <row r="1035" spans="1:15" x14ac:dyDescent="0.25">
      <c r="A1035" s="29" t="s">
        <v>53</v>
      </c>
      <c r="B1035" s="29" t="s">
        <v>50</v>
      </c>
      <c r="C1035" s="29" t="s">
        <v>42</v>
      </c>
      <c r="D1035" s="30"/>
      <c r="E1035" s="31">
        <v>39306</v>
      </c>
      <c r="F1035" s="31">
        <v>39333</v>
      </c>
      <c r="G1035" s="32">
        <f t="shared" si="65"/>
        <v>27</v>
      </c>
      <c r="H1035" s="33">
        <v>2</v>
      </c>
      <c r="I1035" s="34" t="s">
        <v>43</v>
      </c>
      <c r="J1035" s="32">
        <v>0.5</v>
      </c>
      <c r="K1035" s="35">
        <f t="shared" si="64"/>
        <v>10</v>
      </c>
      <c r="L1035" s="35">
        <v>21.18</v>
      </c>
      <c r="M1035" s="35">
        <f t="shared" si="66"/>
        <v>31.18</v>
      </c>
      <c r="N1035" s="35">
        <f t="shared" si="67"/>
        <v>-31.18</v>
      </c>
      <c r="O1035" s="29" t="s">
        <v>45</v>
      </c>
    </row>
    <row r="1036" spans="1:15" x14ac:dyDescent="0.25">
      <c r="A1036" s="29" t="s">
        <v>53</v>
      </c>
      <c r="B1036" s="29" t="s">
        <v>50</v>
      </c>
      <c r="C1036" s="29" t="s">
        <v>42</v>
      </c>
      <c r="D1036" s="30"/>
      <c r="E1036" s="31">
        <v>39309</v>
      </c>
      <c r="F1036" s="31">
        <v>39333</v>
      </c>
      <c r="G1036" s="32">
        <f t="shared" si="65"/>
        <v>24</v>
      </c>
      <c r="H1036" s="33">
        <v>2</v>
      </c>
      <c r="I1036" s="34"/>
      <c r="J1036" s="32">
        <v>0.75</v>
      </c>
      <c r="K1036" s="35">
        <f t="shared" si="64"/>
        <v>15</v>
      </c>
      <c r="L1036" s="35">
        <v>28</v>
      </c>
      <c r="M1036" s="35">
        <f t="shared" si="66"/>
        <v>43</v>
      </c>
      <c r="N1036" s="35">
        <f t="shared" si="67"/>
        <v>55.9</v>
      </c>
      <c r="O1036" s="29" t="s">
        <v>45</v>
      </c>
    </row>
    <row r="1037" spans="1:15" x14ac:dyDescent="0.25">
      <c r="A1037" s="29" t="s">
        <v>32</v>
      </c>
      <c r="B1037" s="29" t="s">
        <v>33</v>
      </c>
      <c r="C1037" s="29" t="s">
        <v>34</v>
      </c>
      <c r="D1037" s="30"/>
      <c r="E1037" s="31">
        <v>39319</v>
      </c>
      <c r="F1037" s="31">
        <v>39333</v>
      </c>
      <c r="G1037" s="32">
        <f t="shared" si="65"/>
        <v>14</v>
      </c>
      <c r="H1037" s="33">
        <v>2</v>
      </c>
      <c r="I1037" s="34"/>
      <c r="J1037" s="32">
        <v>0.25</v>
      </c>
      <c r="K1037" s="35">
        <f t="shared" si="64"/>
        <v>5</v>
      </c>
      <c r="L1037" s="35">
        <v>45</v>
      </c>
      <c r="M1037" s="35">
        <f t="shared" si="66"/>
        <v>50</v>
      </c>
      <c r="N1037" s="35">
        <f t="shared" si="67"/>
        <v>65</v>
      </c>
      <c r="O1037" s="29" t="s">
        <v>35</v>
      </c>
    </row>
    <row r="1038" spans="1:15" x14ac:dyDescent="0.25">
      <c r="A1038" s="29" t="s">
        <v>32</v>
      </c>
      <c r="B1038" s="29" t="s">
        <v>33</v>
      </c>
      <c r="C1038" s="29" t="s">
        <v>42</v>
      </c>
      <c r="D1038" s="30"/>
      <c r="E1038" s="31">
        <v>39282</v>
      </c>
      <c r="F1038" s="31">
        <v>39333</v>
      </c>
      <c r="G1038" s="32">
        <f t="shared" si="65"/>
        <v>51</v>
      </c>
      <c r="H1038" s="33">
        <v>2</v>
      </c>
      <c r="I1038" s="34"/>
      <c r="J1038" s="32">
        <v>0.5</v>
      </c>
      <c r="K1038" s="35">
        <f t="shared" si="64"/>
        <v>10</v>
      </c>
      <c r="L1038" s="35">
        <v>48.489800000000002</v>
      </c>
      <c r="M1038" s="35">
        <f t="shared" si="66"/>
        <v>58.489800000000002</v>
      </c>
      <c r="N1038" s="35">
        <f t="shared" si="67"/>
        <v>76.036740000000009</v>
      </c>
      <c r="O1038" s="29" t="s">
        <v>35</v>
      </c>
    </row>
    <row r="1039" spans="1:15" x14ac:dyDescent="0.25">
      <c r="A1039" s="29" t="s">
        <v>53</v>
      </c>
      <c r="B1039" s="29" t="s">
        <v>50</v>
      </c>
      <c r="C1039" s="29" t="s">
        <v>42</v>
      </c>
      <c r="D1039" s="30"/>
      <c r="E1039" s="31">
        <v>39298</v>
      </c>
      <c r="F1039" s="31">
        <v>39333</v>
      </c>
      <c r="G1039" s="32">
        <f t="shared" si="65"/>
        <v>35</v>
      </c>
      <c r="H1039" s="33">
        <v>2</v>
      </c>
      <c r="I1039" s="34"/>
      <c r="J1039" s="32">
        <v>0.5</v>
      </c>
      <c r="K1039" s="35">
        <f t="shared" si="64"/>
        <v>10</v>
      </c>
      <c r="L1039" s="35">
        <v>77.786299999999997</v>
      </c>
      <c r="M1039" s="35">
        <f t="shared" si="66"/>
        <v>87.786299999999997</v>
      </c>
      <c r="N1039" s="35">
        <f t="shared" si="67"/>
        <v>114.12218999999999</v>
      </c>
      <c r="O1039" s="29" t="s">
        <v>45</v>
      </c>
    </row>
    <row r="1040" spans="1:15" x14ac:dyDescent="0.25">
      <c r="A1040" s="29" t="s">
        <v>36</v>
      </c>
      <c r="B1040" s="29" t="s">
        <v>37</v>
      </c>
      <c r="C1040" s="29" t="s">
        <v>34</v>
      </c>
      <c r="D1040" s="30"/>
      <c r="E1040" s="31">
        <v>39324</v>
      </c>
      <c r="F1040" s="31">
        <v>39333</v>
      </c>
      <c r="G1040" s="32">
        <f t="shared" si="65"/>
        <v>9</v>
      </c>
      <c r="H1040" s="33">
        <v>1</v>
      </c>
      <c r="I1040" s="34"/>
      <c r="J1040" s="32">
        <v>0.5</v>
      </c>
      <c r="K1040" s="35">
        <f t="shared" si="64"/>
        <v>5</v>
      </c>
      <c r="L1040" s="35">
        <v>260</v>
      </c>
      <c r="M1040" s="35">
        <f t="shared" si="66"/>
        <v>265</v>
      </c>
      <c r="N1040" s="35">
        <f t="shared" si="67"/>
        <v>344.5</v>
      </c>
      <c r="O1040" s="29" t="s">
        <v>35</v>
      </c>
    </row>
    <row r="1041" spans="1:15" x14ac:dyDescent="0.25">
      <c r="A1041" s="29" t="s">
        <v>53</v>
      </c>
      <c r="B1041" s="29" t="s">
        <v>50</v>
      </c>
      <c r="C1041" s="29" t="s">
        <v>42</v>
      </c>
      <c r="D1041" s="30"/>
      <c r="E1041" s="31">
        <v>39310</v>
      </c>
      <c r="F1041" s="31">
        <v>39333</v>
      </c>
      <c r="G1041" s="32">
        <f t="shared" si="65"/>
        <v>23</v>
      </c>
      <c r="H1041" s="33">
        <v>2</v>
      </c>
      <c r="I1041" s="34"/>
      <c r="J1041" s="32">
        <v>0.75</v>
      </c>
      <c r="K1041" s="35">
        <f t="shared" si="64"/>
        <v>15</v>
      </c>
      <c r="L1041" s="35">
        <v>301.40159999999997</v>
      </c>
      <c r="M1041" s="35">
        <f t="shared" si="66"/>
        <v>316.40159999999997</v>
      </c>
      <c r="N1041" s="35">
        <f t="shared" si="67"/>
        <v>411.32207999999997</v>
      </c>
      <c r="O1041" s="29" t="s">
        <v>45</v>
      </c>
    </row>
    <row r="1042" spans="1:15" x14ac:dyDescent="0.25">
      <c r="A1042" s="29" t="s">
        <v>36</v>
      </c>
      <c r="B1042" s="29" t="s">
        <v>37</v>
      </c>
      <c r="C1042" s="29" t="s">
        <v>38</v>
      </c>
      <c r="D1042" s="30"/>
      <c r="E1042" s="31">
        <v>39299</v>
      </c>
      <c r="F1042" s="31">
        <v>39333</v>
      </c>
      <c r="G1042" s="32">
        <f t="shared" si="65"/>
        <v>34</v>
      </c>
      <c r="H1042" s="33">
        <v>1</v>
      </c>
      <c r="I1042" s="34"/>
      <c r="J1042" s="32">
        <v>2.75</v>
      </c>
      <c r="K1042" s="35">
        <f t="shared" si="64"/>
        <v>27.5</v>
      </c>
      <c r="L1042" s="35">
        <v>470.82</v>
      </c>
      <c r="M1042" s="35">
        <f t="shared" si="66"/>
        <v>498.32</v>
      </c>
      <c r="N1042" s="35">
        <f t="shared" si="67"/>
        <v>647.81600000000003</v>
      </c>
      <c r="O1042" s="29" t="s">
        <v>39</v>
      </c>
    </row>
    <row r="1043" spans="1:15" x14ac:dyDescent="0.25">
      <c r="A1043" s="29" t="s">
        <v>52</v>
      </c>
      <c r="B1043" s="29" t="s">
        <v>48</v>
      </c>
      <c r="C1043" s="29" t="s">
        <v>34</v>
      </c>
      <c r="D1043" s="30"/>
      <c r="E1043" s="31">
        <v>39313</v>
      </c>
      <c r="F1043" s="31">
        <v>39334</v>
      </c>
      <c r="G1043" s="32">
        <f t="shared" si="65"/>
        <v>21</v>
      </c>
      <c r="H1043" s="33">
        <v>1</v>
      </c>
      <c r="I1043" s="34"/>
      <c r="J1043" s="32">
        <v>1</v>
      </c>
      <c r="K1043" s="35">
        <f t="shared" si="64"/>
        <v>10</v>
      </c>
      <c r="L1043" s="35">
        <v>152.18180000000001</v>
      </c>
      <c r="M1043" s="35">
        <f t="shared" si="66"/>
        <v>162.18180000000001</v>
      </c>
      <c r="N1043" s="35">
        <f t="shared" si="67"/>
        <v>210.83634000000001</v>
      </c>
      <c r="O1043" s="29" t="s">
        <v>45</v>
      </c>
    </row>
    <row r="1044" spans="1:15" x14ac:dyDescent="0.25">
      <c r="A1044" s="29" t="s">
        <v>44</v>
      </c>
      <c r="B1044" s="29" t="s">
        <v>33</v>
      </c>
      <c r="C1044" s="29" t="s">
        <v>34</v>
      </c>
      <c r="D1044" s="30"/>
      <c r="E1044" s="31">
        <v>39313</v>
      </c>
      <c r="F1044" s="31">
        <v>39334</v>
      </c>
      <c r="G1044" s="32">
        <f t="shared" si="65"/>
        <v>21</v>
      </c>
      <c r="H1044" s="33">
        <v>2</v>
      </c>
      <c r="I1044" s="34"/>
      <c r="J1044" s="32">
        <v>0.5</v>
      </c>
      <c r="K1044" s="35">
        <f t="shared" si="64"/>
        <v>10</v>
      </c>
      <c r="L1044" s="35">
        <v>198.0077</v>
      </c>
      <c r="M1044" s="35">
        <f t="shared" si="66"/>
        <v>208.0077</v>
      </c>
      <c r="N1044" s="35">
        <f t="shared" si="67"/>
        <v>270.41001</v>
      </c>
      <c r="O1044" s="29" t="s">
        <v>35</v>
      </c>
    </row>
    <row r="1045" spans="1:15" x14ac:dyDescent="0.25">
      <c r="A1045" s="29" t="s">
        <v>52</v>
      </c>
      <c r="B1045" s="29" t="s">
        <v>48</v>
      </c>
      <c r="C1045" s="29" t="s">
        <v>42</v>
      </c>
      <c r="D1045" s="30"/>
      <c r="E1045" s="31">
        <v>39325</v>
      </c>
      <c r="F1045" s="31">
        <v>39334</v>
      </c>
      <c r="G1045" s="32">
        <f t="shared" si="65"/>
        <v>9</v>
      </c>
      <c r="H1045" s="33">
        <v>1</v>
      </c>
      <c r="I1045" s="34"/>
      <c r="J1045" s="32">
        <v>0.75</v>
      </c>
      <c r="K1045" s="35">
        <f t="shared" si="64"/>
        <v>7.5</v>
      </c>
      <c r="L1045" s="35">
        <v>330.1377</v>
      </c>
      <c r="M1045" s="35">
        <f t="shared" si="66"/>
        <v>337.6377</v>
      </c>
      <c r="N1045" s="35">
        <f t="shared" si="67"/>
        <v>438.92901000000001</v>
      </c>
      <c r="O1045" s="29" t="s">
        <v>45</v>
      </c>
    </row>
    <row r="1046" spans="1:15" x14ac:dyDescent="0.25">
      <c r="A1046" s="29" t="s">
        <v>53</v>
      </c>
      <c r="B1046" s="29" t="s">
        <v>37</v>
      </c>
      <c r="C1046" s="29" t="s">
        <v>42</v>
      </c>
      <c r="D1046" s="30"/>
      <c r="E1046" s="31">
        <v>39299</v>
      </c>
      <c r="F1046" s="31">
        <v>39334</v>
      </c>
      <c r="G1046" s="32">
        <f t="shared" si="65"/>
        <v>35</v>
      </c>
      <c r="H1046" s="33">
        <v>1</v>
      </c>
      <c r="I1046" s="34"/>
      <c r="J1046" s="32">
        <v>3.75</v>
      </c>
      <c r="K1046" s="35">
        <f t="shared" si="64"/>
        <v>37.5</v>
      </c>
      <c r="L1046" s="35">
        <v>365.77249999999998</v>
      </c>
      <c r="M1046" s="35">
        <f t="shared" si="66"/>
        <v>403.27249999999998</v>
      </c>
      <c r="N1046" s="35">
        <f t="shared" si="67"/>
        <v>524.25424999999996</v>
      </c>
      <c r="O1046" s="29" t="s">
        <v>45</v>
      </c>
    </row>
    <row r="1047" spans="1:15" x14ac:dyDescent="0.25">
      <c r="A1047" s="29" t="s">
        <v>36</v>
      </c>
      <c r="B1047" s="29" t="s">
        <v>50</v>
      </c>
      <c r="C1047" s="29" t="s">
        <v>38</v>
      </c>
      <c r="D1047" s="30"/>
      <c r="E1047" s="31">
        <v>39275</v>
      </c>
      <c r="F1047" s="31">
        <v>39334</v>
      </c>
      <c r="G1047" s="32">
        <f t="shared" si="65"/>
        <v>59</v>
      </c>
      <c r="H1047" s="33">
        <v>1</v>
      </c>
      <c r="I1047" s="34" t="s">
        <v>43</v>
      </c>
      <c r="J1047" s="32">
        <v>6.25</v>
      </c>
      <c r="K1047" s="35">
        <f t="shared" si="64"/>
        <v>62.5</v>
      </c>
      <c r="L1047" s="35">
        <v>590.82690000000002</v>
      </c>
      <c r="M1047" s="35">
        <f t="shared" si="66"/>
        <v>653.32690000000002</v>
      </c>
      <c r="N1047" s="35">
        <f t="shared" si="67"/>
        <v>-653.32690000000002</v>
      </c>
      <c r="O1047" s="29" t="s">
        <v>45</v>
      </c>
    </row>
    <row r="1048" spans="1:15" x14ac:dyDescent="0.25">
      <c r="A1048" s="29" t="s">
        <v>32</v>
      </c>
      <c r="B1048" s="29" t="s">
        <v>33</v>
      </c>
      <c r="C1048" s="29" t="s">
        <v>47</v>
      </c>
      <c r="D1048" s="30"/>
      <c r="E1048" s="31">
        <v>39263</v>
      </c>
      <c r="F1048" s="31">
        <v>39335</v>
      </c>
      <c r="G1048" s="32">
        <f t="shared" si="65"/>
        <v>72</v>
      </c>
      <c r="H1048" s="33">
        <v>2</v>
      </c>
      <c r="I1048" s="34"/>
      <c r="J1048" s="32">
        <v>2.75</v>
      </c>
      <c r="K1048" s="35">
        <f t="shared" si="64"/>
        <v>55</v>
      </c>
      <c r="L1048" s="35">
        <v>687.92430000000002</v>
      </c>
      <c r="M1048" s="35">
        <f t="shared" si="66"/>
        <v>742.92430000000002</v>
      </c>
      <c r="N1048" s="35">
        <f t="shared" si="67"/>
        <v>965.80159000000003</v>
      </c>
      <c r="O1048" s="29" t="s">
        <v>45</v>
      </c>
    </row>
    <row r="1049" spans="1:15" x14ac:dyDescent="0.25">
      <c r="A1049" s="29" t="s">
        <v>52</v>
      </c>
      <c r="B1049" s="29" t="s">
        <v>48</v>
      </c>
      <c r="C1049" s="29" t="s">
        <v>41</v>
      </c>
      <c r="D1049" s="30"/>
      <c r="E1049" s="31">
        <v>39325</v>
      </c>
      <c r="F1049" s="31">
        <v>39337</v>
      </c>
      <c r="G1049" s="32">
        <f t="shared" si="65"/>
        <v>12</v>
      </c>
      <c r="H1049" s="33">
        <v>1</v>
      </c>
      <c r="I1049" s="34"/>
      <c r="J1049" s="32">
        <v>0.25</v>
      </c>
      <c r="K1049" s="35">
        <f t="shared" si="64"/>
        <v>2.5</v>
      </c>
      <c r="L1049" s="35">
        <v>31.029900000000001</v>
      </c>
      <c r="M1049" s="35">
        <f t="shared" si="66"/>
        <v>33.529899999999998</v>
      </c>
      <c r="N1049" s="35">
        <f t="shared" si="67"/>
        <v>43.58887</v>
      </c>
      <c r="O1049" s="29" t="s">
        <v>45</v>
      </c>
    </row>
    <row r="1050" spans="1:15" x14ac:dyDescent="0.25">
      <c r="A1050" s="29" t="s">
        <v>53</v>
      </c>
      <c r="B1050" s="29" t="s">
        <v>48</v>
      </c>
      <c r="C1050" s="29" t="s">
        <v>42</v>
      </c>
      <c r="D1050" s="30"/>
      <c r="E1050" s="31">
        <v>39228</v>
      </c>
      <c r="F1050" s="31">
        <v>39337</v>
      </c>
      <c r="G1050" s="32">
        <f t="shared" si="65"/>
        <v>109</v>
      </c>
      <c r="H1050" s="33">
        <v>2</v>
      </c>
      <c r="I1050" s="34"/>
      <c r="J1050" s="32">
        <v>9.5</v>
      </c>
      <c r="K1050" s="35">
        <f t="shared" si="64"/>
        <v>190</v>
      </c>
      <c r="L1050" s="35">
        <v>839.67849999999999</v>
      </c>
      <c r="M1050" s="35">
        <f t="shared" si="66"/>
        <v>1029.6785</v>
      </c>
      <c r="N1050" s="35">
        <f t="shared" si="67"/>
        <v>1338.58205</v>
      </c>
      <c r="O1050" s="29" t="s">
        <v>45</v>
      </c>
    </row>
    <row r="1051" spans="1:15" x14ac:dyDescent="0.25">
      <c r="A1051" s="29" t="s">
        <v>36</v>
      </c>
      <c r="B1051" s="29" t="s">
        <v>50</v>
      </c>
      <c r="C1051" s="29" t="s">
        <v>38</v>
      </c>
      <c r="D1051" s="30"/>
      <c r="E1051" s="31">
        <v>39268</v>
      </c>
      <c r="F1051" s="31">
        <v>39337</v>
      </c>
      <c r="G1051" s="32">
        <f t="shared" si="65"/>
        <v>69</v>
      </c>
      <c r="H1051" s="33">
        <v>2</v>
      </c>
      <c r="I1051" s="34"/>
      <c r="J1051" s="32">
        <v>9.25</v>
      </c>
      <c r="K1051" s="35">
        <f t="shared" si="64"/>
        <v>185</v>
      </c>
      <c r="L1051" s="35">
        <v>1630.1239</v>
      </c>
      <c r="M1051" s="35">
        <f t="shared" si="66"/>
        <v>1815.1239</v>
      </c>
      <c r="N1051" s="35">
        <f t="shared" si="67"/>
        <v>2359.6610700000001</v>
      </c>
      <c r="O1051" s="29" t="s">
        <v>45</v>
      </c>
    </row>
    <row r="1052" spans="1:15" x14ac:dyDescent="0.25">
      <c r="A1052" s="29" t="s">
        <v>40</v>
      </c>
      <c r="B1052" s="29" t="s">
        <v>37</v>
      </c>
      <c r="C1052" s="29" t="s">
        <v>41</v>
      </c>
      <c r="D1052" s="30"/>
      <c r="E1052" s="31">
        <v>39316</v>
      </c>
      <c r="F1052" s="31">
        <v>39338</v>
      </c>
      <c r="G1052" s="32">
        <f t="shared" si="65"/>
        <v>22</v>
      </c>
      <c r="H1052" s="33">
        <v>1</v>
      </c>
      <c r="I1052" s="34"/>
      <c r="J1052" s="32">
        <v>0.25</v>
      </c>
      <c r="K1052" s="35">
        <f t="shared" si="64"/>
        <v>2.5</v>
      </c>
      <c r="L1052" s="35">
        <v>97.3596</v>
      </c>
      <c r="M1052" s="35">
        <f t="shared" si="66"/>
        <v>99.8596</v>
      </c>
      <c r="N1052" s="35">
        <f t="shared" si="67"/>
        <v>129.81747999999999</v>
      </c>
      <c r="O1052" s="29" t="s">
        <v>45</v>
      </c>
    </row>
    <row r="1053" spans="1:15" x14ac:dyDescent="0.25">
      <c r="A1053" s="29" t="s">
        <v>46</v>
      </c>
      <c r="B1053" s="29" t="s">
        <v>33</v>
      </c>
      <c r="C1053" s="29" t="s">
        <v>38</v>
      </c>
      <c r="D1053" s="30"/>
      <c r="E1053" s="31">
        <v>39317</v>
      </c>
      <c r="F1053" s="31">
        <v>39338</v>
      </c>
      <c r="G1053" s="32">
        <f t="shared" si="65"/>
        <v>21</v>
      </c>
      <c r="H1053" s="33">
        <v>2</v>
      </c>
      <c r="I1053" s="34"/>
      <c r="J1053" s="32">
        <v>1</v>
      </c>
      <c r="K1053" s="35">
        <f t="shared" si="64"/>
        <v>20</v>
      </c>
      <c r="L1053" s="35">
        <v>98.887</v>
      </c>
      <c r="M1053" s="35">
        <f t="shared" si="66"/>
        <v>118.887</v>
      </c>
      <c r="N1053" s="35">
        <f t="shared" si="67"/>
        <v>154.5531</v>
      </c>
      <c r="O1053" s="29" t="s">
        <v>35</v>
      </c>
    </row>
    <row r="1054" spans="1:15" x14ac:dyDescent="0.25">
      <c r="A1054" s="29" t="s">
        <v>40</v>
      </c>
      <c r="B1054" s="29" t="s">
        <v>37</v>
      </c>
      <c r="C1054" s="29" t="s">
        <v>34</v>
      </c>
      <c r="D1054" s="30"/>
      <c r="E1054" s="31">
        <v>39260</v>
      </c>
      <c r="F1054" s="31">
        <v>39338</v>
      </c>
      <c r="G1054" s="32">
        <f t="shared" si="65"/>
        <v>78</v>
      </c>
      <c r="H1054" s="33">
        <v>1</v>
      </c>
      <c r="I1054" s="34"/>
      <c r="J1054" s="32">
        <v>0.75</v>
      </c>
      <c r="K1054" s="35">
        <f t="shared" si="64"/>
        <v>7.5</v>
      </c>
      <c r="L1054" s="35">
        <v>110.6918</v>
      </c>
      <c r="M1054" s="35">
        <f t="shared" si="66"/>
        <v>118.1918</v>
      </c>
      <c r="N1054" s="35">
        <f t="shared" si="67"/>
        <v>153.64934</v>
      </c>
      <c r="O1054" s="29" t="s">
        <v>39</v>
      </c>
    </row>
    <row r="1055" spans="1:15" x14ac:dyDescent="0.25">
      <c r="A1055" s="29" t="s">
        <v>46</v>
      </c>
      <c r="B1055" s="29" t="s">
        <v>33</v>
      </c>
      <c r="C1055" s="29" t="s">
        <v>42</v>
      </c>
      <c r="D1055" s="30"/>
      <c r="E1055" s="31">
        <v>39325</v>
      </c>
      <c r="F1055" s="31">
        <v>39338</v>
      </c>
      <c r="G1055" s="32">
        <f t="shared" si="65"/>
        <v>13</v>
      </c>
      <c r="H1055" s="33">
        <v>2</v>
      </c>
      <c r="I1055" s="34"/>
      <c r="J1055" s="32">
        <v>0.5</v>
      </c>
      <c r="K1055" s="35">
        <f t="shared" si="64"/>
        <v>10</v>
      </c>
      <c r="L1055" s="35">
        <v>179.245</v>
      </c>
      <c r="M1055" s="35">
        <f t="shared" si="66"/>
        <v>189.245</v>
      </c>
      <c r="N1055" s="35">
        <f t="shared" si="67"/>
        <v>246.01850000000002</v>
      </c>
      <c r="O1055" s="29" t="s">
        <v>35</v>
      </c>
    </row>
    <row r="1056" spans="1:15" x14ac:dyDescent="0.25">
      <c r="A1056" s="29" t="s">
        <v>36</v>
      </c>
      <c r="B1056" s="29" t="s">
        <v>54</v>
      </c>
      <c r="C1056" s="29" t="s">
        <v>42</v>
      </c>
      <c r="D1056" s="30"/>
      <c r="E1056" s="31">
        <v>39284</v>
      </c>
      <c r="F1056" s="31">
        <v>39338</v>
      </c>
      <c r="G1056" s="32">
        <f t="shared" si="65"/>
        <v>54</v>
      </c>
      <c r="H1056" s="33">
        <v>2</v>
      </c>
      <c r="I1056" s="34"/>
      <c r="J1056" s="32">
        <v>2.25</v>
      </c>
      <c r="K1056" s="35">
        <f t="shared" si="64"/>
        <v>45</v>
      </c>
      <c r="L1056" s="35">
        <v>602.66</v>
      </c>
      <c r="M1056" s="35">
        <f t="shared" si="66"/>
        <v>647.66</v>
      </c>
      <c r="N1056" s="35">
        <f t="shared" si="67"/>
        <v>841.95799999999997</v>
      </c>
      <c r="O1056" s="29" t="s">
        <v>45</v>
      </c>
    </row>
    <row r="1057" spans="1:15" x14ac:dyDescent="0.25">
      <c r="A1057" s="29" t="s">
        <v>53</v>
      </c>
      <c r="B1057" s="29" t="s">
        <v>50</v>
      </c>
      <c r="C1057" s="29" t="s">
        <v>34</v>
      </c>
      <c r="D1057" s="30"/>
      <c r="E1057" s="31">
        <v>39299</v>
      </c>
      <c r="F1057" s="31">
        <v>39339</v>
      </c>
      <c r="G1057" s="32">
        <f t="shared" si="65"/>
        <v>40</v>
      </c>
      <c r="H1057" s="33">
        <v>1</v>
      </c>
      <c r="I1057" s="34"/>
      <c r="J1057" s="32">
        <v>0.25</v>
      </c>
      <c r="K1057" s="35">
        <f t="shared" si="64"/>
        <v>2.5</v>
      </c>
      <c r="L1057" s="35">
        <v>30</v>
      </c>
      <c r="M1057" s="35">
        <f t="shared" si="66"/>
        <v>32.5</v>
      </c>
      <c r="N1057" s="35">
        <f t="shared" si="67"/>
        <v>42.25</v>
      </c>
      <c r="O1057" s="29" t="s">
        <v>45</v>
      </c>
    </row>
    <row r="1058" spans="1:15" x14ac:dyDescent="0.25">
      <c r="A1058" s="29" t="s">
        <v>53</v>
      </c>
      <c r="B1058" s="29" t="s">
        <v>50</v>
      </c>
      <c r="C1058" s="29" t="s">
        <v>42</v>
      </c>
      <c r="D1058" s="30"/>
      <c r="E1058" s="31">
        <v>39277</v>
      </c>
      <c r="F1058" s="31">
        <v>39339</v>
      </c>
      <c r="G1058" s="32">
        <f t="shared" si="65"/>
        <v>62</v>
      </c>
      <c r="H1058" s="33">
        <v>1</v>
      </c>
      <c r="I1058" s="34"/>
      <c r="J1058" s="32">
        <v>0.75</v>
      </c>
      <c r="K1058" s="35">
        <f t="shared" si="64"/>
        <v>7.5</v>
      </c>
      <c r="L1058" s="35">
        <v>33.8611</v>
      </c>
      <c r="M1058" s="35">
        <f t="shared" si="66"/>
        <v>41.3611</v>
      </c>
      <c r="N1058" s="35">
        <f t="shared" si="67"/>
        <v>53.76943</v>
      </c>
      <c r="O1058" s="29" t="s">
        <v>45</v>
      </c>
    </row>
    <row r="1059" spans="1:15" x14ac:dyDescent="0.25">
      <c r="A1059" s="29" t="s">
        <v>40</v>
      </c>
      <c r="B1059" s="29" t="s">
        <v>37</v>
      </c>
      <c r="C1059" s="29" t="s">
        <v>42</v>
      </c>
      <c r="D1059" s="30"/>
      <c r="E1059" s="31">
        <v>39282</v>
      </c>
      <c r="F1059" s="31">
        <v>39339</v>
      </c>
      <c r="G1059" s="32">
        <f t="shared" si="65"/>
        <v>57</v>
      </c>
      <c r="H1059" s="33">
        <v>1</v>
      </c>
      <c r="I1059" s="34"/>
      <c r="J1059" s="32">
        <v>0.75</v>
      </c>
      <c r="K1059" s="35">
        <f t="shared" si="64"/>
        <v>7.5</v>
      </c>
      <c r="L1059" s="35">
        <v>45.237400000000001</v>
      </c>
      <c r="M1059" s="35">
        <f t="shared" si="66"/>
        <v>52.737400000000001</v>
      </c>
      <c r="N1059" s="35">
        <f t="shared" si="67"/>
        <v>68.558620000000005</v>
      </c>
      <c r="O1059" s="29" t="s">
        <v>35</v>
      </c>
    </row>
    <row r="1060" spans="1:15" x14ac:dyDescent="0.25">
      <c r="A1060" s="29" t="s">
        <v>40</v>
      </c>
      <c r="B1060" s="29" t="s">
        <v>37</v>
      </c>
      <c r="C1060" s="29" t="s">
        <v>41</v>
      </c>
      <c r="D1060" s="30"/>
      <c r="E1060" s="31">
        <v>39309</v>
      </c>
      <c r="F1060" s="31">
        <v>39339</v>
      </c>
      <c r="G1060" s="32">
        <f t="shared" si="65"/>
        <v>30</v>
      </c>
      <c r="H1060" s="33">
        <v>1</v>
      </c>
      <c r="I1060" s="34"/>
      <c r="J1060" s="32">
        <v>0.25</v>
      </c>
      <c r="K1060" s="35">
        <f t="shared" si="64"/>
        <v>2.5</v>
      </c>
      <c r="L1060" s="35">
        <v>60.46</v>
      </c>
      <c r="M1060" s="35">
        <f t="shared" si="66"/>
        <v>62.96</v>
      </c>
      <c r="N1060" s="35">
        <f t="shared" si="67"/>
        <v>81.847999999999999</v>
      </c>
      <c r="O1060" s="29" t="s">
        <v>45</v>
      </c>
    </row>
    <row r="1061" spans="1:15" x14ac:dyDescent="0.25">
      <c r="A1061" s="29" t="s">
        <v>53</v>
      </c>
      <c r="B1061" s="29" t="s">
        <v>50</v>
      </c>
      <c r="C1061" s="29" t="s">
        <v>42</v>
      </c>
      <c r="D1061" s="30"/>
      <c r="E1061" s="31">
        <v>39310</v>
      </c>
      <c r="F1061" s="31">
        <v>39339</v>
      </c>
      <c r="G1061" s="32">
        <f t="shared" si="65"/>
        <v>29</v>
      </c>
      <c r="H1061" s="33">
        <v>1</v>
      </c>
      <c r="I1061" s="34"/>
      <c r="J1061" s="32">
        <v>0.5</v>
      </c>
      <c r="K1061" s="35">
        <f t="shared" si="64"/>
        <v>5</v>
      </c>
      <c r="L1061" s="35">
        <v>110.9629</v>
      </c>
      <c r="M1061" s="35">
        <f t="shared" si="66"/>
        <v>115.9629</v>
      </c>
      <c r="N1061" s="35">
        <f t="shared" si="67"/>
        <v>150.75177000000002</v>
      </c>
      <c r="O1061" s="29" t="s">
        <v>45</v>
      </c>
    </row>
    <row r="1062" spans="1:15" x14ac:dyDescent="0.25">
      <c r="A1062" s="29" t="s">
        <v>32</v>
      </c>
      <c r="B1062" s="29" t="s">
        <v>33</v>
      </c>
      <c r="C1062" s="29" t="s">
        <v>38</v>
      </c>
      <c r="D1062" s="30"/>
      <c r="E1062" s="31">
        <v>39310</v>
      </c>
      <c r="F1062" s="31">
        <v>39339</v>
      </c>
      <c r="G1062" s="32">
        <f t="shared" si="65"/>
        <v>29</v>
      </c>
      <c r="H1062" s="33">
        <v>2</v>
      </c>
      <c r="I1062" s="34"/>
      <c r="J1062" s="32">
        <v>2.25</v>
      </c>
      <c r="K1062" s="35">
        <f t="shared" si="64"/>
        <v>45</v>
      </c>
      <c r="L1062" s="35">
        <v>180</v>
      </c>
      <c r="M1062" s="35">
        <f t="shared" si="66"/>
        <v>225</v>
      </c>
      <c r="N1062" s="35">
        <f t="shared" si="67"/>
        <v>292.5</v>
      </c>
      <c r="O1062" s="29" t="s">
        <v>35</v>
      </c>
    </row>
    <row r="1063" spans="1:15" x14ac:dyDescent="0.25">
      <c r="A1063" s="29" t="s">
        <v>55</v>
      </c>
      <c r="B1063" s="29" t="s">
        <v>48</v>
      </c>
      <c r="C1063" s="29" t="s">
        <v>47</v>
      </c>
      <c r="D1063" s="30"/>
      <c r="E1063" s="31">
        <v>39222</v>
      </c>
      <c r="F1063" s="31">
        <v>39339</v>
      </c>
      <c r="G1063" s="32">
        <f t="shared" si="65"/>
        <v>117</v>
      </c>
      <c r="H1063" s="33">
        <v>2</v>
      </c>
      <c r="I1063" s="34"/>
      <c r="J1063" s="32">
        <v>5.5</v>
      </c>
      <c r="K1063" s="35">
        <f t="shared" si="64"/>
        <v>110</v>
      </c>
      <c r="L1063" s="35">
        <v>852.54669999999999</v>
      </c>
      <c r="M1063" s="35">
        <f t="shared" si="66"/>
        <v>962.54669999999999</v>
      </c>
      <c r="N1063" s="35">
        <f t="shared" si="67"/>
        <v>1251.31071</v>
      </c>
      <c r="O1063" s="29" t="s">
        <v>45</v>
      </c>
    </row>
    <row r="1064" spans="1:15" x14ac:dyDescent="0.25">
      <c r="A1064" s="29" t="s">
        <v>49</v>
      </c>
      <c r="B1064" s="29" t="s">
        <v>48</v>
      </c>
      <c r="C1064" s="29" t="s">
        <v>34</v>
      </c>
      <c r="D1064" s="30"/>
      <c r="E1064" s="31">
        <v>39302</v>
      </c>
      <c r="F1064" s="31">
        <v>39340</v>
      </c>
      <c r="G1064" s="32">
        <f t="shared" si="65"/>
        <v>38</v>
      </c>
      <c r="H1064" s="33">
        <v>1</v>
      </c>
      <c r="I1064" s="34" t="s">
        <v>43</v>
      </c>
      <c r="J1064" s="32">
        <v>0.5</v>
      </c>
      <c r="K1064" s="35">
        <f t="shared" si="64"/>
        <v>5</v>
      </c>
      <c r="L1064" s="35">
        <v>57.595999999999997</v>
      </c>
      <c r="M1064" s="35">
        <f t="shared" si="66"/>
        <v>62.595999999999997</v>
      </c>
      <c r="N1064" s="35">
        <f t="shared" si="67"/>
        <v>-62.595999999999997</v>
      </c>
      <c r="O1064" s="29" t="s">
        <v>45</v>
      </c>
    </row>
    <row r="1065" spans="1:15" x14ac:dyDescent="0.25">
      <c r="A1065" s="29" t="s">
        <v>49</v>
      </c>
      <c r="B1065" s="29" t="s">
        <v>48</v>
      </c>
      <c r="C1065" s="29" t="s">
        <v>34</v>
      </c>
      <c r="D1065" s="30"/>
      <c r="E1065" s="31">
        <v>39303</v>
      </c>
      <c r="F1065" s="31">
        <v>39340</v>
      </c>
      <c r="G1065" s="32">
        <f t="shared" si="65"/>
        <v>37</v>
      </c>
      <c r="H1065" s="33">
        <v>1</v>
      </c>
      <c r="I1065" s="34"/>
      <c r="J1065" s="32">
        <v>0.5</v>
      </c>
      <c r="K1065" s="35">
        <f t="shared" si="64"/>
        <v>5</v>
      </c>
      <c r="L1065" s="35">
        <v>59.076300000000003</v>
      </c>
      <c r="M1065" s="35">
        <f t="shared" si="66"/>
        <v>64.076300000000003</v>
      </c>
      <c r="N1065" s="35">
        <f t="shared" si="67"/>
        <v>83.29919000000001</v>
      </c>
      <c r="O1065" s="29" t="s">
        <v>39</v>
      </c>
    </row>
    <row r="1066" spans="1:15" x14ac:dyDescent="0.25">
      <c r="A1066" s="29" t="s">
        <v>49</v>
      </c>
      <c r="B1066" s="29" t="s">
        <v>48</v>
      </c>
      <c r="C1066" s="29" t="s">
        <v>41</v>
      </c>
      <c r="D1066" s="30"/>
      <c r="E1066" s="31">
        <v>39309</v>
      </c>
      <c r="F1066" s="31">
        <v>39340</v>
      </c>
      <c r="G1066" s="32">
        <f t="shared" si="65"/>
        <v>31</v>
      </c>
      <c r="H1066" s="33">
        <v>1</v>
      </c>
      <c r="I1066" s="34"/>
      <c r="J1066" s="32">
        <v>0.25</v>
      </c>
      <c r="K1066" s="35">
        <f t="shared" si="64"/>
        <v>2.5</v>
      </c>
      <c r="L1066" s="35">
        <v>61.180599999999998</v>
      </c>
      <c r="M1066" s="35">
        <f t="shared" si="66"/>
        <v>63.680599999999998</v>
      </c>
      <c r="N1066" s="35">
        <f t="shared" si="67"/>
        <v>82.784779999999998</v>
      </c>
      <c r="O1066" s="29" t="s">
        <v>35</v>
      </c>
    </row>
    <row r="1067" spans="1:15" x14ac:dyDescent="0.25">
      <c r="A1067" s="29" t="s">
        <v>36</v>
      </c>
      <c r="B1067" s="29" t="s">
        <v>50</v>
      </c>
      <c r="C1067" s="29" t="s">
        <v>42</v>
      </c>
      <c r="D1067" s="30"/>
      <c r="E1067" s="31">
        <v>39311</v>
      </c>
      <c r="F1067" s="31">
        <v>39340</v>
      </c>
      <c r="G1067" s="32">
        <f t="shared" si="65"/>
        <v>29</v>
      </c>
      <c r="H1067" s="33">
        <v>1</v>
      </c>
      <c r="I1067" s="34" t="s">
        <v>43</v>
      </c>
      <c r="J1067" s="32">
        <v>0.5</v>
      </c>
      <c r="K1067" s="35">
        <f t="shared" si="64"/>
        <v>5</v>
      </c>
      <c r="L1067" s="35">
        <v>99</v>
      </c>
      <c r="M1067" s="35">
        <f t="shared" si="66"/>
        <v>104</v>
      </c>
      <c r="N1067" s="35">
        <f t="shared" si="67"/>
        <v>-104</v>
      </c>
      <c r="O1067" s="29" t="s">
        <v>45</v>
      </c>
    </row>
    <row r="1068" spans="1:15" x14ac:dyDescent="0.25">
      <c r="A1068" s="29" t="s">
        <v>49</v>
      </c>
      <c r="B1068" s="29" t="s">
        <v>48</v>
      </c>
      <c r="C1068" s="29" t="s">
        <v>34</v>
      </c>
      <c r="D1068" s="30"/>
      <c r="E1068" s="31">
        <v>39297</v>
      </c>
      <c r="F1068" s="31">
        <v>39340</v>
      </c>
      <c r="G1068" s="32">
        <f t="shared" si="65"/>
        <v>43</v>
      </c>
      <c r="H1068" s="33">
        <v>1</v>
      </c>
      <c r="I1068" s="34"/>
      <c r="J1068" s="32">
        <v>0.25</v>
      </c>
      <c r="K1068" s="35">
        <f t="shared" si="64"/>
        <v>2.5</v>
      </c>
      <c r="L1068" s="35">
        <v>107.99550000000001</v>
      </c>
      <c r="M1068" s="35">
        <f t="shared" si="66"/>
        <v>110.49550000000001</v>
      </c>
      <c r="N1068" s="35">
        <f t="shared" si="67"/>
        <v>143.64415000000002</v>
      </c>
      <c r="O1068" s="29" t="s">
        <v>35</v>
      </c>
    </row>
    <row r="1069" spans="1:15" x14ac:dyDescent="0.25">
      <c r="A1069" s="29" t="s">
        <v>36</v>
      </c>
      <c r="B1069" s="29" t="s">
        <v>50</v>
      </c>
      <c r="C1069" s="29" t="s">
        <v>34</v>
      </c>
      <c r="D1069" s="30"/>
      <c r="E1069" s="31">
        <v>39302</v>
      </c>
      <c r="F1069" s="31">
        <v>39340</v>
      </c>
      <c r="G1069" s="32">
        <f t="shared" si="65"/>
        <v>38</v>
      </c>
      <c r="H1069" s="33">
        <v>1</v>
      </c>
      <c r="I1069" s="34"/>
      <c r="J1069" s="32">
        <v>0.5</v>
      </c>
      <c r="K1069" s="35">
        <f t="shared" si="64"/>
        <v>5</v>
      </c>
      <c r="L1069" s="35">
        <v>117.1812</v>
      </c>
      <c r="M1069" s="35">
        <f t="shared" si="66"/>
        <v>122.1812</v>
      </c>
      <c r="N1069" s="35">
        <f t="shared" si="67"/>
        <v>158.83555999999999</v>
      </c>
      <c r="O1069" s="29" t="s">
        <v>45</v>
      </c>
    </row>
    <row r="1070" spans="1:15" x14ac:dyDescent="0.25">
      <c r="A1070" s="29" t="s">
        <v>36</v>
      </c>
      <c r="B1070" s="29" t="s">
        <v>54</v>
      </c>
      <c r="C1070" s="29" t="s">
        <v>47</v>
      </c>
      <c r="D1070" s="30"/>
      <c r="E1070" s="31">
        <v>39285</v>
      </c>
      <c r="F1070" s="31">
        <v>39340</v>
      </c>
      <c r="G1070" s="32">
        <f t="shared" si="65"/>
        <v>55</v>
      </c>
      <c r="H1070" s="33">
        <v>1</v>
      </c>
      <c r="I1070" s="34"/>
      <c r="J1070" s="32">
        <v>1</v>
      </c>
      <c r="K1070" s="35">
        <f t="shared" si="64"/>
        <v>10</v>
      </c>
      <c r="L1070" s="35">
        <v>128.8115</v>
      </c>
      <c r="M1070" s="35">
        <f t="shared" si="66"/>
        <v>138.8115</v>
      </c>
      <c r="N1070" s="35">
        <f t="shared" si="67"/>
        <v>180.45495</v>
      </c>
      <c r="O1070" s="29" t="s">
        <v>45</v>
      </c>
    </row>
    <row r="1071" spans="1:15" x14ac:dyDescent="0.25">
      <c r="A1071" s="29" t="s">
        <v>36</v>
      </c>
      <c r="B1071" s="29" t="s">
        <v>50</v>
      </c>
      <c r="C1071" s="29" t="s">
        <v>42</v>
      </c>
      <c r="D1071" s="30"/>
      <c r="E1071" s="31">
        <v>39305</v>
      </c>
      <c r="F1071" s="31">
        <v>39340</v>
      </c>
      <c r="G1071" s="32">
        <f t="shared" si="65"/>
        <v>35</v>
      </c>
      <c r="H1071" s="33">
        <v>1</v>
      </c>
      <c r="I1071" s="34"/>
      <c r="J1071" s="32">
        <v>0.5</v>
      </c>
      <c r="K1071" s="35">
        <f t="shared" si="64"/>
        <v>5</v>
      </c>
      <c r="L1071" s="35">
        <v>150</v>
      </c>
      <c r="M1071" s="35">
        <f t="shared" si="66"/>
        <v>155</v>
      </c>
      <c r="N1071" s="35">
        <f t="shared" si="67"/>
        <v>201.5</v>
      </c>
      <c r="O1071" s="29" t="s">
        <v>35</v>
      </c>
    </row>
    <row r="1072" spans="1:15" x14ac:dyDescent="0.25">
      <c r="A1072" s="29" t="s">
        <v>44</v>
      </c>
      <c r="B1072" s="29" t="s">
        <v>37</v>
      </c>
      <c r="C1072" s="29" t="s">
        <v>42</v>
      </c>
      <c r="D1072" s="30" t="s">
        <v>43</v>
      </c>
      <c r="E1072" s="31">
        <v>39304</v>
      </c>
      <c r="F1072" s="31">
        <v>39340</v>
      </c>
      <c r="G1072" s="32">
        <f t="shared" si="65"/>
        <v>36</v>
      </c>
      <c r="H1072" s="33">
        <v>1</v>
      </c>
      <c r="I1072" s="34"/>
      <c r="J1072" s="32">
        <v>0.75</v>
      </c>
      <c r="K1072" s="35">
        <f t="shared" si="64"/>
        <v>27.5</v>
      </c>
      <c r="L1072" s="35">
        <v>260</v>
      </c>
      <c r="M1072" s="35">
        <f t="shared" si="66"/>
        <v>287.5</v>
      </c>
      <c r="N1072" s="35">
        <f t="shared" si="67"/>
        <v>373.75</v>
      </c>
      <c r="O1072" s="29" t="s">
        <v>35</v>
      </c>
    </row>
    <row r="1073" spans="1:15" x14ac:dyDescent="0.25">
      <c r="A1073" s="29" t="s">
        <v>55</v>
      </c>
      <c r="B1073" s="29" t="s">
        <v>48</v>
      </c>
      <c r="C1073" s="29" t="s">
        <v>42</v>
      </c>
      <c r="D1073" s="30"/>
      <c r="E1073" s="31">
        <v>39304</v>
      </c>
      <c r="F1073" s="31">
        <v>39341</v>
      </c>
      <c r="G1073" s="32">
        <f t="shared" si="65"/>
        <v>37</v>
      </c>
      <c r="H1073" s="33">
        <v>2</v>
      </c>
      <c r="I1073" s="34"/>
      <c r="J1073" s="32">
        <v>1.5</v>
      </c>
      <c r="K1073" s="35">
        <f t="shared" si="64"/>
        <v>30</v>
      </c>
      <c r="L1073" s="35">
        <v>192.9024</v>
      </c>
      <c r="M1073" s="35">
        <f t="shared" si="66"/>
        <v>222.9024</v>
      </c>
      <c r="N1073" s="35">
        <f t="shared" si="67"/>
        <v>289.77312000000001</v>
      </c>
      <c r="O1073" s="29" t="s">
        <v>35</v>
      </c>
    </row>
    <row r="1074" spans="1:15" x14ac:dyDescent="0.25">
      <c r="A1074" s="29" t="s">
        <v>53</v>
      </c>
      <c r="B1074" s="29" t="s">
        <v>50</v>
      </c>
      <c r="C1074" s="29" t="s">
        <v>38</v>
      </c>
      <c r="D1074" s="30"/>
      <c r="E1074" s="31">
        <v>39331</v>
      </c>
      <c r="F1074" s="31">
        <v>39341</v>
      </c>
      <c r="G1074" s="32">
        <f t="shared" si="65"/>
        <v>10</v>
      </c>
      <c r="H1074" s="33">
        <v>2</v>
      </c>
      <c r="I1074" s="34"/>
      <c r="J1074" s="32">
        <v>1.25</v>
      </c>
      <c r="K1074" s="35">
        <f t="shared" si="64"/>
        <v>25</v>
      </c>
      <c r="L1074" s="35">
        <v>356.16090000000003</v>
      </c>
      <c r="M1074" s="35">
        <f t="shared" si="66"/>
        <v>381.16090000000003</v>
      </c>
      <c r="N1074" s="35">
        <f t="shared" si="67"/>
        <v>495.50917000000004</v>
      </c>
      <c r="O1074" s="29" t="s">
        <v>45</v>
      </c>
    </row>
    <row r="1075" spans="1:15" x14ac:dyDescent="0.25">
      <c r="A1075" s="29" t="s">
        <v>53</v>
      </c>
      <c r="B1075" s="29" t="s">
        <v>50</v>
      </c>
      <c r="C1075" s="29" t="s">
        <v>47</v>
      </c>
      <c r="D1075" s="30"/>
      <c r="E1075" s="31">
        <v>39243</v>
      </c>
      <c r="F1075" s="31">
        <v>39341</v>
      </c>
      <c r="G1075" s="32">
        <f t="shared" si="65"/>
        <v>98</v>
      </c>
      <c r="H1075" s="33">
        <v>2</v>
      </c>
      <c r="I1075" s="34"/>
      <c r="J1075" s="32">
        <v>1.75</v>
      </c>
      <c r="K1075" s="35">
        <f t="shared" si="64"/>
        <v>35</v>
      </c>
      <c r="L1075" s="35">
        <v>435.44889999999998</v>
      </c>
      <c r="M1075" s="35">
        <f t="shared" si="66"/>
        <v>470.44889999999998</v>
      </c>
      <c r="N1075" s="35">
        <f t="shared" si="67"/>
        <v>611.58357000000001</v>
      </c>
      <c r="O1075" s="29" t="s">
        <v>45</v>
      </c>
    </row>
    <row r="1076" spans="1:15" x14ac:dyDescent="0.25">
      <c r="A1076" s="29" t="s">
        <v>55</v>
      </c>
      <c r="B1076" s="29" t="s">
        <v>48</v>
      </c>
      <c r="C1076" s="29" t="s">
        <v>42</v>
      </c>
      <c r="D1076" s="30"/>
      <c r="E1076" s="31">
        <v>39270</v>
      </c>
      <c r="F1076" s="31">
        <v>39341</v>
      </c>
      <c r="G1076" s="32">
        <f t="shared" si="65"/>
        <v>71</v>
      </c>
      <c r="H1076" s="33">
        <v>2</v>
      </c>
      <c r="I1076" s="34"/>
      <c r="J1076" s="32">
        <v>5.25</v>
      </c>
      <c r="K1076" s="35">
        <f t="shared" si="64"/>
        <v>105</v>
      </c>
      <c r="L1076" s="35">
        <v>414.86259999999999</v>
      </c>
      <c r="M1076" s="35">
        <f t="shared" si="66"/>
        <v>519.86259999999993</v>
      </c>
      <c r="N1076" s="35">
        <f t="shared" si="67"/>
        <v>675.82137999999986</v>
      </c>
      <c r="O1076" s="29" t="s">
        <v>45</v>
      </c>
    </row>
    <row r="1077" spans="1:15" x14ac:dyDescent="0.25">
      <c r="A1077" s="29" t="s">
        <v>53</v>
      </c>
      <c r="B1077" s="29" t="s">
        <v>50</v>
      </c>
      <c r="C1077" s="29" t="s">
        <v>38</v>
      </c>
      <c r="D1077" s="30"/>
      <c r="E1077" s="31">
        <v>39278</v>
      </c>
      <c r="F1077" s="31">
        <v>39341</v>
      </c>
      <c r="G1077" s="32">
        <f t="shared" si="65"/>
        <v>63</v>
      </c>
      <c r="H1077" s="33">
        <v>2</v>
      </c>
      <c r="I1077" s="34" t="s">
        <v>43</v>
      </c>
      <c r="J1077" s="32">
        <v>5.5</v>
      </c>
      <c r="K1077" s="35">
        <f t="shared" si="64"/>
        <v>110</v>
      </c>
      <c r="L1077" s="35">
        <v>316.25510000000003</v>
      </c>
      <c r="M1077" s="35">
        <f t="shared" si="66"/>
        <v>426.25510000000003</v>
      </c>
      <c r="N1077" s="35">
        <f t="shared" si="67"/>
        <v>-426.25510000000003</v>
      </c>
      <c r="O1077" s="29" t="s">
        <v>45</v>
      </c>
    </row>
    <row r="1078" spans="1:15" x14ac:dyDescent="0.25">
      <c r="A1078" s="29" t="s">
        <v>52</v>
      </c>
      <c r="B1078" s="29" t="s">
        <v>50</v>
      </c>
      <c r="C1078" s="29" t="s">
        <v>42</v>
      </c>
      <c r="D1078" s="30"/>
      <c r="E1078" s="31">
        <v>39255</v>
      </c>
      <c r="F1078" s="31">
        <v>39344</v>
      </c>
      <c r="G1078" s="32">
        <f t="shared" si="65"/>
        <v>89</v>
      </c>
      <c r="H1078" s="33">
        <v>1</v>
      </c>
      <c r="I1078" s="34"/>
      <c r="J1078" s="32">
        <v>1</v>
      </c>
      <c r="K1078" s="35">
        <f t="shared" si="64"/>
        <v>10</v>
      </c>
      <c r="L1078" s="35">
        <v>30.93</v>
      </c>
      <c r="M1078" s="35">
        <f t="shared" si="66"/>
        <v>40.93</v>
      </c>
      <c r="N1078" s="35">
        <f t="shared" si="67"/>
        <v>53.209000000000003</v>
      </c>
      <c r="O1078" s="29" t="s">
        <v>45</v>
      </c>
    </row>
    <row r="1079" spans="1:15" x14ac:dyDescent="0.25">
      <c r="A1079" s="29" t="s">
        <v>53</v>
      </c>
      <c r="B1079" s="29" t="s">
        <v>50</v>
      </c>
      <c r="C1079" s="29" t="s">
        <v>42</v>
      </c>
      <c r="D1079" s="30" t="s">
        <v>43</v>
      </c>
      <c r="E1079" s="31">
        <v>39277</v>
      </c>
      <c r="F1079" s="31">
        <v>39344</v>
      </c>
      <c r="G1079" s="32">
        <f t="shared" si="65"/>
        <v>67</v>
      </c>
      <c r="H1079" s="33">
        <v>1</v>
      </c>
      <c r="I1079" s="34"/>
      <c r="J1079" s="32">
        <v>0.5</v>
      </c>
      <c r="K1079" s="35">
        <f t="shared" si="64"/>
        <v>25</v>
      </c>
      <c r="L1079" s="35">
        <v>88.642499999999998</v>
      </c>
      <c r="M1079" s="35">
        <f t="shared" si="66"/>
        <v>113.6425</v>
      </c>
      <c r="N1079" s="35">
        <f t="shared" si="67"/>
        <v>147.73525000000001</v>
      </c>
      <c r="O1079" s="29" t="s">
        <v>45</v>
      </c>
    </row>
    <row r="1080" spans="1:15" x14ac:dyDescent="0.25">
      <c r="A1080" s="29" t="s">
        <v>53</v>
      </c>
      <c r="B1080" s="29" t="s">
        <v>37</v>
      </c>
      <c r="C1080" s="29" t="s">
        <v>42</v>
      </c>
      <c r="D1080" s="30"/>
      <c r="E1080" s="31">
        <v>39302</v>
      </c>
      <c r="F1080" s="31">
        <v>39344</v>
      </c>
      <c r="G1080" s="32">
        <f t="shared" si="65"/>
        <v>42</v>
      </c>
      <c r="H1080" s="33">
        <v>2</v>
      </c>
      <c r="I1080" s="34"/>
      <c r="J1080" s="32">
        <v>0.75</v>
      </c>
      <c r="K1080" s="35">
        <f t="shared" si="64"/>
        <v>15</v>
      </c>
      <c r="L1080" s="35">
        <v>95.045900000000003</v>
      </c>
      <c r="M1080" s="35">
        <f t="shared" si="66"/>
        <v>110.0459</v>
      </c>
      <c r="N1080" s="35">
        <f t="shared" si="67"/>
        <v>143.05967000000001</v>
      </c>
      <c r="O1080" s="29" t="s">
        <v>45</v>
      </c>
    </row>
    <row r="1081" spans="1:15" x14ac:dyDescent="0.25">
      <c r="A1081" s="29" t="s">
        <v>52</v>
      </c>
      <c r="B1081" s="29" t="s">
        <v>50</v>
      </c>
      <c r="C1081" s="29" t="s">
        <v>34</v>
      </c>
      <c r="D1081" s="30"/>
      <c r="E1081" s="31">
        <v>39304</v>
      </c>
      <c r="F1081" s="31">
        <v>39344</v>
      </c>
      <c r="G1081" s="32">
        <f t="shared" si="65"/>
        <v>40</v>
      </c>
      <c r="H1081" s="33">
        <v>2</v>
      </c>
      <c r="I1081" s="34"/>
      <c r="J1081" s="32">
        <v>1</v>
      </c>
      <c r="K1081" s="35">
        <f t="shared" si="64"/>
        <v>20</v>
      </c>
      <c r="L1081" s="35">
        <v>137.68389999999999</v>
      </c>
      <c r="M1081" s="35">
        <f t="shared" si="66"/>
        <v>157.68389999999999</v>
      </c>
      <c r="N1081" s="35">
        <f t="shared" si="67"/>
        <v>204.98907</v>
      </c>
      <c r="O1081" s="29" t="s">
        <v>45</v>
      </c>
    </row>
    <row r="1082" spans="1:15" x14ac:dyDescent="0.25">
      <c r="A1082" s="29" t="s">
        <v>53</v>
      </c>
      <c r="B1082" s="29" t="s">
        <v>50</v>
      </c>
      <c r="C1082" s="29" t="s">
        <v>38</v>
      </c>
      <c r="D1082" s="30"/>
      <c r="E1082" s="31">
        <v>39309</v>
      </c>
      <c r="F1082" s="31">
        <v>39344</v>
      </c>
      <c r="G1082" s="32">
        <f t="shared" si="65"/>
        <v>35</v>
      </c>
      <c r="H1082" s="33">
        <v>1</v>
      </c>
      <c r="I1082" s="34"/>
      <c r="J1082" s="32">
        <v>1</v>
      </c>
      <c r="K1082" s="35">
        <f t="shared" si="64"/>
        <v>10</v>
      </c>
      <c r="L1082" s="35">
        <v>158.5761</v>
      </c>
      <c r="M1082" s="35">
        <f t="shared" si="66"/>
        <v>168.5761</v>
      </c>
      <c r="N1082" s="35">
        <f t="shared" si="67"/>
        <v>219.14893000000001</v>
      </c>
      <c r="O1082" s="29" t="s">
        <v>45</v>
      </c>
    </row>
    <row r="1083" spans="1:15" x14ac:dyDescent="0.25">
      <c r="A1083" s="29" t="s">
        <v>52</v>
      </c>
      <c r="B1083" s="29" t="s">
        <v>37</v>
      </c>
      <c r="C1083" s="29" t="s">
        <v>42</v>
      </c>
      <c r="D1083" s="30"/>
      <c r="E1083" s="31">
        <v>39332</v>
      </c>
      <c r="F1083" s="31">
        <v>39344</v>
      </c>
      <c r="G1083" s="32">
        <f t="shared" si="65"/>
        <v>12</v>
      </c>
      <c r="H1083" s="33">
        <v>2</v>
      </c>
      <c r="I1083" s="34"/>
      <c r="J1083" s="32">
        <v>0.5</v>
      </c>
      <c r="K1083" s="35">
        <f t="shared" si="64"/>
        <v>10</v>
      </c>
      <c r="L1083" s="35">
        <v>164.53210000000001</v>
      </c>
      <c r="M1083" s="35">
        <f t="shared" si="66"/>
        <v>174.53210000000001</v>
      </c>
      <c r="N1083" s="35">
        <f t="shared" si="67"/>
        <v>226.89173000000002</v>
      </c>
      <c r="O1083" s="29" t="s">
        <v>45</v>
      </c>
    </row>
    <row r="1084" spans="1:15" x14ac:dyDescent="0.25">
      <c r="A1084" s="29" t="s">
        <v>53</v>
      </c>
      <c r="B1084" s="29" t="s">
        <v>37</v>
      </c>
      <c r="C1084" s="29" t="s">
        <v>38</v>
      </c>
      <c r="D1084" s="30"/>
      <c r="E1084" s="31">
        <v>39247</v>
      </c>
      <c r="F1084" s="31">
        <v>39344</v>
      </c>
      <c r="G1084" s="32">
        <f t="shared" si="65"/>
        <v>97</v>
      </c>
      <c r="H1084" s="33">
        <v>2</v>
      </c>
      <c r="I1084" s="34"/>
      <c r="J1084" s="32">
        <v>2.25</v>
      </c>
      <c r="K1084" s="35">
        <f t="shared" si="64"/>
        <v>45</v>
      </c>
      <c r="L1084" s="35">
        <v>406.70679999999999</v>
      </c>
      <c r="M1084" s="35">
        <f t="shared" si="66"/>
        <v>451.70679999999999</v>
      </c>
      <c r="N1084" s="35">
        <f t="shared" si="67"/>
        <v>587.21884</v>
      </c>
      <c r="O1084" s="29" t="s">
        <v>45</v>
      </c>
    </row>
    <row r="1085" spans="1:15" x14ac:dyDescent="0.25">
      <c r="A1085" s="29" t="s">
        <v>53</v>
      </c>
      <c r="B1085" s="29" t="s">
        <v>54</v>
      </c>
      <c r="C1085" s="29" t="s">
        <v>47</v>
      </c>
      <c r="D1085" s="30"/>
      <c r="E1085" s="31">
        <v>39320</v>
      </c>
      <c r="F1085" s="31">
        <v>39344</v>
      </c>
      <c r="G1085" s="32">
        <f t="shared" si="65"/>
        <v>24</v>
      </c>
      <c r="H1085" s="33">
        <v>1</v>
      </c>
      <c r="I1085" s="34"/>
      <c r="J1085" s="32">
        <v>5.5</v>
      </c>
      <c r="K1085" s="35">
        <f t="shared" si="64"/>
        <v>55</v>
      </c>
      <c r="L1085" s="35">
        <v>857.05200000000002</v>
      </c>
      <c r="M1085" s="35">
        <f t="shared" si="66"/>
        <v>912.05200000000002</v>
      </c>
      <c r="N1085" s="35">
        <f t="shared" si="67"/>
        <v>1185.6676</v>
      </c>
      <c r="O1085" s="29" t="s">
        <v>45</v>
      </c>
    </row>
    <row r="1086" spans="1:15" x14ac:dyDescent="0.25">
      <c r="A1086" s="29" t="s">
        <v>46</v>
      </c>
      <c r="B1086" s="29" t="s">
        <v>33</v>
      </c>
      <c r="C1086" s="29" t="s">
        <v>34</v>
      </c>
      <c r="D1086" s="30"/>
      <c r="E1086" s="31">
        <v>39317</v>
      </c>
      <c r="F1086" s="31">
        <v>39345</v>
      </c>
      <c r="G1086" s="32">
        <f t="shared" si="65"/>
        <v>28</v>
      </c>
      <c r="H1086" s="33">
        <v>2</v>
      </c>
      <c r="I1086" s="34"/>
      <c r="J1086" s="32">
        <v>0.25</v>
      </c>
      <c r="K1086" s="35">
        <f t="shared" si="64"/>
        <v>5</v>
      </c>
      <c r="L1086" s="35">
        <v>22.5</v>
      </c>
      <c r="M1086" s="35">
        <f t="shared" si="66"/>
        <v>27.5</v>
      </c>
      <c r="N1086" s="35">
        <f t="shared" si="67"/>
        <v>35.75</v>
      </c>
      <c r="O1086" s="29" t="s">
        <v>35</v>
      </c>
    </row>
    <row r="1087" spans="1:15" x14ac:dyDescent="0.25">
      <c r="A1087" s="29" t="s">
        <v>46</v>
      </c>
      <c r="B1087" s="29" t="s">
        <v>50</v>
      </c>
      <c r="C1087" s="29" t="s">
        <v>34</v>
      </c>
      <c r="D1087" s="30"/>
      <c r="E1087" s="31">
        <v>39327</v>
      </c>
      <c r="F1087" s="31">
        <v>39345</v>
      </c>
      <c r="G1087" s="32">
        <f t="shared" si="65"/>
        <v>18</v>
      </c>
      <c r="H1087" s="33">
        <v>2</v>
      </c>
      <c r="I1087" s="34"/>
      <c r="J1087" s="32">
        <v>0.5</v>
      </c>
      <c r="K1087" s="35">
        <f t="shared" si="64"/>
        <v>10</v>
      </c>
      <c r="L1087" s="35">
        <v>231.13</v>
      </c>
      <c r="M1087" s="35">
        <f t="shared" si="66"/>
        <v>241.13</v>
      </c>
      <c r="N1087" s="35">
        <f t="shared" si="67"/>
        <v>313.46899999999999</v>
      </c>
      <c r="O1087" s="29" t="s">
        <v>45</v>
      </c>
    </row>
    <row r="1088" spans="1:15" x14ac:dyDescent="0.25">
      <c r="A1088" s="29" t="s">
        <v>49</v>
      </c>
      <c r="B1088" s="29" t="s">
        <v>50</v>
      </c>
      <c r="C1088" s="29" t="s">
        <v>42</v>
      </c>
      <c r="D1088" s="30"/>
      <c r="E1088" s="31">
        <v>39294</v>
      </c>
      <c r="F1088" s="31">
        <v>39345</v>
      </c>
      <c r="G1088" s="32">
        <f t="shared" si="65"/>
        <v>51</v>
      </c>
      <c r="H1088" s="33">
        <v>2</v>
      </c>
      <c r="I1088" s="34"/>
      <c r="J1088" s="32">
        <v>3.75</v>
      </c>
      <c r="K1088" s="35">
        <f t="shared" si="64"/>
        <v>75</v>
      </c>
      <c r="L1088" s="35">
        <v>1905.3838000000001</v>
      </c>
      <c r="M1088" s="35">
        <f t="shared" si="66"/>
        <v>1980.3838000000001</v>
      </c>
      <c r="N1088" s="35">
        <f t="shared" si="67"/>
        <v>2574.4989399999999</v>
      </c>
      <c r="O1088" s="29" t="s">
        <v>45</v>
      </c>
    </row>
    <row r="1089" spans="1:15" x14ac:dyDescent="0.25">
      <c r="A1089" s="29" t="s">
        <v>53</v>
      </c>
      <c r="B1089" s="29" t="s">
        <v>48</v>
      </c>
      <c r="C1089" s="29" t="s">
        <v>38</v>
      </c>
      <c r="D1089" s="30"/>
      <c r="E1089" s="31">
        <v>39267</v>
      </c>
      <c r="F1089" s="31">
        <v>39345</v>
      </c>
      <c r="G1089" s="32">
        <f t="shared" si="65"/>
        <v>78</v>
      </c>
      <c r="H1089" s="33">
        <v>2</v>
      </c>
      <c r="I1089" s="34" t="s">
        <v>43</v>
      </c>
      <c r="J1089" s="32">
        <v>14</v>
      </c>
      <c r="K1089" s="35">
        <f t="shared" si="64"/>
        <v>280</v>
      </c>
      <c r="L1089" s="35">
        <v>3060.3402999999998</v>
      </c>
      <c r="M1089" s="35">
        <f t="shared" si="66"/>
        <v>3340.3402999999998</v>
      </c>
      <c r="N1089" s="35">
        <f t="shared" si="67"/>
        <v>-3340.3402999999998</v>
      </c>
      <c r="O1089" s="29" t="s">
        <v>45</v>
      </c>
    </row>
    <row r="1090" spans="1:15" x14ac:dyDescent="0.25">
      <c r="A1090" s="29" t="s">
        <v>32</v>
      </c>
      <c r="B1090" s="29" t="s">
        <v>33</v>
      </c>
      <c r="C1090" s="29" t="s">
        <v>41</v>
      </c>
      <c r="D1090" s="30" t="s">
        <v>43</v>
      </c>
      <c r="E1090" s="31">
        <v>39249</v>
      </c>
      <c r="F1090" s="31">
        <v>39346</v>
      </c>
      <c r="G1090" s="32">
        <f t="shared" si="65"/>
        <v>97</v>
      </c>
      <c r="H1090" s="33">
        <v>1</v>
      </c>
      <c r="I1090" s="34"/>
      <c r="J1090" s="32">
        <v>0.25</v>
      </c>
      <c r="K1090" s="35">
        <f t="shared" ref="K1090:K1153" si="68">IF(D1090="sí",H1090*J1090*10+20,H1090*J1090*10)</f>
        <v>22.5</v>
      </c>
      <c r="L1090" s="35">
        <v>50.79</v>
      </c>
      <c r="M1090" s="35">
        <f t="shared" si="66"/>
        <v>73.289999999999992</v>
      </c>
      <c r="N1090" s="35">
        <f t="shared" si="67"/>
        <v>95.276999999999987</v>
      </c>
      <c r="O1090" s="29" t="s">
        <v>35</v>
      </c>
    </row>
    <row r="1091" spans="1:15" x14ac:dyDescent="0.25">
      <c r="A1091" s="29" t="s">
        <v>52</v>
      </c>
      <c r="B1091" s="29" t="s">
        <v>48</v>
      </c>
      <c r="C1091" s="29" t="s">
        <v>41</v>
      </c>
      <c r="D1091" s="30"/>
      <c r="E1091" s="31">
        <v>39319</v>
      </c>
      <c r="F1091" s="31">
        <v>39346</v>
      </c>
      <c r="G1091" s="32">
        <f t="shared" ref="G1091:G1154" si="69">F1091-E1091</f>
        <v>27</v>
      </c>
      <c r="H1091" s="33">
        <v>1</v>
      </c>
      <c r="I1091" s="34"/>
      <c r="J1091" s="32">
        <v>0.25</v>
      </c>
      <c r="K1091" s="35">
        <f t="shared" si="68"/>
        <v>2.5</v>
      </c>
      <c r="L1091" s="35">
        <v>51.73</v>
      </c>
      <c r="M1091" s="35">
        <f t="shared" ref="M1091:M1154" si="70">K1091+L1091</f>
        <v>54.23</v>
      </c>
      <c r="N1091" s="35">
        <f t="shared" ref="N1091:N1154" si="71">IF(I1091="sí",-M1091,M1091+30%*M1091)</f>
        <v>70.498999999999995</v>
      </c>
      <c r="O1091" s="29" t="s">
        <v>35</v>
      </c>
    </row>
    <row r="1092" spans="1:15" x14ac:dyDescent="0.25">
      <c r="A1092" s="29" t="s">
        <v>52</v>
      </c>
      <c r="B1092" s="29" t="s">
        <v>48</v>
      </c>
      <c r="C1092" s="29" t="s">
        <v>34</v>
      </c>
      <c r="D1092" s="30"/>
      <c r="E1092" s="31">
        <v>39339</v>
      </c>
      <c r="F1092" s="31">
        <v>39346</v>
      </c>
      <c r="G1092" s="32">
        <f t="shared" si="69"/>
        <v>7</v>
      </c>
      <c r="H1092" s="33">
        <v>1</v>
      </c>
      <c r="I1092" s="34"/>
      <c r="J1092" s="32">
        <v>0.5</v>
      </c>
      <c r="K1092" s="35">
        <f t="shared" si="68"/>
        <v>5</v>
      </c>
      <c r="L1092" s="35">
        <v>69.710400000000007</v>
      </c>
      <c r="M1092" s="35">
        <f t="shared" si="70"/>
        <v>74.710400000000007</v>
      </c>
      <c r="N1092" s="35">
        <f t="shared" si="71"/>
        <v>97.123520000000013</v>
      </c>
      <c r="O1092" s="29" t="s">
        <v>45</v>
      </c>
    </row>
    <row r="1093" spans="1:15" x14ac:dyDescent="0.25">
      <c r="A1093" s="29" t="s">
        <v>53</v>
      </c>
      <c r="B1093" s="29" t="s">
        <v>50</v>
      </c>
      <c r="C1093" s="29" t="s">
        <v>47</v>
      </c>
      <c r="D1093" s="30"/>
      <c r="E1093" s="31">
        <v>39303</v>
      </c>
      <c r="F1093" s="31">
        <v>39346</v>
      </c>
      <c r="G1093" s="32">
        <f t="shared" si="69"/>
        <v>43</v>
      </c>
      <c r="H1093" s="33">
        <v>2</v>
      </c>
      <c r="I1093" s="34"/>
      <c r="J1093" s="32">
        <v>1</v>
      </c>
      <c r="K1093" s="35">
        <f t="shared" si="68"/>
        <v>20</v>
      </c>
      <c r="L1093" s="35">
        <v>105.0127</v>
      </c>
      <c r="M1093" s="35">
        <f t="shared" si="70"/>
        <v>125.0127</v>
      </c>
      <c r="N1093" s="35">
        <f t="shared" si="71"/>
        <v>162.51650999999998</v>
      </c>
      <c r="O1093" s="29" t="s">
        <v>35</v>
      </c>
    </row>
    <row r="1094" spans="1:15" x14ac:dyDescent="0.25">
      <c r="A1094" s="29" t="s">
        <v>53</v>
      </c>
      <c r="B1094" s="29" t="s">
        <v>50</v>
      </c>
      <c r="C1094" s="29" t="s">
        <v>47</v>
      </c>
      <c r="D1094" s="30"/>
      <c r="E1094" s="31">
        <v>39337</v>
      </c>
      <c r="F1094" s="31">
        <v>39346</v>
      </c>
      <c r="G1094" s="32">
        <f t="shared" si="69"/>
        <v>9</v>
      </c>
      <c r="H1094" s="33">
        <v>2</v>
      </c>
      <c r="I1094" s="34"/>
      <c r="J1094" s="32">
        <v>4.5</v>
      </c>
      <c r="K1094" s="35">
        <f t="shared" si="68"/>
        <v>90</v>
      </c>
      <c r="L1094" s="35">
        <v>234.54750000000001</v>
      </c>
      <c r="M1094" s="35">
        <f t="shared" si="70"/>
        <v>324.54750000000001</v>
      </c>
      <c r="N1094" s="35">
        <f t="shared" si="71"/>
        <v>421.91174999999998</v>
      </c>
      <c r="O1094" s="29" t="s">
        <v>35</v>
      </c>
    </row>
    <row r="1095" spans="1:15" x14ac:dyDescent="0.25">
      <c r="A1095" s="29" t="s">
        <v>52</v>
      </c>
      <c r="B1095" s="29" t="s">
        <v>48</v>
      </c>
      <c r="C1095" s="29" t="s">
        <v>47</v>
      </c>
      <c r="D1095" s="30"/>
      <c r="E1095" s="31">
        <v>39337</v>
      </c>
      <c r="F1095" s="31">
        <v>39346</v>
      </c>
      <c r="G1095" s="32">
        <f t="shared" si="69"/>
        <v>9</v>
      </c>
      <c r="H1095" s="33">
        <v>1</v>
      </c>
      <c r="I1095" s="34"/>
      <c r="J1095" s="32">
        <v>1</v>
      </c>
      <c r="K1095" s="35">
        <f t="shared" si="68"/>
        <v>10</v>
      </c>
      <c r="L1095" s="35">
        <v>338.51839999999999</v>
      </c>
      <c r="M1095" s="35">
        <f t="shared" si="70"/>
        <v>348.51839999999999</v>
      </c>
      <c r="N1095" s="35">
        <f t="shared" si="71"/>
        <v>453.07391999999999</v>
      </c>
      <c r="O1095" s="29" t="s">
        <v>45</v>
      </c>
    </row>
    <row r="1096" spans="1:15" x14ac:dyDescent="0.25">
      <c r="A1096" s="29" t="s">
        <v>36</v>
      </c>
      <c r="B1096" s="29" t="s">
        <v>37</v>
      </c>
      <c r="C1096" s="29" t="s">
        <v>34</v>
      </c>
      <c r="D1096" s="30" t="s">
        <v>43</v>
      </c>
      <c r="E1096" s="31">
        <v>39333</v>
      </c>
      <c r="F1096" s="31">
        <v>39346</v>
      </c>
      <c r="G1096" s="32">
        <f t="shared" si="69"/>
        <v>13</v>
      </c>
      <c r="H1096" s="33">
        <v>1</v>
      </c>
      <c r="I1096" s="34"/>
      <c r="J1096" s="32">
        <v>1.5</v>
      </c>
      <c r="K1096" s="35">
        <f t="shared" si="68"/>
        <v>35</v>
      </c>
      <c r="L1096" s="35">
        <v>388.51190000000003</v>
      </c>
      <c r="M1096" s="35">
        <f t="shared" si="70"/>
        <v>423.51190000000003</v>
      </c>
      <c r="N1096" s="35">
        <f t="shared" si="71"/>
        <v>550.56547</v>
      </c>
      <c r="O1096" s="29" t="s">
        <v>45</v>
      </c>
    </row>
    <row r="1097" spans="1:15" x14ac:dyDescent="0.25">
      <c r="A1097" s="29" t="s">
        <v>36</v>
      </c>
      <c r="B1097" s="29" t="s">
        <v>48</v>
      </c>
      <c r="C1097" s="29" t="s">
        <v>34</v>
      </c>
      <c r="D1097" s="30"/>
      <c r="E1097" s="31">
        <v>39309</v>
      </c>
      <c r="F1097" s="31">
        <v>39347</v>
      </c>
      <c r="G1097" s="32">
        <f t="shared" si="69"/>
        <v>38</v>
      </c>
      <c r="H1097" s="33">
        <v>1</v>
      </c>
      <c r="I1097" s="34"/>
      <c r="J1097" s="32">
        <v>1</v>
      </c>
      <c r="K1097" s="35">
        <f t="shared" si="68"/>
        <v>10</v>
      </c>
      <c r="L1097" s="35">
        <v>10</v>
      </c>
      <c r="M1097" s="35">
        <f t="shared" si="70"/>
        <v>20</v>
      </c>
      <c r="N1097" s="35">
        <f t="shared" si="71"/>
        <v>26</v>
      </c>
      <c r="O1097" s="29" t="s">
        <v>35</v>
      </c>
    </row>
    <row r="1098" spans="1:15" x14ac:dyDescent="0.25">
      <c r="A1098" s="29" t="s">
        <v>44</v>
      </c>
      <c r="B1098" s="29" t="s">
        <v>33</v>
      </c>
      <c r="C1098" s="29" t="s">
        <v>34</v>
      </c>
      <c r="D1098" s="30"/>
      <c r="E1098" s="31">
        <v>39327</v>
      </c>
      <c r="F1098" s="31">
        <v>39347</v>
      </c>
      <c r="G1098" s="32">
        <f t="shared" si="69"/>
        <v>20</v>
      </c>
      <c r="H1098" s="33">
        <v>2</v>
      </c>
      <c r="I1098" s="34"/>
      <c r="J1098" s="32">
        <v>0.75</v>
      </c>
      <c r="K1098" s="35">
        <f t="shared" si="68"/>
        <v>15</v>
      </c>
      <c r="L1098" s="35">
        <v>17</v>
      </c>
      <c r="M1098" s="35">
        <f t="shared" si="70"/>
        <v>32</v>
      </c>
      <c r="N1098" s="35">
        <f t="shared" si="71"/>
        <v>41.6</v>
      </c>
      <c r="O1098" s="29" t="s">
        <v>45</v>
      </c>
    </row>
    <row r="1099" spans="1:15" x14ac:dyDescent="0.25">
      <c r="A1099" s="29" t="s">
        <v>53</v>
      </c>
      <c r="B1099" s="29" t="s">
        <v>50</v>
      </c>
      <c r="C1099" s="29" t="s">
        <v>34</v>
      </c>
      <c r="D1099" s="30"/>
      <c r="E1099" s="31">
        <v>39237</v>
      </c>
      <c r="F1099" s="31">
        <v>39347</v>
      </c>
      <c r="G1099" s="32">
        <f t="shared" si="69"/>
        <v>110</v>
      </c>
      <c r="H1099" s="33">
        <v>2</v>
      </c>
      <c r="I1099" s="34" t="s">
        <v>43</v>
      </c>
      <c r="J1099" s="32">
        <v>0.5</v>
      </c>
      <c r="K1099" s="35">
        <f t="shared" si="68"/>
        <v>10</v>
      </c>
      <c r="L1099" s="35">
        <v>18.341999999999999</v>
      </c>
      <c r="M1099" s="35">
        <f t="shared" si="70"/>
        <v>28.341999999999999</v>
      </c>
      <c r="N1099" s="35">
        <f t="shared" si="71"/>
        <v>-28.341999999999999</v>
      </c>
      <c r="O1099" s="29" t="s">
        <v>45</v>
      </c>
    </row>
    <row r="1100" spans="1:15" x14ac:dyDescent="0.25">
      <c r="A1100" s="29" t="s">
        <v>53</v>
      </c>
      <c r="B1100" s="29" t="s">
        <v>50</v>
      </c>
      <c r="C1100" s="29" t="s">
        <v>42</v>
      </c>
      <c r="D1100" s="30"/>
      <c r="E1100" s="31">
        <v>39258</v>
      </c>
      <c r="F1100" s="31">
        <v>39347</v>
      </c>
      <c r="G1100" s="32">
        <f t="shared" si="69"/>
        <v>89</v>
      </c>
      <c r="H1100" s="33">
        <v>2</v>
      </c>
      <c r="I1100" s="34" t="s">
        <v>43</v>
      </c>
      <c r="J1100" s="32">
        <v>0.5</v>
      </c>
      <c r="K1100" s="35">
        <f t="shared" si="68"/>
        <v>10</v>
      </c>
      <c r="L1100" s="35">
        <v>18.341999999999999</v>
      </c>
      <c r="M1100" s="35">
        <f t="shared" si="70"/>
        <v>28.341999999999999</v>
      </c>
      <c r="N1100" s="35">
        <f t="shared" si="71"/>
        <v>-28.341999999999999</v>
      </c>
      <c r="O1100" s="29" t="s">
        <v>45</v>
      </c>
    </row>
    <row r="1101" spans="1:15" x14ac:dyDescent="0.25">
      <c r="A1101" s="29" t="s">
        <v>44</v>
      </c>
      <c r="B1101" s="29" t="s">
        <v>33</v>
      </c>
      <c r="C1101" s="29" t="s">
        <v>41</v>
      </c>
      <c r="D1101" s="30"/>
      <c r="E1101" s="31">
        <v>39320</v>
      </c>
      <c r="F1101" s="31">
        <v>39347</v>
      </c>
      <c r="G1101" s="32">
        <f t="shared" si="69"/>
        <v>27</v>
      </c>
      <c r="H1101" s="33">
        <v>1</v>
      </c>
      <c r="I1101" s="34"/>
      <c r="J1101" s="32">
        <v>0.25</v>
      </c>
      <c r="K1101" s="35">
        <f t="shared" si="68"/>
        <v>2.5</v>
      </c>
      <c r="L1101" s="35">
        <v>25</v>
      </c>
      <c r="M1101" s="35">
        <f t="shared" si="70"/>
        <v>27.5</v>
      </c>
      <c r="N1101" s="35">
        <f t="shared" si="71"/>
        <v>35.75</v>
      </c>
      <c r="O1101" s="29" t="s">
        <v>45</v>
      </c>
    </row>
    <row r="1102" spans="1:15" x14ac:dyDescent="0.25">
      <c r="A1102" s="29" t="s">
        <v>53</v>
      </c>
      <c r="B1102" s="29" t="s">
        <v>50</v>
      </c>
      <c r="C1102" s="29" t="s">
        <v>34</v>
      </c>
      <c r="D1102" s="30"/>
      <c r="E1102" s="31">
        <v>39312</v>
      </c>
      <c r="F1102" s="31">
        <v>39347</v>
      </c>
      <c r="G1102" s="32">
        <f t="shared" si="69"/>
        <v>35</v>
      </c>
      <c r="H1102" s="33">
        <v>2</v>
      </c>
      <c r="I1102" s="34"/>
      <c r="J1102" s="32">
        <v>0.25</v>
      </c>
      <c r="K1102" s="35">
        <f t="shared" si="68"/>
        <v>5</v>
      </c>
      <c r="L1102" s="35">
        <v>30</v>
      </c>
      <c r="M1102" s="35">
        <f t="shared" si="70"/>
        <v>35</v>
      </c>
      <c r="N1102" s="35">
        <f t="shared" si="71"/>
        <v>45.5</v>
      </c>
      <c r="O1102" s="29" t="s">
        <v>35</v>
      </c>
    </row>
    <row r="1103" spans="1:15" x14ac:dyDescent="0.25">
      <c r="A1103" s="29" t="s">
        <v>36</v>
      </c>
      <c r="B1103" s="29" t="s">
        <v>48</v>
      </c>
      <c r="C1103" s="29" t="s">
        <v>34</v>
      </c>
      <c r="D1103" s="30" t="s">
        <v>43</v>
      </c>
      <c r="E1103" s="31">
        <v>39312</v>
      </c>
      <c r="F1103" s="31">
        <v>39347</v>
      </c>
      <c r="G1103" s="32">
        <f t="shared" si="69"/>
        <v>35</v>
      </c>
      <c r="H1103" s="33">
        <v>1</v>
      </c>
      <c r="I1103" s="34"/>
      <c r="J1103" s="32">
        <v>0.5</v>
      </c>
      <c r="K1103" s="35">
        <f t="shared" si="68"/>
        <v>25</v>
      </c>
      <c r="L1103" s="35">
        <v>41.962499999999999</v>
      </c>
      <c r="M1103" s="35">
        <f t="shared" si="70"/>
        <v>66.962500000000006</v>
      </c>
      <c r="N1103" s="35">
        <f t="shared" si="71"/>
        <v>87.05125000000001</v>
      </c>
      <c r="O1103" s="29" t="s">
        <v>39</v>
      </c>
    </row>
    <row r="1104" spans="1:15" x14ac:dyDescent="0.25">
      <c r="A1104" s="29" t="s">
        <v>44</v>
      </c>
      <c r="B1104" s="29" t="s">
        <v>33</v>
      </c>
      <c r="C1104" s="29" t="s">
        <v>47</v>
      </c>
      <c r="D1104" s="30"/>
      <c r="E1104" s="31">
        <v>39334</v>
      </c>
      <c r="F1104" s="31">
        <v>39347</v>
      </c>
      <c r="G1104" s="32">
        <f t="shared" si="69"/>
        <v>13</v>
      </c>
      <c r="H1104" s="33">
        <v>2</v>
      </c>
      <c r="I1104" s="34"/>
      <c r="J1104" s="32">
        <v>1</v>
      </c>
      <c r="K1104" s="35">
        <f t="shared" si="68"/>
        <v>20</v>
      </c>
      <c r="L1104" s="35">
        <v>326.72710000000001</v>
      </c>
      <c r="M1104" s="35">
        <f t="shared" si="70"/>
        <v>346.72710000000001</v>
      </c>
      <c r="N1104" s="35">
        <f t="shared" si="71"/>
        <v>450.74522999999999</v>
      </c>
      <c r="O1104" s="29" t="s">
        <v>45</v>
      </c>
    </row>
    <row r="1105" spans="1:15" x14ac:dyDescent="0.25">
      <c r="A1105" s="29" t="s">
        <v>44</v>
      </c>
      <c r="B1105" s="29" t="s">
        <v>33</v>
      </c>
      <c r="C1105" s="29" t="s">
        <v>42</v>
      </c>
      <c r="D1105" s="30"/>
      <c r="E1105" s="31">
        <v>39277</v>
      </c>
      <c r="F1105" s="31">
        <v>39347</v>
      </c>
      <c r="G1105" s="32">
        <f t="shared" si="69"/>
        <v>70</v>
      </c>
      <c r="H1105" s="33">
        <v>2</v>
      </c>
      <c r="I1105" s="34"/>
      <c r="J1105" s="32">
        <v>2.5</v>
      </c>
      <c r="K1105" s="35">
        <f t="shared" si="68"/>
        <v>50</v>
      </c>
      <c r="L1105" s="35">
        <v>336.2636</v>
      </c>
      <c r="M1105" s="35">
        <f t="shared" si="70"/>
        <v>386.2636</v>
      </c>
      <c r="N1105" s="35">
        <f t="shared" si="71"/>
        <v>502.14267999999998</v>
      </c>
      <c r="O1105" s="29" t="s">
        <v>35</v>
      </c>
    </row>
    <row r="1106" spans="1:15" x14ac:dyDescent="0.25">
      <c r="A1106" s="29" t="s">
        <v>36</v>
      </c>
      <c r="B1106" s="29" t="s">
        <v>50</v>
      </c>
      <c r="C1106" s="29" t="s">
        <v>34</v>
      </c>
      <c r="D1106" s="30" t="s">
        <v>43</v>
      </c>
      <c r="E1106" s="31">
        <v>39323</v>
      </c>
      <c r="F1106" s="31">
        <v>39348</v>
      </c>
      <c r="G1106" s="32">
        <f t="shared" si="69"/>
        <v>25</v>
      </c>
      <c r="H1106" s="33">
        <v>2</v>
      </c>
      <c r="I1106" s="34"/>
      <c r="J1106" s="32">
        <v>0.5</v>
      </c>
      <c r="K1106" s="35">
        <f t="shared" si="68"/>
        <v>30</v>
      </c>
      <c r="L1106" s="35">
        <v>25</v>
      </c>
      <c r="M1106" s="35">
        <f t="shared" si="70"/>
        <v>55</v>
      </c>
      <c r="N1106" s="35">
        <f t="shared" si="71"/>
        <v>71.5</v>
      </c>
      <c r="O1106" s="29" t="s">
        <v>45</v>
      </c>
    </row>
    <row r="1107" spans="1:15" x14ac:dyDescent="0.25">
      <c r="A1107" s="29" t="s">
        <v>36</v>
      </c>
      <c r="B1107" s="29" t="s">
        <v>50</v>
      </c>
      <c r="C1107" s="29" t="s">
        <v>34</v>
      </c>
      <c r="D1107" s="30"/>
      <c r="E1107" s="31">
        <v>39323</v>
      </c>
      <c r="F1107" s="31">
        <v>39348</v>
      </c>
      <c r="G1107" s="32">
        <f t="shared" si="69"/>
        <v>25</v>
      </c>
      <c r="H1107" s="33">
        <v>2</v>
      </c>
      <c r="I1107" s="34"/>
      <c r="J1107" s="32">
        <v>0.5</v>
      </c>
      <c r="K1107" s="35">
        <f t="shared" si="68"/>
        <v>10</v>
      </c>
      <c r="L1107" s="35">
        <v>50.92</v>
      </c>
      <c r="M1107" s="35">
        <f t="shared" si="70"/>
        <v>60.92</v>
      </c>
      <c r="N1107" s="35">
        <f t="shared" si="71"/>
        <v>79.195999999999998</v>
      </c>
      <c r="O1107" s="29" t="s">
        <v>35</v>
      </c>
    </row>
    <row r="1108" spans="1:15" x14ac:dyDescent="0.25">
      <c r="A1108" s="29" t="s">
        <v>32</v>
      </c>
      <c r="B1108" s="29" t="s">
        <v>33</v>
      </c>
      <c r="C1108" s="29" t="s">
        <v>42</v>
      </c>
      <c r="D1108" s="30"/>
      <c r="E1108" s="31">
        <v>39327</v>
      </c>
      <c r="F1108" s="31">
        <v>39348</v>
      </c>
      <c r="G1108" s="32">
        <f t="shared" si="69"/>
        <v>21</v>
      </c>
      <c r="H1108" s="33">
        <v>2</v>
      </c>
      <c r="I1108" s="34"/>
      <c r="J1108" s="32">
        <v>0.5</v>
      </c>
      <c r="K1108" s="35">
        <f t="shared" si="68"/>
        <v>10</v>
      </c>
      <c r="L1108" s="35">
        <v>114.4747</v>
      </c>
      <c r="M1108" s="35">
        <f t="shared" si="70"/>
        <v>124.4747</v>
      </c>
      <c r="N1108" s="35">
        <f t="shared" si="71"/>
        <v>161.81711000000001</v>
      </c>
      <c r="O1108" s="29" t="s">
        <v>35</v>
      </c>
    </row>
    <row r="1109" spans="1:15" x14ac:dyDescent="0.25">
      <c r="A1109" s="29" t="s">
        <v>55</v>
      </c>
      <c r="B1109" s="29" t="s">
        <v>48</v>
      </c>
      <c r="C1109" s="29" t="s">
        <v>34</v>
      </c>
      <c r="D1109" s="30"/>
      <c r="E1109" s="31">
        <v>39263</v>
      </c>
      <c r="F1109" s="31">
        <v>39348</v>
      </c>
      <c r="G1109" s="32">
        <f t="shared" si="69"/>
        <v>85</v>
      </c>
      <c r="H1109" s="33">
        <v>2</v>
      </c>
      <c r="I1109" s="34"/>
      <c r="J1109" s="32">
        <v>1.5</v>
      </c>
      <c r="K1109" s="35">
        <f t="shared" si="68"/>
        <v>30</v>
      </c>
      <c r="L1109" s="35">
        <v>151.8099</v>
      </c>
      <c r="M1109" s="35">
        <f t="shared" si="70"/>
        <v>181.8099</v>
      </c>
      <c r="N1109" s="35">
        <f t="shared" si="71"/>
        <v>236.35287</v>
      </c>
      <c r="O1109" s="29" t="s">
        <v>45</v>
      </c>
    </row>
    <row r="1110" spans="1:15" x14ac:dyDescent="0.25">
      <c r="A1110" s="29" t="s">
        <v>32</v>
      </c>
      <c r="B1110" s="29" t="s">
        <v>33</v>
      </c>
      <c r="C1110" s="29" t="s">
        <v>41</v>
      </c>
      <c r="D1110" s="30"/>
      <c r="E1110" s="31">
        <v>39296</v>
      </c>
      <c r="F1110" s="31">
        <v>39348</v>
      </c>
      <c r="G1110" s="32">
        <f t="shared" si="69"/>
        <v>52</v>
      </c>
      <c r="H1110" s="33">
        <v>1</v>
      </c>
      <c r="I1110" s="34"/>
      <c r="J1110" s="32">
        <v>0.25</v>
      </c>
      <c r="K1110" s="35">
        <f t="shared" si="68"/>
        <v>2.5</v>
      </c>
      <c r="L1110" s="35">
        <v>250.42240000000001</v>
      </c>
      <c r="M1110" s="35">
        <f t="shared" si="70"/>
        <v>252.92240000000001</v>
      </c>
      <c r="N1110" s="35">
        <f t="shared" si="71"/>
        <v>328.79912000000002</v>
      </c>
      <c r="O1110" s="29" t="s">
        <v>35</v>
      </c>
    </row>
    <row r="1111" spans="1:15" x14ac:dyDescent="0.25">
      <c r="A1111" s="29" t="s">
        <v>32</v>
      </c>
      <c r="B1111" s="29" t="s">
        <v>33</v>
      </c>
      <c r="C1111" s="29" t="s">
        <v>34</v>
      </c>
      <c r="D1111" s="30"/>
      <c r="E1111" s="31">
        <v>39282</v>
      </c>
      <c r="F1111" s="31">
        <v>39348</v>
      </c>
      <c r="G1111" s="32">
        <f t="shared" si="69"/>
        <v>66</v>
      </c>
      <c r="H1111" s="33">
        <v>1</v>
      </c>
      <c r="I1111" s="34"/>
      <c r="J1111" s="32">
        <v>0.25</v>
      </c>
      <c r="K1111" s="35">
        <f t="shared" si="68"/>
        <v>2.5</v>
      </c>
      <c r="L1111" s="35">
        <v>288.42</v>
      </c>
      <c r="M1111" s="35">
        <f t="shared" si="70"/>
        <v>290.92</v>
      </c>
      <c r="N1111" s="35">
        <f t="shared" si="71"/>
        <v>378.19600000000003</v>
      </c>
      <c r="O1111" s="29" t="s">
        <v>45</v>
      </c>
    </row>
    <row r="1112" spans="1:15" x14ac:dyDescent="0.25">
      <c r="A1112" s="29" t="s">
        <v>55</v>
      </c>
      <c r="B1112" s="29" t="s">
        <v>48</v>
      </c>
      <c r="C1112" s="29" t="s">
        <v>47</v>
      </c>
      <c r="D1112" s="30"/>
      <c r="E1112" s="31">
        <v>39239</v>
      </c>
      <c r="F1112" s="31">
        <v>39348</v>
      </c>
      <c r="G1112" s="32">
        <f t="shared" si="69"/>
        <v>109</v>
      </c>
      <c r="H1112" s="33">
        <v>2</v>
      </c>
      <c r="I1112" s="34"/>
      <c r="J1112" s="32">
        <v>1.5</v>
      </c>
      <c r="K1112" s="35">
        <f t="shared" si="68"/>
        <v>30</v>
      </c>
      <c r="L1112" s="35">
        <v>222.5367</v>
      </c>
      <c r="M1112" s="35">
        <f t="shared" si="70"/>
        <v>252.5367</v>
      </c>
      <c r="N1112" s="35">
        <f t="shared" si="71"/>
        <v>328.29771</v>
      </c>
      <c r="O1112" s="29" t="s">
        <v>45</v>
      </c>
    </row>
    <row r="1113" spans="1:15" x14ac:dyDescent="0.25">
      <c r="A1113" s="29" t="s">
        <v>32</v>
      </c>
      <c r="B1113" s="29" t="s">
        <v>33</v>
      </c>
      <c r="C1113" s="29" t="s">
        <v>47</v>
      </c>
      <c r="D1113" s="30"/>
      <c r="E1113" s="31">
        <v>39250</v>
      </c>
      <c r="F1113" s="31">
        <v>39348</v>
      </c>
      <c r="G1113" s="32">
        <f t="shared" si="69"/>
        <v>98</v>
      </c>
      <c r="H1113" s="33">
        <v>1</v>
      </c>
      <c r="I1113" s="34"/>
      <c r="J1113" s="32">
        <v>1.5</v>
      </c>
      <c r="K1113" s="35">
        <f t="shared" si="68"/>
        <v>15</v>
      </c>
      <c r="L1113" s="35">
        <v>322</v>
      </c>
      <c r="M1113" s="35">
        <f t="shared" si="70"/>
        <v>337</v>
      </c>
      <c r="N1113" s="35">
        <f t="shared" si="71"/>
        <v>438.1</v>
      </c>
      <c r="O1113" s="29" t="s">
        <v>35</v>
      </c>
    </row>
    <row r="1114" spans="1:15" x14ac:dyDescent="0.25">
      <c r="A1114" s="29" t="s">
        <v>55</v>
      </c>
      <c r="B1114" s="29" t="s">
        <v>48</v>
      </c>
      <c r="C1114" s="29" t="s">
        <v>38</v>
      </c>
      <c r="D1114" s="30"/>
      <c r="E1114" s="31">
        <v>39323</v>
      </c>
      <c r="F1114" s="31">
        <v>39348</v>
      </c>
      <c r="G1114" s="32">
        <f t="shared" si="69"/>
        <v>25</v>
      </c>
      <c r="H1114" s="33">
        <v>2</v>
      </c>
      <c r="I1114" s="34"/>
      <c r="J1114" s="32">
        <v>1.75</v>
      </c>
      <c r="K1114" s="35">
        <f t="shared" si="68"/>
        <v>35</v>
      </c>
      <c r="L1114" s="35">
        <v>630.66560000000004</v>
      </c>
      <c r="M1114" s="35">
        <f t="shared" si="70"/>
        <v>665.66560000000004</v>
      </c>
      <c r="N1114" s="35">
        <f t="shared" si="71"/>
        <v>865.36527999999998</v>
      </c>
      <c r="O1114" s="29" t="s">
        <v>45</v>
      </c>
    </row>
    <row r="1115" spans="1:15" x14ac:dyDescent="0.25">
      <c r="A1115" s="29" t="s">
        <v>44</v>
      </c>
      <c r="B1115" s="29" t="s">
        <v>33</v>
      </c>
      <c r="C1115" s="29" t="s">
        <v>34</v>
      </c>
      <c r="D1115" s="30"/>
      <c r="E1115" s="31">
        <v>39250</v>
      </c>
      <c r="F1115" s="31">
        <v>39351</v>
      </c>
      <c r="G1115" s="32">
        <f t="shared" si="69"/>
        <v>101</v>
      </c>
      <c r="H1115" s="33">
        <v>2</v>
      </c>
      <c r="I1115" s="34"/>
      <c r="J1115" s="32">
        <v>0.25</v>
      </c>
      <c r="K1115" s="35">
        <f t="shared" si="68"/>
        <v>5</v>
      </c>
      <c r="L1115" s="35">
        <v>50.603299999999997</v>
      </c>
      <c r="M1115" s="35">
        <f t="shared" si="70"/>
        <v>55.603299999999997</v>
      </c>
      <c r="N1115" s="35">
        <f t="shared" si="71"/>
        <v>72.284289999999999</v>
      </c>
      <c r="O1115" s="29" t="s">
        <v>45</v>
      </c>
    </row>
    <row r="1116" spans="1:15" x14ac:dyDescent="0.25">
      <c r="A1116" s="29" t="s">
        <v>53</v>
      </c>
      <c r="B1116" s="29" t="s">
        <v>48</v>
      </c>
      <c r="C1116" s="29" t="s">
        <v>42</v>
      </c>
      <c r="D1116" s="30"/>
      <c r="E1116" s="31">
        <v>39296</v>
      </c>
      <c r="F1116" s="31">
        <v>39351</v>
      </c>
      <c r="G1116" s="32">
        <f t="shared" si="69"/>
        <v>55</v>
      </c>
      <c r="H1116" s="33">
        <v>1</v>
      </c>
      <c r="I1116" s="34"/>
      <c r="J1116" s="32">
        <v>0.75</v>
      </c>
      <c r="K1116" s="35">
        <f t="shared" si="68"/>
        <v>7.5</v>
      </c>
      <c r="L1116" s="35">
        <v>62.1233</v>
      </c>
      <c r="M1116" s="35">
        <f t="shared" si="70"/>
        <v>69.6233</v>
      </c>
      <c r="N1116" s="35">
        <f t="shared" si="71"/>
        <v>90.510289999999998</v>
      </c>
      <c r="O1116" s="29" t="s">
        <v>45</v>
      </c>
    </row>
    <row r="1117" spans="1:15" x14ac:dyDescent="0.25">
      <c r="A1117" s="29" t="s">
        <v>53</v>
      </c>
      <c r="B1117" s="29" t="s">
        <v>54</v>
      </c>
      <c r="C1117" s="29" t="s">
        <v>34</v>
      </c>
      <c r="D1117" s="30"/>
      <c r="E1117" s="31">
        <v>39298</v>
      </c>
      <c r="F1117" s="31">
        <v>39351</v>
      </c>
      <c r="G1117" s="32">
        <f t="shared" si="69"/>
        <v>53</v>
      </c>
      <c r="H1117" s="33">
        <v>1</v>
      </c>
      <c r="I1117" s="34"/>
      <c r="J1117" s="32">
        <v>0.75</v>
      </c>
      <c r="K1117" s="35">
        <f t="shared" si="68"/>
        <v>7.5</v>
      </c>
      <c r="L1117" s="35">
        <v>89.342100000000002</v>
      </c>
      <c r="M1117" s="35">
        <f t="shared" si="70"/>
        <v>96.842100000000002</v>
      </c>
      <c r="N1117" s="35">
        <f t="shared" si="71"/>
        <v>125.89473000000001</v>
      </c>
      <c r="O1117" s="29" t="s">
        <v>45</v>
      </c>
    </row>
    <row r="1118" spans="1:15" x14ac:dyDescent="0.25">
      <c r="A1118" s="29" t="s">
        <v>44</v>
      </c>
      <c r="B1118" s="29" t="s">
        <v>33</v>
      </c>
      <c r="C1118" s="29" t="s">
        <v>42</v>
      </c>
      <c r="D1118" s="30"/>
      <c r="E1118" s="31">
        <v>39298</v>
      </c>
      <c r="F1118" s="31">
        <v>39351</v>
      </c>
      <c r="G1118" s="32">
        <f t="shared" si="69"/>
        <v>53</v>
      </c>
      <c r="H1118" s="33">
        <v>2</v>
      </c>
      <c r="I1118" s="34"/>
      <c r="J1118" s="32">
        <v>0.75</v>
      </c>
      <c r="K1118" s="35">
        <f t="shared" si="68"/>
        <v>15</v>
      </c>
      <c r="L1118" s="35">
        <v>93.598399999999998</v>
      </c>
      <c r="M1118" s="35">
        <f t="shared" si="70"/>
        <v>108.5984</v>
      </c>
      <c r="N1118" s="35">
        <f t="shared" si="71"/>
        <v>141.17792</v>
      </c>
      <c r="O1118" s="29" t="s">
        <v>45</v>
      </c>
    </row>
    <row r="1119" spans="1:15" x14ac:dyDescent="0.25">
      <c r="A1119" s="29" t="s">
        <v>53</v>
      </c>
      <c r="B1119" s="29" t="s">
        <v>54</v>
      </c>
      <c r="C1119" s="29" t="s">
        <v>38</v>
      </c>
      <c r="D1119" s="30"/>
      <c r="E1119" s="31">
        <v>39303</v>
      </c>
      <c r="F1119" s="31">
        <v>39351</v>
      </c>
      <c r="G1119" s="32">
        <f t="shared" si="69"/>
        <v>48</v>
      </c>
      <c r="H1119" s="33">
        <v>1</v>
      </c>
      <c r="I1119" s="34"/>
      <c r="J1119" s="32">
        <v>1</v>
      </c>
      <c r="K1119" s="35">
        <f t="shared" si="68"/>
        <v>10</v>
      </c>
      <c r="L1119" s="35">
        <v>155.03550000000001</v>
      </c>
      <c r="M1119" s="35">
        <f t="shared" si="70"/>
        <v>165.03550000000001</v>
      </c>
      <c r="N1119" s="35">
        <f t="shared" si="71"/>
        <v>214.54615000000001</v>
      </c>
      <c r="O1119" s="29" t="s">
        <v>45</v>
      </c>
    </row>
    <row r="1120" spans="1:15" x14ac:dyDescent="0.25">
      <c r="A1120" s="29" t="s">
        <v>53</v>
      </c>
      <c r="B1120" s="29" t="s">
        <v>48</v>
      </c>
      <c r="C1120" s="29" t="s">
        <v>34</v>
      </c>
      <c r="D1120" s="30"/>
      <c r="E1120" s="31">
        <v>39331</v>
      </c>
      <c r="F1120" s="31">
        <v>39351</v>
      </c>
      <c r="G1120" s="32">
        <f t="shared" si="69"/>
        <v>20</v>
      </c>
      <c r="H1120" s="33">
        <v>1</v>
      </c>
      <c r="I1120" s="34"/>
      <c r="J1120" s="32">
        <v>1</v>
      </c>
      <c r="K1120" s="35">
        <f t="shared" si="68"/>
        <v>10</v>
      </c>
      <c r="L1120" s="35">
        <v>200</v>
      </c>
      <c r="M1120" s="35">
        <f t="shared" si="70"/>
        <v>210</v>
      </c>
      <c r="N1120" s="35">
        <f t="shared" si="71"/>
        <v>273</v>
      </c>
      <c r="O1120" s="29" t="s">
        <v>45</v>
      </c>
    </row>
    <row r="1121" spans="1:15" x14ac:dyDescent="0.25">
      <c r="A1121" s="29" t="s">
        <v>53</v>
      </c>
      <c r="B1121" s="29" t="s">
        <v>48</v>
      </c>
      <c r="C1121" s="29" t="s">
        <v>34</v>
      </c>
      <c r="D1121" s="30"/>
      <c r="E1121" s="31">
        <v>39254</v>
      </c>
      <c r="F1121" s="31">
        <v>39351</v>
      </c>
      <c r="G1121" s="32">
        <f t="shared" si="69"/>
        <v>97</v>
      </c>
      <c r="H1121" s="33">
        <v>2</v>
      </c>
      <c r="I1121" s="34"/>
      <c r="J1121" s="32">
        <v>0.75</v>
      </c>
      <c r="K1121" s="35">
        <f t="shared" si="68"/>
        <v>15</v>
      </c>
      <c r="L1121" s="35">
        <v>282</v>
      </c>
      <c r="M1121" s="35">
        <f t="shared" si="70"/>
        <v>297</v>
      </c>
      <c r="N1121" s="35">
        <f t="shared" si="71"/>
        <v>386.1</v>
      </c>
      <c r="O1121" s="29" t="s">
        <v>45</v>
      </c>
    </row>
    <row r="1122" spans="1:15" x14ac:dyDescent="0.25">
      <c r="A1122" s="29" t="s">
        <v>52</v>
      </c>
      <c r="B1122" s="29" t="s">
        <v>37</v>
      </c>
      <c r="C1122" s="29" t="s">
        <v>47</v>
      </c>
      <c r="D1122" s="30"/>
      <c r="E1122" s="31">
        <v>39317</v>
      </c>
      <c r="F1122" s="31">
        <v>39351</v>
      </c>
      <c r="G1122" s="32">
        <f t="shared" si="69"/>
        <v>34</v>
      </c>
      <c r="H1122" s="33">
        <v>2</v>
      </c>
      <c r="I1122" s="34"/>
      <c r="J1122" s="32">
        <v>1</v>
      </c>
      <c r="K1122" s="35">
        <f t="shared" si="68"/>
        <v>20</v>
      </c>
      <c r="L1122" s="35">
        <v>334.27760000000001</v>
      </c>
      <c r="M1122" s="35">
        <f t="shared" si="70"/>
        <v>354.27760000000001</v>
      </c>
      <c r="N1122" s="35">
        <f t="shared" si="71"/>
        <v>460.56088</v>
      </c>
      <c r="O1122" s="29" t="s">
        <v>45</v>
      </c>
    </row>
    <row r="1123" spans="1:15" x14ac:dyDescent="0.25">
      <c r="A1123" s="29" t="s">
        <v>53</v>
      </c>
      <c r="B1123" s="29" t="s">
        <v>37</v>
      </c>
      <c r="C1123" s="29" t="s">
        <v>34</v>
      </c>
      <c r="D1123" s="30"/>
      <c r="E1123" s="31">
        <v>39333</v>
      </c>
      <c r="F1123" s="31">
        <v>39352</v>
      </c>
      <c r="G1123" s="32">
        <f t="shared" si="69"/>
        <v>19</v>
      </c>
      <c r="H1123" s="33">
        <v>1</v>
      </c>
      <c r="I1123" s="34"/>
      <c r="J1123" s="32">
        <v>0.25</v>
      </c>
      <c r="K1123" s="35">
        <f t="shared" si="68"/>
        <v>2.5</v>
      </c>
      <c r="L1123" s="35">
        <v>8</v>
      </c>
      <c r="M1123" s="35">
        <f t="shared" si="70"/>
        <v>10.5</v>
      </c>
      <c r="N1123" s="35">
        <f t="shared" si="71"/>
        <v>13.65</v>
      </c>
      <c r="O1123" s="29" t="s">
        <v>45</v>
      </c>
    </row>
    <row r="1124" spans="1:15" x14ac:dyDescent="0.25">
      <c r="A1124" s="29" t="s">
        <v>53</v>
      </c>
      <c r="B1124" s="29" t="s">
        <v>37</v>
      </c>
      <c r="C1124" s="29" t="s">
        <v>41</v>
      </c>
      <c r="D1124" s="30"/>
      <c r="E1124" s="31">
        <v>39333</v>
      </c>
      <c r="F1124" s="31">
        <v>39352</v>
      </c>
      <c r="G1124" s="32">
        <f t="shared" si="69"/>
        <v>19</v>
      </c>
      <c r="H1124" s="33">
        <v>1</v>
      </c>
      <c r="I1124" s="34" t="s">
        <v>43</v>
      </c>
      <c r="J1124" s="32">
        <v>0.25</v>
      </c>
      <c r="K1124" s="35">
        <f t="shared" si="68"/>
        <v>2.5</v>
      </c>
      <c r="L1124" s="35">
        <v>23.43</v>
      </c>
      <c r="M1124" s="35">
        <f t="shared" si="70"/>
        <v>25.93</v>
      </c>
      <c r="N1124" s="35">
        <f t="shared" si="71"/>
        <v>-25.93</v>
      </c>
      <c r="O1124" s="29" t="s">
        <v>45</v>
      </c>
    </row>
    <row r="1125" spans="1:15" x14ac:dyDescent="0.25">
      <c r="A1125" s="29" t="s">
        <v>32</v>
      </c>
      <c r="B1125" s="29" t="s">
        <v>33</v>
      </c>
      <c r="C1125" s="29" t="s">
        <v>34</v>
      </c>
      <c r="D1125" s="30"/>
      <c r="E1125" s="31">
        <v>39334</v>
      </c>
      <c r="F1125" s="31">
        <v>39352</v>
      </c>
      <c r="G1125" s="32">
        <f t="shared" si="69"/>
        <v>18</v>
      </c>
      <c r="H1125" s="33">
        <v>2</v>
      </c>
      <c r="I1125" s="34"/>
      <c r="J1125" s="32">
        <v>0.25</v>
      </c>
      <c r="K1125" s="35">
        <f t="shared" si="68"/>
        <v>5</v>
      </c>
      <c r="L1125" s="35">
        <v>28.2</v>
      </c>
      <c r="M1125" s="35">
        <f t="shared" si="70"/>
        <v>33.200000000000003</v>
      </c>
      <c r="N1125" s="35">
        <f t="shared" si="71"/>
        <v>43.160000000000004</v>
      </c>
      <c r="O1125" s="29" t="s">
        <v>35</v>
      </c>
    </row>
    <row r="1126" spans="1:15" x14ac:dyDescent="0.25">
      <c r="A1126" s="29" t="s">
        <v>53</v>
      </c>
      <c r="B1126" s="29" t="s">
        <v>37</v>
      </c>
      <c r="C1126" s="29" t="s">
        <v>47</v>
      </c>
      <c r="D1126" s="30"/>
      <c r="E1126" s="31">
        <v>39334</v>
      </c>
      <c r="F1126" s="31">
        <v>39352</v>
      </c>
      <c r="G1126" s="32">
        <f t="shared" si="69"/>
        <v>18</v>
      </c>
      <c r="H1126" s="33">
        <v>2</v>
      </c>
      <c r="I1126" s="34" t="s">
        <v>43</v>
      </c>
      <c r="J1126" s="32">
        <v>1</v>
      </c>
      <c r="K1126" s="35">
        <f t="shared" si="68"/>
        <v>20</v>
      </c>
      <c r="L1126" s="35">
        <v>30</v>
      </c>
      <c r="M1126" s="35">
        <f t="shared" si="70"/>
        <v>50</v>
      </c>
      <c r="N1126" s="35">
        <f t="shared" si="71"/>
        <v>-50</v>
      </c>
      <c r="O1126" s="29" t="s">
        <v>45</v>
      </c>
    </row>
    <row r="1127" spans="1:15" x14ac:dyDescent="0.25">
      <c r="A1127" s="29" t="s">
        <v>32</v>
      </c>
      <c r="B1127" s="29" t="s">
        <v>54</v>
      </c>
      <c r="C1127" s="29" t="s">
        <v>34</v>
      </c>
      <c r="D1127" s="30" t="s">
        <v>43</v>
      </c>
      <c r="E1127" s="31">
        <v>39338</v>
      </c>
      <c r="F1127" s="31">
        <v>39352</v>
      </c>
      <c r="G1127" s="32">
        <f t="shared" si="69"/>
        <v>14</v>
      </c>
      <c r="H1127" s="33">
        <v>1</v>
      </c>
      <c r="I1127" s="34"/>
      <c r="J1127" s="32">
        <v>0.25</v>
      </c>
      <c r="K1127" s="35">
        <f t="shared" si="68"/>
        <v>22.5</v>
      </c>
      <c r="L1127" s="35">
        <v>37.293500000000002</v>
      </c>
      <c r="M1127" s="35">
        <f t="shared" si="70"/>
        <v>59.793500000000002</v>
      </c>
      <c r="N1127" s="35">
        <f t="shared" si="71"/>
        <v>77.731549999999999</v>
      </c>
      <c r="O1127" s="29" t="s">
        <v>35</v>
      </c>
    </row>
    <row r="1128" spans="1:15" x14ac:dyDescent="0.25">
      <c r="A1128" s="29" t="s">
        <v>53</v>
      </c>
      <c r="B1128" s="29" t="s">
        <v>37</v>
      </c>
      <c r="C1128" s="29" t="s">
        <v>34</v>
      </c>
      <c r="D1128" s="30"/>
      <c r="E1128" s="31">
        <v>39348</v>
      </c>
      <c r="F1128" s="31">
        <v>39352</v>
      </c>
      <c r="G1128" s="32">
        <f t="shared" si="69"/>
        <v>4</v>
      </c>
      <c r="H1128" s="33">
        <v>1</v>
      </c>
      <c r="I1128" s="34" t="s">
        <v>43</v>
      </c>
      <c r="J1128" s="32">
        <v>0.25</v>
      </c>
      <c r="K1128" s="35">
        <f t="shared" si="68"/>
        <v>2.5</v>
      </c>
      <c r="L1128" s="35">
        <v>38.5488</v>
      </c>
      <c r="M1128" s="35">
        <f t="shared" si="70"/>
        <v>41.0488</v>
      </c>
      <c r="N1128" s="35">
        <f t="shared" si="71"/>
        <v>-41.0488</v>
      </c>
      <c r="O1128" s="29" t="s">
        <v>45</v>
      </c>
    </row>
    <row r="1129" spans="1:15" x14ac:dyDescent="0.25">
      <c r="A1129" s="29" t="s">
        <v>32</v>
      </c>
      <c r="B1129" s="29" t="s">
        <v>33</v>
      </c>
      <c r="C1129" s="29" t="s">
        <v>34</v>
      </c>
      <c r="D1129" s="30"/>
      <c r="E1129" s="31">
        <v>39317</v>
      </c>
      <c r="F1129" s="31">
        <v>39352</v>
      </c>
      <c r="G1129" s="32">
        <f t="shared" si="69"/>
        <v>35</v>
      </c>
      <c r="H1129" s="33">
        <v>2</v>
      </c>
      <c r="I1129" s="34"/>
      <c r="J1129" s="32">
        <v>0.25</v>
      </c>
      <c r="K1129" s="35">
        <f t="shared" si="68"/>
        <v>5</v>
      </c>
      <c r="L1129" s="35">
        <v>46.864899999999999</v>
      </c>
      <c r="M1129" s="35">
        <f t="shared" si="70"/>
        <v>51.864899999999999</v>
      </c>
      <c r="N1129" s="35">
        <f t="shared" si="71"/>
        <v>67.424369999999996</v>
      </c>
      <c r="O1129" s="29" t="s">
        <v>35</v>
      </c>
    </row>
    <row r="1130" spans="1:15" x14ac:dyDescent="0.25">
      <c r="A1130" s="29" t="s">
        <v>52</v>
      </c>
      <c r="B1130" s="29" t="s">
        <v>48</v>
      </c>
      <c r="C1130" s="29" t="s">
        <v>34</v>
      </c>
      <c r="D1130" s="30"/>
      <c r="E1130" s="31">
        <v>39334</v>
      </c>
      <c r="F1130" s="31">
        <v>39352</v>
      </c>
      <c r="G1130" s="32">
        <f t="shared" si="69"/>
        <v>18</v>
      </c>
      <c r="H1130" s="33">
        <v>1</v>
      </c>
      <c r="I1130" s="34"/>
      <c r="J1130" s="32">
        <v>0.25</v>
      </c>
      <c r="K1130" s="35">
        <f t="shared" si="68"/>
        <v>2.5</v>
      </c>
      <c r="L1130" s="35">
        <v>72.350099999999998</v>
      </c>
      <c r="M1130" s="35">
        <f t="shared" si="70"/>
        <v>74.850099999999998</v>
      </c>
      <c r="N1130" s="35">
        <f t="shared" si="71"/>
        <v>97.305129999999991</v>
      </c>
      <c r="O1130" s="29" t="s">
        <v>35</v>
      </c>
    </row>
    <row r="1131" spans="1:15" x14ac:dyDescent="0.25">
      <c r="A1131" s="29" t="s">
        <v>53</v>
      </c>
      <c r="B1131" s="29" t="s">
        <v>37</v>
      </c>
      <c r="C1131" s="29" t="s">
        <v>42</v>
      </c>
      <c r="D1131" s="30"/>
      <c r="E1131" s="31">
        <v>39336</v>
      </c>
      <c r="F1131" s="31">
        <v>39352</v>
      </c>
      <c r="G1131" s="32">
        <f t="shared" si="69"/>
        <v>16</v>
      </c>
      <c r="H1131" s="33">
        <v>1</v>
      </c>
      <c r="I1131" s="34"/>
      <c r="J1131" s="32">
        <v>0.75</v>
      </c>
      <c r="K1131" s="35">
        <f t="shared" si="68"/>
        <v>7.5</v>
      </c>
      <c r="L1131" s="35">
        <v>111.46559999999999</v>
      </c>
      <c r="M1131" s="35">
        <f t="shared" si="70"/>
        <v>118.96559999999999</v>
      </c>
      <c r="N1131" s="35">
        <f t="shared" si="71"/>
        <v>154.65528</v>
      </c>
      <c r="O1131" s="29" t="s">
        <v>45</v>
      </c>
    </row>
    <row r="1132" spans="1:15" x14ac:dyDescent="0.25">
      <c r="A1132" s="29" t="s">
        <v>32</v>
      </c>
      <c r="B1132" s="29" t="s">
        <v>33</v>
      </c>
      <c r="C1132" s="29" t="s">
        <v>41</v>
      </c>
      <c r="D1132" s="30"/>
      <c r="E1132" s="31">
        <v>39326</v>
      </c>
      <c r="F1132" s="31">
        <v>39352</v>
      </c>
      <c r="G1132" s="32">
        <f t="shared" si="69"/>
        <v>26</v>
      </c>
      <c r="H1132" s="33">
        <v>1</v>
      </c>
      <c r="I1132" s="34"/>
      <c r="J1132" s="32">
        <v>0.25</v>
      </c>
      <c r="K1132" s="35">
        <f t="shared" si="68"/>
        <v>2.5</v>
      </c>
      <c r="L1132" s="35">
        <v>120</v>
      </c>
      <c r="M1132" s="35">
        <f t="shared" si="70"/>
        <v>122.5</v>
      </c>
      <c r="N1132" s="35">
        <f t="shared" si="71"/>
        <v>159.25</v>
      </c>
      <c r="O1132" s="29" t="s">
        <v>45</v>
      </c>
    </row>
    <row r="1133" spans="1:15" x14ac:dyDescent="0.25">
      <c r="A1133" s="29" t="s">
        <v>32</v>
      </c>
      <c r="B1133" s="29" t="s">
        <v>33</v>
      </c>
      <c r="C1133" s="29" t="s">
        <v>34</v>
      </c>
      <c r="D1133" s="30"/>
      <c r="E1133" s="31">
        <v>39333</v>
      </c>
      <c r="F1133" s="31">
        <v>39352</v>
      </c>
      <c r="G1133" s="32">
        <f t="shared" si="69"/>
        <v>19</v>
      </c>
      <c r="H1133" s="33">
        <v>2</v>
      </c>
      <c r="I1133" s="34"/>
      <c r="J1133" s="32">
        <v>0.75</v>
      </c>
      <c r="K1133" s="35">
        <f t="shared" si="68"/>
        <v>15</v>
      </c>
      <c r="L1133" s="35">
        <v>175.07</v>
      </c>
      <c r="M1133" s="35">
        <f t="shared" si="70"/>
        <v>190.07</v>
      </c>
      <c r="N1133" s="35">
        <f t="shared" si="71"/>
        <v>247.09099999999998</v>
      </c>
      <c r="O1133" s="29" t="s">
        <v>35</v>
      </c>
    </row>
    <row r="1134" spans="1:15" x14ac:dyDescent="0.25">
      <c r="A1134" s="29" t="s">
        <v>52</v>
      </c>
      <c r="B1134" s="29" t="s">
        <v>54</v>
      </c>
      <c r="C1134" s="29" t="s">
        <v>47</v>
      </c>
      <c r="D1134" s="30"/>
      <c r="E1134" s="31">
        <v>39341</v>
      </c>
      <c r="F1134" s="31">
        <v>39352</v>
      </c>
      <c r="G1134" s="32">
        <f t="shared" si="69"/>
        <v>11</v>
      </c>
      <c r="H1134" s="33">
        <v>1</v>
      </c>
      <c r="I1134" s="34"/>
      <c r="J1134" s="32">
        <v>4.25</v>
      </c>
      <c r="K1134" s="35">
        <f t="shared" si="68"/>
        <v>42.5</v>
      </c>
      <c r="L1134" s="35">
        <v>20</v>
      </c>
      <c r="M1134" s="35">
        <f t="shared" si="70"/>
        <v>62.5</v>
      </c>
      <c r="N1134" s="35">
        <f t="shared" si="71"/>
        <v>81.25</v>
      </c>
      <c r="O1134" s="29" t="s">
        <v>35</v>
      </c>
    </row>
    <row r="1135" spans="1:15" x14ac:dyDescent="0.25">
      <c r="A1135" s="29" t="s">
        <v>52</v>
      </c>
      <c r="B1135" s="29" t="s">
        <v>48</v>
      </c>
      <c r="C1135" s="29" t="s">
        <v>47</v>
      </c>
      <c r="D1135" s="30"/>
      <c r="E1135" s="31">
        <v>39344</v>
      </c>
      <c r="F1135" s="31">
        <v>39352</v>
      </c>
      <c r="G1135" s="32">
        <f t="shared" si="69"/>
        <v>8</v>
      </c>
      <c r="H1135" s="33">
        <v>1</v>
      </c>
      <c r="I1135" s="34"/>
      <c r="J1135" s="32">
        <v>1</v>
      </c>
      <c r="K1135" s="35">
        <f t="shared" si="68"/>
        <v>10</v>
      </c>
      <c r="L1135" s="35">
        <v>315.26299999999998</v>
      </c>
      <c r="M1135" s="35">
        <f t="shared" si="70"/>
        <v>325.26299999999998</v>
      </c>
      <c r="N1135" s="35">
        <f t="shared" si="71"/>
        <v>422.84189999999995</v>
      </c>
      <c r="O1135" s="29" t="s">
        <v>35</v>
      </c>
    </row>
    <row r="1136" spans="1:15" x14ac:dyDescent="0.25">
      <c r="A1136" s="29" t="s">
        <v>49</v>
      </c>
      <c r="B1136" s="29" t="s">
        <v>48</v>
      </c>
      <c r="C1136" s="29" t="s">
        <v>34</v>
      </c>
      <c r="D1136" s="30"/>
      <c r="E1136" s="31">
        <v>39317</v>
      </c>
      <c r="F1136" s="31">
        <v>39353</v>
      </c>
      <c r="G1136" s="32">
        <f t="shared" si="69"/>
        <v>36</v>
      </c>
      <c r="H1136" s="33">
        <v>2</v>
      </c>
      <c r="I1136" s="34"/>
      <c r="J1136" s="32">
        <v>0.25</v>
      </c>
      <c r="K1136" s="35">
        <f t="shared" si="68"/>
        <v>5</v>
      </c>
      <c r="L1136" s="35">
        <v>4</v>
      </c>
      <c r="M1136" s="35">
        <f t="shared" si="70"/>
        <v>9</v>
      </c>
      <c r="N1136" s="35">
        <f t="shared" si="71"/>
        <v>11.7</v>
      </c>
      <c r="O1136" s="29" t="s">
        <v>45</v>
      </c>
    </row>
    <row r="1137" spans="1:15" x14ac:dyDescent="0.25">
      <c r="A1137" s="29" t="s">
        <v>49</v>
      </c>
      <c r="B1137" s="29" t="s">
        <v>48</v>
      </c>
      <c r="C1137" s="29" t="s">
        <v>41</v>
      </c>
      <c r="D1137" s="30"/>
      <c r="E1137" s="31">
        <v>39339</v>
      </c>
      <c r="F1137" s="31">
        <v>39353</v>
      </c>
      <c r="G1137" s="32">
        <f t="shared" si="69"/>
        <v>14</v>
      </c>
      <c r="H1137" s="33">
        <v>1</v>
      </c>
      <c r="I1137" s="34"/>
      <c r="J1137" s="32">
        <v>0.25</v>
      </c>
      <c r="K1137" s="35">
        <f t="shared" si="68"/>
        <v>2.5</v>
      </c>
      <c r="L1137" s="35">
        <v>12.906000000000001</v>
      </c>
      <c r="M1137" s="35">
        <f t="shared" si="70"/>
        <v>15.406000000000001</v>
      </c>
      <c r="N1137" s="35">
        <f t="shared" si="71"/>
        <v>20.027799999999999</v>
      </c>
      <c r="O1137" s="29" t="s">
        <v>45</v>
      </c>
    </row>
    <row r="1138" spans="1:15" x14ac:dyDescent="0.25">
      <c r="A1138" s="29" t="s">
        <v>36</v>
      </c>
      <c r="B1138" s="29" t="s">
        <v>37</v>
      </c>
      <c r="C1138" s="29" t="s">
        <v>38</v>
      </c>
      <c r="D1138" s="30"/>
      <c r="E1138" s="31">
        <v>39340</v>
      </c>
      <c r="F1138" s="31">
        <v>39353</v>
      </c>
      <c r="G1138" s="32">
        <f t="shared" si="69"/>
        <v>13</v>
      </c>
      <c r="H1138" s="33">
        <v>1</v>
      </c>
      <c r="I1138" s="34" t="s">
        <v>43</v>
      </c>
      <c r="J1138" s="32">
        <v>1</v>
      </c>
      <c r="K1138" s="35">
        <f t="shared" si="68"/>
        <v>10</v>
      </c>
      <c r="L1138" s="35">
        <v>17.38</v>
      </c>
      <c r="M1138" s="35">
        <f t="shared" si="70"/>
        <v>27.38</v>
      </c>
      <c r="N1138" s="35">
        <f t="shared" si="71"/>
        <v>-27.38</v>
      </c>
      <c r="O1138" s="29" t="s">
        <v>45</v>
      </c>
    </row>
    <row r="1139" spans="1:15" x14ac:dyDescent="0.25">
      <c r="A1139" s="29" t="s">
        <v>36</v>
      </c>
      <c r="B1139" s="29" t="s">
        <v>54</v>
      </c>
      <c r="C1139" s="29" t="s">
        <v>42</v>
      </c>
      <c r="D1139" s="30"/>
      <c r="E1139" s="31">
        <v>39340</v>
      </c>
      <c r="F1139" s="31">
        <v>39353</v>
      </c>
      <c r="G1139" s="32">
        <f t="shared" si="69"/>
        <v>13</v>
      </c>
      <c r="H1139" s="33">
        <v>1</v>
      </c>
      <c r="I1139" s="34"/>
      <c r="J1139" s="32">
        <v>0.5</v>
      </c>
      <c r="K1139" s="35">
        <f t="shared" si="68"/>
        <v>5</v>
      </c>
      <c r="L1139" s="35">
        <v>23.9785</v>
      </c>
      <c r="M1139" s="35">
        <f t="shared" si="70"/>
        <v>28.9785</v>
      </c>
      <c r="N1139" s="35">
        <f t="shared" si="71"/>
        <v>37.672049999999999</v>
      </c>
      <c r="O1139" s="29" t="s">
        <v>45</v>
      </c>
    </row>
    <row r="1140" spans="1:15" x14ac:dyDescent="0.25">
      <c r="A1140" s="29" t="s">
        <v>36</v>
      </c>
      <c r="B1140" s="29" t="s">
        <v>37</v>
      </c>
      <c r="C1140" s="29" t="s">
        <v>34</v>
      </c>
      <c r="D1140" s="30"/>
      <c r="E1140" s="31">
        <v>39341</v>
      </c>
      <c r="F1140" s="31">
        <v>39353</v>
      </c>
      <c r="G1140" s="32">
        <f t="shared" si="69"/>
        <v>12</v>
      </c>
      <c r="H1140" s="33">
        <v>1</v>
      </c>
      <c r="I1140" s="34"/>
      <c r="J1140" s="32">
        <v>1</v>
      </c>
      <c r="K1140" s="35">
        <f t="shared" si="68"/>
        <v>10</v>
      </c>
      <c r="L1140" s="35">
        <v>123.38290000000001</v>
      </c>
      <c r="M1140" s="35">
        <f t="shared" si="70"/>
        <v>133.38290000000001</v>
      </c>
      <c r="N1140" s="35">
        <f t="shared" si="71"/>
        <v>173.39777000000001</v>
      </c>
      <c r="O1140" s="29" t="s">
        <v>45</v>
      </c>
    </row>
    <row r="1141" spans="1:15" x14ac:dyDescent="0.25">
      <c r="A1141" s="29" t="s">
        <v>49</v>
      </c>
      <c r="B1141" s="29" t="s">
        <v>48</v>
      </c>
      <c r="C1141" s="29" t="s">
        <v>41</v>
      </c>
      <c r="D1141" s="30"/>
      <c r="E1141" s="31">
        <v>39333</v>
      </c>
      <c r="F1141" s="31">
        <v>39353</v>
      </c>
      <c r="G1141" s="32">
        <f t="shared" si="69"/>
        <v>20</v>
      </c>
      <c r="H1141" s="33">
        <v>1</v>
      </c>
      <c r="I1141" s="34"/>
      <c r="J1141" s="32">
        <v>0.25</v>
      </c>
      <c r="K1141" s="35">
        <f t="shared" si="68"/>
        <v>2.5</v>
      </c>
      <c r="L1141" s="35">
        <v>124.9492</v>
      </c>
      <c r="M1141" s="35">
        <f t="shared" si="70"/>
        <v>127.4492</v>
      </c>
      <c r="N1141" s="35">
        <f t="shared" si="71"/>
        <v>165.68396000000001</v>
      </c>
      <c r="O1141" s="29" t="s">
        <v>45</v>
      </c>
    </row>
    <row r="1142" spans="1:15" x14ac:dyDescent="0.25">
      <c r="A1142" s="29" t="s">
        <v>52</v>
      </c>
      <c r="B1142" s="29" t="s">
        <v>50</v>
      </c>
      <c r="C1142" s="29" t="s">
        <v>34</v>
      </c>
      <c r="D1142" s="30"/>
      <c r="E1142" s="31">
        <v>39310</v>
      </c>
      <c r="F1142" s="31">
        <v>39353</v>
      </c>
      <c r="G1142" s="32">
        <f t="shared" si="69"/>
        <v>43</v>
      </c>
      <c r="H1142" s="33">
        <v>1</v>
      </c>
      <c r="I1142" s="34"/>
      <c r="J1142" s="32">
        <v>1.25</v>
      </c>
      <c r="K1142" s="35">
        <f t="shared" si="68"/>
        <v>12.5</v>
      </c>
      <c r="L1142" s="35">
        <v>300.15629999999999</v>
      </c>
      <c r="M1142" s="35">
        <f t="shared" si="70"/>
        <v>312.65629999999999</v>
      </c>
      <c r="N1142" s="35">
        <f t="shared" si="71"/>
        <v>406.45318999999995</v>
      </c>
      <c r="O1142" s="29" t="s">
        <v>45</v>
      </c>
    </row>
    <row r="1143" spans="1:15" x14ac:dyDescent="0.25">
      <c r="A1143" s="29" t="s">
        <v>52</v>
      </c>
      <c r="B1143" s="29" t="s">
        <v>50</v>
      </c>
      <c r="C1143" s="29" t="s">
        <v>42</v>
      </c>
      <c r="D1143" s="30"/>
      <c r="E1143" s="31">
        <v>39277</v>
      </c>
      <c r="F1143" s="31">
        <v>39353</v>
      </c>
      <c r="G1143" s="32">
        <f t="shared" si="69"/>
        <v>76</v>
      </c>
      <c r="H1143" s="33">
        <v>2</v>
      </c>
      <c r="I1143" s="34" t="s">
        <v>43</v>
      </c>
      <c r="J1143" s="32">
        <v>3.5</v>
      </c>
      <c r="K1143" s="35">
        <f t="shared" si="68"/>
        <v>70</v>
      </c>
      <c r="L1143" s="35">
        <v>624.26649999999995</v>
      </c>
      <c r="M1143" s="35">
        <f t="shared" si="70"/>
        <v>694.26649999999995</v>
      </c>
      <c r="N1143" s="35">
        <f t="shared" si="71"/>
        <v>-694.26649999999995</v>
      </c>
      <c r="O1143" s="29" t="s">
        <v>45</v>
      </c>
    </row>
    <row r="1144" spans="1:15" x14ac:dyDescent="0.25">
      <c r="A1144" s="29" t="s">
        <v>46</v>
      </c>
      <c r="B1144" s="29" t="s">
        <v>33</v>
      </c>
      <c r="C1144" s="29" t="s">
        <v>34</v>
      </c>
      <c r="D1144" s="30"/>
      <c r="E1144" s="31">
        <v>39337</v>
      </c>
      <c r="F1144" s="31">
        <v>39354</v>
      </c>
      <c r="G1144" s="32">
        <f t="shared" si="69"/>
        <v>17</v>
      </c>
      <c r="H1144" s="33">
        <v>2</v>
      </c>
      <c r="I1144" s="34"/>
      <c r="J1144" s="32">
        <v>0.25</v>
      </c>
      <c r="K1144" s="35">
        <f t="shared" si="68"/>
        <v>5</v>
      </c>
      <c r="L1144" s="35">
        <v>17.13</v>
      </c>
      <c r="M1144" s="35">
        <f t="shared" si="70"/>
        <v>22.13</v>
      </c>
      <c r="N1144" s="35">
        <f t="shared" si="71"/>
        <v>28.768999999999998</v>
      </c>
      <c r="O1144" s="29" t="s">
        <v>35</v>
      </c>
    </row>
    <row r="1145" spans="1:15" x14ac:dyDescent="0.25">
      <c r="A1145" s="29" t="s">
        <v>40</v>
      </c>
      <c r="B1145" s="29" t="s">
        <v>48</v>
      </c>
      <c r="C1145" s="29" t="s">
        <v>41</v>
      </c>
      <c r="D1145" s="30"/>
      <c r="E1145" s="31">
        <v>39337</v>
      </c>
      <c r="F1145" s="31">
        <v>39354</v>
      </c>
      <c r="G1145" s="32">
        <f t="shared" si="69"/>
        <v>17</v>
      </c>
      <c r="H1145" s="33">
        <v>1</v>
      </c>
      <c r="I1145" s="34"/>
      <c r="J1145" s="32">
        <v>0.25</v>
      </c>
      <c r="K1145" s="35">
        <f t="shared" si="68"/>
        <v>2.5</v>
      </c>
      <c r="L1145" s="35">
        <v>25</v>
      </c>
      <c r="M1145" s="35">
        <f t="shared" si="70"/>
        <v>27.5</v>
      </c>
      <c r="N1145" s="35">
        <f t="shared" si="71"/>
        <v>35.75</v>
      </c>
      <c r="O1145" s="29" t="s">
        <v>39</v>
      </c>
    </row>
    <row r="1146" spans="1:15" x14ac:dyDescent="0.25">
      <c r="A1146" s="29" t="s">
        <v>52</v>
      </c>
      <c r="B1146" s="29" t="s">
        <v>54</v>
      </c>
      <c r="C1146" s="29" t="s">
        <v>34</v>
      </c>
      <c r="D1146" s="30"/>
      <c r="E1146" s="31">
        <v>39310</v>
      </c>
      <c r="F1146" s="31">
        <v>39354</v>
      </c>
      <c r="G1146" s="32">
        <f t="shared" si="69"/>
        <v>44</v>
      </c>
      <c r="H1146" s="33">
        <v>1</v>
      </c>
      <c r="I1146" s="34"/>
      <c r="J1146" s="32">
        <v>0.25</v>
      </c>
      <c r="K1146" s="35">
        <f t="shared" si="68"/>
        <v>2.5</v>
      </c>
      <c r="L1146" s="35">
        <v>30</v>
      </c>
      <c r="M1146" s="35">
        <f t="shared" si="70"/>
        <v>32.5</v>
      </c>
      <c r="N1146" s="35">
        <f t="shared" si="71"/>
        <v>42.25</v>
      </c>
      <c r="O1146" s="29" t="s">
        <v>45</v>
      </c>
    </row>
    <row r="1147" spans="1:15" x14ac:dyDescent="0.25">
      <c r="A1147" s="29" t="s">
        <v>52</v>
      </c>
      <c r="B1147" s="29" t="s">
        <v>54</v>
      </c>
      <c r="C1147" s="29" t="s">
        <v>41</v>
      </c>
      <c r="D1147" s="30"/>
      <c r="E1147" s="31">
        <v>39333</v>
      </c>
      <c r="F1147" s="31">
        <v>39354</v>
      </c>
      <c r="G1147" s="32">
        <f t="shared" si="69"/>
        <v>21</v>
      </c>
      <c r="H1147" s="33">
        <v>1</v>
      </c>
      <c r="I1147" s="34"/>
      <c r="J1147" s="32">
        <v>0.25</v>
      </c>
      <c r="K1147" s="35">
        <f t="shared" si="68"/>
        <v>2.5</v>
      </c>
      <c r="L1147" s="35">
        <v>49.26</v>
      </c>
      <c r="M1147" s="35">
        <f t="shared" si="70"/>
        <v>51.76</v>
      </c>
      <c r="N1147" s="35">
        <f t="shared" si="71"/>
        <v>67.287999999999997</v>
      </c>
      <c r="O1147" s="29" t="s">
        <v>39</v>
      </c>
    </row>
    <row r="1148" spans="1:15" x14ac:dyDescent="0.25">
      <c r="A1148" s="29" t="s">
        <v>40</v>
      </c>
      <c r="B1148" s="29" t="s">
        <v>48</v>
      </c>
      <c r="C1148" s="29" t="s">
        <v>47</v>
      </c>
      <c r="D1148" s="30"/>
      <c r="E1148" s="31">
        <v>39327</v>
      </c>
      <c r="F1148" s="31">
        <v>39354</v>
      </c>
      <c r="G1148" s="32">
        <f t="shared" si="69"/>
        <v>27</v>
      </c>
      <c r="H1148" s="33">
        <v>2</v>
      </c>
      <c r="I1148" s="34"/>
      <c r="J1148" s="32">
        <v>3.5</v>
      </c>
      <c r="K1148" s="35">
        <f t="shared" si="68"/>
        <v>70</v>
      </c>
      <c r="L1148" s="35">
        <v>25</v>
      </c>
      <c r="M1148" s="35">
        <f t="shared" si="70"/>
        <v>95</v>
      </c>
      <c r="N1148" s="35">
        <f t="shared" si="71"/>
        <v>123.5</v>
      </c>
      <c r="O1148" s="29" t="s">
        <v>45</v>
      </c>
    </row>
    <row r="1149" spans="1:15" x14ac:dyDescent="0.25">
      <c r="A1149" s="29" t="s">
        <v>36</v>
      </c>
      <c r="B1149" s="29" t="s">
        <v>54</v>
      </c>
      <c r="C1149" s="29" t="s">
        <v>34</v>
      </c>
      <c r="D1149" s="30"/>
      <c r="E1149" s="31">
        <v>39327</v>
      </c>
      <c r="F1149" s="31">
        <v>39355</v>
      </c>
      <c r="G1149" s="32">
        <f t="shared" si="69"/>
        <v>28</v>
      </c>
      <c r="H1149" s="33">
        <v>1</v>
      </c>
      <c r="I1149" s="34"/>
      <c r="J1149" s="32">
        <v>0.5</v>
      </c>
      <c r="K1149" s="35">
        <f t="shared" si="68"/>
        <v>5</v>
      </c>
      <c r="L1149" s="35">
        <v>25</v>
      </c>
      <c r="M1149" s="35">
        <f t="shared" si="70"/>
        <v>30</v>
      </c>
      <c r="N1149" s="35">
        <f t="shared" si="71"/>
        <v>39</v>
      </c>
      <c r="O1149" s="29" t="s">
        <v>45</v>
      </c>
    </row>
    <row r="1150" spans="1:15" x14ac:dyDescent="0.25">
      <c r="A1150" s="29" t="s">
        <v>32</v>
      </c>
      <c r="B1150" s="29" t="s">
        <v>33</v>
      </c>
      <c r="C1150" s="29" t="s">
        <v>42</v>
      </c>
      <c r="D1150" s="30"/>
      <c r="E1150" s="31">
        <v>39269</v>
      </c>
      <c r="F1150" s="31">
        <v>39355</v>
      </c>
      <c r="G1150" s="32">
        <f t="shared" si="69"/>
        <v>86</v>
      </c>
      <c r="H1150" s="33">
        <v>2</v>
      </c>
      <c r="I1150" s="34"/>
      <c r="J1150" s="32">
        <v>0.5</v>
      </c>
      <c r="K1150" s="35">
        <f t="shared" si="68"/>
        <v>10</v>
      </c>
      <c r="L1150" s="35">
        <v>37.293500000000002</v>
      </c>
      <c r="M1150" s="35">
        <f t="shared" si="70"/>
        <v>47.293500000000002</v>
      </c>
      <c r="N1150" s="35">
        <f t="shared" si="71"/>
        <v>61.481549999999999</v>
      </c>
      <c r="O1150" s="29" t="s">
        <v>45</v>
      </c>
    </row>
    <row r="1151" spans="1:15" x14ac:dyDescent="0.25">
      <c r="A1151" s="29" t="s">
        <v>36</v>
      </c>
      <c r="B1151" s="29" t="s">
        <v>50</v>
      </c>
      <c r="C1151" s="29" t="s">
        <v>34</v>
      </c>
      <c r="D1151" s="30"/>
      <c r="E1151" s="31">
        <v>39331</v>
      </c>
      <c r="F1151" s="31">
        <v>39355</v>
      </c>
      <c r="G1151" s="32">
        <f t="shared" si="69"/>
        <v>24</v>
      </c>
      <c r="H1151" s="33">
        <v>1</v>
      </c>
      <c r="I1151" s="34"/>
      <c r="J1151" s="32">
        <v>0.5</v>
      </c>
      <c r="K1151" s="35">
        <f t="shared" si="68"/>
        <v>5</v>
      </c>
      <c r="L1151" s="35">
        <v>46.702800000000003</v>
      </c>
      <c r="M1151" s="35">
        <f t="shared" si="70"/>
        <v>51.702800000000003</v>
      </c>
      <c r="N1151" s="35">
        <f t="shared" si="71"/>
        <v>67.213639999999998</v>
      </c>
      <c r="O1151" s="29" t="s">
        <v>45</v>
      </c>
    </row>
    <row r="1152" spans="1:15" x14ac:dyDescent="0.25">
      <c r="A1152" s="29" t="s">
        <v>32</v>
      </c>
      <c r="B1152" s="29" t="s">
        <v>33</v>
      </c>
      <c r="C1152" s="29" t="s">
        <v>34</v>
      </c>
      <c r="D1152" s="30"/>
      <c r="E1152" s="31">
        <v>39333</v>
      </c>
      <c r="F1152" s="31">
        <v>39355</v>
      </c>
      <c r="G1152" s="32">
        <f t="shared" si="69"/>
        <v>22</v>
      </c>
      <c r="H1152" s="33">
        <v>2</v>
      </c>
      <c r="I1152" s="34"/>
      <c r="J1152" s="32">
        <v>0.25</v>
      </c>
      <c r="K1152" s="35">
        <f t="shared" si="68"/>
        <v>5</v>
      </c>
      <c r="L1152" s="35">
        <v>128.40360000000001</v>
      </c>
      <c r="M1152" s="35">
        <f t="shared" si="70"/>
        <v>133.40360000000001</v>
      </c>
      <c r="N1152" s="35">
        <f t="shared" si="71"/>
        <v>173.42468000000002</v>
      </c>
      <c r="O1152" s="29" t="s">
        <v>35</v>
      </c>
    </row>
    <row r="1153" spans="1:15" x14ac:dyDescent="0.25">
      <c r="A1153" s="29" t="s">
        <v>52</v>
      </c>
      <c r="B1153" s="29" t="s">
        <v>48</v>
      </c>
      <c r="C1153" s="29" t="s">
        <v>41</v>
      </c>
      <c r="D1153" s="30"/>
      <c r="E1153" s="31">
        <v>39344</v>
      </c>
      <c r="F1153" s="31">
        <v>39355</v>
      </c>
      <c r="G1153" s="32">
        <f t="shared" si="69"/>
        <v>11</v>
      </c>
      <c r="H1153" s="33">
        <v>2</v>
      </c>
      <c r="I1153" s="34"/>
      <c r="J1153" s="32">
        <v>0.25</v>
      </c>
      <c r="K1153" s="35">
        <f t="shared" si="68"/>
        <v>5</v>
      </c>
      <c r="L1153" s="35">
        <v>150.24199999999999</v>
      </c>
      <c r="M1153" s="35">
        <f t="shared" si="70"/>
        <v>155.24199999999999</v>
      </c>
      <c r="N1153" s="35">
        <f t="shared" si="71"/>
        <v>201.81459999999998</v>
      </c>
      <c r="O1153" s="29" t="s">
        <v>45</v>
      </c>
    </row>
    <row r="1154" spans="1:15" x14ac:dyDescent="0.25">
      <c r="A1154" s="29" t="s">
        <v>44</v>
      </c>
      <c r="B1154" s="29" t="s">
        <v>33</v>
      </c>
      <c r="C1154" s="29" t="s">
        <v>34</v>
      </c>
      <c r="D1154" s="30"/>
      <c r="E1154" s="31">
        <v>39345</v>
      </c>
      <c r="F1154" s="31">
        <v>39355</v>
      </c>
      <c r="G1154" s="32">
        <f t="shared" si="69"/>
        <v>10</v>
      </c>
      <c r="H1154" s="33">
        <v>2</v>
      </c>
      <c r="I1154" s="34"/>
      <c r="J1154" s="32">
        <v>0.5</v>
      </c>
      <c r="K1154" s="35">
        <f t="shared" ref="K1154:K1217" si="72">IF(D1154="sí",H1154*J1154*10+20,H1154*J1154*10)</f>
        <v>10</v>
      </c>
      <c r="L1154" s="35">
        <v>209.59630000000001</v>
      </c>
      <c r="M1154" s="35">
        <f t="shared" si="70"/>
        <v>219.59630000000001</v>
      </c>
      <c r="N1154" s="35">
        <f t="shared" si="71"/>
        <v>285.47519</v>
      </c>
      <c r="O1154" s="29" t="s">
        <v>45</v>
      </c>
    </row>
    <row r="1155" spans="1:15" x14ac:dyDescent="0.25">
      <c r="A1155" s="29" t="s">
        <v>53</v>
      </c>
      <c r="B1155" s="29" t="s">
        <v>54</v>
      </c>
      <c r="C1155" s="29" t="s">
        <v>47</v>
      </c>
      <c r="D1155" s="30"/>
      <c r="E1155" s="31">
        <v>39253</v>
      </c>
      <c r="F1155" s="31">
        <v>39355</v>
      </c>
      <c r="G1155" s="32">
        <f t="shared" ref="G1155:G1218" si="73">F1155-E1155</f>
        <v>102</v>
      </c>
      <c r="H1155" s="33">
        <v>1</v>
      </c>
      <c r="I1155" s="34"/>
      <c r="J1155" s="32">
        <v>3.5</v>
      </c>
      <c r="K1155" s="35">
        <f t="shared" si="72"/>
        <v>35</v>
      </c>
      <c r="L1155" s="35">
        <v>272.99959999999999</v>
      </c>
      <c r="M1155" s="35">
        <f t="shared" ref="M1155:M1218" si="74">K1155+L1155</f>
        <v>307.99959999999999</v>
      </c>
      <c r="N1155" s="35">
        <f t="shared" ref="N1155:N1218" si="75">IF(I1155="sí",-M1155,M1155+30%*M1155)</f>
        <v>400.39947999999998</v>
      </c>
      <c r="O1155" s="29" t="s">
        <v>45</v>
      </c>
    </row>
    <row r="1156" spans="1:15" x14ac:dyDescent="0.25">
      <c r="A1156" s="29" t="s">
        <v>36</v>
      </c>
      <c r="B1156" s="29" t="s">
        <v>50</v>
      </c>
      <c r="C1156" s="29" t="s">
        <v>38</v>
      </c>
      <c r="D1156" s="30"/>
      <c r="E1156" s="31">
        <v>39313</v>
      </c>
      <c r="F1156" s="31">
        <v>39355</v>
      </c>
      <c r="G1156" s="32">
        <f t="shared" si="73"/>
        <v>42</v>
      </c>
      <c r="H1156" s="33">
        <v>1</v>
      </c>
      <c r="I1156" s="34"/>
      <c r="J1156" s="32">
        <v>4</v>
      </c>
      <c r="K1156" s="35">
        <f t="shared" si="72"/>
        <v>40</v>
      </c>
      <c r="L1156" s="35">
        <v>440.07170000000002</v>
      </c>
      <c r="M1156" s="35">
        <f t="shared" si="74"/>
        <v>480.07170000000002</v>
      </c>
      <c r="N1156" s="35">
        <f t="shared" si="75"/>
        <v>624.09321</v>
      </c>
      <c r="O1156" s="29" t="s">
        <v>45</v>
      </c>
    </row>
    <row r="1157" spans="1:15" x14ac:dyDescent="0.25">
      <c r="A1157" s="29" t="s">
        <v>53</v>
      </c>
      <c r="B1157" s="29" t="s">
        <v>48</v>
      </c>
      <c r="C1157" s="29" t="s">
        <v>38</v>
      </c>
      <c r="D1157" s="30"/>
      <c r="E1157" s="31">
        <v>39260</v>
      </c>
      <c r="F1157" s="31">
        <v>39355</v>
      </c>
      <c r="G1157" s="32">
        <f t="shared" si="73"/>
        <v>95</v>
      </c>
      <c r="H1157" s="33">
        <v>2</v>
      </c>
      <c r="I1157" s="34"/>
      <c r="J1157" s="32">
        <v>5.25</v>
      </c>
      <c r="K1157" s="35">
        <f t="shared" si="72"/>
        <v>105</v>
      </c>
      <c r="L1157" s="35">
        <v>445.16059999999999</v>
      </c>
      <c r="M1157" s="35">
        <f t="shared" si="74"/>
        <v>550.16059999999993</v>
      </c>
      <c r="N1157" s="35">
        <f t="shared" si="75"/>
        <v>715.20877999999993</v>
      </c>
      <c r="O1157" s="29" t="s">
        <v>45</v>
      </c>
    </row>
    <row r="1158" spans="1:15" x14ac:dyDescent="0.25">
      <c r="A1158" s="29" t="s">
        <v>52</v>
      </c>
      <c r="B1158" s="29" t="s">
        <v>54</v>
      </c>
      <c r="C1158" s="29" t="s">
        <v>34</v>
      </c>
      <c r="D1158" s="30"/>
      <c r="E1158" s="31">
        <v>39340</v>
      </c>
      <c r="F1158" s="31">
        <v>39358</v>
      </c>
      <c r="G1158" s="32">
        <f t="shared" si="73"/>
        <v>18</v>
      </c>
      <c r="H1158" s="33">
        <v>1</v>
      </c>
      <c r="I1158" s="34"/>
      <c r="J1158" s="32">
        <v>0.25</v>
      </c>
      <c r="K1158" s="35">
        <f t="shared" si="72"/>
        <v>2.5</v>
      </c>
      <c r="L1158" s="35">
        <v>30</v>
      </c>
      <c r="M1158" s="35">
        <f t="shared" si="74"/>
        <v>32.5</v>
      </c>
      <c r="N1158" s="35">
        <f t="shared" si="75"/>
        <v>42.25</v>
      </c>
      <c r="O1158" s="29" t="s">
        <v>45</v>
      </c>
    </row>
    <row r="1159" spans="1:15" x14ac:dyDescent="0.25">
      <c r="A1159" s="29" t="s">
        <v>36</v>
      </c>
      <c r="B1159" s="29" t="s">
        <v>48</v>
      </c>
      <c r="C1159" s="29" t="s">
        <v>42</v>
      </c>
      <c r="D1159" s="30" t="s">
        <v>43</v>
      </c>
      <c r="E1159" s="31">
        <v>39341</v>
      </c>
      <c r="F1159" s="31">
        <v>39358</v>
      </c>
      <c r="G1159" s="32">
        <f t="shared" si="73"/>
        <v>17</v>
      </c>
      <c r="H1159" s="33">
        <v>1</v>
      </c>
      <c r="I1159" s="34"/>
      <c r="J1159" s="32">
        <v>0.5</v>
      </c>
      <c r="K1159" s="35">
        <f t="shared" si="72"/>
        <v>25</v>
      </c>
      <c r="L1159" s="35">
        <v>32.107900000000001</v>
      </c>
      <c r="M1159" s="35">
        <f t="shared" si="74"/>
        <v>57.107900000000001</v>
      </c>
      <c r="N1159" s="35">
        <f t="shared" si="75"/>
        <v>74.240269999999995</v>
      </c>
      <c r="O1159" s="29" t="s">
        <v>39</v>
      </c>
    </row>
    <row r="1160" spans="1:15" x14ac:dyDescent="0.25">
      <c r="A1160" s="29" t="s">
        <v>36</v>
      </c>
      <c r="B1160" s="29" t="s">
        <v>48</v>
      </c>
      <c r="C1160" s="29" t="s">
        <v>42</v>
      </c>
      <c r="D1160" s="30"/>
      <c r="E1160" s="31">
        <v>39344</v>
      </c>
      <c r="F1160" s="31">
        <v>39358</v>
      </c>
      <c r="G1160" s="32">
        <f t="shared" si="73"/>
        <v>14</v>
      </c>
      <c r="H1160" s="33">
        <v>1</v>
      </c>
      <c r="I1160" s="34"/>
      <c r="J1160" s="32">
        <v>0.5</v>
      </c>
      <c r="K1160" s="35">
        <f t="shared" si="72"/>
        <v>5</v>
      </c>
      <c r="L1160" s="35">
        <v>41.259</v>
      </c>
      <c r="M1160" s="35">
        <f t="shared" si="74"/>
        <v>46.259</v>
      </c>
      <c r="N1160" s="35">
        <f t="shared" si="75"/>
        <v>60.136699999999998</v>
      </c>
      <c r="O1160" s="29" t="s">
        <v>35</v>
      </c>
    </row>
    <row r="1161" spans="1:15" x14ac:dyDescent="0.25">
      <c r="A1161" s="29" t="s">
        <v>52</v>
      </c>
      <c r="B1161" s="29" t="s">
        <v>54</v>
      </c>
      <c r="C1161" s="29" t="s">
        <v>34</v>
      </c>
      <c r="D1161" s="30"/>
      <c r="E1161" s="31">
        <v>39327</v>
      </c>
      <c r="F1161" s="31">
        <v>39358</v>
      </c>
      <c r="G1161" s="32">
        <f t="shared" si="73"/>
        <v>31</v>
      </c>
      <c r="H1161" s="33">
        <v>1</v>
      </c>
      <c r="I1161" s="34"/>
      <c r="J1161" s="32">
        <v>0.5</v>
      </c>
      <c r="K1161" s="35">
        <f t="shared" si="72"/>
        <v>5</v>
      </c>
      <c r="L1161" s="35">
        <v>73.4816</v>
      </c>
      <c r="M1161" s="35">
        <f t="shared" si="74"/>
        <v>78.4816</v>
      </c>
      <c r="N1161" s="35">
        <f t="shared" si="75"/>
        <v>102.02608000000001</v>
      </c>
      <c r="O1161" s="29" t="s">
        <v>45</v>
      </c>
    </row>
    <row r="1162" spans="1:15" x14ac:dyDescent="0.25">
      <c r="A1162" s="29" t="s">
        <v>52</v>
      </c>
      <c r="B1162" s="29" t="s">
        <v>54</v>
      </c>
      <c r="C1162" s="29" t="s">
        <v>38</v>
      </c>
      <c r="D1162" s="30"/>
      <c r="E1162" s="31">
        <v>39331</v>
      </c>
      <c r="F1162" s="31">
        <v>39358</v>
      </c>
      <c r="G1162" s="32">
        <f t="shared" si="73"/>
        <v>27</v>
      </c>
      <c r="H1162" s="33">
        <v>1</v>
      </c>
      <c r="I1162" s="34"/>
      <c r="J1162" s="32">
        <v>1</v>
      </c>
      <c r="K1162" s="35">
        <f t="shared" si="72"/>
        <v>10</v>
      </c>
      <c r="L1162" s="35">
        <v>99.524100000000004</v>
      </c>
      <c r="M1162" s="35">
        <f t="shared" si="74"/>
        <v>109.5241</v>
      </c>
      <c r="N1162" s="35">
        <f t="shared" si="75"/>
        <v>142.38132999999999</v>
      </c>
      <c r="O1162" s="29" t="s">
        <v>45</v>
      </c>
    </row>
    <row r="1163" spans="1:15" x14ac:dyDescent="0.25">
      <c r="A1163" s="29" t="s">
        <v>32</v>
      </c>
      <c r="B1163" s="29" t="s">
        <v>33</v>
      </c>
      <c r="C1163" s="29" t="s">
        <v>41</v>
      </c>
      <c r="D1163" s="30"/>
      <c r="E1163" s="31">
        <v>39339</v>
      </c>
      <c r="F1163" s="31">
        <v>39358</v>
      </c>
      <c r="G1163" s="32">
        <f t="shared" si="73"/>
        <v>19</v>
      </c>
      <c r="H1163" s="33">
        <v>1</v>
      </c>
      <c r="I1163" s="34"/>
      <c r="J1163" s="32">
        <v>0.25</v>
      </c>
      <c r="K1163" s="35">
        <f t="shared" si="72"/>
        <v>2.5</v>
      </c>
      <c r="L1163" s="35">
        <v>120</v>
      </c>
      <c r="M1163" s="35">
        <f t="shared" si="74"/>
        <v>122.5</v>
      </c>
      <c r="N1163" s="35">
        <f t="shared" si="75"/>
        <v>159.25</v>
      </c>
      <c r="O1163" s="29" t="s">
        <v>35</v>
      </c>
    </row>
    <row r="1164" spans="1:15" x14ac:dyDescent="0.25">
      <c r="A1164" s="29" t="s">
        <v>53</v>
      </c>
      <c r="B1164" s="29" t="s">
        <v>54</v>
      </c>
      <c r="C1164" s="29" t="s">
        <v>34</v>
      </c>
      <c r="D1164" s="30"/>
      <c r="E1164" s="31">
        <v>39344</v>
      </c>
      <c r="F1164" s="31">
        <v>39358</v>
      </c>
      <c r="G1164" s="32">
        <f t="shared" si="73"/>
        <v>14</v>
      </c>
      <c r="H1164" s="33">
        <v>1</v>
      </c>
      <c r="I1164" s="34"/>
      <c r="J1164" s="32">
        <v>0.75</v>
      </c>
      <c r="K1164" s="35">
        <f t="shared" si="72"/>
        <v>7.5</v>
      </c>
      <c r="L1164" s="35">
        <v>150</v>
      </c>
      <c r="M1164" s="35">
        <f t="shared" si="74"/>
        <v>157.5</v>
      </c>
      <c r="N1164" s="35">
        <f t="shared" si="75"/>
        <v>204.75</v>
      </c>
      <c r="O1164" s="29" t="s">
        <v>35</v>
      </c>
    </row>
    <row r="1165" spans="1:15" x14ac:dyDescent="0.25">
      <c r="A1165" s="29" t="s">
        <v>36</v>
      </c>
      <c r="B1165" s="29" t="s">
        <v>50</v>
      </c>
      <c r="C1165" s="29" t="s">
        <v>38</v>
      </c>
      <c r="D1165" s="30"/>
      <c r="E1165" s="31">
        <v>39305</v>
      </c>
      <c r="F1165" s="31">
        <v>39358</v>
      </c>
      <c r="G1165" s="32">
        <f t="shared" si="73"/>
        <v>53</v>
      </c>
      <c r="H1165" s="33">
        <v>2</v>
      </c>
      <c r="I1165" s="34"/>
      <c r="J1165" s="32">
        <v>1.25</v>
      </c>
      <c r="K1165" s="35">
        <f t="shared" si="72"/>
        <v>25</v>
      </c>
      <c r="L1165" s="35">
        <v>309.41800000000001</v>
      </c>
      <c r="M1165" s="35">
        <f t="shared" si="74"/>
        <v>334.41800000000001</v>
      </c>
      <c r="N1165" s="35">
        <f t="shared" si="75"/>
        <v>434.74340000000001</v>
      </c>
      <c r="O1165" s="29" t="s">
        <v>45</v>
      </c>
    </row>
    <row r="1166" spans="1:15" x14ac:dyDescent="0.25">
      <c r="A1166" s="29" t="s">
        <v>44</v>
      </c>
      <c r="B1166" s="29" t="s">
        <v>33</v>
      </c>
      <c r="C1166" s="29" t="s">
        <v>47</v>
      </c>
      <c r="D1166" s="30"/>
      <c r="E1166" s="31">
        <v>39331</v>
      </c>
      <c r="F1166" s="31">
        <v>39358</v>
      </c>
      <c r="G1166" s="32">
        <f t="shared" si="73"/>
        <v>27</v>
      </c>
      <c r="H1166" s="33">
        <v>2</v>
      </c>
      <c r="I1166" s="34"/>
      <c r="J1166" s="32">
        <v>1.25</v>
      </c>
      <c r="K1166" s="35">
        <f t="shared" si="72"/>
        <v>25</v>
      </c>
      <c r="L1166" s="35">
        <v>360</v>
      </c>
      <c r="M1166" s="35">
        <f t="shared" si="74"/>
        <v>385</v>
      </c>
      <c r="N1166" s="35">
        <f t="shared" si="75"/>
        <v>500.5</v>
      </c>
      <c r="O1166" s="29" t="s">
        <v>45</v>
      </c>
    </row>
    <row r="1167" spans="1:15" x14ac:dyDescent="0.25">
      <c r="A1167" s="29" t="s">
        <v>55</v>
      </c>
      <c r="B1167" s="29" t="s">
        <v>50</v>
      </c>
      <c r="C1167" s="29" t="s">
        <v>47</v>
      </c>
      <c r="D1167" s="30"/>
      <c r="E1167" s="31">
        <v>39323</v>
      </c>
      <c r="F1167" s="31">
        <v>39358</v>
      </c>
      <c r="G1167" s="32">
        <f t="shared" si="73"/>
        <v>35</v>
      </c>
      <c r="H1167" s="33">
        <v>2</v>
      </c>
      <c r="I1167" s="34"/>
      <c r="J1167" s="32">
        <v>8</v>
      </c>
      <c r="K1167" s="35">
        <f t="shared" si="72"/>
        <v>160</v>
      </c>
      <c r="L1167" s="35">
        <v>546.53970000000004</v>
      </c>
      <c r="M1167" s="35">
        <f t="shared" si="74"/>
        <v>706.53970000000004</v>
      </c>
      <c r="N1167" s="35">
        <f t="shared" si="75"/>
        <v>918.50161000000003</v>
      </c>
      <c r="O1167" s="29" t="s">
        <v>45</v>
      </c>
    </row>
    <row r="1168" spans="1:15" x14ac:dyDescent="0.25">
      <c r="A1168" s="29" t="s">
        <v>46</v>
      </c>
      <c r="B1168" s="29" t="s">
        <v>33</v>
      </c>
      <c r="C1168" s="29" t="s">
        <v>41</v>
      </c>
      <c r="D1168" s="30"/>
      <c r="E1168" s="31">
        <v>39310</v>
      </c>
      <c r="F1168" s="31">
        <v>39359</v>
      </c>
      <c r="G1168" s="32">
        <f t="shared" si="73"/>
        <v>49</v>
      </c>
      <c r="H1168" s="33">
        <v>1</v>
      </c>
      <c r="I1168" s="34"/>
      <c r="J1168" s="32">
        <v>0.25</v>
      </c>
      <c r="K1168" s="35">
        <f t="shared" si="72"/>
        <v>2.5</v>
      </c>
      <c r="L1168" s="35">
        <v>15</v>
      </c>
      <c r="M1168" s="35">
        <f t="shared" si="74"/>
        <v>17.5</v>
      </c>
      <c r="N1168" s="35">
        <f t="shared" si="75"/>
        <v>22.75</v>
      </c>
      <c r="O1168" s="29" t="s">
        <v>45</v>
      </c>
    </row>
    <row r="1169" spans="1:15" x14ac:dyDescent="0.25">
      <c r="A1169" s="29" t="s">
        <v>53</v>
      </c>
      <c r="B1169" s="29" t="s">
        <v>48</v>
      </c>
      <c r="C1169" s="29" t="s">
        <v>34</v>
      </c>
      <c r="D1169" s="30"/>
      <c r="E1169" s="31">
        <v>39333</v>
      </c>
      <c r="F1169" s="31">
        <v>39359</v>
      </c>
      <c r="G1169" s="32">
        <f t="shared" si="73"/>
        <v>26</v>
      </c>
      <c r="H1169" s="33">
        <v>1</v>
      </c>
      <c r="I1169" s="34"/>
      <c r="J1169" s="32">
        <v>0.5</v>
      </c>
      <c r="K1169" s="35">
        <f t="shared" si="72"/>
        <v>5</v>
      </c>
      <c r="L1169" s="35">
        <v>30</v>
      </c>
      <c r="M1169" s="35">
        <f t="shared" si="74"/>
        <v>35</v>
      </c>
      <c r="N1169" s="35">
        <f t="shared" si="75"/>
        <v>45.5</v>
      </c>
      <c r="O1169" s="29" t="s">
        <v>45</v>
      </c>
    </row>
    <row r="1170" spans="1:15" x14ac:dyDescent="0.25">
      <c r="A1170" s="29" t="s">
        <v>53</v>
      </c>
      <c r="B1170" s="29" t="s">
        <v>50</v>
      </c>
      <c r="C1170" s="29" t="s">
        <v>34</v>
      </c>
      <c r="D1170" s="30"/>
      <c r="E1170" s="31">
        <v>39334</v>
      </c>
      <c r="F1170" s="31">
        <v>39359</v>
      </c>
      <c r="G1170" s="32">
        <f t="shared" si="73"/>
        <v>25</v>
      </c>
      <c r="H1170" s="33">
        <v>1</v>
      </c>
      <c r="I1170" s="34"/>
      <c r="J1170" s="32">
        <v>0.5</v>
      </c>
      <c r="K1170" s="35">
        <f t="shared" si="72"/>
        <v>5</v>
      </c>
      <c r="L1170" s="35">
        <v>42</v>
      </c>
      <c r="M1170" s="35">
        <f t="shared" si="74"/>
        <v>47</v>
      </c>
      <c r="N1170" s="35">
        <f t="shared" si="75"/>
        <v>61.1</v>
      </c>
      <c r="O1170" s="29" t="s">
        <v>45</v>
      </c>
    </row>
    <row r="1171" spans="1:15" x14ac:dyDescent="0.25">
      <c r="A1171" s="29" t="s">
        <v>53</v>
      </c>
      <c r="B1171" s="29" t="s">
        <v>50</v>
      </c>
      <c r="C1171" s="29" t="s">
        <v>42</v>
      </c>
      <c r="D1171" s="30"/>
      <c r="E1171" s="31">
        <v>39339</v>
      </c>
      <c r="F1171" s="31">
        <v>39359</v>
      </c>
      <c r="G1171" s="32">
        <f t="shared" si="73"/>
        <v>20</v>
      </c>
      <c r="H1171" s="33">
        <v>1</v>
      </c>
      <c r="I1171" s="34"/>
      <c r="J1171" s="32">
        <v>0.5</v>
      </c>
      <c r="K1171" s="35">
        <f t="shared" si="72"/>
        <v>5</v>
      </c>
      <c r="L1171" s="35">
        <v>42.86</v>
      </c>
      <c r="M1171" s="35">
        <f t="shared" si="74"/>
        <v>47.86</v>
      </c>
      <c r="N1171" s="35">
        <f t="shared" si="75"/>
        <v>62.217999999999996</v>
      </c>
      <c r="O1171" s="29" t="s">
        <v>45</v>
      </c>
    </row>
    <row r="1172" spans="1:15" x14ac:dyDescent="0.25">
      <c r="A1172" s="29" t="s">
        <v>32</v>
      </c>
      <c r="B1172" s="29" t="s">
        <v>54</v>
      </c>
      <c r="C1172" s="29" t="s">
        <v>34</v>
      </c>
      <c r="D1172" s="30"/>
      <c r="E1172" s="31">
        <v>39345</v>
      </c>
      <c r="F1172" s="31">
        <v>39359</v>
      </c>
      <c r="G1172" s="32">
        <f t="shared" si="73"/>
        <v>14</v>
      </c>
      <c r="H1172" s="33">
        <v>1</v>
      </c>
      <c r="I1172" s="34"/>
      <c r="J1172" s="32">
        <v>0.5</v>
      </c>
      <c r="K1172" s="35">
        <f t="shared" si="72"/>
        <v>5</v>
      </c>
      <c r="L1172" s="35">
        <v>75.180800000000005</v>
      </c>
      <c r="M1172" s="35">
        <f t="shared" si="74"/>
        <v>80.180800000000005</v>
      </c>
      <c r="N1172" s="35">
        <f t="shared" si="75"/>
        <v>104.23504</v>
      </c>
      <c r="O1172" s="29" t="s">
        <v>45</v>
      </c>
    </row>
    <row r="1173" spans="1:15" x14ac:dyDescent="0.25">
      <c r="A1173" s="29" t="s">
        <v>53</v>
      </c>
      <c r="B1173" s="29" t="s">
        <v>50</v>
      </c>
      <c r="C1173" s="29" t="s">
        <v>47</v>
      </c>
      <c r="D1173" s="30"/>
      <c r="E1173" s="31">
        <v>39315</v>
      </c>
      <c r="F1173" s="31">
        <v>39359</v>
      </c>
      <c r="G1173" s="32">
        <f t="shared" si="73"/>
        <v>44</v>
      </c>
      <c r="H1173" s="33">
        <v>1</v>
      </c>
      <c r="I1173" s="34"/>
      <c r="J1173" s="32">
        <v>1.25</v>
      </c>
      <c r="K1173" s="35">
        <f t="shared" si="72"/>
        <v>12.5</v>
      </c>
      <c r="L1173" s="35">
        <v>155.52680000000001</v>
      </c>
      <c r="M1173" s="35">
        <f t="shared" si="74"/>
        <v>168.02680000000001</v>
      </c>
      <c r="N1173" s="35">
        <f t="shared" si="75"/>
        <v>218.43484000000001</v>
      </c>
      <c r="O1173" s="29" t="s">
        <v>45</v>
      </c>
    </row>
    <row r="1174" spans="1:15" x14ac:dyDescent="0.25">
      <c r="A1174" s="29" t="s">
        <v>40</v>
      </c>
      <c r="B1174" s="29" t="s">
        <v>37</v>
      </c>
      <c r="C1174" s="29" t="s">
        <v>47</v>
      </c>
      <c r="D1174" s="30"/>
      <c r="E1174" s="31">
        <v>39303</v>
      </c>
      <c r="F1174" s="31">
        <v>39359</v>
      </c>
      <c r="G1174" s="32">
        <f t="shared" si="73"/>
        <v>56</v>
      </c>
      <c r="H1174" s="33">
        <v>1</v>
      </c>
      <c r="I1174" s="34"/>
      <c r="J1174" s="32">
        <v>2.25</v>
      </c>
      <c r="K1174" s="35">
        <f t="shared" si="72"/>
        <v>22.5</v>
      </c>
      <c r="L1174" s="35">
        <v>494.31330000000003</v>
      </c>
      <c r="M1174" s="35">
        <f t="shared" si="74"/>
        <v>516.81330000000003</v>
      </c>
      <c r="N1174" s="35">
        <f t="shared" si="75"/>
        <v>671.85729000000003</v>
      </c>
      <c r="O1174" s="29" t="s">
        <v>45</v>
      </c>
    </row>
    <row r="1175" spans="1:15" x14ac:dyDescent="0.25">
      <c r="A1175" s="29" t="s">
        <v>32</v>
      </c>
      <c r="B1175" s="29" t="s">
        <v>33</v>
      </c>
      <c r="C1175" s="29" t="s">
        <v>34</v>
      </c>
      <c r="D1175" s="30"/>
      <c r="E1175" s="31">
        <v>39310</v>
      </c>
      <c r="F1175" s="31">
        <v>39360</v>
      </c>
      <c r="G1175" s="32">
        <f t="shared" si="73"/>
        <v>50</v>
      </c>
      <c r="H1175" s="33">
        <v>1</v>
      </c>
      <c r="I1175" s="34"/>
      <c r="J1175" s="32">
        <v>0.75</v>
      </c>
      <c r="K1175" s="35">
        <f t="shared" si="72"/>
        <v>7.5</v>
      </c>
      <c r="L1175" s="35">
        <v>16</v>
      </c>
      <c r="M1175" s="35">
        <f t="shared" si="74"/>
        <v>23.5</v>
      </c>
      <c r="N1175" s="35">
        <f t="shared" si="75"/>
        <v>30.55</v>
      </c>
      <c r="O1175" s="29" t="s">
        <v>35</v>
      </c>
    </row>
    <row r="1176" spans="1:15" x14ac:dyDescent="0.25">
      <c r="A1176" s="29" t="s">
        <v>52</v>
      </c>
      <c r="B1176" s="29" t="s">
        <v>50</v>
      </c>
      <c r="C1176" s="29" t="s">
        <v>41</v>
      </c>
      <c r="D1176" s="30"/>
      <c r="E1176" s="31">
        <v>39317</v>
      </c>
      <c r="F1176" s="31">
        <v>39360</v>
      </c>
      <c r="G1176" s="32">
        <f t="shared" si="73"/>
        <v>43</v>
      </c>
      <c r="H1176" s="33">
        <v>1</v>
      </c>
      <c r="I1176" s="34"/>
      <c r="J1176" s="32">
        <v>0.25</v>
      </c>
      <c r="K1176" s="35">
        <f t="shared" si="72"/>
        <v>2.5</v>
      </c>
      <c r="L1176" s="35">
        <v>43.828800000000001</v>
      </c>
      <c r="M1176" s="35">
        <f t="shared" si="74"/>
        <v>46.328800000000001</v>
      </c>
      <c r="N1176" s="35">
        <f t="shared" si="75"/>
        <v>60.227440000000001</v>
      </c>
      <c r="O1176" s="29" t="s">
        <v>45</v>
      </c>
    </row>
    <row r="1177" spans="1:15" x14ac:dyDescent="0.25">
      <c r="A1177" s="29" t="s">
        <v>32</v>
      </c>
      <c r="B1177" s="29" t="s">
        <v>33</v>
      </c>
      <c r="C1177" s="29" t="s">
        <v>41</v>
      </c>
      <c r="D1177" s="30"/>
      <c r="E1177" s="31">
        <v>39347</v>
      </c>
      <c r="F1177" s="31">
        <v>39360</v>
      </c>
      <c r="G1177" s="32">
        <f t="shared" si="73"/>
        <v>13</v>
      </c>
      <c r="H1177" s="33">
        <v>1</v>
      </c>
      <c r="I1177" s="34"/>
      <c r="J1177" s="32">
        <v>0.25</v>
      </c>
      <c r="K1177" s="35">
        <f t="shared" si="72"/>
        <v>2.5</v>
      </c>
      <c r="L1177" s="35">
        <v>66.864900000000006</v>
      </c>
      <c r="M1177" s="35">
        <f t="shared" si="74"/>
        <v>69.364900000000006</v>
      </c>
      <c r="N1177" s="35">
        <f t="shared" si="75"/>
        <v>90.17437000000001</v>
      </c>
      <c r="O1177" s="29" t="s">
        <v>35</v>
      </c>
    </row>
    <row r="1178" spans="1:15" x14ac:dyDescent="0.25">
      <c r="A1178" s="29" t="s">
        <v>32</v>
      </c>
      <c r="B1178" s="29" t="s">
        <v>33</v>
      </c>
      <c r="C1178" s="29" t="s">
        <v>42</v>
      </c>
      <c r="D1178" s="30"/>
      <c r="E1178" s="31">
        <v>39331</v>
      </c>
      <c r="F1178" s="31">
        <v>39360</v>
      </c>
      <c r="G1178" s="32">
        <f t="shared" si="73"/>
        <v>29</v>
      </c>
      <c r="H1178" s="33">
        <v>2</v>
      </c>
      <c r="I1178" s="34"/>
      <c r="J1178" s="32">
        <v>0.75</v>
      </c>
      <c r="K1178" s="35">
        <f t="shared" si="72"/>
        <v>15</v>
      </c>
      <c r="L1178" s="35">
        <v>225</v>
      </c>
      <c r="M1178" s="35">
        <f t="shared" si="74"/>
        <v>240</v>
      </c>
      <c r="N1178" s="35">
        <f t="shared" si="75"/>
        <v>312</v>
      </c>
      <c r="O1178" s="29" t="s">
        <v>45</v>
      </c>
    </row>
    <row r="1179" spans="1:15" x14ac:dyDescent="0.25">
      <c r="A1179" s="29" t="s">
        <v>52</v>
      </c>
      <c r="B1179" s="29" t="s">
        <v>37</v>
      </c>
      <c r="C1179" s="29" t="s">
        <v>42</v>
      </c>
      <c r="D1179" s="30"/>
      <c r="E1179" s="31">
        <v>39332</v>
      </c>
      <c r="F1179" s="31">
        <v>39360</v>
      </c>
      <c r="G1179" s="32">
        <f t="shared" si="73"/>
        <v>28</v>
      </c>
      <c r="H1179" s="33">
        <v>1</v>
      </c>
      <c r="I1179" s="34"/>
      <c r="J1179" s="32">
        <v>4.25</v>
      </c>
      <c r="K1179" s="35">
        <f t="shared" si="72"/>
        <v>42.5</v>
      </c>
      <c r="L1179" s="35">
        <v>144</v>
      </c>
      <c r="M1179" s="35">
        <f t="shared" si="74"/>
        <v>186.5</v>
      </c>
      <c r="N1179" s="35">
        <f t="shared" si="75"/>
        <v>242.45</v>
      </c>
      <c r="O1179" s="29" t="s">
        <v>45</v>
      </c>
    </row>
    <row r="1180" spans="1:15" x14ac:dyDescent="0.25">
      <c r="A1180" s="29" t="s">
        <v>32</v>
      </c>
      <c r="B1180" s="29" t="s">
        <v>33</v>
      </c>
      <c r="C1180" s="29" t="s">
        <v>34</v>
      </c>
      <c r="D1180" s="30"/>
      <c r="E1180" s="31">
        <v>39334</v>
      </c>
      <c r="F1180" s="31">
        <v>39360</v>
      </c>
      <c r="G1180" s="32">
        <f t="shared" si="73"/>
        <v>26</v>
      </c>
      <c r="H1180" s="33">
        <v>2</v>
      </c>
      <c r="I1180" s="34"/>
      <c r="J1180" s="32">
        <v>0.75</v>
      </c>
      <c r="K1180" s="35">
        <f t="shared" si="72"/>
        <v>15</v>
      </c>
      <c r="L1180" s="35">
        <v>429</v>
      </c>
      <c r="M1180" s="35">
        <f t="shared" si="74"/>
        <v>444</v>
      </c>
      <c r="N1180" s="35">
        <f t="shared" si="75"/>
        <v>577.20000000000005</v>
      </c>
      <c r="O1180" s="29" t="s">
        <v>35</v>
      </c>
    </row>
    <row r="1181" spans="1:15" x14ac:dyDescent="0.25">
      <c r="A1181" s="29" t="s">
        <v>36</v>
      </c>
      <c r="B1181" s="29" t="s">
        <v>48</v>
      </c>
      <c r="C1181" s="29" t="s">
        <v>42</v>
      </c>
      <c r="D1181" s="30"/>
      <c r="E1181" s="31">
        <v>39347</v>
      </c>
      <c r="F1181" s="31">
        <v>39360</v>
      </c>
      <c r="G1181" s="32">
        <f t="shared" si="73"/>
        <v>13</v>
      </c>
      <c r="H1181" s="33">
        <v>2</v>
      </c>
      <c r="I1181" s="34"/>
      <c r="J1181" s="32">
        <v>6.5</v>
      </c>
      <c r="K1181" s="35">
        <f t="shared" si="72"/>
        <v>130</v>
      </c>
      <c r="L1181" s="35">
        <v>456.53710000000001</v>
      </c>
      <c r="M1181" s="35">
        <f t="shared" si="74"/>
        <v>586.53710000000001</v>
      </c>
      <c r="N1181" s="35">
        <f t="shared" si="75"/>
        <v>762.49823000000004</v>
      </c>
      <c r="O1181" s="29" t="s">
        <v>45</v>
      </c>
    </row>
    <row r="1182" spans="1:15" x14ac:dyDescent="0.25">
      <c r="A1182" s="29" t="s">
        <v>36</v>
      </c>
      <c r="B1182" s="29" t="s">
        <v>50</v>
      </c>
      <c r="C1182" s="29" t="s">
        <v>34</v>
      </c>
      <c r="D1182" s="30"/>
      <c r="E1182" s="31">
        <v>39347</v>
      </c>
      <c r="F1182" s="31">
        <v>39361</v>
      </c>
      <c r="G1182" s="32">
        <f t="shared" si="73"/>
        <v>14</v>
      </c>
      <c r="H1182" s="33">
        <v>1</v>
      </c>
      <c r="I1182" s="34"/>
      <c r="J1182" s="32">
        <v>0.5</v>
      </c>
      <c r="K1182" s="35">
        <f t="shared" si="72"/>
        <v>5</v>
      </c>
      <c r="L1182" s="35">
        <v>10</v>
      </c>
      <c r="M1182" s="35">
        <f t="shared" si="74"/>
        <v>15</v>
      </c>
      <c r="N1182" s="35">
        <f t="shared" si="75"/>
        <v>19.5</v>
      </c>
      <c r="O1182" s="29" t="s">
        <v>35</v>
      </c>
    </row>
    <row r="1183" spans="1:15" x14ac:dyDescent="0.25">
      <c r="A1183" s="29" t="s">
        <v>36</v>
      </c>
      <c r="B1183" s="29" t="s">
        <v>50</v>
      </c>
      <c r="C1183" s="29" t="s">
        <v>34</v>
      </c>
      <c r="D1183" s="30" t="s">
        <v>43</v>
      </c>
      <c r="E1183" s="31">
        <v>39247</v>
      </c>
      <c r="F1183" s="31">
        <v>39361</v>
      </c>
      <c r="G1183" s="32">
        <f t="shared" si="73"/>
        <v>114</v>
      </c>
      <c r="H1183" s="33">
        <v>1</v>
      </c>
      <c r="I1183" s="34"/>
      <c r="J1183" s="32">
        <v>0.5</v>
      </c>
      <c r="K1183" s="35">
        <f t="shared" si="72"/>
        <v>25</v>
      </c>
      <c r="L1183" s="35">
        <v>25</v>
      </c>
      <c r="M1183" s="35">
        <f t="shared" si="74"/>
        <v>50</v>
      </c>
      <c r="N1183" s="35">
        <f t="shared" si="75"/>
        <v>65</v>
      </c>
      <c r="O1183" s="29" t="s">
        <v>45</v>
      </c>
    </row>
    <row r="1184" spans="1:15" x14ac:dyDescent="0.25">
      <c r="A1184" s="29" t="s">
        <v>46</v>
      </c>
      <c r="B1184" s="29" t="s">
        <v>33</v>
      </c>
      <c r="C1184" s="29" t="s">
        <v>34</v>
      </c>
      <c r="D1184" s="30"/>
      <c r="E1184" s="31">
        <v>39332</v>
      </c>
      <c r="F1184" s="31">
        <v>39361</v>
      </c>
      <c r="G1184" s="32">
        <f t="shared" si="73"/>
        <v>29</v>
      </c>
      <c r="H1184" s="33">
        <v>2</v>
      </c>
      <c r="I1184" s="34" t="s">
        <v>43</v>
      </c>
      <c r="J1184" s="32">
        <v>0.25</v>
      </c>
      <c r="K1184" s="35">
        <f t="shared" si="72"/>
        <v>5</v>
      </c>
      <c r="L1184" s="35">
        <v>31.29</v>
      </c>
      <c r="M1184" s="35">
        <f t="shared" si="74"/>
        <v>36.29</v>
      </c>
      <c r="N1184" s="35">
        <f t="shared" si="75"/>
        <v>-36.29</v>
      </c>
      <c r="O1184" s="29" t="s">
        <v>45</v>
      </c>
    </row>
    <row r="1185" spans="1:15" x14ac:dyDescent="0.25">
      <c r="A1185" s="29" t="s">
        <v>40</v>
      </c>
      <c r="B1185" s="29" t="s">
        <v>37</v>
      </c>
      <c r="C1185" s="29" t="s">
        <v>34</v>
      </c>
      <c r="D1185" s="30"/>
      <c r="E1185" s="31">
        <v>39338</v>
      </c>
      <c r="F1185" s="31">
        <v>39361</v>
      </c>
      <c r="G1185" s="32">
        <f t="shared" si="73"/>
        <v>23</v>
      </c>
      <c r="H1185" s="33">
        <v>2</v>
      </c>
      <c r="I1185" s="34"/>
      <c r="J1185" s="32">
        <v>0.25</v>
      </c>
      <c r="K1185" s="35">
        <f t="shared" si="72"/>
        <v>5</v>
      </c>
      <c r="L1185" s="35">
        <v>97.3596</v>
      </c>
      <c r="M1185" s="35">
        <f t="shared" si="74"/>
        <v>102.3596</v>
      </c>
      <c r="N1185" s="35">
        <f t="shared" si="75"/>
        <v>133.06747999999999</v>
      </c>
      <c r="O1185" s="29" t="s">
        <v>45</v>
      </c>
    </row>
    <row r="1186" spans="1:15" x14ac:dyDescent="0.25">
      <c r="A1186" s="29" t="s">
        <v>46</v>
      </c>
      <c r="B1186" s="29" t="s">
        <v>33</v>
      </c>
      <c r="C1186" s="29" t="s">
        <v>42</v>
      </c>
      <c r="D1186" s="30"/>
      <c r="E1186" s="31">
        <v>39354</v>
      </c>
      <c r="F1186" s="31">
        <v>39361</v>
      </c>
      <c r="G1186" s="32">
        <f t="shared" si="73"/>
        <v>7</v>
      </c>
      <c r="H1186" s="33">
        <v>2</v>
      </c>
      <c r="I1186" s="34"/>
      <c r="J1186" s="32">
        <v>0.5</v>
      </c>
      <c r="K1186" s="35">
        <f t="shared" si="72"/>
        <v>10</v>
      </c>
      <c r="L1186" s="35">
        <v>98</v>
      </c>
      <c r="M1186" s="35">
        <f t="shared" si="74"/>
        <v>108</v>
      </c>
      <c r="N1186" s="35">
        <f t="shared" si="75"/>
        <v>140.4</v>
      </c>
      <c r="O1186" s="29" t="s">
        <v>45</v>
      </c>
    </row>
    <row r="1187" spans="1:15" x14ac:dyDescent="0.25">
      <c r="A1187" s="29" t="s">
        <v>40</v>
      </c>
      <c r="B1187" s="29" t="s">
        <v>37</v>
      </c>
      <c r="C1187" s="29" t="s">
        <v>47</v>
      </c>
      <c r="D1187" s="30"/>
      <c r="E1187" s="31">
        <v>39338</v>
      </c>
      <c r="F1187" s="31">
        <v>39361</v>
      </c>
      <c r="G1187" s="32">
        <f t="shared" si="73"/>
        <v>23</v>
      </c>
      <c r="H1187" s="33">
        <v>1</v>
      </c>
      <c r="I1187" s="34"/>
      <c r="J1187" s="32">
        <v>1</v>
      </c>
      <c r="K1187" s="35">
        <f t="shared" si="72"/>
        <v>10</v>
      </c>
      <c r="L1187" s="35">
        <v>181.52</v>
      </c>
      <c r="M1187" s="35">
        <f t="shared" si="74"/>
        <v>191.52</v>
      </c>
      <c r="N1187" s="35">
        <f t="shared" si="75"/>
        <v>248.976</v>
      </c>
      <c r="O1187" s="29" t="s">
        <v>45</v>
      </c>
    </row>
    <row r="1188" spans="1:15" x14ac:dyDescent="0.25">
      <c r="A1188" s="29" t="s">
        <v>40</v>
      </c>
      <c r="B1188" s="29" t="s">
        <v>48</v>
      </c>
      <c r="C1188" s="29" t="s">
        <v>38</v>
      </c>
      <c r="D1188" s="30"/>
      <c r="E1188" s="31">
        <v>39318</v>
      </c>
      <c r="F1188" s="31">
        <v>39361</v>
      </c>
      <c r="G1188" s="32">
        <f t="shared" si="73"/>
        <v>43</v>
      </c>
      <c r="H1188" s="33">
        <v>2</v>
      </c>
      <c r="I1188" s="34"/>
      <c r="J1188" s="32">
        <v>1</v>
      </c>
      <c r="K1188" s="35">
        <f t="shared" si="72"/>
        <v>20</v>
      </c>
      <c r="L1188" s="35">
        <v>316.60000000000002</v>
      </c>
      <c r="M1188" s="35">
        <f t="shared" si="74"/>
        <v>336.6</v>
      </c>
      <c r="N1188" s="35">
        <f t="shared" si="75"/>
        <v>437.58000000000004</v>
      </c>
      <c r="O1188" s="29" t="s">
        <v>39</v>
      </c>
    </row>
    <row r="1189" spans="1:15" x14ac:dyDescent="0.25">
      <c r="A1189" s="29" t="s">
        <v>52</v>
      </c>
      <c r="B1189" s="29" t="s">
        <v>48</v>
      </c>
      <c r="C1189" s="29" t="s">
        <v>38</v>
      </c>
      <c r="D1189" s="30"/>
      <c r="E1189" s="31">
        <v>39304</v>
      </c>
      <c r="F1189" s="31">
        <v>39361</v>
      </c>
      <c r="G1189" s="32">
        <f t="shared" si="73"/>
        <v>57</v>
      </c>
      <c r="H1189" s="33">
        <v>2</v>
      </c>
      <c r="I1189" s="34"/>
      <c r="J1189" s="32">
        <v>9.5</v>
      </c>
      <c r="K1189" s="35">
        <f t="shared" si="72"/>
        <v>190</v>
      </c>
      <c r="L1189" s="35">
        <v>786.61479999999995</v>
      </c>
      <c r="M1189" s="35">
        <f t="shared" si="74"/>
        <v>976.61479999999995</v>
      </c>
      <c r="N1189" s="35">
        <f t="shared" si="75"/>
        <v>1269.59924</v>
      </c>
      <c r="O1189" s="29" t="s">
        <v>45</v>
      </c>
    </row>
    <row r="1190" spans="1:15" x14ac:dyDescent="0.25">
      <c r="A1190" s="29" t="s">
        <v>52</v>
      </c>
      <c r="B1190" s="29" t="s">
        <v>50</v>
      </c>
      <c r="C1190" s="29" t="s">
        <v>41</v>
      </c>
      <c r="D1190" s="30"/>
      <c r="E1190" s="31">
        <v>39334</v>
      </c>
      <c r="F1190" s="31">
        <v>39362</v>
      </c>
      <c r="G1190" s="32">
        <f t="shared" si="73"/>
        <v>28</v>
      </c>
      <c r="H1190" s="33">
        <v>1</v>
      </c>
      <c r="I1190" s="34"/>
      <c r="J1190" s="32">
        <v>0.25</v>
      </c>
      <c r="K1190" s="35">
        <f t="shared" si="72"/>
        <v>2.5</v>
      </c>
      <c r="L1190" s="35">
        <v>21.33</v>
      </c>
      <c r="M1190" s="35">
        <f t="shared" si="74"/>
        <v>23.83</v>
      </c>
      <c r="N1190" s="35">
        <f t="shared" si="75"/>
        <v>30.978999999999999</v>
      </c>
      <c r="O1190" s="29" t="s">
        <v>39</v>
      </c>
    </row>
    <row r="1191" spans="1:15" x14ac:dyDescent="0.25">
      <c r="A1191" s="29" t="s">
        <v>53</v>
      </c>
      <c r="B1191" s="29" t="s">
        <v>50</v>
      </c>
      <c r="C1191" s="29" t="s">
        <v>34</v>
      </c>
      <c r="D1191" s="30" t="s">
        <v>43</v>
      </c>
      <c r="E1191" s="31">
        <v>39348</v>
      </c>
      <c r="F1191" s="31">
        <v>39362</v>
      </c>
      <c r="G1191" s="32">
        <f t="shared" si="73"/>
        <v>14</v>
      </c>
      <c r="H1191" s="33">
        <v>1</v>
      </c>
      <c r="I1191" s="34" t="s">
        <v>43</v>
      </c>
      <c r="J1191" s="32">
        <v>0.5</v>
      </c>
      <c r="K1191" s="35">
        <f t="shared" si="72"/>
        <v>25</v>
      </c>
      <c r="L1191" s="35">
        <v>30</v>
      </c>
      <c r="M1191" s="35">
        <f t="shared" si="74"/>
        <v>55</v>
      </c>
      <c r="N1191" s="35">
        <f t="shared" si="75"/>
        <v>-55</v>
      </c>
      <c r="O1191" s="29" t="s">
        <v>45</v>
      </c>
    </row>
    <row r="1192" spans="1:15" x14ac:dyDescent="0.25">
      <c r="A1192" s="29" t="s">
        <v>36</v>
      </c>
      <c r="B1192" s="29" t="s">
        <v>37</v>
      </c>
      <c r="C1192" s="29" t="s">
        <v>34</v>
      </c>
      <c r="D1192" s="30"/>
      <c r="E1192" s="31">
        <v>39312</v>
      </c>
      <c r="F1192" s="31">
        <v>39362</v>
      </c>
      <c r="G1192" s="32">
        <f t="shared" si="73"/>
        <v>50</v>
      </c>
      <c r="H1192" s="33">
        <v>1</v>
      </c>
      <c r="I1192" s="34"/>
      <c r="J1192" s="32">
        <v>0.5</v>
      </c>
      <c r="K1192" s="35">
        <f t="shared" si="72"/>
        <v>5</v>
      </c>
      <c r="L1192" s="35">
        <v>53.210299999999997</v>
      </c>
      <c r="M1192" s="35">
        <f t="shared" si="74"/>
        <v>58.210299999999997</v>
      </c>
      <c r="N1192" s="35">
        <f t="shared" si="75"/>
        <v>75.673389999999998</v>
      </c>
      <c r="O1192" s="29" t="s">
        <v>39</v>
      </c>
    </row>
    <row r="1193" spans="1:15" x14ac:dyDescent="0.25">
      <c r="A1193" s="29" t="s">
        <v>52</v>
      </c>
      <c r="B1193" s="29" t="s">
        <v>50</v>
      </c>
      <c r="C1193" s="29" t="s">
        <v>34</v>
      </c>
      <c r="D1193" s="30"/>
      <c r="E1193" s="31">
        <v>39352</v>
      </c>
      <c r="F1193" s="31">
        <v>39362</v>
      </c>
      <c r="G1193" s="32">
        <f t="shared" si="73"/>
        <v>10</v>
      </c>
      <c r="H1193" s="33">
        <v>1</v>
      </c>
      <c r="I1193" s="34"/>
      <c r="J1193" s="32">
        <v>0.25</v>
      </c>
      <c r="K1193" s="35">
        <f t="shared" si="72"/>
        <v>2.5</v>
      </c>
      <c r="L1193" s="35">
        <v>59.054400000000001</v>
      </c>
      <c r="M1193" s="35">
        <f t="shared" si="74"/>
        <v>61.554400000000001</v>
      </c>
      <c r="N1193" s="35">
        <f t="shared" si="75"/>
        <v>80.020719999999997</v>
      </c>
      <c r="O1193" s="29" t="s">
        <v>39</v>
      </c>
    </row>
    <row r="1194" spans="1:15" x14ac:dyDescent="0.25">
      <c r="A1194" s="29" t="s">
        <v>36</v>
      </c>
      <c r="B1194" s="29" t="s">
        <v>37</v>
      </c>
      <c r="C1194" s="29" t="s">
        <v>38</v>
      </c>
      <c r="D1194" s="30" t="s">
        <v>43</v>
      </c>
      <c r="E1194" s="31">
        <v>39298</v>
      </c>
      <c r="F1194" s="31">
        <v>39362</v>
      </c>
      <c r="G1194" s="32">
        <f t="shared" si="73"/>
        <v>64</v>
      </c>
      <c r="H1194" s="33">
        <v>1</v>
      </c>
      <c r="I1194" s="34"/>
      <c r="J1194" s="32">
        <v>1</v>
      </c>
      <c r="K1194" s="35">
        <f t="shared" si="72"/>
        <v>30</v>
      </c>
      <c r="L1194" s="35">
        <v>74.382900000000006</v>
      </c>
      <c r="M1194" s="35">
        <f t="shared" si="74"/>
        <v>104.38290000000001</v>
      </c>
      <c r="N1194" s="35">
        <f t="shared" si="75"/>
        <v>135.69776999999999</v>
      </c>
      <c r="O1194" s="29" t="s">
        <v>39</v>
      </c>
    </row>
    <row r="1195" spans="1:15" x14ac:dyDescent="0.25">
      <c r="A1195" s="29" t="s">
        <v>36</v>
      </c>
      <c r="B1195" s="29" t="s">
        <v>54</v>
      </c>
      <c r="C1195" s="29" t="s">
        <v>34</v>
      </c>
      <c r="D1195" s="30"/>
      <c r="E1195" s="31">
        <v>39317</v>
      </c>
      <c r="F1195" s="31">
        <v>39362</v>
      </c>
      <c r="G1195" s="32">
        <f t="shared" si="73"/>
        <v>45</v>
      </c>
      <c r="H1195" s="33">
        <v>1</v>
      </c>
      <c r="I1195" s="34" t="s">
        <v>43</v>
      </c>
      <c r="J1195" s="32">
        <v>0.5</v>
      </c>
      <c r="K1195" s="35">
        <f t="shared" si="72"/>
        <v>5</v>
      </c>
      <c r="L1195" s="35">
        <v>79.441299999999998</v>
      </c>
      <c r="M1195" s="35">
        <f t="shared" si="74"/>
        <v>84.441299999999998</v>
      </c>
      <c r="N1195" s="35">
        <f t="shared" si="75"/>
        <v>-84.441299999999998</v>
      </c>
      <c r="O1195" s="29" t="s">
        <v>45</v>
      </c>
    </row>
    <row r="1196" spans="1:15" x14ac:dyDescent="0.25">
      <c r="A1196" s="29" t="s">
        <v>53</v>
      </c>
      <c r="B1196" s="29" t="s">
        <v>48</v>
      </c>
      <c r="C1196" s="29" t="s">
        <v>47</v>
      </c>
      <c r="D1196" s="30"/>
      <c r="E1196" s="31">
        <v>39337</v>
      </c>
      <c r="F1196" s="31">
        <v>39362</v>
      </c>
      <c r="G1196" s="32">
        <f t="shared" si="73"/>
        <v>25</v>
      </c>
      <c r="H1196" s="33">
        <v>2</v>
      </c>
      <c r="I1196" s="34"/>
      <c r="J1196" s="32">
        <v>1</v>
      </c>
      <c r="K1196" s="35">
        <f t="shared" si="72"/>
        <v>20</v>
      </c>
      <c r="L1196" s="35">
        <v>175</v>
      </c>
      <c r="M1196" s="35">
        <f t="shared" si="74"/>
        <v>195</v>
      </c>
      <c r="N1196" s="35">
        <f t="shared" si="75"/>
        <v>253.5</v>
      </c>
      <c r="O1196" s="29" t="s">
        <v>45</v>
      </c>
    </row>
    <row r="1197" spans="1:15" x14ac:dyDescent="0.25">
      <c r="A1197" s="29" t="s">
        <v>32</v>
      </c>
      <c r="B1197" s="29" t="s">
        <v>33</v>
      </c>
      <c r="C1197" s="29" t="s">
        <v>34</v>
      </c>
      <c r="D1197" s="30"/>
      <c r="E1197" s="31">
        <v>39346</v>
      </c>
      <c r="F1197" s="31">
        <v>39362</v>
      </c>
      <c r="G1197" s="32">
        <f t="shared" si="73"/>
        <v>16</v>
      </c>
      <c r="H1197" s="33">
        <v>2</v>
      </c>
      <c r="I1197" s="34"/>
      <c r="J1197" s="32">
        <v>0.25</v>
      </c>
      <c r="K1197" s="35">
        <f t="shared" si="72"/>
        <v>5</v>
      </c>
      <c r="L1197" s="35">
        <v>204.28399999999999</v>
      </c>
      <c r="M1197" s="35">
        <f t="shared" si="74"/>
        <v>209.28399999999999</v>
      </c>
      <c r="N1197" s="35">
        <f t="shared" si="75"/>
        <v>272.06919999999997</v>
      </c>
      <c r="O1197" s="29" t="s">
        <v>39</v>
      </c>
    </row>
    <row r="1198" spans="1:15" x14ac:dyDescent="0.25">
      <c r="A1198" s="29" t="s">
        <v>52</v>
      </c>
      <c r="B1198" s="29" t="s">
        <v>50</v>
      </c>
      <c r="C1198" s="29" t="s">
        <v>34</v>
      </c>
      <c r="D1198" s="30"/>
      <c r="E1198" s="31">
        <v>39346</v>
      </c>
      <c r="F1198" s="31">
        <v>39362</v>
      </c>
      <c r="G1198" s="32">
        <f t="shared" si="73"/>
        <v>16</v>
      </c>
      <c r="H1198" s="33">
        <v>1</v>
      </c>
      <c r="I1198" s="34"/>
      <c r="J1198" s="32">
        <v>0.5</v>
      </c>
      <c r="K1198" s="35">
        <f t="shared" si="72"/>
        <v>5</v>
      </c>
      <c r="L1198" s="35">
        <v>333.28800000000001</v>
      </c>
      <c r="M1198" s="35">
        <f t="shared" si="74"/>
        <v>338.28800000000001</v>
      </c>
      <c r="N1198" s="35">
        <f t="shared" si="75"/>
        <v>439.77440000000001</v>
      </c>
      <c r="O1198" s="29" t="s">
        <v>39</v>
      </c>
    </row>
    <row r="1199" spans="1:15" x14ac:dyDescent="0.25">
      <c r="A1199" s="29" t="s">
        <v>52</v>
      </c>
      <c r="B1199" s="29" t="s">
        <v>50</v>
      </c>
      <c r="C1199" s="29" t="s">
        <v>34</v>
      </c>
      <c r="D1199" s="30"/>
      <c r="E1199" s="31">
        <v>39347</v>
      </c>
      <c r="F1199" s="31">
        <v>39362</v>
      </c>
      <c r="G1199" s="32">
        <f t="shared" si="73"/>
        <v>15</v>
      </c>
      <c r="H1199" s="33">
        <v>1</v>
      </c>
      <c r="I1199" s="34"/>
      <c r="J1199" s="32">
        <v>0.5</v>
      </c>
      <c r="K1199" s="35">
        <f t="shared" si="72"/>
        <v>5</v>
      </c>
      <c r="L1199" s="35">
        <v>363.91680000000002</v>
      </c>
      <c r="M1199" s="35">
        <f t="shared" si="74"/>
        <v>368.91680000000002</v>
      </c>
      <c r="N1199" s="35">
        <f t="shared" si="75"/>
        <v>479.59184000000005</v>
      </c>
      <c r="O1199" s="29" t="s">
        <v>39</v>
      </c>
    </row>
    <row r="1200" spans="1:15" x14ac:dyDescent="0.25">
      <c r="A1200" s="29" t="s">
        <v>32</v>
      </c>
      <c r="B1200" s="29" t="s">
        <v>33</v>
      </c>
      <c r="C1200" s="29" t="s">
        <v>47</v>
      </c>
      <c r="D1200" s="30"/>
      <c r="E1200" s="31">
        <v>39351</v>
      </c>
      <c r="F1200" s="31">
        <v>39362</v>
      </c>
      <c r="G1200" s="32">
        <f t="shared" si="73"/>
        <v>11</v>
      </c>
      <c r="H1200" s="33">
        <v>2</v>
      </c>
      <c r="I1200" s="34"/>
      <c r="J1200" s="32">
        <v>1.75</v>
      </c>
      <c r="K1200" s="35">
        <f t="shared" si="72"/>
        <v>35</v>
      </c>
      <c r="L1200" s="35">
        <v>712</v>
      </c>
      <c r="M1200" s="35">
        <f t="shared" si="74"/>
        <v>747</v>
      </c>
      <c r="N1200" s="35">
        <f t="shared" si="75"/>
        <v>971.1</v>
      </c>
      <c r="O1200" s="29" t="s">
        <v>35</v>
      </c>
    </row>
    <row r="1201" spans="1:15" x14ac:dyDescent="0.25">
      <c r="A1201" s="29" t="s">
        <v>36</v>
      </c>
      <c r="B1201" s="29" t="s">
        <v>54</v>
      </c>
      <c r="C1201" s="29" t="s">
        <v>34</v>
      </c>
      <c r="D1201" s="30"/>
      <c r="E1201" s="31">
        <v>39327</v>
      </c>
      <c r="F1201" s="31">
        <v>39362</v>
      </c>
      <c r="G1201" s="32">
        <f t="shared" si="73"/>
        <v>35</v>
      </c>
      <c r="H1201" s="33">
        <v>1</v>
      </c>
      <c r="I1201" s="34"/>
      <c r="J1201" s="32">
        <v>0.5</v>
      </c>
      <c r="K1201" s="35">
        <f t="shared" si="72"/>
        <v>5</v>
      </c>
      <c r="L1201" s="35">
        <v>1120</v>
      </c>
      <c r="M1201" s="35">
        <f t="shared" si="74"/>
        <v>1125</v>
      </c>
      <c r="N1201" s="35">
        <f t="shared" si="75"/>
        <v>1462.5</v>
      </c>
      <c r="O1201" s="29" t="s">
        <v>39</v>
      </c>
    </row>
    <row r="1202" spans="1:15" x14ac:dyDescent="0.25">
      <c r="A1202" s="29" t="s">
        <v>32</v>
      </c>
      <c r="B1202" s="29" t="s">
        <v>33</v>
      </c>
      <c r="C1202" s="29" t="s">
        <v>41</v>
      </c>
      <c r="D1202" s="30"/>
      <c r="E1202" s="31">
        <v>39359</v>
      </c>
      <c r="F1202" s="31">
        <v>39365</v>
      </c>
      <c r="G1202" s="32">
        <f t="shared" si="73"/>
        <v>6</v>
      </c>
      <c r="H1202" s="33">
        <v>1</v>
      </c>
      <c r="I1202" s="34"/>
      <c r="J1202" s="32">
        <v>0.25</v>
      </c>
      <c r="K1202" s="35">
        <f t="shared" si="72"/>
        <v>2.5</v>
      </c>
      <c r="L1202" s="35">
        <v>120</v>
      </c>
      <c r="M1202" s="35">
        <f t="shared" si="74"/>
        <v>122.5</v>
      </c>
      <c r="N1202" s="35">
        <f t="shared" si="75"/>
        <v>159.25</v>
      </c>
      <c r="O1202" s="29" t="s">
        <v>35</v>
      </c>
    </row>
    <row r="1203" spans="1:15" x14ac:dyDescent="0.25">
      <c r="A1203" s="29" t="s">
        <v>32</v>
      </c>
      <c r="B1203" s="29" t="s">
        <v>33</v>
      </c>
      <c r="C1203" s="29" t="s">
        <v>34</v>
      </c>
      <c r="D1203" s="30"/>
      <c r="E1203" s="31">
        <v>39333</v>
      </c>
      <c r="F1203" s="31">
        <v>39366</v>
      </c>
      <c r="G1203" s="32">
        <f t="shared" si="73"/>
        <v>33</v>
      </c>
      <c r="H1203" s="33">
        <v>2</v>
      </c>
      <c r="I1203" s="34"/>
      <c r="J1203" s="32">
        <v>1</v>
      </c>
      <c r="K1203" s="35">
        <f t="shared" si="72"/>
        <v>20</v>
      </c>
      <c r="L1203" s="35">
        <v>41.817999999999998</v>
      </c>
      <c r="M1203" s="35">
        <f t="shared" si="74"/>
        <v>61.817999999999998</v>
      </c>
      <c r="N1203" s="35">
        <f t="shared" si="75"/>
        <v>80.363399999999999</v>
      </c>
      <c r="O1203" s="29" t="s">
        <v>45</v>
      </c>
    </row>
    <row r="1204" spans="1:15" x14ac:dyDescent="0.25">
      <c r="A1204" s="29" t="s">
        <v>53</v>
      </c>
      <c r="B1204" s="29" t="s">
        <v>50</v>
      </c>
      <c r="C1204" s="29" t="s">
        <v>42</v>
      </c>
      <c r="D1204" s="30"/>
      <c r="E1204" s="31">
        <v>39344</v>
      </c>
      <c r="F1204" s="31">
        <v>39366</v>
      </c>
      <c r="G1204" s="32">
        <f t="shared" si="73"/>
        <v>22</v>
      </c>
      <c r="H1204" s="33">
        <v>1</v>
      </c>
      <c r="I1204" s="34"/>
      <c r="J1204" s="32">
        <v>0.5</v>
      </c>
      <c r="K1204" s="35">
        <f t="shared" si="72"/>
        <v>5</v>
      </c>
      <c r="L1204" s="35">
        <v>72.604699999999994</v>
      </c>
      <c r="M1204" s="35">
        <f t="shared" si="74"/>
        <v>77.604699999999994</v>
      </c>
      <c r="N1204" s="35">
        <f t="shared" si="75"/>
        <v>100.88610999999999</v>
      </c>
      <c r="O1204" s="29" t="s">
        <v>45</v>
      </c>
    </row>
    <row r="1205" spans="1:15" x14ac:dyDescent="0.25">
      <c r="A1205" s="29" t="s">
        <v>52</v>
      </c>
      <c r="B1205" s="29" t="s">
        <v>54</v>
      </c>
      <c r="C1205" s="29" t="s">
        <v>34</v>
      </c>
      <c r="D1205" s="30"/>
      <c r="E1205" s="31">
        <v>39359</v>
      </c>
      <c r="F1205" s="31">
        <v>39366</v>
      </c>
      <c r="G1205" s="32">
        <f t="shared" si="73"/>
        <v>7</v>
      </c>
      <c r="H1205" s="33">
        <v>1</v>
      </c>
      <c r="I1205" s="34"/>
      <c r="J1205" s="32">
        <v>1.5</v>
      </c>
      <c r="K1205" s="35">
        <f t="shared" si="72"/>
        <v>15</v>
      </c>
      <c r="L1205" s="35">
        <v>125</v>
      </c>
      <c r="M1205" s="35">
        <f t="shared" si="74"/>
        <v>140</v>
      </c>
      <c r="N1205" s="35">
        <f t="shared" si="75"/>
        <v>182</v>
      </c>
      <c r="O1205" s="29" t="s">
        <v>45</v>
      </c>
    </row>
    <row r="1206" spans="1:15" x14ac:dyDescent="0.25">
      <c r="A1206" s="29" t="s">
        <v>52</v>
      </c>
      <c r="B1206" s="29" t="s">
        <v>37</v>
      </c>
      <c r="C1206" s="29" t="s">
        <v>42</v>
      </c>
      <c r="D1206" s="30"/>
      <c r="E1206" s="31">
        <v>39331</v>
      </c>
      <c r="F1206" s="31">
        <v>39366</v>
      </c>
      <c r="G1206" s="32">
        <f t="shared" si="73"/>
        <v>35</v>
      </c>
      <c r="H1206" s="33">
        <v>2</v>
      </c>
      <c r="I1206" s="34"/>
      <c r="J1206" s="32">
        <v>1</v>
      </c>
      <c r="K1206" s="35">
        <f t="shared" si="72"/>
        <v>20</v>
      </c>
      <c r="L1206" s="35">
        <v>122.523</v>
      </c>
      <c r="M1206" s="35">
        <f t="shared" si="74"/>
        <v>142.523</v>
      </c>
      <c r="N1206" s="35">
        <f t="shared" si="75"/>
        <v>185.2799</v>
      </c>
      <c r="O1206" s="29" t="s">
        <v>45</v>
      </c>
    </row>
    <row r="1207" spans="1:15" x14ac:dyDescent="0.25">
      <c r="A1207" s="29" t="s">
        <v>55</v>
      </c>
      <c r="B1207" s="29" t="s">
        <v>50</v>
      </c>
      <c r="C1207" s="29" t="s">
        <v>42</v>
      </c>
      <c r="D1207" s="30" t="s">
        <v>43</v>
      </c>
      <c r="E1207" s="31">
        <v>39338</v>
      </c>
      <c r="F1207" s="31">
        <v>39366</v>
      </c>
      <c r="G1207" s="32">
        <f t="shared" si="73"/>
        <v>28</v>
      </c>
      <c r="H1207" s="33">
        <v>1</v>
      </c>
      <c r="I1207" s="34"/>
      <c r="J1207" s="32">
        <v>0.5</v>
      </c>
      <c r="K1207" s="35">
        <f t="shared" si="72"/>
        <v>25</v>
      </c>
      <c r="L1207" s="35">
        <v>177.54949999999999</v>
      </c>
      <c r="M1207" s="35">
        <f t="shared" si="74"/>
        <v>202.54949999999999</v>
      </c>
      <c r="N1207" s="35">
        <f t="shared" si="75"/>
        <v>263.31434999999999</v>
      </c>
      <c r="O1207" s="29" t="s">
        <v>35</v>
      </c>
    </row>
    <row r="1208" spans="1:15" x14ac:dyDescent="0.25">
      <c r="A1208" s="29" t="s">
        <v>53</v>
      </c>
      <c r="B1208" s="29" t="s">
        <v>37</v>
      </c>
      <c r="C1208" s="29" t="s">
        <v>34</v>
      </c>
      <c r="D1208" s="30" t="s">
        <v>43</v>
      </c>
      <c r="E1208" s="31">
        <v>39344</v>
      </c>
      <c r="F1208" s="31">
        <v>39366</v>
      </c>
      <c r="G1208" s="32">
        <f t="shared" si="73"/>
        <v>22</v>
      </c>
      <c r="H1208" s="33">
        <v>2</v>
      </c>
      <c r="I1208" s="34"/>
      <c r="J1208" s="32">
        <v>0.5</v>
      </c>
      <c r="K1208" s="35">
        <f t="shared" si="72"/>
        <v>30</v>
      </c>
      <c r="L1208" s="35">
        <v>182.1</v>
      </c>
      <c r="M1208" s="35">
        <f t="shared" si="74"/>
        <v>212.1</v>
      </c>
      <c r="N1208" s="35">
        <f t="shared" si="75"/>
        <v>275.73</v>
      </c>
      <c r="O1208" s="29" t="s">
        <v>45</v>
      </c>
    </row>
    <row r="1209" spans="1:15" x14ac:dyDescent="0.25">
      <c r="A1209" s="29" t="s">
        <v>53</v>
      </c>
      <c r="B1209" s="29" t="s">
        <v>37</v>
      </c>
      <c r="C1209" s="29" t="s">
        <v>34</v>
      </c>
      <c r="D1209" s="30" t="s">
        <v>43</v>
      </c>
      <c r="E1209" s="31">
        <v>39334</v>
      </c>
      <c r="F1209" s="31">
        <v>39366</v>
      </c>
      <c r="G1209" s="32">
        <f t="shared" si="73"/>
        <v>32</v>
      </c>
      <c r="H1209" s="33">
        <v>2</v>
      </c>
      <c r="I1209" s="34"/>
      <c r="J1209" s="32">
        <v>0.5</v>
      </c>
      <c r="K1209" s="35">
        <f t="shared" si="72"/>
        <v>30</v>
      </c>
      <c r="L1209" s="35">
        <v>197.47</v>
      </c>
      <c r="M1209" s="35">
        <f t="shared" si="74"/>
        <v>227.47</v>
      </c>
      <c r="N1209" s="35">
        <f t="shared" si="75"/>
        <v>295.71100000000001</v>
      </c>
      <c r="O1209" s="29" t="s">
        <v>45</v>
      </c>
    </row>
    <row r="1210" spans="1:15" x14ac:dyDescent="0.25">
      <c r="A1210" s="29" t="s">
        <v>52</v>
      </c>
      <c r="B1210" s="29" t="s">
        <v>54</v>
      </c>
      <c r="C1210" s="29" t="s">
        <v>42</v>
      </c>
      <c r="D1210" s="30"/>
      <c r="E1210" s="31">
        <v>39333</v>
      </c>
      <c r="F1210" s="31">
        <v>39366</v>
      </c>
      <c r="G1210" s="32">
        <f t="shared" si="73"/>
        <v>33</v>
      </c>
      <c r="H1210" s="33">
        <v>1</v>
      </c>
      <c r="I1210" s="34"/>
      <c r="J1210" s="32">
        <v>1</v>
      </c>
      <c r="K1210" s="35">
        <f t="shared" si="72"/>
        <v>10</v>
      </c>
      <c r="L1210" s="35">
        <v>323.51049999999998</v>
      </c>
      <c r="M1210" s="35">
        <f t="shared" si="74"/>
        <v>333.51049999999998</v>
      </c>
      <c r="N1210" s="35">
        <f t="shared" si="75"/>
        <v>433.56364999999994</v>
      </c>
      <c r="O1210" s="29" t="s">
        <v>35</v>
      </c>
    </row>
    <row r="1211" spans="1:15" x14ac:dyDescent="0.25">
      <c r="A1211" s="29" t="s">
        <v>52</v>
      </c>
      <c r="B1211" s="29" t="s">
        <v>54</v>
      </c>
      <c r="C1211" s="29" t="s">
        <v>42</v>
      </c>
      <c r="D1211" s="30"/>
      <c r="E1211" s="31">
        <v>39319</v>
      </c>
      <c r="F1211" s="31">
        <v>39366</v>
      </c>
      <c r="G1211" s="32">
        <f t="shared" si="73"/>
        <v>47</v>
      </c>
      <c r="H1211" s="33">
        <v>1</v>
      </c>
      <c r="I1211" s="34" t="s">
        <v>43</v>
      </c>
      <c r="J1211" s="32">
        <v>1</v>
      </c>
      <c r="K1211" s="35">
        <f t="shared" si="72"/>
        <v>10</v>
      </c>
      <c r="L1211" s="35">
        <v>349.92610000000002</v>
      </c>
      <c r="M1211" s="35">
        <f t="shared" si="74"/>
        <v>359.92610000000002</v>
      </c>
      <c r="N1211" s="35">
        <f t="shared" si="75"/>
        <v>-359.92610000000002</v>
      </c>
      <c r="O1211" s="29" t="s">
        <v>45</v>
      </c>
    </row>
    <row r="1212" spans="1:15" x14ac:dyDescent="0.25">
      <c r="A1212" s="29" t="s">
        <v>53</v>
      </c>
      <c r="B1212" s="29" t="s">
        <v>37</v>
      </c>
      <c r="C1212" s="29" t="s">
        <v>34</v>
      </c>
      <c r="D1212" s="30"/>
      <c r="E1212" s="31">
        <v>39344</v>
      </c>
      <c r="F1212" s="31">
        <v>39366</v>
      </c>
      <c r="G1212" s="32">
        <f t="shared" si="73"/>
        <v>22</v>
      </c>
      <c r="H1212" s="33">
        <v>2</v>
      </c>
      <c r="I1212" s="34"/>
      <c r="J1212" s="32">
        <v>2</v>
      </c>
      <c r="K1212" s="35">
        <f t="shared" si="72"/>
        <v>40</v>
      </c>
      <c r="L1212" s="35">
        <v>300.72309999999999</v>
      </c>
      <c r="M1212" s="35">
        <f t="shared" si="74"/>
        <v>340.72309999999999</v>
      </c>
      <c r="N1212" s="35">
        <f t="shared" si="75"/>
        <v>442.94002999999998</v>
      </c>
      <c r="O1212" s="29" t="s">
        <v>45</v>
      </c>
    </row>
    <row r="1213" spans="1:15" x14ac:dyDescent="0.25">
      <c r="A1213" s="29" t="s">
        <v>36</v>
      </c>
      <c r="B1213" s="29" t="s">
        <v>37</v>
      </c>
      <c r="C1213" s="29" t="s">
        <v>34</v>
      </c>
      <c r="D1213" s="30"/>
      <c r="E1213" s="31">
        <v>39201</v>
      </c>
      <c r="F1213" s="31">
        <v>39366</v>
      </c>
      <c r="G1213" s="32">
        <f t="shared" si="73"/>
        <v>165</v>
      </c>
      <c r="H1213" s="33">
        <v>2</v>
      </c>
      <c r="I1213" s="34"/>
      <c r="J1213" s="32">
        <v>0.5</v>
      </c>
      <c r="K1213" s="35">
        <f t="shared" si="72"/>
        <v>10</v>
      </c>
      <c r="L1213" s="35">
        <v>591.75</v>
      </c>
      <c r="M1213" s="35">
        <f t="shared" si="74"/>
        <v>601.75</v>
      </c>
      <c r="N1213" s="35">
        <f t="shared" si="75"/>
        <v>782.27499999999998</v>
      </c>
      <c r="O1213" s="29" t="s">
        <v>35</v>
      </c>
    </row>
    <row r="1214" spans="1:15" x14ac:dyDescent="0.25">
      <c r="A1214" s="29" t="s">
        <v>36</v>
      </c>
      <c r="B1214" s="29" t="s">
        <v>48</v>
      </c>
      <c r="C1214" s="29" t="s">
        <v>34</v>
      </c>
      <c r="D1214" s="30"/>
      <c r="E1214" s="31">
        <v>39304</v>
      </c>
      <c r="F1214" s="31">
        <v>39367</v>
      </c>
      <c r="G1214" s="32">
        <f t="shared" si="73"/>
        <v>63</v>
      </c>
      <c r="H1214" s="33">
        <v>1</v>
      </c>
      <c r="I1214" s="34"/>
      <c r="J1214" s="32">
        <v>0.75</v>
      </c>
      <c r="K1214" s="35">
        <f t="shared" si="72"/>
        <v>7.5</v>
      </c>
      <c r="L1214" s="35">
        <v>7.47</v>
      </c>
      <c r="M1214" s="35">
        <f t="shared" si="74"/>
        <v>14.969999999999999</v>
      </c>
      <c r="N1214" s="35">
        <f t="shared" si="75"/>
        <v>19.460999999999999</v>
      </c>
      <c r="O1214" s="29" t="s">
        <v>45</v>
      </c>
    </row>
    <row r="1215" spans="1:15" x14ac:dyDescent="0.25">
      <c r="A1215" s="29" t="s">
        <v>52</v>
      </c>
      <c r="B1215" s="29" t="s">
        <v>48</v>
      </c>
      <c r="C1215" s="29" t="s">
        <v>42</v>
      </c>
      <c r="D1215" s="30"/>
      <c r="E1215" s="31">
        <v>39341</v>
      </c>
      <c r="F1215" s="31">
        <v>39367</v>
      </c>
      <c r="G1215" s="32">
        <f t="shared" si="73"/>
        <v>26</v>
      </c>
      <c r="H1215" s="33">
        <v>1</v>
      </c>
      <c r="I1215" s="34"/>
      <c r="J1215" s="32">
        <v>0.5</v>
      </c>
      <c r="K1215" s="35">
        <f t="shared" si="72"/>
        <v>5</v>
      </c>
      <c r="L1215" s="35">
        <v>25</v>
      </c>
      <c r="M1215" s="35">
        <f t="shared" si="74"/>
        <v>30</v>
      </c>
      <c r="N1215" s="35">
        <f t="shared" si="75"/>
        <v>39</v>
      </c>
      <c r="O1215" s="29" t="s">
        <v>45</v>
      </c>
    </row>
    <row r="1216" spans="1:15" x14ac:dyDescent="0.25">
      <c r="A1216" s="29" t="s">
        <v>32</v>
      </c>
      <c r="B1216" s="29" t="s">
        <v>33</v>
      </c>
      <c r="C1216" s="29" t="s">
        <v>41</v>
      </c>
      <c r="D1216" s="30"/>
      <c r="E1216" s="31">
        <v>39296</v>
      </c>
      <c r="F1216" s="31">
        <v>39367</v>
      </c>
      <c r="G1216" s="32">
        <f t="shared" si="73"/>
        <v>71</v>
      </c>
      <c r="H1216" s="33">
        <v>1</v>
      </c>
      <c r="I1216" s="34"/>
      <c r="J1216" s="32">
        <v>0.25</v>
      </c>
      <c r="K1216" s="35">
        <f t="shared" si="72"/>
        <v>2.5</v>
      </c>
      <c r="L1216" s="35">
        <v>30</v>
      </c>
      <c r="M1216" s="35">
        <f t="shared" si="74"/>
        <v>32.5</v>
      </c>
      <c r="N1216" s="35">
        <f t="shared" si="75"/>
        <v>42.25</v>
      </c>
      <c r="O1216" s="29" t="s">
        <v>45</v>
      </c>
    </row>
    <row r="1217" spans="1:15" x14ac:dyDescent="0.25">
      <c r="A1217" s="29" t="s">
        <v>40</v>
      </c>
      <c r="B1217" s="29" t="s">
        <v>37</v>
      </c>
      <c r="C1217" s="29" t="s">
        <v>41</v>
      </c>
      <c r="D1217" s="30"/>
      <c r="E1217" s="31">
        <v>39311</v>
      </c>
      <c r="F1217" s="31">
        <v>39367</v>
      </c>
      <c r="G1217" s="32">
        <f t="shared" si="73"/>
        <v>56</v>
      </c>
      <c r="H1217" s="33">
        <v>1</v>
      </c>
      <c r="I1217" s="34"/>
      <c r="J1217" s="32">
        <v>0.25</v>
      </c>
      <c r="K1217" s="35">
        <f t="shared" si="72"/>
        <v>2.5</v>
      </c>
      <c r="L1217" s="35">
        <v>30.749300000000002</v>
      </c>
      <c r="M1217" s="35">
        <f t="shared" si="74"/>
        <v>33.249300000000005</v>
      </c>
      <c r="N1217" s="35">
        <f t="shared" si="75"/>
        <v>43.224090000000004</v>
      </c>
      <c r="O1217" s="29" t="s">
        <v>45</v>
      </c>
    </row>
    <row r="1218" spans="1:15" x14ac:dyDescent="0.25">
      <c r="A1218" s="29" t="s">
        <v>32</v>
      </c>
      <c r="B1218" s="29" t="s">
        <v>33</v>
      </c>
      <c r="C1218" s="29" t="s">
        <v>34</v>
      </c>
      <c r="D1218" s="30"/>
      <c r="E1218" s="31">
        <v>39333</v>
      </c>
      <c r="F1218" s="31">
        <v>39367</v>
      </c>
      <c r="G1218" s="32">
        <f t="shared" si="73"/>
        <v>34</v>
      </c>
      <c r="H1218" s="33">
        <v>2</v>
      </c>
      <c r="I1218" s="34"/>
      <c r="J1218" s="32">
        <v>0.25</v>
      </c>
      <c r="K1218" s="35">
        <f t="shared" ref="K1218:K1281" si="76">IF(D1218="sí",H1218*J1218*10+20,H1218*J1218*10)</f>
        <v>5</v>
      </c>
      <c r="L1218" s="35">
        <v>74.785899999999998</v>
      </c>
      <c r="M1218" s="35">
        <f t="shared" si="74"/>
        <v>79.785899999999998</v>
      </c>
      <c r="N1218" s="35">
        <f t="shared" si="75"/>
        <v>103.72166999999999</v>
      </c>
      <c r="O1218" s="29" t="s">
        <v>45</v>
      </c>
    </row>
    <row r="1219" spans="1:15" x14ac:dyDescent="0.25">
      <c r="A1219" s="29" t="s">
        <v>40</v>
      </c>
      <c r="B1219" s="29" t="s">
        <v>37</v>
      </c>
      <c r="C1219" s="29" t="s">
        <v>41</v>
      </c>
      <c r="D1219" s="30"/>
      <c r="E1219" s="31">
        <v>39344</v>
      </c>
      <c r="F1219" s="31">
        <v>39367</v>
      </c>
      <c r="G1219" s="32">
        <f t="shared" ref="G1219:G1282" si="77">F1219-E1219</f>
        <v>23</v>
      </c>
      <c r="H1219" s="33">
        <v>1</v>
      </c>
      <c r="I1219" s="34"/>
      <c r="J1219" s="32">
        <v>0.25</v>
      </c>
      <c r="K1219" s="35">
        <f t="shared" si="76"/>
        <v>2.5</v>
      </c>
      <c r="L1219" s="35">
        <v>76.477000000000004</v>
      </c>
      <c r="M1219" s="35">
        <f t="shared" ref="M1219:M1282" si="78">K1219+L1219</f>
        <v>78.977000000000004</v>
      </c>
      <c r="N1219" s="35">
        <f t="shared" ref="N1219:N1282" si="79">IF(I1219="sí",-M1219,M1219+30%*M1219)</f>
        <v>102.67010000000001</v>
      </c>
      <c r="O1219" s="29" t="s">
        <v>39</v>
      </c>
    </row>
    <row r="1220" spans="1:15" x14ac:dyDescent="0.25">
      <c r="A1220" s="29" t="s">
        <v>32</v>
      </c>
      <c r="B1220" s="29" t="s">
        <v>33</v>
      </c>
      <c r="C1220" s="29" t="s">
        <v>34</v>
      </c>
      <c r="D1220" s="30" t="s">
        <v>43</v>
      </c>
      <c r="E1220" s="31">
        <v>39346</v>
      </c>
      <c r="F1220" s="31">
        <v>39367</v>
      </c>
      <c r="G1220" s="32">
        <f t="shared" si="77"/>
        <v>21</v>
      </c>
      <c r="H1220" s="33">
        <v>1</v>
      </c>
      <c r="I1220" s="34"/>
      <c r="J1220" s="32">
        <v>0.25</v>
      </c>
      <c r="K1220" s="35">
        <f t="shared" si="76"/>
        <v>22.5</v>
      </c>
      <c r="L1220" s="35">
        <v>86.4</v>
      </c>
      <c r="M1220" s="35">
        <f t="shared" si="78"/>
        <v>108.9</v>
      </c>
      <c r="N1220" s="35">
        <f t="shared" si="79"/>
        <v>141.57</v>
      </c>
      <c r="O1220" s="29" t="s">
        <v>45</v>
      </c>
    </row>
    <row r="1221" spans="1:15" x14ac:dyDescent="0.25">
      <c r="A1221" s="29" t="s">
        <v>32</v>
      </c>
      <c r="B1221" s="29" t="s">
        <v>33</v>
      </c>
      <c r="C1221" s="29" t="s">
        <v>34</v>
      </c>
      <c r="D1221" s="30"/>
      <c r="E1221" s="31">
        <v>39347</v>
      </c>
      <c r="F1221" s="31">
        <v>39367</v>
      </c>
      <c r="G1221" s="32">
        <f t="shared" si="77"/>
        <v>20</v>
      </c>
      <c r="H1221" s="33">
        <v>2</v>
      </c>
      <c r="I1221" s="34"/>
      <c r="J1221" s="32">
        <v>0.25</v>
      </c>
      <c r="K1221" s="35">
        <f t="shared" si="76"/>
        <v>5</v>
      </c>
      <c r="L1221" s="35">
        <v>106.62</v>
      </c>
      <c r="M1221" s="35">
        <f t="shared" si="78"/>
        <v>111.62</v>
      </c>
      <c r="N1221" s="35">
        <f t="shared" si="79"/>
        <v>145.10599999999999</v>
      </c>
      <c r="O1221" s="29" t="s">
        <v>35</v>
      </c>
    </row>
    <row r="1222" spans="1:15" x14ac:dyDescent="0.25">
      <c r="A1222" s="29" t="s">
        <v>52</v>
      </c>
      <c r="B1222" s="29" t="s">
        <v>48</v>
      </c>
      <c r="C1222" s="29" t="s">
        <v>34</v>
      </c>
      <c r="D1222" s="30"/>
      <c r="E1222" s="31">
        <v>39351</v>
      </c>
      <c r="F1222" s="31">
        <v>39367</v>
      </c>
      <c r="G1222" s="32">
        <f t="shared" si="77"/>
        <v>16</v>
      </c>
      <c r="H1222" s="33">
        <v>2</v>
      </c>
      <c r="I1222" s="34"/>
      <c r="J1222" s="32">
        <v>0.5</v>
      </c>
      <c r="K1222" s="35">
        <f t="shared" si="76"/>
        <v>10</v>
      </c>
      <c r="L1222" s="35">
        <v>120</v>
      </c>
      <c r="M1222" s="35">
        <f t="shared" si="78"/>
        <v>130</v>
      </c>
      <c r="N1222" s="35">
        <f t="shared" si="79"/>
        <v>169</v>
      </c>
      <c r="O1222" s="29" t="s">
        <v>35</v>
      </c>
    </row>
    <row r="1223" spans="1:15" x14ac:dyDescent="0.25">
      <c r="A1223" s="29" t="s">
        <v>53</v>
      </c>
      <c r="B1223" s="29" t="s">
        <v>50</v>
      </c>
      <c r="C1223" s="29" t="s">
        <v>42</v>
      </c>
      <c r="D1223" s="30"/>
      <c r="E1223" s="31">
        <v>39351</v>
      </c>
      <c r="F1223" s="31">
        <v>39367</v>
      </c>
      <c r="G1223" s="32">
        <f t="shared" si="77"/>
        <v>16</v>
      </c>
      <c r="H1223" s="33">
        <v>2</v>
      </c>
      <c r="I1223" s="34" t="s">
        <v>43</v>
      </c>
      <c r="J1223" s="32">
        <v>2.5</v>
      </c>
      <c r="K1223" s="35">
        <f t="shared" si="76"/>
        <v>50</v>
      </c>
      <c r="L1223" s="35">
        <v>20</v>
      </c>
      <c r="M1223" s="35">
        <f t="shared" si="78"/>
        <v>70</v>
      </c>
      <c r="N1223" s="35">
        <f t="shared" si="79"/>
        <v>-70</v>
      </c>
      <c r="O1223" s="29" t="s">
        <v>45</v>
      </c>
    </row>
    <row r="1224" spans="1:15" x14ac:dyDescent="0.25">
      <c r="A1224" s="29" t="s">
        <v>53</v>
      </c>
      <c r="B1224" s="29" t="s">
        <v>50</v>
      </c>
      <c r="C1224" s="29" t="s">
        <v>34</v>
      </c>
      <c r="D1224" s="30"/>
      <c r="E1224" s="31">
        <v>39358</v>
      </c>
      <c r="F1224" s="31">
        <v>39367</v>
      </c>
      <c r="G1224" s="32">
        <f t="shared" si="77"/>
        <v>9</v>
      </c>
      <c r="H1224" s="33">
        <v>2</v>
      </c>
      <c r="I1224" s="34"/>
      <c r="J1224" s="32">
        <v>0.5</v>
      </c>
      <c r="K1224" s="35">
        <f t="shared" si="76"/>
        <v>10</v>
      </c>
      <c r="L1224" s="35">
        <v>194.69460000000001</v>
      </c>
      <c r="M1224" s="35">
        <f t="shared" si="78"/>
        <v>204.69460000000001</v>
      </c>
      <c r="N1224" s="35">
        <f t="shared" si="79"/>
        <v>266.10298</v>
      </c>
      <c r="O1224" s="29" t="s">
        <v>45</v>
      </c>
    </row>
    <row r="1225" spans="1:15" x14ac:dyDescent="0.25">
      <c r="A1225" s="29" t="s">
        <v>53</v>
      </c>
      <c r="B1225" s="29" t="s">
        <v>50</v>
      </c>
      <c r="C1225" s="29" t="s">
        <v>42</v>
      </c>
      <c r="D1225" s="30"/>
      <c r="E1225" s="31">
        <v>39310</v>
      </c>
      <c r="F1225" s="31">
        <v>39367</v>
      </c>
      <c r="G1225" s="32">
        <f t="shared" si="77"/>
        <v>57</v>
      </c>
      <c r="H1225" s="33">
        <v>2</v>
      </c>
      <c r="I1225" s="34"/>
      <c r="J1225" s="32">
        <v>2.75</v>
      </c>
      <c r="K1225" s="35">
        <f t="shared" si="76"/>
        <v>55</v>
      </c>
      <c r="L1225" s="35">
        <v>0.52200000000000002</v>
      </c>
      <c r="M1225" s="35">
        <f t="shared" si="78"/>
        <v>55.521999999999998</v>
      </c>
      <c r="N1225" s="35">
        <f t="shared" si="79"/>
        <v>72.178599999999989</v>
      </c>
      <c r="O1225" s="29" t="s">
        <v>45</v>
      </c>
    </row>
    <row r="1226" spans="1:15" x14ac:dyDescent="0.25">
      <c r="A1226" s="29" t="s">
        <v>52</v>
      </c>
      <c r="B1226" s="29" t="s">
        <v>48</v>
      </c>
      <c r="C1226" s="29" t="s">
        <v>42</v>
      </c>
      <c r="D1226" s="30"/>
      <c r="E1226" s="31">
        <v>39352</v>
      </c>
      <c r="F1226" s="31">
        <v>39367</v>
      </c>
      <c r="G1226" s="32">
        <f t="shared" si="77"/>
        <v>15</v>
      </c>
      <c r="H1226" s="33">
        <v>1</v>
      </c>
      <c r="I1226" s="34"/>
      <c r="J1226" s="32">
        <v>0.5</v>
      </c>
      <c r="K1226" s="35">
        <f t="shared" si="76"/>
        <v>5</v>
      </c>
      <c r="L1226" s="35">
        <v>240.6737</v>
      </c>
      <c r="M1226" s="35">
        <f t="shared" si="78"/>
        <v>245.6737</v>
      </c>
      <c r="N1226" s="35">
        <f t="shared" si="79"/>
        <v>319.37581</v>
      </c>
      <c r="O1226" s="29" t="s">
        <v>45</v>
      </c>
    </row>
    <row r="1227" spans="1:15" x14ac:dyDescent="0.25">
      <c r="A1227" s="29" t="s">
        <v>46</v>
      </c>
      <c r="B1227" s="29" t="s">
        <v>33</v>
      </c>
      <c r="C1227" s="29" t="s">
        <v>42</v>
      </c>
      <c r="D1227" s="30"/>
      <c r="E1227" s="31">
        <v>39344</v>
      </c>
      <c r="F1227" s="31">
        <v>39368</v>
      </c>
      <c r="G1227" s="32">
        <f t="shared" si="77"/>
        <v>24</v>
      </c>
      <c r="H1227" s="33">
        <v>2</v>
      </c>
      <c r="I1227" s="34"/>
      <c r="J1227" s="32">
        <v>0.5</v>
      </c>
      <c r="K1227" s="35">
        <f t="shared" si="76"/>
        <v>10</v>
      </c>
      <c r="L1227" s="35">
        <v>29.02</v>
      </c>
      <c r="M1227" s="35">
        <f t="shared" si="78"/>
        <v>39.019999999999996</v>
      </c>
      <c r="N1227" s="35">
        <f t="shared" si="79"/>
        <v>50.725999999999992</v>
      </c>
      <c r="O1227" s="29" t="s">
        <v>35</v>
      </c>
    </row>
    <row r="1228" spans="1:15" x14ac:dyDescent="0.25">
      <c r="A1228" s="29" t="s">
        <v>46</v>
      </c>
      <c r="B1228" s="29" t="s">
        <v>33</v>
      </c>
      <c r="C1228" s="29" t="s">
        <v>41</v>
      </c>
      <c r="D1228" s="30" t="s">
        <v>43</v>
      </c>
      <c r="E1228" s="31">
        <v>39316</v>
      </c>
      <c r="F1228" s="31">
        <v>39368</v>
      </c>
      <c r="G1228" s="32">
        <f t="shared" si="77"/>
        <v>52</v>
      </c>
      <c r="H1228" s="33">
        <v>1</v>
      </c>
      <c r="I1228" s="34" t="s">
        <v>43</v>
      </c>
      <c r="J1228" s="32">
        <v>0.25</v>
      </c>
      <c r="K1228" s="35">
        <f t="shared" si="76"/>
        <v>22.5</v>
      </c>
      <c r="L1228" s="35">
        <v>31.29</v>
      </c>
      <c r="M1228" s="35">
        <f t="shared" si="78"/>
        <v>53.79</v>
      </c>
      <c r="N1228" s="35">
        <f t="shared" si="79"/>
        <v>-53.79</v>
      </c>
      <c r="O1228" s="29" t="s">
        <v>45</v>
      </c>
    </row>
    <row r="1229" spans="1:15" x14ac:dyDescent="0.25">
      <c r="A1229" s="29" t="s">
        <v>46</v>
      </c>
      <c r="B1229" s="29" t="s">
        <v>33</v>
      </c>
      <c r="C1229" s="29" t="s">
        <v>41</v>
      </c>
      <c r="D1229" s="30"/>
      <c r="E1229" s="31">
        <v>39348</v>
      </c>
      <c r="F1229" s="31">
        <v>39368</v>
      </c>
      <c r="G1229" s="32">
        <f t="shared" si="77"/>
        <v>20</v>
      </c>
      <c r="H1229" s="33">
        <v>1</v>
      </c>
      <c r="I1229" s="34"/>
      <c r="J1229" s="32">
        <v>0.25</v>
      </c>
      <c r="K1229" s="35">
        <f t="shared" si="76"/>
        <v>2.5</v>
      </c>
      <c r="L1229" s="35">
        <v>38.825299999999999</v>
      </c>
      <c r="M1229" s="35">
        <f t="shared" si="78"/>
        <v>41.325299999999999</v>
      </c>
      <c r="N1229" s="35">
        <f t="shared" si="79"/>
        <v>53.72289</v>
      </c>
      <c r="O1229" s="29" t="s">
        <v>45</v>
      </c>
    </row>
    <row r="1230" spans="1:15" x14ac:dyDescent="0.25">
      <c r="A1230" s="29" t="s">
        <v>46</v>
      </c>
      <c r="B1230" s="29" t="s">
        <v>33</v>
      </c>
      <c r="C1230" s="29" t="s">
        <v>38</v>
      </c>
      <c r="D1230" s="30"/>
      <c r="E1230" s="31">
        <v>39361</v>
      </c>
      <c r="F1230" s="31">
        <v>39368</v>
      </c>
      <c r="G1230" s="32">
        <f t="shared" si="77"/>
        <v>7</v>
      </c>
      <c r="H1230" s="33">
        <v>1</v>
      </c>
      <c r="I1230" s="34"/>
      <c r="J1230" s="32">
        <v>1</v>
      </c>
      <c r="K1230" s="35">
        <f t="shared" si="76"/>
        <v>10</v>
      </c>
      <c r="L1230" s="35">
        <v>180</v>
      </c>
      <c r="M1230" s="35">
        <f t="shared" si="78"/>
        <v>190</v>
      </c>
      <c r="N1230" s="35">
        <f t="shared" si="79"/>
        <v>247</v>
      </c>
      <c r="O1230" s="29" t="s">
        <v>45</v>
      </c>
    </row>
    <row r="1231" spans="1:15" x14ac:dyDescent="0.25">
      <c r="A1231" s="29" t="s">
        <v>53</v>
      </c>
      <c r="B1231" s="29" t="s">
        <v>50</v>
      </c>
      <c r="C1231" s="29" t="s">
        <v>42</v>
      </c>
      <c r="D1231" s="30"/>
      <c r="E1231" s="31">
        <v>39282</v>
      </c>
      <c r="F1231" s="31">
        <v>39368</v>
      </c>
      <c r="G1231" s="32">
        <f t="shared" si="77"/>
        <v>86</v>
      </c>
      <c r="H1231" s="33">
        <v>2</v>
      </c>
      <c r="I1231" s="34" t="s">
        <v>43</v>
      </c>
      <c r="J1231" s="32">
        <v>6.5</v>
      </c>
      <c r="K1231" s="35">
        <f t="shared" si="76"/>
        <v>130</v>
      </c>
      <c r="L1231" s="35">
        <v>999.94849999999997</v>
      </c>
      <c r="M1231" s="35">
        <f t="shared" si="78"/>
        <v>1129.9485</v>
      </c>
      <c r="N1231" s="35">
        <f t="shared" si="79"/>
        <v>-1129.9485</v>
      </c>
      <c r="O1231" s="29" t="s">
        <v>45</v>
      </c>
    </row>
    <row r="1232" spans="1:15" x14ac:dyDescent="0.25">
      <c r="A1232" s="29" t="s">
        <v>44</v>
      </c>
      <c r="B1232" s="29" t="s">
        <v>33</v>
      </c>
      <c r="C1232" s="29" t="s">
        <v>34</v>
      </c>
      <c r="D1232" s="30"/>
      <c r="E1232" s="31">
        <v>39351</v>
      </c>
      <c r="F1232" s="31">
        <v>39369</v>
      </c>
      <c r="G1232" s="32">
        <f t="shared" si="77"/>
        <v>18</v>
      </c>
      <c r="H1232" s="33">
        <v>2</v>
      </c>
      <c r="I1232" s="34"/>
      <c r="J1232" s="32">
        <v>0.25</v>
      </c>
      <c r="K1232" s="35">
        <f t="shared" si="76"/>
        <v>5</v>
      </c>
      <c r="L1232" s="35">
        <v>6.399</v>
      </c>
      <c r="M1232" s="35">
        <f t="shared" si="78"/>
        <v>11.399000000000001</v>
      </c>
      <c r="N1232" s="35">
        <f t="shared" si="79"/>
        <v>14.818700000000002</v>
      </c>
      <c r="O1232" s="29" t="s">
        <v>35</v>
      </c>
    </row>
    <row r="1233" spans="1:15" x14ac:dyDescent="0.25">
      <c r="A1233" s="29" t="s">
        <v>44</v>
      </c>
      <c r="B1233" s="29" t="s">
        <v>33</v>
      </c>
      <c r="C1233" s="29" t="s">
        <v>41</v>
      </c>
      <c r="D1233" s="30"/>
      <c r="E1233" s="31">
        <v>39353</v>
      </c>
      <c r="F1233" s="31">
        <v>39369</v>
      </c>
      <c r="G1233" s="32">
        <f t="shared" si="77"/>
        <v>16</v>
      </c>
      <c r="H1233" s="33">
        <v>1</v>
      </c>
      <c r="I1233" s="34"/>
      <c r="J1233" s="32">
        <v>0.25</v>
      </c>
      <c r="K1233" s="35">
        <f t="shared" si="76"/>
        <v>2.5</v>
      </c>
      <c r="L1233" s="35">
        <v>33.405000000000001</v>
      </c>
      <c r="M1233" s="35">
        <f t="shared" si="78"/>
        <v>35.905000000000001</v>
      </c>
      <c r="N1233" s="35">
        <f t="shared" si="79"/>
        <v>46.676500000000004</v>
      </c>
      <c r="O1233" s="29" t="s">
        <v>39</v>
      </c>
    </row>
    <row r="1234" spans="1:15" x14ac:dyDescent="0.25">
      <c r="A1234" s="29" t="s">
        <v>53</v>
      </c>
      <c r="B1234" s="29" t="s">
        <v>37</v>
      </c>
      <c r="C1234" s="29" t="s">
        <v>41</v>
      </c>
      <c r="D1234" s="30"/>
      <c r="E1234" s="31">
        <v>39313</v>
      </c>
      <c r="F1234" s="31">
        <v>39369</v>
      </c>
      <c r="G1234" s="32">
        <f t="shared" si="77"/>
        <v>56</v>
      </c>
      <c r="H1234" s="33">
        <v>1</v>
      </c>
      <c r="I1234" s="34"/>
      <c r="J1234" s="32">
        <v>0.25</v>
      </c>
      <c r="K1234" s="35">
        <f t="shared" si="76"/>
        <v>2.5</v>
      </c>
      <c r="L1234" s="35">
        <v>42.582000000000001</v>
      </c>
      <c r="M1234" s="35">
        <f t="shared" si="78"/>
        <v>45.082000000000001</v>
      </c>
      <c r="N1234" s="35">
        <f t="shared" si="79"/>
        <v>58.6066</v>
      </c>
      <c r="O1234" s="29" t="s">
        <v>45</v>
      </c>
    </row>
    <row r="1235" spans="1:15" x14ac:dyDescent="0.25">
      <c r="A1235" s="29" t="s">
        <v>36</v>
      </c>
      <c r="B1235" s="29" t="s">
        <v>50</v>
      </c>
      <c r="C1235" s="29" t="s">
        <v>42</v>
      </c>
      <c r="D1235" s="30"/>
      <c r="E1235" s="31">
        <v>39355</v>
      </c>
      <c r="F1235" s="31">
        <v>39369</v>
      </c>
      <c r="G1235" s="32">
        <f t="shared" si="77"/>
        <v>14</v>
      </c>
      <c r="H1235" s="33">
        <v>1</v>
      </c>
      <c r="I1235" s="34"/>
      <c r="J1235" s="32">
        <v>1.5</v>
      </c>
      <c r="K1235" s="35">
        <f t="shared" si="76"/>
        <v>15</v>
      </c>
      <c r="L1235" s="35">
        <v>149.93440000000001</v>
      </c>
      <c r="M1235" s="35">
        <f t="shared" si="78"/>
        <v>164.93440000000001</v>
      </c>
      <c r="N1235" s="35">
        <f t="shared" si="79"/>
        <v>214.41472000000002</v>
      </c>
      <c r="O1235" s="29" t="s">
        <v>45</v>
      </c>
    </row>
    <row r="1236" spans="1:15" x14ac:dyDescent="0.25">
      <c r="A1236" s="29" t="s">
        <v>32</v>
      </c>
      <c r="B1236" s="29" t="s">
        <v>33</v>
      </c>
      <c r="C1236" s="29" t="s">
        <v>42</v>
      </c>
      <c r="D1236" s="30"/>
      <c r="E1236" s="31">
        <v>39274</v>
      </c>
      <c r="F1236" s="31">
        <v>39369</v>
      </c>
      <c r="G1236" s="32">
        <f t="shared" si="77"/>
        <v>95</v>
      </c>
      <c r="H1236" s="33">
        <v>2</v>
      </c>
      <c r="I1236" s="34"/>
      <c r="J1236" s="32">
        <v>0.5</v>
      </c>
      <c r="K1236" s="35">
        <f t="shared" si="76"/>
        <v>10</v>
      </c>
      <c r="L1236" s="35">
        <v>186</v>
      </c>
      <c r="M1236" s="35">
        <f t="shared" si="78"/>
        <v>196</v>
      </c>
      <c r="N1236" s="35">
        <f t="shared" si="79"/>
        <v>254.8</v>
      </c>
      <c r="O1236" s="29" t="s">
        <v>35</v>
      </c>
    </row>
    <row r="1237" spans="1:15" x14ac:dyDescent="0.25">
      <c r="A1237" s="29" t="s">
        <v>55</v>
      </c>
      <c r="B1237" s="29" t="s">
        <v>37</v>
      </c>
      <c r="C1237" s="29" t="s">
        <v>42</v>
      </c>
      <c r="D1237" s="30"/>
      <c r="E1237" s="31">
        <v>39316</v>
      </c>
      <c r="F1237" s="31">
        <v>39369</v>
      </c>
      <c r="G1237" s="32">
        <f t="shared" si="77"/>
        <v>53</v>
      </c>
      <c r="H1237" s="33">
        <v>2</v>
      </c>
      <c r="I1237" s="34"/>
      <c r="J1237" s="32">
        <v>4.25</v>
      </c>
      <c r="K1237" s="35">
        <f t="shared" si="76"/>
        <v>85</v>
      </c>
      <c r="L1237" s="35">
        <v>479.1848</v>
      </c>
      <c r="M1237" s="35">
        <f t="shared" si="78"/>
        <v>564.1848</v>
      </c>
      <c r="N1237" s="35">
        <f t="shared" si="79"/>
        <v>733.44024000000002</v>
      </c>
      <c r="O1237" s="29" t="s">
        <v>45</v>
      </c>
    </row>
    <row r="1238" spans="1:15" x14ac:dyDescent="0.25">
      <c r="A1238" s="29" t="s">
        <v>53</v>
      </c>
      <c r="B1238" s="29" t="s">
        <v>37</v>
      </c>
      <c r="C1238" s="29" t="s">
        <v>34</v>
      </c>
      <c r="D1238" s="30"/>
      <c r="E1238" s="31">
        <v>39354</v>
      </c>
      <c r="F1238" s="31">
        <v>39372</v>
      </c>
      <c r="G1238" s="32">
        <f t="shared" si="77"/>
        <v>18</v>
      </c>
      <c r="H1238" s="33">
        <v>1</v>
      </c>
      <c r="I1238" s="34"/>
      <c r="J1238" s="32">
        <v>0.5</v>
      </c>
      <c r="K1238" s="35">
        <f t="shared" si="76"/>
        <v>5</v>
      </c>
      <c r="L1238" s="35">
        <v>14</v>
      </c>
      <c r="M1238" s="35">
        <f t="shared" si="78"/>
        <v>19</v>
      </c>
      <c r="N1238" s="35">
        <f t="shared" si="79"/>
        <v>24.7</v>
      </c>
      <c r="O1238" s="29" t="s">
        <v>35</v>
      </c>
    </row>
    <row r="1239" spans="1:15" x14ac:dyDescent="0.25">
      <c r="A1239" s="29" t="s">
        <v>53</v>
      </c>
      <c r="B1239" s="29" t="s">
        <v>54</v>
      </c>
      <c r="C1239" s="29" t="s">
        <v>34</v>
      </c>
      <c r="D1239" s="30"/>
      <c r="E1239" s="31">
        <v>39332</v>
      </c>
      <c r="F1239" s="31">
        <v>39372</v>
      </c>
      <c r="G1239" s="32">
        <f t="shared" si="77"/>
        <v>40</v>
      </c>
      <c r="H1239" s="33">
        <v>1</v>
      </c>
      <c r="I1239" s="34"/>
      <c r="J1239" s="32">
        <v>1</v>
      </c>
      <c r="K1239" s="35">
        <f t="shared" si="76"/>
        <v>10</v>
      </c>
      <c r="L1239" s="35">
        <v>122.76909999999999</v>
      </c>
      <c r="M1239" s="35">
        <f t="shared" si="78"/>
        <v>132.76909999999998</v>
      </c>
      <c r="N1239" s="35">
        <f t="shared" si="79"/>
        <v>172.59982999999997</v>
      </c>
      <c r="O1239" s="29" t="s">
        <v>45</v>
      </c>
    </row>
    <row r="1240" spans="1:15" x14ac:dyDescent="0.25">
      <c r="A1240" s="29" t="s">
        <v>36</v>
      </c>
      <c r="B1240" s="29" t="s">
        <v>50</v>
      </c>
      <c r="C1240" s="29" t="s">
        <v>47</v>
      </c>
      <c r="D1240" s="30"/>
      <c r="E1240" s="31">
        <v>39333</v>
      </c>
      <c r="F1240" s="31">
        <v>39372</v>
      </c>
      <c r="G1240" s="32">
        <f t="shared" si="77"/>
        <v>39</v>
      </c>
      <c r="H1240" s="33">
        <v>2</v>
      </c>
      <c r="I1240" s="34" t="s">
        <v>43</v>
      </c>
      <c r="J1240" s="32">
        <v>1.25</v>
      </c>
      <c r="K1240" s="35">
        <f t="shared" si="76"/>
        <v>25</v>
      </c>
      <c r="L1240" s="35">
        <v>126</v>
      </c>
      <c r="M1240" s="35">
        <f t="shared" si="78"/>
        <v>151</v>
      </c>
      <c r="N1240" s="35">
        <f t="shared" si="79"/>
        <v>-151</v>
      </c>
      <c r="O1240" s="29" t="s">
        <v>45</v>
      </c>
    </row>
    <row r="1241" spans="1:15" x14ac:dyDescent="0.25">
      <c r="A1241" s="29" t="s">
        <v>52</v>
      </c>
      <c r="B1241" s="29" t="s">
        <v>50</v>
      </c>
      <c r="C1241" s="29" t="s">
        <v>34</v>
      </c>
      <c r="D1241" s="30"/>
      <c r="E1241" s="31">
        <v>39355</v>
      </c>
      <c r="F1241" s="31">
        <v>39372</v>
      </c>
      <c r="G1241" s="32">
        <f t="shared" si="77"/>
        <v>17</v>
      </c>
      <c r="H1241" s="33">
        <v>1</v>
      </c>
      <c r="I1241" s="34"/>
      <c r="J1241" s="32">
        <v>1</v>
      </c>
      <c r="K1241" s="35">
        <f t="shared" si="76"/>
        <v>10</v>
      </c>
      <c r="L1241" s="35">
        <v>163.36609999999999</v>
      </c>
      <c r="M1241" s="35">
        <f t="shared" si="78"/>
        <v>173.36609999999999</v>
      </c>
      <c r="N1241" s="35">
        <f t="shared" si="79"/>
        <v>225.37592999999998</v>
      </c>
      <c r="O1241" s="29" t="s">
        <v>45</v>
      </c>
    </row>
    <row r="1242" spans="1:15" x14ac:dyDescent="0.25">
      <c r="A1242" s="29" t="s">
        <v>53</v>
      </c>
      <c r="B1242" s="29" t="s">
        <v>50</v>
      </c>
      <c r="C1242" s="29" t="s">
        <v>42</v>
      </c>
      <c r="D1242" s="30"/>
      <c r="E1242" s="31">
        <v>39331</v>
      </c>
      <c r="F1242" s="31">
        <v>39372</v>
      </c>
      <c r="G1242" s="32">
        <f t="shared" si="77"/>
        <v>41</v>
      </c>
      <c r="H1242" s="33">
        <v>1</v>
      </c>
      <c r="I1242" s="34"/>
      <c r="J1242" s="32">
        <v>1.5</v>
      </c>
      <c r="K1242" s="35">
        <f t="shared" si="76"/>
        <v>15</v>
      </c>
      <c r="L1242" s="35">
        <v>151.72999999999999</v>
      </c>
      <c r="M1242" s="35">
        <f t="shared" si="78"/>
        <v>166.73</v>
      </c>
      <c r="N1242" s="35">
        <f t="shared" si="79"/>
        <v>216.749</v>
      </c>
      <c r="O1242" s="29" t="s">
        <v>45</v>
      </c>
    </row>
    <row r="1243" spans="1:15" x14ac:dyDescent="0.25">
      <c r="A1243" s="29" t="s">
        <v>52</v>
      </c>
      <c r="B1243" s="29" t="s">
        <v>54</v>
      </c>
      <c r="C1243" s="29" t="s">
        <v>34</v>
      </c>
      <c r="D1243" s="30"/>
      <c r="E1243" s="31">
        <v>39319</v>
      </c>
      <c r="F1243" s="31">
        <v>39372</v>
      </c>
      <c r="G1243" s="32">
        <f t="shared" si="77"/>
        <v>53</v>
      </c>
      <c r="H1243" s="33">
        <v>1</v>
      </c>
      <c r="I1243" s="34"/>
      <c r="J1243" s="32">
        <v>0.5</v>
      </c>
      <c r="K1243" s="35">
        <f t="shared" si="76"/>
        <v>5</v>
      </c>
      <c r="L1243" s="35">
        <v>226.98689999999999</v>
      </c>
      <c r="M1243" s="35">
        <f t="shared" si="78"/>
        <v>231.98689999999999</v>
      </c>
      <c r="N1243" s="35">
        <f t="shared" si="79"/>
        <v>301.58296999999999</v>
      </c>
      <c r="O1243" s="29" t="s">
        <v>45</v>
      </c>
    </row>
    <row r="1244" spans="1:15" x14ac:dyDescent="0.25">
      <c r="A1244" s="29" t="s">
        <v>32</v>
      </c>
      <c r="B1244" s="29" t="s">
        <v>33</v>
      </c>
      <c r="C1244" s="29" t="s">
        <v>34</v>
      </c>
      <c r="D1244" s="30"/>
      <c r="E1244" s="31">
        <v>39348</v>
      </c>
      <c r="F1244" s="31">
        <v>39373</v>
      </c>
      <c r="G1244" s="32">
        <f t="shared" si="77"/>
        <v>25</v>
      </c>
      <c r="H1244" s="33">
        <v>2</v>
      </c>
      <c r="I1244" s="34"/>
      <c r="J1244" s="32">
        <v>0.25</v>
      </c>
      <c r="K1244" s="35">
        <f t="shared" si="76"/>
        <v>5</v>
      </c>
      <c r="L1244" s="35">
        <v>195.6737</v>
      </c>
      <c r="M1244" s="35">
        <f t="shared" si="78"/>
        <v>200.6737</v>
      </c>
      <c r="N1244" s="35">
        <f t="shared" si="79"/>
        <v>260.87581</v>
      </c>
      <c r="O1244" s="29" t="s">
        <v>45</v>
      </c>
    </row>
    <row r="1245" spans="1:15" x14ac:dyDescent="0.25">
      <c r="A1245" s="29" t="s">
        <v>49</v>
      </c>
      <c r="B1245" s="29" t="s">
        <v>37</v>
      </c>
      <c r="C1245" s="29" t="s">
        <v>42</v>
      </c>
      <c r="D1245" s="30"/>
      <c r="E1245" s="31">
        <v>39348</v>
      </c>
      <c r="F1245" s="31">
        <v>39373</v>
      </c>
      <c r="G1245" s="32">
        <f t="shared" si="77"/>
        <v>25</v>
      </c>
      <c r="H1245" s="33">
        <v>1</v>
      </c>
      <c r="I1245" s="34"/>
      <c r="J1245" s="32">
        <v>0.5</v>
      </c>
      <c r="K1245" s="35">
        <f t="shared" si="76"/>
        <v>5</v>
      </c>
      <c r="L1245" s="35">
        <v>219.26939999999999</v>
      </c>
      <c r="M1245" s="35">
        <f t="shared" si="78"/>
        <v>224.26939999999999</v>
      </c>
      <c r="N1245" s="35">
        <f t="shared" si="79"/>
        <v>291.55021999999997</v>
      </c>
      <c r="O1245" s="29" t="s">
        <v>45</v>
      </c>
    </row>
    <row r="1246" spans="1:15" x14ac:dyDescent="0.25">
      <c r="A1246" s="29" t="s">
        <v>53</v>
      </c>
      <c r="B1246" s="29" t="s">
        <v>50</v>
      </c>
      <c r="C1246" s="29" t="s">
        <v>34</v>
      </c>
      <c r="D1246" s="30"/>
      <c r="E1246" s="31">
        <v>39324</v>
      </c>
      <c r="F1246" s="31">
        <v>39373</v>
      </c>
      <c r="G1246" s="32">
        <f t="shared" si="77"/>
        <v>49</v>
      </c>
      <c r="H1246" s="33">
        <v>2</v>
      </c>
      <c r="I1246" s="34"/>
      <c r="J1246" s="32">
        <v>0.5</v>
      </c>
      <c r="K1246" s="35">
        <f t="shared" si="76"/>
        <v>10</v>
      </c>
      <c r="L1246" s="35">
        <v>227.1619</v>
      </c>
      <c r="M1246" s="35">
        <f t="shared" si="78"/>
        <v>237.1619</v>
      </c>
      <c r="N1246" s="35">
        <f t="shared" si="79"/>
        <v>308.31047000000001</v>
      </c>
      <c r="O1246" s="29" t="s">
        <v>45</v>
      </c>
    </row>
    <row r="1247" spans="1:15" x14ac:dyDescent="0.25">
      <c r="A1247" s="29" t="s">
        <v>53</v>
      </c>
      <c r="B1247" s="29" t="s">
        <v>50</v>
      </c>
      <c r="C1247" s="29" t="s">
        <v>42</v>
      </c>
      <c r="D1247" s="30"/>
      <c r="E1247" s="31">
        <v>39298</v>
      </c>
      <c r="F1247" s="31">
        <v>39373</v>
      </c>
      <c r="G1247" s="32">
        <f t="shared" si="77"/>
        <v>75</v>
      </c>
      <c r="H1247" s="33">
        <v>2</v>
      </c>
      <c r="I1247" s="34" t="s">
        <v>43</v>
      </c>
      <c r="J1247" s="32">
        <v>3.75</v>
      </c>
      <c r="K1247" s="35">
        <f t="shared" si="76"/>
        <v>75</v>
      </c>
      <c r="L1247" s="35">
        <v>718.94</v>
      </c>
      <c r="M1247" s="35">
        <f t="shared" si="78"/>
        <v>793.94</v>
      </c>
      <c r="N1247" s="35">
        <f t="shared" si="79"/>
        <v>-793.94</v>
      </c>
      <c r="O1247" s="29" t="s">
        <v>45</v>
      </c>
    </row>
    <row r="1248" spans="1:15" x14ac:dyDescent="0.25">
      <c r="A1248" s="29" t="s">
        <v>46</v>
      </c>
      <c r="B1248" s="29" t="s">
        <v>33</v>
      </c>
      <c r="C1248" s="29" t="s">
        <v>34</v>
      </c>
      <c r="D1248" s="30"/>
      <c r="E1248" s="31">
        <v>39345</v>
      </c>
      <c r="F1248" s="31">
        <v>39374</v>
      </c>
      <c r="G1248" s="32">
        <f t="shared" si="77"/>
        <v>29</v>
      </c>
      <c r="H1248" s="33">
        <v>2</v>
      </c>
      <c r="I1248" s="34"/>
      <c r="J1248" s="32">
        <v>0.25</v>
      </c>
      <c r="K1248" s="35">
        <f t="shared" si="76"/>
        <v>5</v>
      </c>
      <c r="L1248" s="35">
        <v>30</v>
      </c>
      <c r="M1248" s="35">
        <f t="shared" si="78"/>
        <v>35</v>
      </c>
      <c r="N1248" s="35">
        <f t="shared" si="79"/>
        <v>45.5</v>
      </c>
      <c r="O1248" s="29" t="s">
        <v>45</v>
      </c>
    </row>
    <row r="1249" spans="1:15" x14ac:dyDescent="0.25">
      <c r="A1249" s="29" t="s">
        <v>32</v>
      </c>
      <c r="B1249" s="29" t="s">
        <v>33</v>
      </c>
      <c r="C1249" s="29" t="s">
        <v>34</v>
      </c>
      <c r="D1249" s="30"/>
      <c r="E1249" s="31">
        <v>39358</v>
      </c>
      <c r="F1249" s="31">
        <v>39374</v>
      </c>
      <c r="G1249" s="32">
        <f t="shared" si="77"/>
        <v>16</v>
      </c>
      <c r="H1249" s="33">
        <v>2</v>
      </c>
      <c r="I1249" s="34"/>
      <c r="J1249" s="32">
        <v>0.5</v>
      </c>
      <c r="K1249" s="35">
        <f t="shared" si="76"/>
        <v>10</v>
      </c>
      <c r="L1249" s="35">
        <v>31.011800000000001</v>
      </c>
      <c r="M1249" s="35">
        <f t="shared" si="78"/>
        <v>41.011800000000001</v>
      </c>
      <c r="N1249" s="35">
        <f t="shared" si="79"/>
        <v>53.315339999999999</v>
      </c>
      <c r="O1249" s="29" t="s">
        <v>35</v>
      </c>
    </row>
    <row r="1250" spans="1:15" x14ac:dyDescent="0.25">
      <c r="A1250" s="29" t="s">
        <v>32</v>
      </c>
      <c r="B1250" s="29" t="s">
        <v>33</v>
      </c>
      <c r="C1250" s="29" t="s">
        <v>34</v>
      </c>
      <c r="D1250" s="30"/>
      <c r="E1250" s="31">
        <v>39361</v>
      </c>
      <c r="F1250" s="31">
        <v>39374</v>
      </c>
      <c r="G1250" s="32">
        <f t="shared" si="77"/>
        <v>13</v>
      </c>
      <c r="H1250" s="33">
        <v>2</v>
      </c>
      <c r="I1250" s="34"/>
      <c r="J1250" s="32">
        <v>0.25</v>
      </c>
      <c r="K1250" s="35">
        <f t="shared" si="76"/>
        <v>5</v>
      </c>
      <c r="L1250" s="35">
        <v>37.293500000000002</v>
      </c>
      <c r="M1250" s="35">
        <f t="shared" si="78"/>
        <v>42.293500000000002</v>
      </c>
      <c r="N1250" s="35">
        <f t="shared" si="79"/>
        <v>54.981549999999999</v>
      </c>
      <c r="O1250" s="29" t="s">
        <v>35</v>
      </c>
    </row>
    <row r="1251" spans="1:15" x14ac:dyDescent="0.25">
      <c r="A1251" s="29" t="s">
        <v>44</v>
      </c>
      <c r="B1251" s="29" t="s">
        <v>33</v>
      </c>
      <c r="C1251" s="29" t="s">
        <v>41</v>
      </c>
      <c r="D1251" s="30"/>
      <c r="E1251" s="31">
        <v>39338</v>
      </c>
      <c r="F1251" s="31">
        <v>39374</v>
      </c>
      <c r="G1251" s="32">
        <f t="shared" si="77"/>
        <v>36</v>
      </c>
      <c r="H1251" s="33">
        <v>1</v>
      </c>
      <c r="I1251" s="34"/>
      <c r="J1251" s="32">
        <v>0.25</v>
      </c>
      <c r="K1251" s="35">
        <f t="shared" si="76"/>
        <v>2.5</v>
      </c>
      <c r="L1251" s="35">
        <v>54.0852</v>
      </c>
      <c r="M1251" s="35">
        <f t="shared" si="78"/>
        <v>56.5852</v>
      </c>
      <c r="N1251" s="35">
        <f t="shared" si="79"/>
        <v>73.560760000000002</v>
      </c>
      <c r="O1251" s="29" t="s">
        <v>45</v>
      </c>
    </row>
    <row r="1252" spans="1:15" x14ac:dyDescent="0.25">
      <c r="A1252" s="29" t="s">
        <v>36</v>
      </c>
      <c r="B1252" s="29" t="s">
        <v>54</v>
      </c>
      <c r="C1252" s="29" t="s">
        <v>34</v>
      </c>
      <c r="D1252" s="30"/>
      <c r="E1252" s="31">
        <v>39347</v>
      </c>
      <c r="F1252" s="31">
        <v>39374</v>
      </c>
      <c r="G1252" s="32">
        <f t="shared" si="77"/>
        <v>27</v>
      </c>
      <c r="H1252" s="33">
        <v>2</v>
      </c>
      <c r="I1252" s="34" t="s">
        <v>43</v>
      </c>
      <c r="J1252" s="32">
        <v>0.5</v>
      </c>
      <c r="K1252" s="35">
        <f t="shared" si="76"/>
        <v>10</v>
      </c>
      <c r="L1252" s="35">
        <v>61.259</v>
      </c>
      <c r="M1252" s="35">
        <f t="shared" si="78"/>
        <v>71.259</v>
      </c>
      <c r="N1252" s="35">
        <f t="shared" si="79"/>
        <v>-71.259</v>
      </c>
      <c r="O1252" s="29" t="s">
        <v>45</v>
      </c>
    </row>
    <row r="1253" spans="1:15" x14ac:dyDescent="0.25">
      <c r="A1253" s="29" t="s">
        <v>44</v>
      </c>
      <c r="B1253" s="29" t="s">
        <v>33</v>
      </c>
      <c r="C1253" s="29" t="s">
        <v>34</v>
      </c>
      <c r="D1253" s="30" t="s">
        <v>43</v>
      </c>
      <c r="E1253" s="31">
        <v>39352</v>
      </c>
      <c r="F1253" s="31">
        <v>39374</v>
      </c>
      <c r="G1253" s="32">
        <f t="shared" si="77"/>
        <v>22</v>
      </c>
      <c r="H1253" s="33">
        <v>2</v>
      </c>
      <c r="I1253" s="34"/>
      <c r="J1253" s="32">
        <v>0.5</v>
      </c>
      <c r="K1253" s="35">
        <f t="shared" si="76"/>
        <v>30</v>
      </c>
      <c r="L1253" s="35">
        <v>72.061000000000007</v>
      </c>
      <c r="M1253" s="35">
        <f t="shared" si="78"/>
        <v>102.06100000000001</v>
      </c>
      <c r="N1253" s="35">
        <f t="shared" si="79"/>
        <v>132.67930000000001</v>
      </c>
      <c r="O1253" s="29" t="s">
        <v>35</v>
      </c>
    </row>
    <row r="1254" spans="1:15" x14ac:dyDescent="0.25">
      <c r="A1254" s="29" t="s">
        <v>32</v>
      </c>
      <c r="B1254" s="29" t="s">
        <v>33</v>
      </c>
      <c r="C1254" s="29" t="s">
        <v>34</v>
      </c>
      <c r="D1254" s="30"/>
      <c r="E1254" s="31">
        <v>39362</v>
      </c>
      <c r="F1254" s="31">
        <v>39374</v>
      </c>
      <c r="G1254" s="32">
        <f t="shared" si="77"/>
        <v>12</v>
      </c>
      <c r="H1254" s="33">
        <v>2</v>
      </c>
      <c r="I1254" s="34"/>
      <c r="J1254" s="32">
        <v>0.5</v>
      </c>
      <c r="K1254" s="35">
        <f t="shared" si="76"/>
        <v>10</v>
      </c>
      <c r="L1254" s="35">
        <v>75</v>
      </c>
      <c r="M1254" s="35">
        <f t="shared" si="78"/>
        <v>85</v>
      </c>
      <c r="N1254" s="35">
        <f t="shared" si="79"/>
        <v>110.5</v>
      </c>
      <c r="O1254" s="29" t="s">
        <v>45</v>
      </c>
    </row>
    <row r="1255" spans="1:15" x14ac:dyDescent="0.25">
      <c r="A1255" s="29" t="s">
        <v>40</v>
      </c>
      <c r="B1255" s="29" t="s">
        <v>37</v>
      </c>
      <c r="C1255" s="29" t="s">
        <v>47</v>
      </c>
      <c r="D1255" s="30"/>
      <c r="E1255" s="31">
        <v>39310</v>
      </c>
      <c r="F1255" s="31">
        <v>39374</v>
      </c>
      <c r="G1255" s="32">
        <f t="shared" si="77"/>
        <v>64</v>
      </c>
      <c r="H1255" s="33">
        <v>1</v>
      </c>
      <c r="I1255" s="34"/>
      <c r="J1255" s="32">
        <v>2</v>
      </c>
      <c r="K1255" s="35">
        <f t="shared" si="76"/>
        <v>20</v>
      </c>
      <c r="L1255" s="35">
        <v>311.33530000000002</v>
      </c>
      <c r="M1255" s="35">
        <f t="shared" si="78"/>
        <v>331.33530000000002</v>
      </c>
      <c r="N1255" s="35">
        <f t="shared" si="79"/>
        <v>430.73589000000004</v>
      </c>
      <c r="O1255" s="29" t="s">
        <v>45</v>
      </c>
    </row>
    <row r="1256" spans="1:15" x14ac:dyDescent="0.25">
      <c r="A1256" s="29" t="s">
        <v>36</v>
      </c>
      <c r="B1256" s="29" t="s">
        <v>50</v>
      </c>
      <c r="C1256" s="29" t="s">
        <v>34</v>
      </c>
      <c r="D1256" s="30"/>
      <c r="E1256" s="31">
        <v>39325</v>
      </c>
      <c r="F1256" s="31">
        <v>39375</v>
      </c>
      <c r="G1256" s="32">
        <f t="shared" si="77"/>
        <v>50</v>
      </c>
      <c r="H1256" s="33">
        <v>1</v>
      </c>
      <c r="I1256" s="34"/>
      <c r="J1256" s="32">
        <v>0.5</v>
      </c>
      <c r="K1256" s="35">
        <f t="shared" si="76"/>
        <v>5</v>
      </c>
      <c r="L1256" s="35">
        <v>15.42</v>
      </c>
      <c r="M1256" s="35">
        <f t="shared" si="78"/>
        <v>20.420000000000002</v>
      </c>
      <c r="N1256" s="35">
        <f t="shared" si="79"/>
        <v>26.546000000000003</v>
      </c>
      <c r="O1256" s="29" t="s">
        <v>39</v>
      </c>
    </row>
    <row r="1257" spans="1:15" x14ac:dyDescent="0.25">
      <c r="A1257" s="29" t="s">
        <v>36</v>
      </c>
      <c r="B1257" s="29" t="s">
        <v>50</v>
      </c>
      <c r="C1257" s="29" t="s">
        <v>42</v>
      </c>
      <c r="D1257" s="30"/>
      <c r="E1257" s="31">
        <v>39344</v>
      </c>
      <c r="F1257" s="31">
        <v>39375</v>
      </c>
      <c r="G1257" s="32">
        <f t="shared" si="77"/>
        <v>31</v>
      </c>
      <c r="H1257" s="33">
        <v>1</v>
      </c>
      <c r="I1257" s="34"/>
      <c r="J1257" s="32">
        <v>0.5</v>
      </c>
      <c r="K1257" s="35">
        <f t="shared" si="76"/>
        <v>5</v>
      </c>
      <c r="L1257" s="35">
        <v>18</v>
      </c>
      <c r="M1257" s="35">
        <f t="shared" si="78"/>
        <v>23</v>
      </c>
      <c r="N1257" s="35">
        <f t="shared" si="79"/>
        <v>29.9</v>
      </c>
      <c r="O1257" s="29" t="s">
        <v>45</v>
      </c>
    </row>
    <row r="1258" spans="1:15" x14ac:dyDescent="0.25">
      <c r="A1258" s="29" t="s">
        <v>36</v>
      </c>
      <c r="B1258" s="29" t="s">
        <v>50</v>
      </c>
      <c r="C1258" s="29" t="s">
        <v>34</v>
      </c>
      <c r="D1258" s="30"/>
      <c r="E1258" s="31">
        <v>39347</v>
      </c>
      <c r="F1258" s="31">
        <v>39375</v>
      </c>
      <c r="G1258" s="32">
        <f t="shared" si="77"/>
        <v>28</v>
      </c>
      <c r="H1258" s="33">
        <v>1</v>
      </c>
      <c r="I1258" s="34"/>
      <c r="J1258" s="32">
        <v>0.5</v>
      </c>
      <c r="K1258" s="35">
        <f t="shared" si="76"/>
        <v>5</v>
      </c>
      <c r="L1258" s="35">
        <v>20</v>
      </c>
      <c r="M1258" s="35">
        <f t="shared" si="78"/>
        <v>25</v>
      </c>
      <c r="N1258" s="35">
        <f t="shared" si="79"/>
        <v>32.5</v>
      </c>
      <c r="O1258" s="29" t="s">
        <v>45</v>
      </c>
    </row>
    <row r="1259" spans="1:15" x14ac:dyDescent="0.25">
      <c r="A1259" s="29" t="s">
        <v>46</v>
      </c>
      <c r="B1259" s="29" t="s">
        <v>33</v>
      </c>
      <c r="C1259" s="29" t="s">
        <v>41</v>
      </c>
      <c r="D1259" s="30"/>
      <c r="E1259" s="31">
        <v>39355</v>
      </c>
      <c r="F1259" s="31">
        <v>39375</v>
      </c>
      <c r="G1259" s="32">
        <f t="shared" si="77"/>
        <v>20</v>
      </c>
      <c r="H1259" s="33">
        <v>1</v>
      </c>
      <c r="I1259" s="34"/>
      <c r="J1259" s="32">
        <v>0.25</v>
      </c>
      <c r="K1259" s="35">
        <f t="shared" si="76"/>
        <v>2.5</v>
      </c>
      <c r="L1259" s="35">
        <v>21.33</v>
      </c>
      <c r="M1259" s="35">
        <f t="shared" si="78"/>
        <v>23.83</v>
      </c>
      <c r="N1259" s="35">
        <f t="shared" si="79"/>
        <v>30.978999999999999</v>
      </c>
      <c r="O1259" s="29" t="s">
        <v>35</v>
      </c>
    </row>
    <row r="1260" spans="1:15" x14ac:dyDescent="0.25">
      <c r="A1260" s="29" t="s">
        <v>36</v>
      </c>
      <c r="B1260" s="29" t="s">
        <v>50</v>
      </c>
      <c r="C1260" s="29" t="s">
        <v>41</v>
      </c>
      <c r="D1260" s="30" t="s">
        <v>43</v>
      </c>
      <c r="E1260" s="31">
        <v>39368</v>
      </c>
      <c r="F1260" s="31">
        <v>39375</v>
      </c>
      <c r="G1260" s="32">
        <f t="shared" si="77"/>
        <v>7</v>
      </c>
      <c r="H1260" s="33">
        <v>1</v>
      </c>
      <c r="I1260" s="34" t="s">
        <v>43</v>
      </c>
      <c r="J1260" s="32">
        <v>0.25</v>
      </c>
      <c r="K1260" s="35">
        <f t="shared" si="76"/>
        <v>22.5</v>
      </c>
      <c r="L1260" s="35">
        <v>28.198</v>
      </c>
      <c r="M1260" s="35">
        <f t="shared" si="78"/>
        <v>50.698</v>
      </c>
      <c r="N1260" s="35">
        <f t="shared" si="79"/>
        <v>-50.698</v>
      </c>
      <c r="O1260" s="29" t="s">
        <v>45</v>
      </c>
    </row>
    <row r="1261" spans="1:15" x14ac:dyDescent="0.25">
      <c r="A1261" s="29" t="s">
        <v>36</v>
      </c>
      <c r="B1261" s="29" t="s">
        <v>50</v>
      </c>
      <c r="C1261" s="29" t="s">
        <v>42</v>
      </c>
      <c r="D1261" s="30" t="s">
        <v>43</v>
      </c>
      <c r="E1261" s="31">
        <v>39361</v>
      </c>
      <c r="F1261" s="31">
        <v>39375</v>
      </c>
      <c r="G1261" s="32">
        <f t="shared" si="77"/>
        <v>14</v>
      </c>
      <c r="H1261" s="33">
        <v>1</v>
      </c>
      <c r="I1261" s="34"/>
      <c r="J1261" s="32">
        <v>0.5</v>
      </c>
      <c r="K1261" s="35">
        <f t="shared" si="76"/>
        <v>25</v>
      </c>
      <c r="L1261" s="35">
        <v>62.484499999999997</v>
      </c>
      <c r="M1261" s="35">
        <f t="shared" si="78"/>
        <v>87.484499999999997</v>
      </c>
      <c r="N1261" s="35">
        <f t="shared" si="79"/>
        <v>113.72985</v>
      </c>
      <c r="O1261" s="29" t="s">
        <v>45</v>
      </c>
    </row>
    <row r="1262" spans="1:15" x14ac:dyDescent="0.25">
      <c r="A1262" s="29" t="s">
        <v>36</v>
      </c>
      <c r="B1262" s="29" t="s">
        <v>37</v>
      </c>
      <c r="C1262" s="29" t="s">
        <v>42</v>
      </c>
      <c r="D1262" s="30"/>
      <c r="E1262" s="31">
        <v>39359</v>
      </c>
      <c r="F1262" s="31">
        <v>39375</v>
      </c>
      <c r="G1262" s="32">
        <f t="shared" si="77"/>
        <v>16</v>
      </c>
      <c r="H1262" s="33">
        <v>1</v>
      </c>
      <c r="I1262" s="34"/>
      <c r="J1262" s="32">
        <v>2</v>
      </c>
      <c r="K1262" s="35">
        <f t="shared" si="76"/>
        <v>20</v>
      </c>
      <c r="L1262" s="35">
        <v>60</v>
      </c>
      <c r="M1262" s="35">
        <f t="shared" si="78"/>
        <v>80</v>
      </c>
      <c r="N1262" s="35">
        <f t="shared" si="79"/>
        <v>104</v>
      </c>
      <c r="O1262" s="29" t="s">
        <v>35</v>
      </c>
    </row>
    <row r="1263" spans="1:15" x14ac:dyDescent="0.25">
      <c r="A1263" s="29" t="s">
        <v>36</v>
      </c>
      <c r="B1263" s="29" t="s">
        <v>37</v>
      </c>
      <c r="C1263" s="29" t="s">
        <v>42</v>
      </c>
      <c r="D1263" s="30"/>
      <c r="E1263" s="31">
        <v>39366</v>
      </c>
      <c r="F1263" s="31">
        <v>39375</v>
      </c>
      <c r="G1263" s="32">
        <f t="shared" si="77"/>
        <v>9</v>
      </c>
      <c r="H1263" s="33">
        <v>1</v>
      </c>
      <c r="I1263" s="34"/>
      <c r="J1263" s="32">
        <v>1</v>
      </c>
      <c r="K1263" s="35">
        <f t="shared" si="76"/>
        <v>10</v>
      </c>
      <c r="L1263" s="35">
        <v>199.1054</v>
      </c>
      <c r="M1263" s="35">
        <f t="shared" si="78"/>
        <v>209.1054</v>
      </c>
      <c r="N1263" s="35">
        <f t="shared" si="79"/>
        <v>271.83702</v>
      </c>
      <c r="O1263" s="29" t="s">
        <v>39</v>
      </c>
    </row>
    <row r="1264" spans="1:15" x14ac:dyDescent="0.25">
      <c r="A1264" s="29" t="s">
        <v>52</v>
      </c>
      <c r="B1264" s="29" t="s">
        <v>54</v>
      </c>
      <c r="C1264" s="29" t="s">
        <v>34</v>
      </c>
      <c r="D1264" s="30"/>
      <c r="E1264" s="31">
        <v>39362</v>
      </c>
      <c r="F1264" s="31">
        <v>39375</v>
      </c>
      <c r="G1264" s="32">
        <f t="shared" si="77"/>
        <v>13</v>
      </c>
      <c r="H1264" s="33">
        <v>1</v>
      </c>
      <c r="I1264" s="34"/>
      <c r="J1264" s="32">
        <v>0.5</v>
      </c>
      <c r="K1264" s="35">
        <f t="shared" si="76"/>
        <v>5</v>
      </c>
      <c r="L1264" s="35">
        <v>204.28399999999999</v>
      </c>
      <c r="M1264" s="35">
        <f t="shared" si="78"/>
        <v>209.28399999999999</v>
      </c>
      <c r="N1264" s="35">
        <f t="shared" si="79"/>
        <v>272.06919999999997</v>
      </c>
      <c r="O1264" s="29" t="s">
        <v>35</v>
      </c>
    </row>
    <row r="1265" spans="1:15" x14ac:dyDescent="0.25">
      <c r="A1265" s="29" t="s">
        <v>36</v>
      </c>
      <c r="B1265" s="29" t="s">
        <v>37</v>
      </c>
      <c r="C1265" s="29" t="s">
        <v>47</v>
      </c>
      <c r="D1265" s="30"/>
      <c r="E1265" s="31">
        <v>39253</v>
      </c>
      <c r="F1265" s="31">
        <v>39375</v>
      </c>
      <c r="G1265" s="32">
        <f t="shared" si="77"/>
        <v>122</v>
      </c>
      <c r="H1265" s="33">
        <v>1</v>
      </c>
      <c r="I1265" s="34"/>
      <c r="J1265" s="32">
        <v>4</v>
      </c>
      <c r="K1265" s="35">
        <f t="shared" si="76"/>
        <v>40</v>
      </c>
      <c r="L1265" s="35">
        <v>415.28449999999998</v>
      </c>
      <c r="M1265" s="35">
        <f t="shared" si="78"/>
        <v>455.28449999999998</v>
      </c>
      <c r="N1265" s="35">
        <f t="shared" si="79"/>
        <v>591.86984999999993</v>
      </c>
      <c r="O1265" s="29" t="s">
        <v>39</v>
      </c>
    </row>
    <row r="1266" spans="1:15" x14ac:dyDescent="0.25">
      <c r="A1266" s="29" t="s">
        <v>52</v>
      </c>
      <c r="B1266" s="29" t="s">
        <v>54</v>
      </c>
      <c r="C1266" s="29" t="s">
        <v>34</v>
      </c>
      <c r="D1266" s="30"/>
      <c r="E1266" s="31">
        <v>39346</v>
      </c>
      <c r="F1266" s="31">
        <v>39376</v>
      </c>
      <c r="G1266" s="32">
        <f t="shared" si="77"/>
        <v>30</v>
      </c>
      <c r="H1266" s="33">
        <v>1</v>
      </c>
      <c r="I1266" s="34"/>
      <c r="J1266" s="32">
        <v>0.5</v>
      </c>
      <c r="K1266" s="35">
        <f t="shared" si="76"/>
        <v>5</v>
      </c>
      <c r="L1266" s="35">
        <v>20</v>
      </c>
      <c r="M1266" s="35">
        <f t="shared" si="78"/>
        <v>25</v>
      </c>
      <c r="N1266" s="35">
        <f t="shared" si="79"/>
        <v>32.5</v>
      </c>
      <c r="O1266" s="29" t="s">
        <v>45</v>
      </c>
    </row>
    <row r="1267" spans="1:15" x14ac:dyDescent="0.25">
      <c r="A1267" s="29" t="s">
        <v>53</v>
      </c>
      <c r="B1267" s="29" t="s">
        <v>50</v>
      </c>
      <c r="C1267" s="29" t="s">
        <v>42</v>
      </c>
      <c r="D1267" s="30"/>
      <c r="E1267" s="31">
        <v>39346</v>
      </c>
      <c r="F1267" s="31">
        <v>39376</v>
      </c>
      <c r="G1267" s="32">
        <f t="shared" si="77"/>
        <v>30</v>
      </c>
      <c r="H1267" s="33">
        <v>1</v>
      </c>
      <c r="I1267" s="34"/>
      <c r="J1267" s="32">
        <v>0.5</v>
      </c>
      <c r="K1267" s="35">
        <f t="shared" si="76"/>
        <v>5</v>
      </c>
      <c r="L1267" s="35">
        <v>21</v>
      </c>
      <c r="M1267" s="35">
        <f t="shared" si="78"/>
        <v>26</v>
      </c>
      <c r="N1267" s="35">
        <f t="shared" si="79"/>
        <v>33.799999999999997</v>
      </c>
      <c r="O1267" s="29" t="s">
        <v>35</v>
      </c>
    </row>
    <row r="1268" spans="1:15" x14ac:dyDescent="0.25">
      <c r="A1268" s="29" t="s">
        <v>32</v>
      </c>
      <c r="B1268" s="29" t="s">
        <v>33</v>
      </c>
      <c r="C1268" s="29" t="s">
        <v>34</v>
      </c>
      <c r="D1268" s="30"/>
      <c r="E1268" s="31">
        <v>39346</v>
      </c>
      <c r="F1268" s="31">
        <v>39376</v>
      </c>
      <c r="G1268" s="32">
        <f t="shared" si="77"/>
        <v>30</v>
      </c>
      <c r="H1268" s="33">
        <v>2</v>
      </c>
      <c r="I1268" s="34"/>
      <c r="J1268" s="32">
        <v>0.25</v>
      </c>
      <c r="K1268" s="35">
        <f t="shared" si="76"/>
        <v>5</v>
      </c>
      <c r="L1268" s="35">
        <v>38.496899999999997</v>
      </c>
      <c r="M1268" s="35">
        <f t="shared" si="78"/>
        <v>43.496899999999997</v>
      </c>
      <c r="N1268" s="35">
        <f t="shared" si="79"/>
        <v>56.545969999999997</v>
      </c>
      <c r="O1268" s="29" t="s">
        <v>35</v>
      </c>
    </row>
    <row r="1269" spans="1:15" x14ac:dyDescent="0.25">
      <c r="A1269" s="29" t="s">
        <v>55</v>
      </c>
      <c r="B1269" s="29" t="s">
        <v>54</v>
      </c>
      <c r="C1269" s="29" t="s">
        <v>42</v>
      </c>
      <c r="D1269" s="30"/>
      <c r="E1269" s="31">
        <v>39367</v>
      </c>
      <c r="F1269" s="31">
        <v>39376</v>
      </c>
      <c r="G1269" s="32">
        <f t="shared" si="77"/>
        <v>9</v>
      </c>
      <c r="H1269" s="33">
        <v>1</v>
      </c>
      <c r="I1269" s="34"/>
      <c r="J1269" s="32">
        <v>0.5</v>
      </c>
      <c r="K1269" s="35">
        <f t="shared" si="76"/>
        <v>5</v>
      </c>
      <c r="L1269" s="35">
        <v>62.843499999999999</v>
      </c>
      <c r="M1269" s="35">
        <f t="shared" si="78"/>
        <v>67.843500000000006</v>
      </c>
      <c r="N1269" s="35">
        <f t="shared" si="79"/>
        <v>88.196550000000002</v>
      </c>
      <c r="O1269" s="29" t="s">
        <v>45</v>
      </c>
    </row>
    <row r="1270" spans="1:15" x14ac:dyDescent="0.25">
      <c r="A1270" s="29" t="s">
        <v>55</v>
      </c>
      <c r="B1270" s="29" t="s">
        <v>54</v>
      </c>
      <c r="C1270" s="29" t="s">
        <v>42</v>
      </c>
      <c r="D1270" s="30" t="s">
        <v>43</v>
      </c>
      <c r="E1270" s="31">
        <v>39360</v>
      </c>
      <c r="F1270" s="31">
        <v>39376</v>
      </c>
      <c r="G1270" s="32">
        <f t="shared" si="77"/>
        <v>16</v>
      </c>
      <c r="H1270" s="33">
        <v>1</v>
      </c>
      <c r="I1270" s="34"/>
      <c r="J1270" s="32">
        <v>1</v>
      </c>
      <c r="K1270" s="35">
        <f t="shared" si="76"/>
        <v>30</v>
      </c>
      <c r="L1270" s="35">
        <v>131.14500000000001</v>
      </c>
      <c r="M1270" s="35">
        <f t="shared" si="78"/>
        <v>161.14500000000001</v>
      </c>
      <c r="N1270" s="35">
        <f t="shared" si="79"/>
        <v>209.48850000000002</v>
      </c>
      <c r="O1270" s="29" t="s">
        <v>45</v>
      </c>
    </row>
    <row r="1271" spans="1:15" x14ac:dyDescent="0.25">
      <c r="A1271" s="29" t="s">
        <v>32</v>
      </c>
      <c r="B1271" s="29" t="s">
        <v>33</v>
      </c>
      <c r="C1271" s="29" t="s">
        <v>42</v>
      </c>
      <c r="D1271" s="30"/>
      <c r="E1271" s="31">
        <v>39366</v>
      </c>
      <c r="F1271" s="31">
        <v>39376</v>
      </c>
      <c r="G1271" s="32">
        <f t="shared" si="77"/>
        <v>10</v>
      </c>
      <c r="H1271" s="33">
        <v>2</v>
      </c>
      <c r="I1271" s="34"/>
      <c r="J1271" s="32">
        <v>0.5</v>
      </c>
      <c r="K1271" s="35">
        <f t="shared" si="76"/>
        <v>10</v>
      </c>
      <c r="L1271" s="35">
        <v>132.0052</v>
      </c>
      <c r="M1271" s="35">
        <f t="shared" si="78"/>
        <v>142.0052</v>
      </c>
      <c r="N1271" s="35">
        <f t="shared" si="79"/>
        <v>184.60676000000001</v>
      </c>
      <c r="O1271" s="29" t="s">
        <v>35</v>
      </c>
    </row>
    <row r="1272" spans="1:15" x14ac:dyDescent="0.25">
      <c r="A1272" s="29" t="s">
        <v>32</v>
      </c>
      <c r="B1272" s="29" t="s">
        <v>33</v>
      </c>
      <c r="C1272" s="29" t="s">
        <v>34</v>
      </c>
      <c r="D1272" s="30"/>
      <c r="E1272" s="31">
        <v>39367</v>
      </c>
      <c r="F1272" s="31">
        <v>39376</v>
      </c>
      <c r="G1272" s="32">
        <f t="shared" si="77"/>
        <v>9</v>
      </c>
      <c r="H1272" s="33">
        <v>2</v>
      </c>
      <c r="I1272" s="34"/>
      <c r="J1272" s="32">
        <v>0.5</v>
      </c>
      <c r="K1272" s="35">
        <f t="shared" si="76"/>
        <v>10</v>
      </c>
      <c r="L1272" s="35">
        <v>153.89959999999999</v>
      </c>
      <c r="M1272" s="35">
        <f t="shared" si="78"/>
        <v>163.89959999999999</v>
      </c>
      <c r="N1272" s="35">
        <f t="shared" si="79"/>
        <v>213.06948</v>
      </c>
      <c r="O1272" s="29" t="s">
        <v>35</v>
      </c>
    </row>
    <row r="1273" spans="1:15" x14ac:dyDescent="0.25">
      <c r="A1273" s="29" t="s">
        <v>53</v>
      </c>
      <c r="B1273" s="29" t="s">
        <v>50</v>
      </c>
      <c r="C1273" s="29" t="s">
        <v>47</v>
      </c>
      <c r="D1273" s="30"/>
      <c r="E1273" s="31">
        <v>39354</v>
      </c>
      <c r="F1273" s="31">
        <v>39376</v>
      </c>
      <c r="G1273" s="32">
        <f t="shared" si="77"/>
        <v>22</v>
      </c>
      <c r="H1273" s="33">
        <v>1</v>
      </c>
      <c r="I1273" s="34"/>
      <c r="J1273" s="32">
        <v>1.25</v>
      </c>
      <c r="K1273" s="35">
        <f t="shared" si="76"/>
        <v>12.5</v>
      </c>
      <c r="L1273" s="35">
        <v>158.55590000000001</v>
      </c>
      <c r="M1273" s="35">
        <f t="shared" si="78"/>
        <v>171.05590000000001</v>
      </c>
      <c r="N1273" s="35">
        <f t="shared" si="79"/>
        <v>222.37267</v>
      </c>
      <c r="O1273" s="29" t="s">
        <v>35</v>
      </c>
    </row>
    <row r="1274" spans="1:15" x14ac:dyDescent="0.25">
      <c r="A1274" s="29" t="s">
        <v>52</v>
      </c>
      <c r="B1274" s="29" t="s">
        <v>54</v>
      </c>
      <c r="C1274" s="29" t="s">
        <v>41</v>
      </c>
      <c r="D1274" s="30"/>
      <c r="E1274" s="31">
        <v>39354</v>
      </c>
      <c r="F1274" s="31">
        <v>39376</v>
      </c>
      <c r="G1274" s="32">
        <f t="shared" si="77"/>
        <v>22</v>
      </c>
      <c r="H1274" s="33">
        <v>1</v>
      </c>
      <c r="I1274" s="34"/>
      <c r="J1274" s="32">
        <v>0.25</v>
      </c>
      <c r="K1274" s="35">
        <f t="shared" si="76"/>
        <v>2.5</v>
      </c>
      <c r="L1274" s="35">
        <v>202.43</v>
      </c>
      <c r="M1274" s="35">
        <f t="shared" si="78"/>
        <v>204.93</v>
      </c>
      <c r="N1274" s="35">
        <f t="shared" si="79"/>
        <v>266.40899999999999</v>
      </c>
      <c r="O1274" s="29" t="s">
        <v>39</v>
      </c>
    </row>
    <row r="1275" spans="1:15" x14ac:dyDescent="0.25">
      <c r="A1275" s="29" t="s">
        <v>44</v>
      </c>
      <c r="B1275" s="29" t="s">
        <v>33</v>
      </c>
      <c r="C1275" s="29" t="s">
        <v>34</v>
      </c>
      <c r="D1275" s="30"/>
      <c r="E1275" s="31">
        <v>39366</v>
      </c>
      <c r="F1275" s="31">
        <v>39379</v>
      </c>
      <c r="G1275" s="32">
        <f t="shared" si="77"/>
        <v>13</v>
      </c>
      <c r="H1275" s="33">
        <v>1</v>
      </c>
      <c r="I1275" s="34"/>
      <c r="J1275" s="32">
        <v>0.5</v>
      </c>
      <c r="K1275" s="35">
        <f t="shared" si="76"/>
        <v>5</v>
      </c>
      <c r="L1275" s="35">
        <v>15</v>
      </c>
      <c r="M1275" s="35">
        <f t="shared" si="78"/>
        <v>20</v>
      </c>
      <c r="N1275" s="35">
        <f t="shared" si="79"/>
        <v>26</v>
      </c>
      <c r="O1275" s="29" t="s">
        <v>35</v>
      </c>
    </row>
    <row r="1276" spans="1:15" x14ac:dyDescent="0.25">
      <c r="A1276" s="29" t="s">
        <v>52</v>
      </c>
      <c r="B1276" s="29" t="s">
        <v>50</v>
      </c>
      <c r="C1276" s="29" t="s">
        <v>34</v>
      </c>
      <c r="D1276" s="30"/>
      <c r="E1276" s="31">
        <v>39347</v>
      </c>
      <c r="F1276" s="31">
        <v>39379</v>
      </c>
      <c r="G1276" s="32">
        <f t="shared" si="77"/>
        <v>32</v>
      </c>
      <c r="H1276" s="33">
        <v>1</v>
      </c>
      <c r="I1276" s="34" t="s">
        <v>43</v>
      </c>
      <c r="J1276" s="32">
        <v>0.25</v>
      </c>
      <c r="K1276" s="35">
        <f t="shared" si="76"/>
        <v>2.5</v>
      </c>
      <c r="L1276" s="35">
        <v>30</v>
      </c>
      <c r="M1276" s="35">
        <f t="shared" si="78"/>
        <v>32.5</v>
      </c>
      <c r="N1276" s="35">
        <f t="shared" si="79"/>
        <v>-32.5</v>
      </c>
      <c r="O1276" s="29" t="s">
        <v>45</v>
      </c>
    </row>
    <row r="1277" spans="1:15" x14ac:dyDescent="0.25">
      <c r="A1277" s="29" t="s">
        <v>32</v>
      </c>
      <c r="B1277" s="29" t="s">
        <v>33</v>
      </c>
      <c r="C1277" s="29" t="s">
        <v>42</v>
      </c>
      <c r="D1277" s="30"/>
      <c r="E1277" s="31">
        <v>39348</v>
      </c>
      <c r="F1277" s="31">
        <v>39379</v>
      </c>
      <c r="G1277" s="32">
        <f t="shared" si="77"/>
        <v>31</v>
      </c>
      <c r="H1277" s="33">
        <v>2</v>
      </c>
      <c r="I1277" s="34"/>
      <c r="J1277" s="32">
        <v>1</v>
      </c>
      <c r="K1277" s="35">
        <f t="shared" si="76"/>
        <v>20</v>
      </c>
      <c r="L1277" s="35">
        <v>48</v>
      </c>
      <c r="M1277" s="35">
        <f t="shared" si="78"/>
        <v>68</v>
      </c>
      <c r="N1277" s="35">
        <f t="shared" si="79"/>
        <v>88.4</v>
      </c>
      <c r="O1277" s="29" t="s">
        <v>45</v>
      </c>
    </row>
    <row r="1278" spans="1:15" x14ac:dyDescent="0.25">
      <c r="A1278" s="29" t="s">
        <v>36</v>
      </c>
      <c r="B1278" s="29" t="s">
        <v>50</v>
      </c>
      <c r="C1278" s="29" t="s">
        <v>34</v>
      </c>
      <c r="D1278" s="30" t="s">
        <v>43</v>
      </c>
      <c r="E1278" s="31">
        <v>39348</v>
      </c>
      <c r="F1278" s="31">
        <v>39379</v>
      </c>
      <c r="G1278" s="32">
        <f t="shared" si="77"/>
        <v>31</v>
      </c>
      <c r="H1278" s="33">
        <v>1</v>
      </c>
      <c r="I1278" s="34"/>
      <c r="J1278" s="32">
        <v>0.5</v>
      </c>
      <c r="K1278" s="35">
        <f t="shared" si="76"/>
        <v>25</v>
      </c>
      <c r="L1278" s="35">
        <v>69.272099999999995</v>
      </c>
      <c r="M1278" s="35">
        <f t="shared" si="78"/>
        <v>94.272099999999995</v>
      </c>
      <c r="N1278" s="35">
        <f t="shared" si="79"/>
        <v>122.55372999999999</v>
      </c>
      <c r="O1278" s="29" t="s">
        <v>45</v>
      </c>
    </row>
    <row r="1279" spans="1:15" x14ac:dyDescent="0.25">
      <c r="A1279" s="29" t="s">
        <v>55</v>
      </c>
      <c r="B1279" s="29" t="s">
        <v>50</v>
      </c>
      <c r="C1279" s="29" t="s">
        <v>42</v>
      </c>
      <c r="D1279" s="30"/>
      <c r="E1279" s="31">
        <v>39358</v>
      </c>
      <c r="F1279" s="31">
        <v>39379</v>
      </c>
      <c r="G1279" s="32">
        <f t="shared" si="77"/>
        <v>21</v>
      </c>
      <c r="H1279" s="33">
        <v>2</v>
      </c>
      <c r="I1279" s="34"/>
      <c r="J1279" s="32">
        <v>0.5</v>
      </c>
      <c r="K1279" s="35">
        <f t="shared" si="76"/>
        <v>10</v>
      </c>
      <c r="L1279" s="35">
        <v>100</v>
      </c>
      <c r="M1279" s="35">
        <f t="shared" si="78"/>
        <v>110</v>
      </c>
      <c r="N1279" s="35">
        <f t="shared" si="79"/>
        <v>143</v>
      </c>
      <c r="O1279" s="29" t="s">
        <v>45</v>
      </c>
    </row>
    <row r="1280" spans="1:15" x14ac:dyDescent="0.25">
      <c r="A1280" s="29" t="s">
        <v>53</v>
      </c>
      <c r="B1280" s="29" t="s">
        <v>37</v>
      </c>
      <c r="C1280" s="29" t="s">
        <v>47</v>
      </c>
      <c r="D1280" s="30"/>
      <c r="E1280" s="31">
        <v>39339</v>
      </c>
      <c r="F1280" s="31">
        <v>39379</v>
      </c>
      <c r="G1280" s="32">
        <f t="shared" si="77"/>
        <v>40</v>
      </c>
      <c r="H1280" s="33">
        <v>1</v>
      </c>
      <c r="I1280" s="34"/>
      <c r="J1280" s="32">
        <v>1</v>
      </c>
      <c r="K1280" s="35">
        <f t="shared" si="76"/>
        <v>10</v>
      </c>
      <c r="L1280" s="35">
        <v>200</v>
      </c>
      <c r="M1280" s="35">
        <f t="shared" si="78"/>
        <v>210</v>
      </c>
      <c r="N1280" s="35">
        <f t="shared" si="79"/>
        <v>273</v>
      </c>
      <c r="O1280" s="29" t="s">
        <v>45</v>
      </c>
    </row>
    <row r="1281" spans="1:15" x14ac:dyDescent="0.25">
      <c r="A1281" s="29" t="s">
        <v>53</v>
      </c>
      <c r="B1281" s="29" t="s">
        <v>48</v>
      </c>
      <c r="C1281" s="29" t="s">
        <v>42</v>
      </c>
      <c r="D1281" s="30"/>
      <c r="E1281" s="31">
        <v>39351</v>
      </c>
      <c r="F1281" s="31">
        <v>39379</v>
      </c>
      <c r="G1281" s="32">
        <f t="shared" si="77"/>
        <v>28</v>
      </c>
      <c r="H1281" s="33">
        <v>2</v>
      </c>
      <c r="I1281" s="34"/>
      <c r="J1281" s="32">
        <v>1.75</v>
      </c>
      <c r="K1281" s="35">
        <f t="shared" si="76"/>
        <v>35</v>
      </c>
      <c r="L1281" s="35">
        <v>457.85610000000003</v>
      </c>
      <c r="M1281" s="35">
        <f t="shared" si="78"/>
        <v>492.85610000000003</v>
      </c>
      <c r="N1281" s="35">
        <f t="shared" si="79"/>
        <v>640.71293000000003</v>
      </c>
      <c r="O1281" s="29" t="s">
        <v>45</v>
      </c>
    </row>
    <row r="1282" spans="1:15" x14ac:dyDescent="0.25">
      <c r="A1282" s="29" t="s">
        <v>53</v>
      </c>
      <c r="B1282" s="29" t="s">
        <v>48</v>
      </c>
      <c r="C1282" s="29" t="s">
        <v>47</v>
      </c>
      <c r="D1282" s="30"/>
      <c r="E1282" s="31">
        <v>39317</v>
      </c>
      <c r="F1282" s="31">
        <v>39379</v>
      </c>
      <c r="G1282" s="32">
        <f t="shared" si="77"/>
        <v>62</v>
      </c>
      <c r="H1282" s="33">
        <v>2</v>
      </c>
      <c r="I1282" s="34"/>
      <c r="J1282" s="32">
        <v>3.5</v>
      </c>
      <c r="K1282" s="35">
        <f t="shared" ref="K1282:K1345" si="80">IF(D1282="sí",H1282*J1282*10+20,H1282*J1282*10)</f>
        <v>70</v>
      </c>
      <c r="L1282" s="35">
        <v>702.50459999999998</v>
      </c>
      <c r="M1282" s="35">
        <f t="shared" si="78"/>
        <v>772.50459999999998</v>
      </c>
      <c r="N1282" s="35">
        <f t="shared" si="79"/>
        <v>1004.2559799999999</v>
      </c>
      <c r="O1282" s="29" t="s">
        <v>45</v>
      </c>
    </row>
    <row r="1283" spans="1:15" x14ac:dyDescent="0.25">
      <c r="A1283" s="29" t="s">
        <v>46</v>
      </c>
      <c r="B1283" s="29" t="s">
        <v>33</v>
      </c>
      <c r="C1283" s="29" t="s">
        <v>38</v>
      </c>
      <c r="D1283" s="30"/>
      <c r="E1283" s="31">
        <v>39372</v>
      </c>
      <c r="F1283" s="31">
        <v>39379</v>
      </c>
      <c r="G1283" s="32">
        <f t="shared" ref="G1283:G1346" si="81">F1283-E1283</f>
        <v>7</v>
      </c>
      <c r="H1283" s="33">
        <v>1</v>
      </c>
      <c r="I1283" s="34"/>
      <c r="J1283" s="32">
        <v>8.75</v>
      </c>
      <c r="K1283" s="35">
        <f t="shared" si="80"/>
        <v>87.5</v>
      </c>
      <c r="L1283" s="35">
        <v>1138.8880999999999</v>
      </c>
      <c r="M1283" s="35">
        <f t="shared" ref="M1283:M1346" si="82">K1283+L1283</f>
        <v>1226.3880999999999</v>
      </c>
      <c r="N1283" s="35">
        <f t="shared" ref="N1283:N1346" si="83">IF(I1283="sí",-M1283,M1283+30%*M1283)</f>
        <v>1594.3045299999999</v>
      </c>
      <c r="O1283" s="29" t="s">
        <v>35</v>
      </c>
    </row>
    <row r="1284" spans="1:15" x14ac:dyDescent="0.25">
      <c r="A1284" s="29" t="s">
        <v>32</v>
      </c>
      <c r="B1284" s="29" t="s">
        <v>33</v>
      </c>
      <c r="C1284" s="29" t="s">
        <v>34</v>
      </c>
      <c r="D1284" s="30"/>
      <c r="E1284" s="31">
        <v>39332</v>
      </c>
      <c r="F1284" s="31">
        <v>39380</v>
      </c>
      <c r="G1284" s="32">
        <f t="shared" si="81"/>
        <v>48</v>
      </c>
      <c r="H1284" s="33">
        <v>2</v>
      </c>
      <c r="I1284" s="34"/>
      <c r="J1284" s="32">
        <v>0.25</v>
      </c>
      <c r="K1284" s="35">
        <f t="shared" si="80"/>
        <v>5</v>
      </c>
      <c r="L1284" s="35">
        <v>10.82</v>
      </c>
      <c r="M1284" s="35">
        <f t="shared" si="82"/>
        <v>15.82</v>
      </c>
      <c r="N1284" s="35">
        <f t="shared" si="83"/>
        <v>20.565999999999999</v>
      </c>
      <c r="O1284" s="29" t="s">
        <v>35</v>
      </c>
    </row>
    <row r="1285" spans="1:15" x14ac:dyDescent="0.25">
      <c r="A1285" s="29" t="s">
        <v>40</v>
      </c>
      <c r="B1285" s="29" t="s">
        <v>48</v>
      </c>
      <c r="C1285" s="29" t="s">
        <v>34</v>
      </c>
      <c r="D1285" s="30"/>
      <c r="E1285" s="31">
        <v>39341</v>
      </c>
      <c r="F1285" s="31">
        <v>39380</v>
      </c>
      <c r="G1285" s="32">
        <f t="shared" si="81"/>
        <v>39</v>
      </c>
      <c r="H1285" s="33">
        <v>1</v>
      </c>
      <c r="I1285" s="34"/>
      <c r="J1285" s="32">
        <v>0.25</v>
      </c>
      <c r="K1285" s="35">
        <f t="shared" si="80"/>
        <v>2.5</v>
      </c>
      <c r="L1285" s="35">
        <v>26.582599999999999</v>
      </c>
      <c r="M1285" s="35">
        <f t="shared" si="82"/>
        <v>29.082599999999999</v>
      </c>
      <c r="N1285" s="35">
        <f t="shared" si="83"/>
        <v>37.807379999999995</v>
      </c>
      <c r="O1285" s="29" t="s">
        <v>35</v>
      </c>
    </row>
    <row r="1286" spans="1:15" x14ac:dyDescent="0.25">
      <c r="A1286" s="29" t="s">
        <v>32</v>
      </c>
      <c r="B1286" s="29" t="s">
        <v>33</v>
      </c>
      <c r="C1286" s="29" t="s">
        <v>34</v>
      </c>
      <c r="D1286" s="30"/>
      <c r="E1286" s="31">
        <v>39353</v>
      </c>
      <c r="F1286" s="31">
        <v>39380</v>
      </c>
      <c r="G1286" s="32">
        <f t="shared" si="81"/>
        <v>27</v>
      </c>
      <c r="H1286" s="33">
        <v>1</v>
      </c>
      <c r="I1286" s="34"/>
      <c r="J1286" s="32">
        <v>0.25</v>
      </c>
      <c r="K1286" s="35">
        <f t="shared" si="80"/>
        <v>2.5</v>
      </c>
      <c r="L1286" s="35">
        <v>42.39</v>
      </c>
      <c r="M1286" s="35">
        <f t="shared" si="82"/>
        <v>44.89</v>
      </c>
      <c r="N1286" s="35">
        <f t="shared" si="83"/>
        <v>58.356999999999999</v>
      </c>
      <c r="O1286" s="29" t="s">
        <v>35</v>
      </c>
    </row>
    <row r="1287" spans="1:15" x14ac:dyDescent="0.25">
      <c r="A1287" s="29" t="s">
        <v>53</v>
      </c>
      <c r="B1287" s="29" t="s">
        <v>48</v>
      </c>
      <c r="C1287" s="29" t="s">
        <v>47</v>
      </c>
      <c r="D1287" s="30"/>
      <c r="E1287" s="31">
        <v>39362</v>
      </c>
      <c r="F1287" s="31">
        <v>39380</v>
      </c>
      <c r="G1287" s="32">
        <f t="shared" si="81"/>
        <v>18</v>
      </c>
      <c r="H1287" s="33">
        <v>1</v>
      </c>
      <c r="I1287" s="34"/>
      <c r="J1287" s="32">
        <v>1</v>
      </c>
      <c r="K1287" s="35">
        <f t="shared" si="80"/>
        <v>10</v>
      </c>
      <c r="L1287" s="35">
        <v>42.66</v>
      </c>
      <c r="M1287" s="35">
        <f t="shared" si="82"/>
        <v>52.66</v>
      </c>
      <c r="N1287" s="35">
        <f t="shared" si="83"/>
        <v>68.457999999999998</v>
      </c>
      <c r="O1287" s="29" t="s">
        <v>45</v>
      </c>
    </row>
    <row r="1288" spans="1:15" x14ac:dyDescent="0.25">
      <c r="A1288" s="29" t="s">
        <v>32</v>
      </c>
      <c r="B1288" s="29" t="s">
        <v>33</v>
      </c>
      <c r="C1288" s="29" t="s">
        <v>34</v>
      </c>
      <c r="D1288" s="30"/>
      <c r="E1288" s="31">
        <v>39311</v>
      </c>
      <c r="F1288" s="31">
        <v>39380</v>
      </c>
      <c r="G1288" s="32">
        <f t="shared" si="81"/>
        <v>69</v>
      </c>
      <c r="H1288" s="33">
        <v>1</v>
      </c>
      <c r="I1288" s="34"/>
      <c r="J1288" s="32">
        <v>0.75</v>
      </c>
      <c r="K1288" s="35">
        <f t="shared" si="80"/>
        <v>7.5</v>
      </c>
      <c r="L1288" s="35">
        <v>106.65</v>
      </c>
      <c r="M1288" s="35">
        <f t="shared" si="82"/>
        <v>114.15</v>
      </c>
      <c r="N1288" s="35">
        <f t="shared" si="83"/>
        <v>148.39500000000001</v>
      </c>
      <c r="O1288" s="29" t="s">
        <v>35</v>
      </c>
    </row>
    <row r="1289" spans="1:15" x14ac:dyDescent="0.25">
      <c r="A1289" s="29" t="s">
        <v>53</v>
      </c>
      <c r="B1289" s="29" t="s">
        <v>50</v>
      </c>
      <c r="C1289" s="29" t="s">
        <v>42</v>
      </c>
      <c r="D1289" s="30"/>
      <c r="E1289" s="31">
        <v>39339</v>
      </c>
      <c r="F1289" s="31">
        <v>39380</v>
      </c>
      <c r="G1289" s="32">
        <f t="shared" si="81"/>
        <v>41</v>
      </c>
      <c r="H1289" s="33">
        <v>2</v>
      </c>
      <c r="I1289" s="34" t="s">
        <v>43</v>
      </c>
      <c r="J1289" s="32">
        <v>7.5</v>
      </c>
      <c r="K1289" s="35">
        <f t="shared" si="80"/>
        <v>150</v>
      </c>
      <c r="L1289" s="35">
        <v>1630.8471</v>
      </c>
      <c r="M1289" s="35">
        <f t="shared" si="82"/>
        <v>1780.8471</v>
      </c>
      <c r="N1289" s="35">
        <f t="shared" si="83"/>
        <v>-1780.8471</v>
      </c>
      <c r="O1289" s="29" t="s">
        <v>45</v>
      </c>
    </row>
    <row r="1290" spans="1:15" x14ac:dyDescent="0.25">
      <c r="A1290" s="29" t="s">
        <v>52</v>
      </c>
      <c r="B1290" s="29" t="s">
        <v>48</v>
      </c>
      <c r="C1290" s="29" t="s">
        <v>41</v>
      </c>
      <c r="D1290" s="30"/>
      <c r="E1290" s="31">
        <v>39355</v>
      </c>
      <c r="F1290" s="31">
        <v>39381</v>
      </c>
      <c r="G1290" s="32">
        <f t="shared" si="81"/>
        <v>26</v>
      </c>
      <c r="H1290" s="33">
        <v>1</v>
      </c>
      <c r="I1290" s="34"/>
      <c r="J1290" s="32">
        <v>0.25</v>
      </c>
      <c r="K1290" s="35">
        <f t="shared" si="80"/>
        <v>2.5</v>
      </c>
      <c r="L1290" s="35">
        <v>27.63</v>
      </c>
      <c r="M1290" s="35">
        <f t="shared" si="82"/>
        <v>30.13</v>
      </c>
      <c r="N1290" s="35">
        <f t="shared" si="83"/>
        <v>39.168999999999997</v>
      </c>
      <c r="O1290" s="29" t="s">
        <v>39</v>
      </c>
    </row>
    <row r="1291" spans="1:15" x14ac:dyDescent="0.25">
      <c r="A1291" s="29" t="s">
        <v>32</v>
      </c>
      <c r="B1291" s="29" t="s">
        <v>33</v>
      </c>
      <c r="C1291" s="29" t="s">
        <v>42</v>
      </c>
      <c r="D1291" s="30"/>
      <c r="E1291" s="31">
        <v>39344</v>
      </c>
      <c r="F1291" s="31">
        <v>39381</v>
      </c>
      <c r="G1291" s="32">
        <f t="shared" si="81"/>
        <v>37</v>
      </c>
      <c r="H1291" s="33">
        <v>2</v>
      </c>
      <c r="I1291" s="34"/>
      <c r="J1291" s="32">
        <v>1.75</v>
      </c>
      <c r="K1291" s="35">
        <f t="shared" si="80"/>
        <v>35</v>
      </c>
      <c r="L1291" s="35">
        <v>37.293500000000002</v>
      </c>
      <c r="M1291" s="35">
        <f t="shared" si="82"/>
        <v>72.293499999999995</v>
      </c>
      <c r="N1291" s="35">
        <f t="shared" si="83"/>
        <v>93.981549999999999</v>
      </c>
      <c r="O1291" s="29" t="s">
        <v>35</v>
      </c>
    </row>
    <row r="1292" spans="1:15" x14ac:dyDescent="0.25">
      <c r="A1292" s="29" t="s">
        <v>53</v>
      </c>
      <c r="B1292" s="29" t="s">
        <v>48</v>
      </c>
      <c r="C1292" s="29" t="s">
        <v>47</v>
      </c>
      <c r="D1292" s="30"/>
      <c r="E1292" s="31">
        <v>39367</v>
      </c>
      <c r="F1292" s="31">
        <v>39381</v>
      </c>
      <c r="G1292" s="32">
        <f t="shared" si="81"/>
        <v>14</v>
      </c>
      <c r="H1292" s="33">
        <v>2</v>
      </c>
      <c r="I1292" s="34"/>
      <c r="J1292" s="32">
        <v>1</v>
      </c>
      <c r="K1292" s="35">
        <f t="shared" si="80"/>
        <v>20</v>
      </c>
      <c r="L1292" s="35">
        <v>77.245500000000007</v>
      </c>
      <c r="M1292" s="35">
        <f t="shared" si="82"/>
        <v>97.245500000000007</v>
      </c>
      <c r="N1292" s="35">
        <f t="shared" si="83"/>
        <v>126.41915</v>
      </c>
      <c r="O1292" s="29" t="s">
        <v>39</v>
      </c>
    </row>
    <row r="1293" spans="1:15" x14ac:dyDescent="0.25">
      <c r="A1293" s="29" t="s">
        <v>53</v>
      </c>
      <c r="B1293" s="29" t="s">
        <v>50</v>
      </c>
      <c r="C1293" s="29" t="s">
        <v>42</v>
      </c>
      <c r="D1293" s="30" t="s">
        <v>43</v>
      </c>
      <c r="E1293" s="31">
        <v>39337</v>
      </c>
      <c r="F1293" s="31">
        <v>39381</v>
      </c>
      <c r="G1293" s="32">
        <f t="shared" si="81"/>
        <v>44</v>
      </c>
      <c r="H1293" s="33">
        <v>1</v>
      </c>
      <c r="I1293" s="34"/>
      <c r="J1293" s="32">
        <v>0.5</v>
      </c>
      <c r="K1293" s="35">
        <f t="shared" si="80"/>
        <v>25</v>
      </c>
      <c r="L1293" s="35">
        <v>182.1</v>
      </c>
      <c r="M1293" s="35">
        <f t="shared" si="82"/>
        <v>207.1</v>
      </c>
      <c r="N1293" s="35">
        <f t="shared" si="83"/>
        <v>269.23</v>
      </c>
      <c r="O1293" s="29" t="s">
        <v>45</v>
      </c>
    </row>
    <row r="1294" spans="1:15" x14ac:dyDescent="0.25">
      <c r="A1294" s="29" t="s">
        <v>52</v>
      </c>
      <c r="B1294" s="29" t="s">
        <v>50</v>
      </c>
      <c r="C1294" s="29" t="s">
        <v>34</v>
      </c>
      <c r="D1294" s="30"/>
      <c r="E1294" s="31">
        <v>39366</v>
      </c>
      <c r="F1294" s="31">
        <v>39381</v>
      </c>
      <c r="G1294" s="32">
        <f t="shared" si="81"/>
        <v>15</v>
      </c>
      <c r="H1294" s="33">
        <v>1</v>
      </c>
      <c r="I1294" s="34"/>
      <c r="J1294" s="32">
        <v>0.5</v>
      </c>
      <c r="K1294" s="35">
        <f t="shared" si="80"/>
        <v>5</v>
      </c>
      <c r="L1294" s="35">
        <v>280.46280000000002</v>
      </c>
      <c r="M1294" s="35">
        <f t="shared" si="82"/>
        <v>285.46280000000002</v>
      </c>
      <c r="N1294" s="35">
        <f t="shared" si="83"/>
        <v>371.10164000000003</v>
      </c>
      <c r="O1294" s="29" t="s">
        <v>45</v>
      </c>
    </row>
    <row r="1295" spans="1:15" x14ac:dyDescent="0.25">
      <c r="A1295" s="29" t="s">
        <v>52</v>
      </c>
      <c r="B1295" s="29" t="s">
        <v>54</v>
      </c>
      <c r="C1295" s="29" t="s">
        <v>38</v>
      </c>
      <c r="D1295" s="30"/>
      <c r="E1295" s="31">
        <v>39220</v>
      </c>
      <c r="F1295" s="31">
        <v>39381</v>
      </c>
      <c r="G1295" s="32">
        <f t="shared" si="81"/>
        <v>161</v>
      </c>
      <c r="H1295" s="33">
        <v>2</v>
      </c>
      <c r="I1295" s="34"/>
      <c r="J1295" s="32">
        <v>2</v>
      </c>
      <c r="K1295" s="35">
        <f t="shared" si="80"/>
        <v>40</v>
      </c>
      <c r="L1295" s="35">
        <v>281.61579999999998</v>
      </c>
      <c r="M1295" s="35">
        <f t="shared" si="82"/>
        <v>321.61579999999998</v>
      </c>
      <c r="N1295" s="35">
        <f t="shared" si="83"/>
        <v>418.10053999999997</v>
      </c>
      <c r="O1295" s="29" t="s">
        <v>35</v>
      </c>
    </row>
    <row r="1296" spans="1:15" x14ac:dyDescent="0.25">
      <c r="A1296" s="29" t="s">
        <v>40</v>
      </c>
      <c r="B1296" s="29" t="s">
        <v>37</v>
      </c>
      <c r="C1296" s="29" t="s">
        <v>42</v>
      </c>
      <c r="D1296" s="30"/>
      <c r="E1296" s="31">
        <v>39346</v>
      </c>
      <c r="F1296" s="31">
        <v>39381</v>
      </c>
      <c r="G1296" s="32">
        <f t="shared" si="81"/>
        <v>35</v>
      </c>
      <c r="H1296" s="33">
        <v>1</v>
      </c>
      <c r="I1296" s="34"/>
      <c r="J1296" s="32">
        <v>2.75</v>
      </c>
      <c r="K1296" s="35">
        <f t="shared" si="80"/>
        <v>27.5</v>
      </c>
      <c r="L1296" s="35">
        <v>544.42610000000002</v>
      </c>
      <c r="M1296" s="35">
        <f t="shared" si="82"/>
        <v>571.92610000000002</v>
      </c>
      <c r="N1296" s="35">
        <f t="shared" si="83"/>
        <v>743.50393000000008</v>
      </c>
      <c r="O1296" s="29" t="s">
        <v>45</v>
      </c>
    </row>
    <row r="1297" spans="1:15" x14ac:dyDescent="0.25">
      <c r="A1297" s="29" t="s">
        <v>53</v>
      </c>
      <c r="B1297" s="29" t="s">
        <v>50</v>
      </c>
      <c r="C1297" s="29" t="s">
        <v>47</v>
      </c>
      <c r="D1297" s="30"/>
      <c r="E1297" s="31">
        <v>39368</v>
      </c>
      <c r="F1297" s="31">
        <v>39382</v>
      </c>
      <c r="G1297" s="32">
        <f t="shared" si="81"/>
        <v>14</v>
      </c>
      <c r="H1297" s="33">
        <v>1</v>
      </c>
      <c r="I1297" s="34"/>
      <c r="J1297" s="32">
        <v>1.5</v>
      </c>
      <c r="K1297" s="35">
        <f t="shared" si="80"/>
        <v>15</v>
      </c>
      <c r="L1297" s="35">
        <v>48.472000000000001</v>
      </c>
      <c r="M1297" s="35">
        <f t="shared" si="82"/>
        <v>63.472000000000001</v>
      </c>
      <c r="N1297" s="35">
        <f t="shared" si="83"/>
        <v>82.513599999999997</v>
      </c>
      <c r="O1297" s="29" t="s">
        <v>45</v>
      </c>
    </row>
    <row r="1298" spans="1:15" x14ac:dyDescent="0.25">
      <c r="A1298" s="29" t="s">
        <v>44</v>
      </c>
      <c r="B1298" s="29" t="s">
        <v>37</v>
      </c>
      <c r="C1298" s="29" t="s">
        <v>38</v>
      </c>
      <c r="D1298" s="30"/>
      <c r="E1298" s="31">
        <v>39360</v>
      </c>
      <c r="F1298" s="31">
        <v>39382</v>
      </c>
      <c r="G1298" s="32">
        <f t="shared" si="81"/>
        <v>22</v>
      </c>
      <c r="H1298" s="33">
        <v>1</v>
      </c>
      <c r="I1298" s="34"/>
      <c r="J1298" s="32">
        <v>1</v>
      </c>
      <c r="K1298" s="35">
        <f t="shared" si="80"/>
        <v>10</v>
      </c>
      <c r="L1298" s="35">
        <v>276.72750000000002</v>
      </c>
      <c r="M1298" s="35">
        <f t="shared" si="82"/>
        <v>286.72750000000002</v>
      </c>
      <c r="N1298" s="35">
        <f t="shared" si="83"/>
        <v>372.74575000000004</v>
      </c>
      <c r="O1298" s="29" t="s">
        <v>35</v>
      </c>
    </row>
    <row r="1299" spans="1:15" x14ac:dyDescent="0.25">
      <c r="A1299" s="29" t="s">
        <v>46</v>
      </c>
      <c r="B1299" s="29" t="s">
        <v>33</v>
      </c>
      <c r="C1299" s="29" t="s">
        <v>34</v>
      </c>
      <c r="D1299" s="30"/>
      <c r="E1299" s="31">
        <v>39373</v>
      </c>
      <c r="F1299" s="31">
        <v>39382</v>
      </c>
      <c r="G1299" s="32">
        <f t="shared" si="81"/>
        <v>9</v>
      </c>
      <c r="H1299" s="33">
        <v>1</v>
      </c>
      <c r="I1299" s="34"/>
      <c r="J1299" s="32">
        <v>0.5</v>
      </c>
      <c r="K1299" s="35">
        <f t="shared" si="80"/>
        <v>5</v>
      </c>
      <c r="L1299" s="35">
        <v>300</v>
      </c>
      <c r="M1299" s="35">
        <f t="shared" si="82"/>
        <v>305</v>
      </c>
      <c r="N1299" s="35">
        <f t="shared" si="83"/>
        <v>396.5</v>
      </c>
      <c r="O1299" s="29" t="s">
        <v>45</v>
      </c>
    </row>
    <row r="1300" spans="1:15" x14ac:dyDescent="0.25">
      <c r="A1300" s="29" t="s">
        <v>36</v>
      </c>
      <c r="B1300" s="29" t="s">
        <v>48</v>
      </c>
      <c r="C1300" s="29" t="s">
        <v>42</v>
      </c>
      <c r="D1300" s="30"/>
      <c r="E1300" s="31">
        <v>39338</v>
      </c>
      <c r="F1300" s="31">
        <v>39382</v>
      </c>
      <c r="G1300" s="32">
        <f t="shared" si="81"/>
        <v>44</v>
      </c>
      <c r="H1300" s="33">
        <v>2</v>
      </c>
      <c r="I1300" s="34" t="s">
        <v>43</v>
      </c>
      <c r="J1300" s="32">
        <v>4.5</v>
      </c>
      <c r="K1300" s="35">
        <f t="shared" si="80"/>
        <v>90</v>
      </c>
      <c r="L1300" s="35">
        <v>1136.2996000000001</v>
      </c>
      <c r="M1300" s="35">
        <f t="shared" si="82"/>
        <v>1226.2996000000001</v>
      </c>
      <c r="N1300" s="35">
        <f t="shared" si="83"/>
        <v>-1226.2996000000001</v>
      </c>
      <c r="O1300" s="29" t="s">
        <v>45</v>
      </c>
    </row>
    <row r="1301" spans="1:15" x14ac:dyDescent="0.25">
      <c r="A1301" s="29" t="s">
        <v>53</v>
      </c>
      <c r="B1301" s="29" t="s">
        <v>48</v>
      </c>
      <c r="C1301" s="29" t="s">
        <v>42</v>
      </c>
      <c r="D1301" s="30"/>
      <c r="E1301" s="31">
        <v>39316</v>
      </c>
      <c r="F1301" s="31">
        <v>39383</v>
      </c>
      <c r="G1301" s="32">
        <f t="shared" si="81"/>
        <v>67</v>
      </c>
      <c r="H1301" s="33">
        <v>1</v>
      </c>
      <c r="I1301" s="34"/>
      <c r="J1301" s="32">
        <v>0.75</v>
      </c>
      <c r="K1301" s="35">
        <f t="shared" si="80"/>
        <v>7.5</v>
      </c>
      <c r="L1301" s="35">
        <v>57.018999999999998</v>
      </c>
      <c r="M1301" s="35">
        <f t="shared" si="82"/>
        <v>64.519000000000005</v>
      </c>
      <c r="N1301" s="35">
        <f t="shared" si="83"/>
        <v>83.874700000000004</v>
      </c>
      <c r="O1301" s="29" t="s">
        <v>45</v>
      </c>
    </row>
    <row r="1302" spans="1:15" x14ac:dyDescent="0.25">
      <c r="A1302" s="29" t="s">
        <v>53</v>
      </c>
      <c r="B1302" s="29" t="s">
        <v>54</v>
      </c>
      <c r="C1302" s="29" t="s">
        <v>42</v>
      </c>
      <c r="D1302" s="30"/>
      <c r="E1302" s="31">
        <v>39362</v>
      </c>
      <c r="F1302" s="31">
        <v>39383</v>
      </c>
      <c r="G1302" s="32">
        <f t="shared" si="81"/>
        <v>21</v>
      </c>
      <c r="H1302" s="33">
        <v>1</v>
      </c>
      <c r="I1302" s="34"/>
      <c r="J1302" s="32">
        <v>3</v>
      </c>
      <c r="K1302" s="35">
        <f t="shared" si="80"/>
        <v>30</v>
      </c>
      <c r="L1302" s="35">
        <v>106.8014</v>
      </c>
      <c r="M1302" s="35">
        <f t="shared" si="82"/>
        <v>136.8014</v>
      </c>
      <c r="N1302" s="35">
        <f t="shared" si="83"/>
        <v>177.84181999999998</v>
      </c>
      <c r="O1302" s="29" t="s">
        <v>35</v>
      </c>
    </row>
    <row r="1303" spans="1:15" x14ac:dyDescent="0.25">
      <c r="A1303" s="29" t="s">
        <v>32</v>
      </c>
      <c r="B1303" s="29" t="s">
        <v>33</v>
      </c>
      <c r="C1303" s="29" t="s">
        <v>38</v>
      </c>
      <c r="D1303" s="30"/>
      <c r="E1303" s="31">
        <v>39355</v>
      </c>
      <c r="F1303" s="31">
        <v>39383</v>
      </c>
      <c r="G1303" s="32">
        <f t="shared" si="81"/>
        <v>28</v>
      </c>
      <c r="H1303" s="33">
        <v>2</v>
      </c>
      <c r="I1303" s="34"/>
      <c r="J1303" s="32">
        <v>1.5</v>
      </c>
      <c r="K1303" s="35">
        <f t="shared" si="80"/>
        <v>30</v>
      </c>
      <c r="L1303" s="35">
        <v>256.80720000000002</v>
      </c>
      <c r="M1303" s="35">
        <f t="shared" si="82"/>
        <v>286.80720000000002</v>
      </c>
      <c r="N1303" s="35">
        <f t="shared" si="83"/>
        <v>372.84936000000005</v>
      </c>
      <c r="O1303" s="29" t="s">
        <v>35</v>
      </c>
    </row>
    <row r="1304" spans="1:15" x14ac:dyDescent="0.25">
      <c r="A1304" s="29" t="s">
        <v>36</v>
      </c>
      <c r="B1304" s="29" t="s">
        <v>37</v>
      </c>
      <c r="C1304" s="29" t="s">
        <v>42</v>
      </c>
      <c r="D1304" s="30"/>
      <c r="E1304" s="31">
        <v>39355</v>
      </c>
      <c r="F1304" s="31">
        <v>39383</v>
      </c>
      <c r="G1304" s="32">
        <f t="shared" si="81"/>
        <v>28</v>
      </c>
      <c r="H1304" s="33">
        <v>1</v>
      </c>
      <c r="I1304" s="34"/>
      <c r="J1304" s="32">
        <v>1</v>
      </c>
      <c r="K1304" s="35">
        <f t="shared" si="80"/>
        <v>10</v>
      </c>
      <c r="L1304" s="35">
        <v>299.43400000000003</v>
      </c>
      <c r="M1304" s="35">
        <f t="shared" si="82"/>
        <v>309.43400000000003</v>
      </c>
      <c r="N1304" s="35">
        <f t="shared" si="83"/>
        <v>402.26420000000002</v>
      </c>
      <c r="O1304" s="29" t="s">
        <v>45</v>
      </c>
    </row>
    <row r="1305" spans="1:15" x14ac:dyDescent="0.25">
      <c r="A1305" s="29" t="s">
        <v>53</v>
      </c>
      <c r="B1305" s="29" t="s">
        <v>48</v>
      </c>
      <c r="C1305" s="29" t="s">
        <v>47</v>
      </c>
      <c r="D1305" s="30"/>
      <c r="E1305" s="31">
        <v>39313</v>
      </c>
      <c r="F1305" s="31">
        <v>39383</v>
      </c>
      <c r="G1305" s="32">
        <f t="shared" si="81"/>
        <v>70</v>
      </c>
      <c r="H1305" s="33">
        <v>1</v>
      </c>
      <c r="I1305" s="34"/>
      <c r="J1305" s="32">
        <v>2.75</v>
      </c>
      <c r="K1305" s="35">
        <f t="shared" si="80"/>
        <v>27.5</v>
      </c>
      <c r="L1305" s="35">
        <v>666.82659999999998</v>
      </c>
      <c r="M1305" s="35">
        <f t="shared" si="82"/>
        <v>694.32659999999998</v>
      </c>
      <c r="N1305" s="35">
        <f t="shared" si="83"/>
        <v>902.62457999999992</v>
      </c>
      <c r="O1305" s="29" t="s">
        <v>45</v>
      </c>
    </row>
    <row r="1306" spans="1:15" x14ac:dyDescent="0.25">
      <c r="A1306" s="29" t="s">
        <v>32</v>
      </c>
      <c r="B1306" s="29" t="s">
        <v>33</v>
      </c>
      <c r="C1306" s="29" t="s">
        <v>34</v>
      </c>
      <c r="D1306" s="30"/>
      <c r="E1306" s="31">
        <v>39351</v>
      </c>
      <c r="F1306" s="31">
        <v>39386</v>
      </c>
      <c r="G1306" s="32">
        <f t="shared" si="81"/>
        <v>35</v>
      </c>
      <c r="H1306" s="33">
        <v>2</v>
      </c>
      <c r="I1306" s="34"/>
      <c r="J1306" s="32">
        <v>0.25</v>
      </c>
      <c r="K1306" s="35">
        <f t="shared" si="80"/>
        <v>5</v>
      </c>
      <c r="L1306" s="35">
        <v>38.990699999999997</v>
      </c>
      <c r="M1306" s="35">
        <f t="shared" si="82"/>
        <v>43.990699999999997</v>
      </c>
      <c r="N1306" s="35">
        <f t="shared" si="83"/>
        <v>57.187909999999995</v>
      </c>
      <c r="O1306" s="29" t="s">
        <v>35</v>
      </c>
    </row>
    <row r="1307" spans="1:15" x14ac:dyDescent="0.25">
      <c r="A1307" s="29" t="s">
        <v>53</v>
      </c>
      <c r="B1307" s="29" t="s">
        <v>37</v>
      </c>
      <c r="C1307" s="29" t="s">
        <v>42</v>
      </c>
      <c r="D1307" s="30" t="s">
        <v>43</v>
      </c>
      <c r="E1307" s="31">
        <v>39367</v>
      </c>
      <c r="F1307" s="31">
        <v>39386</v>
      </c>
      <c r="G1307" s="32">
        <f t="shared" si="81"/>
        <v>19</v>
      </c>
      <c r="H1307" s="33">
        <v>2</v>
      </c>
      <c r="I1307" s="34"/>
      <c r="J1307" s="32">
        <v>0.5</v>
      </c>
      <c r="K1307" s="35">
        <f t="shared" si="80"/>
        <v>30</v>
      </c>
      <c r="L1307" s="35">
        <v>65.496899999999997</v>
      </c>
      <c r="M1307" s="35">
        <f t="shared" si="82"/>
        <v>95.496899999999997</v>
      </c>
      <c r="N1307" s="35">
        <f t="shared" si="83"/>
        <v>124.14596999999999</v>
      </c>
      <c r="O1307" s="29" t="s">
        <v>35</v>
      </c>
    </row>
    <row r="1308" spans="1:15" x14ac:dyDescent="0.25">
      <c r="A1308" s="29" t="s">
        <v>32</v>
      </c>
      <c r="B1308" s="29" t="s">
        <v>33</v>
      </c>
      <c r="C1308" s="29" t="s">
        <v>41</v>
      </c>
      <c r="D1308" s="30"/>
      <c r="E1308" s="31">
        <v>39372</v>
      </c>
      <c r="F1308" s="31">
        <v>39386</v>
      </c>
      <c r="G1308" s="32">
        <f t="shared" si="81"/>
        <v>14</v>
      </c>
      <c r="H1308" s="33">
        <v>1</v>
      </c>
      <c r="I1308" s="34"/>
      <c r="J1308" s="32">
        <v>0.25</v>
      </c>
      <c r="K1308" s="35">
        <f t="shared" si="80"/>
        <v>2.5</v>
      </c>
      <c r="L1308" s="35">
        <v>107.61539999999999</v>
      </c>
      <c r="M1308" s="35">
        <f t="shared" si="82"/>
        <v>110.11539999999999</v>
      </c>
      <c r="N1308" s="35">
        <f t="shared" si="83"/>
        <v>143.15001999999998</v>
      </c>
      <c r="O1308" s="29" t="s">
        <v>35</v>
      </c>
    </row>
    <row r="1309" spans="1:15" x14ac:dyDescent="0.25">
      <c r="A1309" s="29" t="s">
        <v>53</v>
      </c>
      <c r="B1309" s="29" t="s">
        <v>37</v>
      </c>
      <c r="C1309" s="29" t="s">
        <v>34</v>
      </c>
      <c r="D1309" s="30"/>
      <c r="E1309" s="31">
        <v>39372</v>
      </c>
      <c r="F1309" s="31">
        <v>39386</v>
      </c>
      <c r="G1309" s="32">
        <f t="shared" si="81"/>
        <v>14</v>
      </c>
      <c r="H1309" s="33">
        <v>2</v>
      </c>
      <c r="I1309" s="34" t="s">
        <v>43</v>
      </c>
      <c r="J1309" s="32">
        <v>0.5</v>
      </c>
      <c r="K1309" s="35">
        <f t="shared" si="80"/>
        <v>10</v>
      </c>
      <c r="L1309" s="35">
        <v>83.9495</v>
      </c>
      <c r="M1309" s="35">
        <f t="shared" si="82"/>
        <v>93.9495</v>
      </c>
      <c r="N1309" s="35">
        <f t="shared" si="83"/>
        <v>-93.9495</v>
      </c>
      <c r="O1309" s="29" t="s">
        <v>45</v>
      </c>
    </row>
    <row r="1310" spans="1:15" x14ac:dyDescent="0.25">
      <c r="A1310" s="29" t="s">
        <v>52</v>
      </c>
      <c r="B1310" s="29" t="s">
        <v>54</v>
      </c>
      <c r="C1310" s="29" t="s">
        <v>34</v>
      </c>
      <c r="D1310" s="30"/>
      <c r="E1310" s="31">
        <v>39358</v>
      </c>
      <c r="F1310" s="31">
        <v>39387</v>
      </c>
      <c r="G1310" s="32">
        <f t="shared" si="81"/>
        <v>29</v>
      </c>
      <c r="H1310" s="33">
        <v>1</v>
      </c>
      <c r="I1310" s="34"/>
      <c r="J1310" s="32">
        <v>0.25</v>
      </c>
      <c r="K1310" s="35">
        <f t="shared" si="80"/>
        <v>2.5</v>
      </c>
      <c r="L1310" s="35">
        <v>9.1440000000000001</v>
      </c>
      <c r="M1310" s="35">
        <f t="shared" si="82"/>
        <v>11.644</v>
      </c>
      <c r="N1310" s="35">
        <f t="shared" si="83"/>
        <v>15.1372</v>
      </c>
      <c r="O1310" s="29" t="s">
        <v>45</v>
      </c>
    </row>
    <row r="1311" spans="1:15" x14ac:dyDescent="0.25">
      <c r="A1311" s="29" t="s">
        <v>52</v>
      </c>
      <c r="B1311" s="29" t="s">
        <v>50</v>
      </c>
      <c r="C1311" s="29" t="s">
        <v>34</v>
      </c>
      <c r="D1311" s="30"/>
      <c r="E1311" s="31">
        <v>39361</v>
      </c>
      <c r="F1311" s="31">
        <v>39387</v>
      </c>
      <c r="G1311" s="32">
        <f t="shared" si="81"/>
        <v>26</v>
      </c>
      <c r="H1311" s="33">
        <v>1</v>
      </c>
      <c r="I1311" s="34"/>
      <c r="J1311" s="32">
        <v>0.5</v>
      </c>
      <c r="K1311" s="35">
        <f t="shared" si="80"/>
        <v>5</v>
      </c>
      <c r="L1311" s="35">
        <v>24</v>
      </c>
      <c r="M1311" s="35">
        <f t="shared" si="82"/>
        <v>29</v>
      </c>
      <c r="N1311" s="35">
        <f t="shared" si="83"/>
        <v>37.700000000000003</v>
      </c>
      <c r="O1311" s="29" t="s">
        <v>45</v>
      </c>
    </row>
    <row r="1312" spans="1:15" x14ac:dyDescent="0.25">
      <c r="A1312" s="29" t="s">
        <v>53</v>
      </c>
      <c r="B1312" s="29" t="s">
        <v>54</v>
      </c>
      <c r="C1312" s="29" t="s">
        <v>42</v>
      </c>
      <c r="D1312" s="30"/>
      <c r="E1312" s="31">
        <v>39375</v>
      </c>
      <c r="F1312" s="31">
        <v>39387</v>
      </c>
      <c r="G1312" s="32">
        <f t="shared" si="81"/>
        <v>12</v>
      </c>
      <c r="H1312" s="33">
        <v>1</v>
      </c>
      <c r="I1312" s="34"/>
      <c r="J1312" s="32">
        <v>0.5</v>
      </c>
      <c r="K1312" s="35">
        <f t="shared" si="80"/>
        <v>5</v>
      </c>
      <c r="L1312" s="35">
        <v>74.532399999999996</v>
      </c>
      <c r="M1312" s="35">
        <f t="shared" si="82"/>
        <v>79.532399999999996</v>
      </c>
      <c r="N1312" s="35">
        <f t="shared" si="83"/>
        <v>103.39211999999999</v>
      </c>
      <c r="O1312" s="29" t="s">
        <v>35</v>
      </c>
    </row>
    <row r="1313" spans="1:15" x14ac:dyDescent="0.25">
      <c r="A1313" s="29" t="s">
        <v>53</v>
      </c>
      <c r="B1313" s="29" t="s">
        <v>37</v>
      </c>
      <c r="C1313" s="29" t="s">
        <v>34</v>
      </c>
      <c r="D1313" s="30"/>
      <c r="E1313" s="31">
        <v>39327</v>
      </c>
      <c r="F1313" s="31">
        <v>39387</v>
      </c>
      <c r="G1313" s="32">
        <f t="shared" si="81"/>
        <v>60</v>
      </c>
      <c r="H1313" s="33">
        <v>2</v>
      </c>
      <c r="I1313" s="34"/>
      <c r="J1313" s="32">
        <v>0.5</v>
      </c>
      <c r="K1313" s="35">
        <f t="shared" si="80"/>
        <v>10</v>
      </c>
      <c r="L1313" s="35">
        <v>120</v>
      </c>
      <c r="M1313" s="35">
        <f t="shared" si="82"/>
        <v>130</v>
      </c>
      <c r="N1313" s="35">
        <f t="shared" si="83"/>
        <v>169</v>
      </c>
      <c r="O1313" s="29" t="s">
        <v>45</v>
      </c>
    </row>
    <row r="1314" spans="1:15" x14ac:dyDescent="0.25">
      <c r="A1314" s="29" t="s">
        <v>46</v>
      </c>
      <c r="B1314" s="29" t="s">
        <v>33</v>
      </c>
      <c r="C1314" s="29" t="s">
        <v>42</v>
      </c>
      <c r="D1314" s="30"/>
      <c r="E1314" s="31">
        <v>39345</v>
      </c>
      <c r="F1314" s="31">
        <v>39387</v>
      </c>
      <c r="G1314" s="32">
        <f t="shared" si="81"/>
        <v>42</v>
      </c>
      <c r="H1314" s="33">
        <v>2</v>
      </c>
      <c r="I1314" s="34"/>
      <c r="J1314" s="32">
        <v>0.5</v>
      </c>
      <c r="K1314" s="35">
        <f t="shared" si="80"/>
        <v>10</v>
      </c>
      <c r="L1314" s="35">
        <v>144</v>
      </c>
      <c r="M1314" s="35">
        <f t="shared" si="82"/>
        <v>154</v>
      </c>
      <c r="N1314" s="35">
        <f t="shared" si="83"/>
        <v>200.2</v>
      </c>
      <c r="O1314" s="29" t="s">
        <v>35</v>
      </c>
    </row>
    <row r="1315" spans="1:15" x14ac:dyDescent="0.25">
      <c r="A1315" s="29" t="s">
        <v>46</v>
      </c>
      <c r="B1315" s="29" t="s">
        <v>33</v>
      </c>
      <c r="C1315" s="29" t="s">
        <v>34</v>
      </c>
      <c r="D1315" s="30"/>
      <c r="E1315" s="31">
        <v>39367</v>
      </c>
      <c r="F1315" s="31">
        <v>39387</v>
      </c>
      <c r="G1315" s="32">
        <f t="shared" si="81"/>
        <v>20</v>
      </c>
      <c r="H1315" s="33">
        <v>2</v>
      </c>
      <c r="I1315" s="34"/>
      <c r="J1315" s="32">
        <v>1</v>
      </c>
      <c r="K1315" s="35">
        <f t="shared" si="80"/>
        <v>20</v>
      </c>
      <c r="L1315" s="35">
        <v>171.71199999999999</v>
      </c>
      <c r="M1315" s="35">
        <f t="shared" si="82"/>
        <v>191.71199999999999</v>
      </c>
      <c r="N1315" s="35">
        <f t="shared" si="83"/>
        <v>249.22559999999999</v>
      </c>
      <c r="O1315" s="29" t="s">
        <v>35</v>
      </c>
    </row>
    <row r="1316" spans="1:15" x14ac:dyDescent="0.25">
      <c r="A1316" s="29" t="s">
        <v>53</v>
      </c>
      <c r="B1316" s="29" t="s">
        <v>37</v>
      </c>
      <c r="C1316" s="29" t="s">
        <v>38</v>
      </c>
      <c r="D1316" s="30"/>
      <c r="E1316" s="31">
        <v>39345</v>
      </c>
      <c r="F1316" s="31">
        <v>39387</v>
      </c>
      <c r="G1316" s="32">
        <f t="shared" si="81"/>
        <v>42</v>
      </c>
      <c r="H1316" s="33">
        <v>2</v>
      </c>
      <c r="I1316" s="34"/>
      <c r="J1316" s="32">
        <v>2</v>
      </c>
      <c r="K1316" s="35">
        <f t="shared" si="80"/>
        <v>40</v>
      </c>
      <c r="L1316" s="35">
        <v>319.47379999999998</v>
      </c>
      <c r="M1316" s="35">
        <f t="shared" si="82"/>
        <v>359.47379999999998</v>
      </c>
      <c r="N1316" s="35">
        <f t="shared" si="83"/>
        <v>467.31593999999996</v>
      </c>
      <c r="O1316" s="29" t="s">
        <v>45</v>
      </c>
    </row>
    <row r="1317" spans="1:15" x14ac:dyDescent="0.25">
      <c r="A1317" s="29" t="s">
        <v>53</v>
      </c>
      <c r="B1317" s="29" t="s">
        <v>37</v>
      </c>
      <c r="C1317" s="29" t="s">
        <v>47</v>
      </c>
      <c r="D1317" s="30"/>
      <c r="E1317" s="31">
        <v>39352</v>
      </c>
      <c r="F1317" s="31">
        <v>39387</v>
      </c>
      <c r="G1317" s="32">
        <f t="shared" si="81"/>
        <v>35</v>
      </c>
      <c r="H1317" s="33">
        <v>2</v>
      </c>
      <c r="I1317" s="34"/>
      <c r="J1317" s="32">
        <v>2.75</v>
      </c>
      <c r="K1317" s="35">
        <f t="shared" si="80"/>
        <v>55</v>
      </c>
      <c r="L1317" s="35">
        <v>824.62509999999997</v>
      </c>
      <c r="M1317" s="35">
        <f t="shared" si="82"/>
        <v>879.62509999999997</v>
      </c>
      <c r="N1317" s="35">
        <f t="shared" si="83"/>
        <v>1143.5126299999999</v>
      </c>
      <c r="O1317" s="29" t="s">
        <v>45</v>
      </c>
    </row>
    <row r="1318" spans="1:15" x14ac:dyDescent="0.25">
      <c r="A1318" s="29" t="s">
        <v>53</v>
      </c>
      <c r="B1318" s="29" t="s">
        <v>48</v>
      </c>
      <c r="C1318" s="29" t="s">
        <v>38</v>
      </c>
      <c r="D1318" s="30"/>
      <c r="E1318" s="31">
        <v>39320</v>
      </c>
      <c r="F1318" s="31">
        <v>39387</v>
      </c>
      <c r="G1318" s="32">
        <f t="shared" si="81"/>
        <v>67</v>
      </c>
      <c r="H1318" s="33">
        <v>1</v>
      </c>
      <c r="I1318" s="34"/>
      <c r="J1318" s="32">
        <v>6</v>
      </c>
      <c r="K1318" s="35">
        <f t="shared" si="80"/>
        <v>60</v>
      </c>
      <c r="L1318" s="35">
        <v>2208.9092000000001</v>
      </c>
      <c r="M1318" s="35">
        <f t="shared" si="82"/>
        <v>2268.9092000000001</v>
      </c>
      <c r="N1318" s="35">
        <f t="shared" si="83"/>
        <v>2949.58196</v>
      </c>
      <c r="O1318" s="29" t="s">
        <v>45</v>
      </c>
    </row>
    <row r="1319" spans="1:15" x14ac:dyDescent="0.25">
      <c r="A1319" s="29" t="s">
        <v>55</v>
      </c>
      <c r="B1319" s="29" t="s">
        <v>50</v>
      </c>
      <c r="C1319" s="29" t="s">
        <v>38</v>
      </c>
      <c r="D1319" s="30"/>
      <c r="E1319" s="31">
        <v>39323</v>
      </c>
      <c r="F1319" s="31">
        <v>39387</v>
      </c>
      <c r="G1319" s="32">
        <f t="shared" si="81"/>
        <v>64</v>
      </c>
      <c r="H1319" s="33">
        <v>1</v>
      </c>
      <c r="I1319" s="34"/>
      <c r="J1319" s="32">
        <v>19.5</v>
      </c>
      <c r="K1319" s="35">
        <f t="shared" si="80"/>
        <v>195</v>
      </c>
      <c r="L1319" s="35">
        <v>5415.2</v>
      </c>
      <c r="M1319" s="35">
        <f t="shared" si="82"/>
        <v>5610.2</v>
      </c>
      <c r="N1319" s="35">
        <f t="shared" si="83"/>
        <v>7293.26</v>
      </c>
      <c r="O1319" s="29" t="s">
        <v>45</v>
      </c>
    </row>
    <row r="1320" spans="1:15" x14ac:dyDescent="0.25">
      <c r="A1320" s="29" t="s">
        <v>40</v>
      </c>
      <c r="B1320" s="29" t="s">
        <v>50</v>
      </c>
      <c r="C1320" s="29" t="s">
        <v>34</v>
      </c>
      <c r="D1320" s="30"/>
      <c r="E1320" s="31">
        <v>39354</v>
      </c>
      <c r="F1320" s="31">
        <v>39388</v>
      </c>
      <c r="G1320" s="32">
        <f t="shared" si="81"/>
        <v>34</v>
      </c>
      <c r="H1320" s="33">
        <v>1</v>
      </c>
      <c r="I1320" s="34" t="s">
        <v>43</v>
      </c>
      <c r="J1320" s="32">
        <v>0.75</v>
      </c>
      <c r="K1320" s="35">
        <f t="shared" si="80"/>
        <v>7.5</v>
      </c>
      <c r="L1320" s="35">
        <v>15</v>
      </c>
      <c r="M1320" s="35">
        <f t="shared" si="82"/>
        <v>22.5</v>
      </c>
      <c r="N1320" s="35">
        <f t="shared" si="83"/>
        <v>-22.5</v>
      </c>
      <c r="O1320" s="29" t="s">
        <v>45</v>
      </c>
    </row>
    <row r="1321" spans="1:15" x14ac:dyDescent="0.25">
      <c r="A1321" s="29" t="s">
        <v>32</v>
      </c>
      <c r="B1321" s="29" t="s">
        <v>33</v>
      </c>
      <c r="C1321" s="29" t="s">
        <v>34</v>
      </c>
      <c r="D1321" s="30"/>
      <c r="E1321" s="31">
        <v>39372</v>
      </c>
      <c r="F1321" s="31">
        <v>39388</v>
      </c>
      <c r="G1321" s="32">
        <f t="shared" si="81"/>
        <v>16</v>
      </c>
      <c r="H1321" s="33">
        <v>2</v>
      </c>
      <c r="I1321" s="34" t="s">
        <v>43</v>
      </c>
      <c r="J1321" s="32">
        <v>0.25</v>
      </c>
      <c r="K1321" s="35">
        <f t="shared" si="80"/>
        <v>5</v>
      </c>
      <c r="L1321" s="35">
        <v>38.124600000000001</v>
      </c>
      <c r="M1321" s="35">
        <f t="shared" si="82"/>
        <v>43.124600000000001</v>
      </c>
      <c r="N1321" s="35">
        <f t="shared" si="83"/>
        <v>-43.124600000000001</v>
      </c>
      <c r="O1321" s="29" t="s">
        <v>45</v>
      </c>
    </row>
    <row r="1322" spans="1:15" x14ac:dyDescent="0.25">
      <c r="A1322" s="29" t="s">
        <v>32</v>
      </c>
      <c r="B1322" s="29" t="s">
        <v>33</v>
      </c>
      <c r="C1322" s="29" t="s">
        <v>41</v>
      </c>
      <c r="D1322" s="30"/>
      <c r="E1322" s="31">
        <v>39372</v>
      </c>
      <c r="F1322" s="31">
        <v>39388</v>
      </c>
      <c r="G1322" s="32">
        <f t="shared" si="81"/>
        <v>16</v>
      </c>
      <c r="H1322" s="33">
        <v>1</v>
      </c>
      <c r="I1322" s="34"/>
      <c r="J1322" s="32">
        <v>0.25</v>
      </c>
      <c r="K1322" s="35">
        <f t="shared" si="80"/>
        <v>2.5</v>
      </c>
      <c r="L1322" s="35">
        <v>40.799999999999997</v>
      </c>
      <c r="M1322" s="35">
        <f t="shared" si="82"/>
        <v>43.3</v>
      </c>
      <c r="N1322" s="35">
        <f t="shared" si="83"/>
        <v>56.289999999999992</v>
      </c>
      <c r="O1322" s="29" t="s">
        <v>35</v>
      </c>
    </row>
    <row r="1323" spans="1:15" x14ac:dyDescent="0.25">
      <c r="A1323" s="29" t="s">
        <v>49</v>
      </c>
      <c r="B1323" s="29" t="s">
        <v>48</v>
      </c>
      <c r="C1323" s="29" t="s">
        <v>42</v>
      </c>
      <c r="D1323" s="30"/>
      <c r="E1323" s="31">
        <v>39367</v>
      </c>
      <c r="F1323" s="31">
        <v>39388</v>
      </c>
      <c r="G1323" s="32">
        <f t="shared" si="81"/>
        <v>21</v>
      </c>
      <c r="H1323" s="33">
        <v>2</v>
      </c>
      <c r="I1323" s="34"/>
      <c r="J1323" s="32">
        <v>1</v>
      </c>
      <c r="K1323" s="35">
        <f t="shared" si="80"/>
        <v>20</v>
      </c>
      <c r="L1323" s="35">
        <v>94.366100000000003</v>
      </c>
      <c r="M1323" s="35">
        <f t="shared" si="82"/>
        <v>114.3661</v>
      </c>
      <c r="N1323" s="35">
        <f t="shared" si="83"/>
        <v>148.67592999999999</v>
      </c>
      <c r="O1323" s="29" t="s">
        <v>35</v>
      </c>
    </row>
    <row r="1324" spans="1:15" x14ac:dyDescent="0.25">
      <c r="A1324" s="29" t="s">
        <v>32</v>
      </c>
      <c r="B1324" s="29" t="s">
        <v>33</v>
      </c>
      <c r="C1324" s="29" t="s">
        <v>34</v>
      </c>
      <c r="D1324" s="30"/>
      <c r="E1324" s="31">
        <v>39380</v>
      </c>
      <c r="F1324" s="31">
        <v>39388</v>
      </c>
      <c r="G1324" s="32">
        <f t="shared" si="81"/>
        <v>8</v>
      </c>
      <c r="H1324" s="33">
        <v>1</v>
      </c>
      <c r="I1324" s="34"/>
      <c r="J1324" s="32">
        <v>0.25</v>
      </c>
      <c r="K1324" s="35">
        <f t="shared" si="80"/>
        <v>2.5</v>
      </c>
      <c r="L1324" s="35">
        <v>97.587500000000006</v>
      </c>
      <c r="M1324" s="35">
        <f t="shared" si="82"/>
        <v>100.08750000000001</v>
      </c>
      <c r="N1324" s="35">
        <f t="shared" si="83"/>
        <v>130.11375000000001</v>
      </c>
      <c r="O1324" s="29" t="s">
        <v>35</v>
      </c>
    </row>
    <row r="1325" spans="1:15" x14ac:dyDescent="0.25">
      <c r="A1325" s="29" t="s">
        <v>36</v>
      </c>
      <c r="B1325" s="29" t="s">
        <v>48</v>
      </c>
      <c r="C1325" s="29" t="s">
        <v>34</v>
      </c>
      <c r="D1325" s="30"/>
      <c r="E1325" s="31">
        <v>39358</v>
      </c>
      <c r="F1325" s="31">
        <v>39388</v>
      </c>
      <c r="G1325" s="32">
        <f t="shared" si="81"/>
        <v>30</v>
      </c>
      <c r="H1325" s="33">
        <v>1</v>
      </c>
      <c r="I1325" s="34"/>
      <c r="J1325" s="32">
        <v>1</v>
      </c>
      <c r="K1325" s="35">
        <f t="shared" si="80"/>
        <v>10</v>
      </c>
      <c r="L1325" s="35">
        <v>168.2713</v>
      </c>
      <c r="M1325" s="35">
        <f t="shared" si="82"/>
        <v>178.2713</v>
      </c>
      <c r="N1325" s="35">
        <f t="shared" si="83"/>
        <v>231.75269</v>
      </c>
      <c r="O1325" s="29" t="s">
        <v>45</v>
      </c>
    </row>
    <row r="1326" spans="1:15" x14ac:dyDescent="0.25">
      <c r="A1326" s="29" t="s">
        <v>32</v>
      </c>
      <c r="B1326" s="29" t="s">
        <v>33</v>
      </c>
      <c r="C1326" s="29" t="s">
        <v>41</v>
      </c>
      <c r="D1326" s="30"/>
      <c r="E1326" s="31">
        <v>39367</v>
      </c>
      <c r="F1326" s="31">
        <v>39388</v>
      </c>
      <c r="G1326" s="32">
        <f t="shared" si="81"/>
        <v>21</v>
      </c>
      <c r="H1326" s="33">
        <v>2</v>
      </c>
      <c r="I1326" s="34" t="s">
        <v>43</v>
      </c>
      <c r="J1326" s="32">
        <v>0.25</v>
      </c>
      <c r="K1326" s="35">
        <f t="shared" si="80"/>
        <v>5</v>
      </c>
      <c r="L1326" s="35">
        <v>171.13</v>
      </c>
      <c r="M1326" s="35">
        <f t="shared" si="82"/>
        <v>176.13</v>
      </c>
      <c r="N1326" s="35">
        <f t="shared" si="83"/>
        <v>-176.13</v>
      </c>
      <c r="O1326" s="29" t="s">
        <v>45</v>
      </c>
    </row>
    <row r="1327" spans="1:15" x14ac:dyDescent="0.25">
      <c r="A1327" s="29" t="s">
        <v>46</v>
      </c>
      <c r="B1327" s="29" t="s">
        <v>37</v>
      </c>
      <c r="C1327" s="29" t="s">
        <v>42</v>
      </c>
      <c r="D1327" s="30"/>
      <c r="E1327" s="31">
        <v>39373</v>
      </c>
      <c r="F1327" s="31">
        <v>39388</v>
      </c>
      <c r="G1327" s="32">
        <f t="shared" si="81"/>
        <v>15</v>
      </c>
      <c r="H1327" s="33">
        <v>2</v>
      </c>
      <c r="I1327" s="34"/>
      <c r="J1327" s="32">
        <v>0.5</v>
      </c>
      <c r="K1327" s="35">
        <f t="shared" si="80"/>
        <v>10</v>
      </c>
      <c r="L1327" s="35">
        <v>173.89099999999999</v>
      </c>
      <c r="M1327" s="35">
        <f t="shared" si="82"/>
        <v>183.89099999999999</v>
      </c>
      <c r="N1327" s="35">
        <f t="shared" si="83"/>
        <v>239.05829999999997</v>
      </c>
      <c r="O1327" s="29" t="s">
        <v>45</v>
      </c>
    </row>
    <row r="1328" spans="1:15" x14ac:dyDescent="0.25">
      <c r="A1328" s="29" t="s">
        <v>40</v>
      </c>
      <c r="B1328" s="29" t="s">
        <v>37</v>
      </c>
      <c r="C1328" s="29" t="s">
        <v>34</v>
      </c>
      <c r="D1328" s="30"/>
      <c r="E1328" s="31">
        <v>39347</v>
      </c>
      <c r="F1328" s="31">
        <v>39389</v>
      </c>
      <c r="G1328" s="32">
        <f t="shared" si="81"/>
        <v>42</v>
      </c>
      <c r="H1328" s="33">
        <v>1</v>
      </c>
      <c r="I1328" s="34"/>
      <c r="J1328" s="32">
        <v>0.25</v>
      </c>
      <c r="K1328" s="35">
        <f t="shared" si="80"/>
        <v>2.5</v>
      </c>
      <c r="L1328" s="35">
        <v>18</v>
      </c>
      <c r="M1328" s="35">
        <f t="shared" si="82"/>
        <v>20.5</v>
      </c>
      <c r="N1328" s="35">
        <f t="shared" si="83"/>
        <v>26.65</v>
      </c>
      <c r="O1328" s="29" t="s">
        <v>39</v>
      </c>
    </row>
    <row r="1329" spans="1:15" x14ac:dyDescent="0.25">
      <c r="A1329" s="29" t="s">
        <v>32</v>
      </c>
      <c r="B1329" s="29" t="s">
        <v>33</v>
      </c>
      <c r="C1329" s="29" t="s">
        <v>38</v>
      </c>
      <c r="D1329" s="30"/>
      <c r="E1329" s="31">
        <v>39296</v>
      </c>
      <c r="F1329" s="31">
        <v>39389</v>
      </c>
      <c r="G1329" s="32">
        <f t="shared" si="81"/>
        <v>93</v>
      </c>
      <c r="H1329" s="33">
        <v>1</v>
      </c>
      <c r="I1329" s="34"/>
      <c r="J1329" s="32">
        <v>1</v>
      </c>
      <c r="K1329" s="35">
        <f t="shared" si="80"/>
        <v>10</v>
      </c>
      <c r="L1329" s="35">
        <v>85.32</v>
      </c>
      <c r="M1329" s="35">
        <f t="shared" si="82"/>
        <v>95.32</v>
      </c>
      <c r="N1329" s="35">
        <f t="shared" si="83"/>
        <v>123.916</v>
      </c>
      <c r="O1329" s="29" t="s">
        <v>35</v>
      </c>
    </row>
    <row r="1330" spans="1:15" x14ac:dyDescent="0.25">
      <c r="A1330" s="29" t="s">
        <v>36</v>
      </c>
      <c r="B1330" s="29" t="s">
        <v>48</v>
      </c>
      <c r="C1330" s="29" t="s">
        <v>41</v>
      </c>
      <c r="D1330" s="30"/>
      <c r="E1330" s="31">
        <v>39379</v>
      </c>
      <c r="F1330" s="31">
        <v>39389</v>
      </c>
      <c r="G1330" s="32">
        <f t="shared" si="81"/>
        <v>10</v>
      </c>
      <c r="H1330" s="33">
        <v>1</v>
      </c>
      <c r="I1330" s="34" t="s">
        <v>43</v>
      </c>
      <c r="J1330" s="32">
        <v>0.25</v>
      </c>
      <c r="K1330" s="35">
        <f t="shared" si="80"/>
        <v>2.5</v>
      </c>
      <c r="L1330" s="35">
        <v>117.1812</v>
      </c>
      <c r="M1330" s="35">
        <f t="shared" si="82"/>
        <v>119.6812</v>
      </c>
      <c r="N1330" s="35">
        <f t="shared" si="83"/>
        <v>-119.6812</v>
      </c>
      <c r="O1330" s="29" t="s">
        <v>45</v>
      </c>
    </row>
    <row r="1331" spans="1:15" x14ac:dyDescent="0.25">
      <c r="A1331" s="29" t="s">
        <v>40</v>
      </c>
      <c r="B1331" s="29" t="s">
        <v>50</v>
      </c>
      <c r="C1331" s="29" t="s">
        <v>34</v>
      </c>
      <c r="D1331" s="30"/>
      <c r="E1331" s="31">
        <v>39328</v>
      </c>
      <c r="F1331" s="31">
        <v>39389</v>
      </c>
      <c r="G1331" s="32">
        <f t="shared" si="81"/>
        <v>61</v>
      </c>
      <c r="H1331" s="33">
        <v>2</v>
      </c>
      <c r="I1331" s="34"/>
      <c r="J1331" s="32">
        <v>0.5</v>
      </c>
      <c r="K1331" s="35">
        <f t="shared" si="80"/>
        <v>10</v>
      </c>
      <c r="L1331" s="35">
        <v>165.857</v>
      </c>
      <c r="M1331" s="35">
        <f t="shared" si="82"/>
        <v>175.857</v>
      </c>
      <c r="N1331" s="35">
        <f t="shared" si="83"/>
        <v>228.61410000000001</v>
      </c>
      <c r="O1331" s="29" t="s">
        <v>39</v>
      </c>
    </row>
    <row r="1332" spans="1:15" x14ac:dyDescent="0.25">
      <c r="A1332" s="29" t="s">
        <v>44</v>
      </c>
      <c r="B1332" s="29" t="s">
        <v>33</v>
      </c>
      <c r="C1332" s="29" t="s">
        <v>42</v>
      </c>
      <c r="D1332" s="30"/>
      <c r="E1332" s="31">
        <v>39379</v>
      </c>
      <c r="F1332" s="31">
        <v>39389</v>
      </c>
      <c r="G1332" s="32">
        <f t="shared" si="81"/>
        <v>10</v>
      </c>
      <c r="H1332" s="33">
        <v>2</v>
      </c>
      <c r="I1332" s="34"/>
      <c r="J1332" s="32">
        <v>0.5</v>
      </c>
      <c r="K1332" s="35">
        <f t="shared" si="80"/>
        <v>10</v>
      </c>
      <c r="L1332" s="35">
        <v>169.06880000000001</v>
      </c>
      <c r="M1332" s="35">
        <f t="shared" si="82"/>
        <v>179.06880000000001</v>
      </c>
      <c r="N1332" s="35">
        <f t="shared" si="83"/>
        <v>232.78944000000001</v>
      </c>
      <c r="O1332" s="29" t="s">
        <v>45</v>
      </c>
    </row>
    <row r="1333" spans="1:15" x14ac:dyDescent="0.25">
      <c r="A1333" s="29" t="s">
        <v>32</v>
      </c>
      <c r="B1333" s="29" t="s">
        <v>33</v>
      </c>
      <c r="C1333" s="29" t="s">
        <v>38</v>
      </c>
      <c r="D1333" s="30"/>
      <c r="E1333" s="31">
        <v>39195</v>
      </c>
      <c r="F1333" s="31">
        <v>39389</v>
      </c>
      <c r="G1333" s="32">
        <f t="shared" si="81"/>
        <v>194</v>
      </c>
      <c r="H1333" s="33">
        <v>2</v>
      </c>
      <c r="I1333" s="34"/>
      <c r="J1333" s="32">
        <v>1.25</v>
      </c>
      <c r="K1333" s="35">
        <f t="shared" si="80"/>
        <v>25</v>
      </c>
      <c r="L1333" s="35">
        <v>356.23509999999999</v>
      </c>
      <c r="M1333" s="35">
        <f t="shared" si="82"/>
        <v>381.23509999999999</v>
      </c>
      <c r="N1333" s="35">
        <f t="shared" si="83"/>
        <v>495.60562999999996</v>
      </c>
      <c r="O1333" s="29" t="s">
        <v>45</v>
      </c>
    </row>
    <row r="1334" spans="1:15" x14ac:dyDescent="0.25">
      <c r="A1334" s="29" t="s">
        <v>40</v>
      </c>
      <c r="B1334" s="29" t="s">
        <v>50</v>
      </c>
      <c r="C1334" s="29" t="s">
        <v>47</v>
      </c>
      <c r="D1334" s="30"/>
      <c r="E1334" s="31">
        <v>39274</v>
      </c>
      <c r="F1334" s="31">
        <v>39389</v>
      </c>
      <c r="G1334" s="32">
        <f t="shared" si="81"/>
        <v>115</v>
      </c>
      <c r="H1334" s="33">
        <v>2</v>
      </c>
      <c r="I1334" s="34" t="s">
        <v>43</v>
      </c>
      <c r="J1334" s="32">
        <v>1.75</v>
      </c>
      <c r="K1334" s="35">
        <f t="shared" si="80"/>
        <v>35</v>
      </c>
      <c r="L1334" s="35">
        <v>1864.6110000000001</v>
      </c>
      <c r="M1334" s="35">
        <f t="shared" si="82"/>
        <v>1899.6110000000001</v>
      </c>
      <c r="N1334" s="35">
        <f t="shared" si="83"/>
        <v>-1899.6110000000001</v>
      </c>
      <c r="O1334" s="29" t="s">
        <v>45</v>
      </c>
    </row>
    <row r="1335" spans="1:15" x14ac:dyDescent="0.25">
      <c r="A1335" s="29" t="s">
        <v>52</v>
      </c>
      <c r="B1335" s="29" t="s">
        <v>54</v>
      </c>
      <c r="C1335" s="29" t="s">
        <v>42</v>
      </c>
      <c r="D1335" s="30"/>
      <c r="E1335" s="31">
        <v>39352</v>
      </c>
      <c r="F1335" s="31">
        <v>39390</v>
      </c>
      <c r="G1335" s="32">
        <f t="shared" si="81"/>
        <v>38</v>
      </c>
      <c r="H1335" s="33">
        <v>2</v>
      </c>
      <c r="I1335" s="34"/>
      <c r="J1335" s="32">
        <v>0.5</v>
      </c>
      <c r="K1335" s="35">
        <f t="shared" si="80"/>
        <v>10</v>
      </c>
      <c r="L1335" s="35">
        <v>19.196999999999999</v>
      </c>
      <c r="M1335" s="35">
        <f t="shared" si="82"/>
        <v>29.196999999999999</v>
      </c>
      <c r="N1335" s="35">
        <f t="shared" si="83"/>
        <v>37.956099999999999</v>
      </c>
      <c r="O1335" s="29" t="s">
        <v>39</v>
      </c>
    </row>
    <row r="1336" spans="1:15" x14ac:dyDescent="0.25">
      <c r="A1336" s="29" t="s">
        <v>52</v>
      </c>
      <c r="B1336" s="29" t="s">
        <v>54</v>
      </c>
      <c r="C1336" s="29" t="s">
        <v>34</v>
      </c>
      <c r="D1336" s="30"/>
      <c r="E1336" s="31">
        <v>39353</v>
      </c>
      <c r="F1336" s="31">
        <v>39390</v>
      </c>
      <c r="G1336" s="32">
        <f t="shared" si="81"/>
        <v>37</v>
      </c>
      <c r="H1336" s="33">
        <v>1</v>
      </c>
      <c r="I1336" s="34"/>
      <c r="J1336" s="32">
        <v>0.25</v>
      </c>
      <c r="K1336" s="35">
        <f t="shared" si="80"/>
        <v>2.5</v>
      </c>
      <c r="L1336" s="35">
        <v>64.342100000000002</v>
      </c>
      <c r="M1336" s="35">
        <f t="shared" si="82"/>
        <v>66.842100000000002</v>
      </c>
      <c r="N1336" s="35">
        <f t="shared" si="83"/>
        <v>86.89473000000001</v>
      </c>
      <c r="O1336" s="29" t="s">
        <v>45</v>
      </c>
    </row>
    <row r="1337" spans="1:15" x14ac:dyDescent="0.25">
      <c r="A1337" s="29" t="s">
        <v>53</v>
      </c>
      <c r="B1337" s="29" t="s">
        <v>37</v>
      </c>
      <c r="C1337" s="29" t="s">
        <v>38</v>
      </c>
      <c r="D1337" s="30"/>
      <c r="E1337" s="31">
        <v>39351</v>
      </c>
      <c r="F1337" s="31">
        <v>39390</v>
      </c>
      <c r="G1337" s="32">
        <f t="shared" si="81"/>
        <v>39</v>
      </c>
      <c r="H1337" s="33">
        <v>2</v>
      </c>
      <c r="I1337" s="34"/>
      <c r="J1337" s="32">
        <v>1.5</v>
      </c>
      <c r="K1337" s="35">
        <f t="shared" si="80"/>
        <v>30</v>
      </c>
      <c r="L1337" s="35">
        <v>276.08999999999997</v>
      </c>
      <c r="M1337" s="35">
        <f t="shared" si="82"/>
        <v>306.08999999999997</v>
      </c>
      <c r="N1337" s="35">
        <f t="shared" si="83"/>
        <v>397.91699999999997</v>
      </c>
      <c r="O1337" s="29" t="s">
        <v>45</v>
      </c>
    </row>
    <row r="1338" spans="1:15" x14ac:dyDescent="0.25">
      <c r="A1338" s="29" t="s">
        <v>53</v>
      </c>
      <c r="B1338" s="29" t="s">
        <v>37</v>
      </c>
      <c r="C1338" s="29" t="s">
        <v>47</v>
      </c>
      <c r="D1338" s="30"/>
      <c r="E1338" s="31">
        <v>39338</v>
      </c>
      <c r="F1338" s="31">
        <v>39390</v>
      </c>
      <c r="G1338" s="32">
        <f t="shared" si="81"/>
        <v>52</v>
      </c>
      <c r="H1338" s="33">
        <v>2</v>
      </c>
      <c r="I1338" s="34"/>
      <c r="J1338" s="32">
        <v>2.75</v>
      </c>
      <c r="K1338" s="35">
        <f t="shared" si="80"/>
        <v>55</v>
      </c>
      <c r="L1338" s="35">
        <v>643.04999999999995</v>
      </c>
      <c r="M1338" s="35">
        <f t="shared" si="82"/>
        <v>698.05</v>
      </c>
      <c r="N1338" s="35">
        <f t="shared" si="83"/>
        <v>907.46499999999992</v>
      </c>
      <c r="O1338" s="29" t="s">
        <v>45</v>
      </c>
    </row>
    <row r="1339" spans="1:15" x14ac:dyDescent="0.25">
      <c r="A1339" s="29" t="s">
        <v>36</v>
      </c>
      <c r="B1339" s="29" t="s">
        <v>37</v>
      </c>
      <c r="C1339" s="29" t="s">
        <v>47</v>
      </c>
      <c r="D1339" s="30"/>
      <c r="E1339" s="31">
        <v>39277</v>
      </c>
      <c r="F1339" s="31">
        <v>39390</v>
      </c>
      <c r="G1339" s="32">
        <f t="shared" si="81"/>
        <v>113</v>
      </c>
      <c r="H1339" s="33">
        <v>2</v>
      </c>
      <c r="I1339" s="34"/>
      <c r="J1339" s="32">
        <v>2</v>
      </c>
      <c r="K1339" s="35">
        <f t="shared" si="80"/>
        <v>40</v>
      </c>
      <c r="L1339" s="35">
        <v>1000.454</v>
      </c>
      <c r="M1339" s="35">
        <f t="shared" si="82"/>
        <v>1040.454</v>
      </c>
      <c r="N1339" s="35">
        <f t="shared" si="83"/>
        <v>1352.5901999999999</v>
      </c>
      <c r="O1339" s="29" t="s">
        <v>35</v>
      </c>
    </row>
    <row r="1340" spans="1:15" x14ac:dyDescent="0.25">
      <c r="A1340" s="29" t="s">
        <v>52</v>
      </c>
      <c r="B1340" s="29" t="s">
        <v>37</v>
      </c>
      <c r="C1340" s="29" t="s">
        <v>42</v>
      </c>
      <c r="D1340" s="30"/>
      <c r="E1340" s="31">
        <v>39375</v>
      </c>
      <c r="F1340" s="31">
        <v>39393</v>
      </c>
      <c r="G1340" s="32">
        <f t="shared" si="81"/>
        <v>18</v>
      </c>
      <c r="H1340" s="33">
        <v>1</v>
      </c>
      <c r="I1340" s="34"/>
      <c r="J1340" s="32">
        <v>1.5</v>
      </c>
      <c r="K1340" s="35">
        <f t="shared" si="80"/>
        <v>15</v>
      </c>
      <c r="L1340" s="35">
        <v>103.28619999999999</v>
      </c>
      <c r="M1340" s="35">
        <f t="shared" si="82"/>
        <v>118.28619999999999</v>
      </c>
      <c r="N1340" s="35">
        <f t="shared" si="83"/>
        <v>153.77205999999998</v>
      </c>
      <c r="O1340" s="29" t="s">
        <v>45</v>
      </c>
    </row>
    <row r="1341" spans="1:15" x14ac:dyDescent="0.25">
      <c r="A1341" s="29" t="s">
        <v>44</v>
      </c>
      <c r="B1341" s="29" t="s">
        <v>33</v>
      </c>
      <c r="C1341" s="29" t="s">
        <v>38</v>
      </c>
      <c r="D1341" s="30"/>
      <c r="E1341" s="31">
        <v>39376</v>
      </c>
      <c r="F1341" s="31">
        <v>39393</v>
      </c>
      <c r="G1341" s="32">
        <f t="shared" si="81"/>
        <v>17</v>
      </c>
      <c r="H1341" s="33">
        <v>2</v>
      </c>
      <c r="I1341" s="34"/>
      <c r="J1341" s="32">
        <v>1.25</v>
      </c>
      <c r="K1341" s="35">
        <f t="shared" si="80"/>
        <v>25</v>
      </c>
      <c r="L1341" s="35">
        <v>168</v>
      </c>
      <c r="M1341" s="35">
        <f t="shared" si="82"/>
        <v>193</v>
      </c>
      <c r="N1341" s="35">
        <f t="shared" si="83"/>
        <v>250.9</v>
      </c>
      <c r="O1341" s="29" t="s">
        <v>35</v>
      </c>
    </row>
    <row r="1342" spans="1:15" x14ac:dyDescent="0.25">
      <c r="A1342" s="29" t="s">
        <v>53</v>
      </c>
      <c r="B1342" s="29" t="s">
        <v>48</v>
      </c>
      <c r="C1342" s="29" t="s">
        <v>38</v>
      </c>
      <c r="D1342" s="30"/>
      <c r="E1342" s="31">
        <v>39351</v>
      </c>
      <c r="F1342" s="31">
        <v>39393</v>
      </c>
      <c r="G1342" s="32">
        <f t="shared" si="81"/>
        <v>42</v>
      </c>
      <c r="H1342" s="33">
        <v>2</v>
      </c>
      <c r="I1342" s="34"/>
      <c r="J1342" s="32">
        <v>2</v>
      </c>
      <c r="K1342" s="35">
        <f t="shared" si="80"/>
        <v>40</v>
      </c>
      <c r="L1342" s="35">
        <v>203.39570000000001</v>
      </c>
      <c r="M1342" s="35">
        <f t="shared" si="82"/>
        <v>243.39570000000001</v>
      </c>
      <c r="N1342" s="35">
        <f t="shared" si="83"/>
        <v>316.41440999999998</v>
      </c>
      <c r="O1342" s="29" t="s">
        <v>45</v>
      </c>
    </row>
    <row r="1343" spans="1:15" x14ac:dyDescent="0.25">
      <c r="A1343" s="29" t="s">
        <v>32</v>
      </c>
      <c r="B1343" s="29" t="s">
        <v>33</v>
      </c>
      <c r="C1343" s="29" t="s">
        <v>47</v>
      </c>
      <c r="D1343" s="30"/>
      <c r="E1343" s="31">
        <v>39355</v>
      </c>
      <c r="F1343" s="31">
        <v>39393</v>
      </c>
      <c r="G1343" s="32">
        <f t="shared" si="81"/>
        <v>38</v>
      </c>
      <c r="H1343" s="33">
        <v>2</v>
      </c>
      <c r="I1343" s="34"/>
      <c r="J1343" s="32">
        <v>3.5</v>
      </c>
      <c r="K1343" s="35">
        <f t="shared" si="80"/>
        <v>70</v>
      </c>
      <c r="L1343" s="35">
        <v>930.47580000000005</v>
      </c>
      <c r="M1343" s="35">
        <f t="shared" si="82"/>
        <v>1000.4758</v>
      </c>
      <c r="N1343" s="35">
        <f t="shared" si="83"/>
        <v>1300.6185399999999</v>
      </c>
      <c r="O1343" s="29" t="s">
        <v>35</v>
      </c>
    </row>
    <row r="1344" spans="1:15" x14ac:dyDescent="0.25">
      <c r="A1344" s="29" t="s">
        <v>53</v>
      </c>
      <c r="B1344" s="29" t="s">
        <v>48</v>
      </c>
      <c r="C1344" s="29" t="s">
        <v>38</v>
      </c>
      <c r="D1344" s="30"/>
      <c r="E1344" s="31">
        <v>39358</v>
      </c>
      <c r="F1344" s="31">
        <v>39393</v>
      </c>
      <c r="G1344" s="32">
        <f t="shared" si="81"/>
        <v>35</v>
      </c>
      <c r="H1344" s="33">
        <v>2</v>
      </c>
      <c r="I1344" s="34"/>
      <c r="J1344" s="32">
        <v>8</v>
      </c>
      <c r="K1344" s="35">
        <f t="shared" si="80"/>
        <v>160</v>
      </c>
      <c r="L1344" s="35">
        <v>880.12530000000004</v>
      </c>
      <c r="M1344" s="35">
        <f t="shared" si="82"/>
        <v>1040.1253000000002</v>
      </c>
      <c r="N1344" s="35">
        <f t="shared" si="83"/>
        <v>1352.1628900000001</v>
      </c>
      <c r="O1344" s="29" t="s">
        <v>45</v>
      </c>
    </row>
    <row r="1345" spans="1:15" x14ac:dyDescent="0.25">
      <c r="A1345" s="29" t="s">
        <v>52</v>
      </c>
      <c r="B1345" s="29" t="s">
        <v>50</v>
      </c>
      <c r="C1345" s="29" t="s">
        <v>34</v>
      </c>
      <c r="D1345" s="30" t="s">
        <v>43</v>
      </c>
      <c r="E1345" s="31">
        <v>39362</v>
      </c>
      <c r="F1345" s="31">
        <v>39394</v>
      </c>
      <c r="G1345" s="32">
        <f t="shared" si="81"/>
        <v>32</v>
      </c>
      <c r="H1345" s="33">
        <v>2</v>
      </c>
      <c r="I1345" s="34"/>
      <c r="J1345" s="32">
        <v>0.5</v>
      </c>
      <c r="K1345" s="35">
        <f t="shared" si="80"/>
        <v>30</v>
      </c>
      <c r="L1345" s="35">
        <v>37.619999999999997</v>
      </c>
      <c r="M1345" s="35">
        <f t="shared" si="82"/>
        <v>67.62</v>
      </c>
      <c r="N1345" s="35">
        <f t="shared" si="83"/>
        <v>87.906000000000006</v>
      </c>
      <c r="O1345" s="29" t="s">
        <v>45</v>
      </c>
    </row>
    <row r="1346" spans="1:15" x14ac:dyDescent="0.25">
      <c r="A1346" s="29" t="s">
        <v>53</v>
      </c>
      <c r="B1346" s="29" t="s">
        <v>50</v>
      </c>
      <c r="C1346" s="29" t="s">
        <v>41</v>
      </c>
      <c r="D1346" s="30"/>
      <c r="E1346" s="31">
        <v>39374</v>
      </c>
      <c r="F1346" s="31">
        <v>39394</v>
      </c>
      <c r="G1346" s="32">
        <f t="shared" si="81"/>
        <v>20</v>
      </c>
      <c r="H1346" s="33">
        <v>1</v>
      </c>
      <c r="I1346" s="34"/>
      <c r="J1346" s="32">
        <v>0.25</v>
      </c>
      <c r="K1346" s="35">
        <f t="shared" ref="K1346:K1409" si="84">IF(D1346="sí",H1346*J1346*10+20,H1346*J1346*10)</f>
        <v>2.5</v>
      </c>
      <c r="L1346" s="35">
        <v>79.287999999999997</v>
      </c>
      <c r="M1346" s="35">
        <f t="shared" si="82"/>
        <v>81.787999999999997</v>
      </c>
      <c r="N1346" s="35">
        <f t="shared" si="83"/>
        <v>106.3244</v>
      </c>
      <c r="O1346" s="29" t="s">
        <v>45</v>
      </c>
    </row>
    <row r="1347" spans="1:15" x14ac:dyDescent="0.25">
      <c r="A1347" s="29" t="s">
        <v>32</v>
      </c>
      <c r="B1347" s="29" t="s">
        <v>33</v>
      </c>
      <c r="C1347" s="29" t="s">
        <v>34</v>
      </c>
      <c r="D1347" s="30"/>
      <c r="E1347" s="31">
        <v>39351</v>
      </c>
      <c r="F1347" s="31">
        <v>39394</v>
      </c>
      <c r="G1347" s="32">
        <f t="shared" ref="G1347:G1410" si="85">F1347-E1347</f>
        <v>43</v>
      </c>
      <c r="H1347" s="33">
        <v>1</v>
      </c>
      <c r="I1347" s="34"/>
      <c r="J1347" s="32">
        <v>0.5</v>
      </c>
      <c r="K1347" s="35">
        <f t="shared" si="84"/>
        <v>5</v>
      </c>
      <c r="L1347" s="35">
        <v>146.75530000000001</v>
      </c>
      <c r="M1347" s="35">
        <f t="shared" ref="M1347:M1410" si="86">K1347+L1347</f>
        <v>151.75530000000001</v>
      </c>
      <c r="N1347" s="35">
        <f t="shared" ref="N1347:N1410" si="87">IF(I1347="sí",-M1347,M1347+30%*M1347)</f>
        <v>197.28189</v>
      </c>
      <c r="O1347" s="29" t="s">
        <v>35</v>
      </c>
    </row>
    <row r="1348" spans="1:15" x14ac:dyDescent="0.25">
      <c r="A1348" s="29" t="s">
        <v>53</v>
      </c>
      <c r="B1348" s="29" t="s">
        <v>50</v>
      </c>
      <c r="C1348" s="29" t="s">
        <v>34</v>
      </c>
      <c r="D1348" s="30"/>
      <c r="E1348" s="31">
        <v>39367</v>
      </c>
      <c r="F1348" s="31">
        <v>39394</v>
      </c>
      <c r="G1348" s="32">
        <f t="shared" si="85"/>
        <v>27</v>
      </c>
      <c r="H1348" s="33">
        <v>1</v>
      </c>
      <c r="I1348" s="34"/>
      <c r="J1348" s="32">
        <v>0.75</v>
      </c>
      <c r="K1348" s="35">
        <f t="shared" si="84"/>
        <v>7.5</v>
      </c>
      <c r="L1348" s="35">
        <v>162.48750000000001</v>
      </c>
      <c r="M1348" s="35">
        <f t="shared" si="86"/>
        <v>169.98750000000001</v>
      </c>
      <c r="N1348" s="35">
        <f t="shared" si="87"/>
        <v>220.98375000000001</v>
      </c>
      <c r="O1348" s="29" t="s">
        <v>35</v>
      </c>
    </row>
    <row r="1349" spans="1:15" x14ac:dyDescent="0.25">
      <c r="A1349" s="29" t="s">
        <v>36</v>
      </c>
      <c r="B1349" s="29" t="s">
        <v>48</v>
      </c>
      <c r="C1349" s="29" t="s">
        <v>38</v>
      </c>
      <c r="D1349" s="30"/>
      <c r="E1349" s="31">
        <v>39390</v>
      </c>
      <c r="F1349" s="31">
        <v>39394</v>
      </c>
      <c r="G1349" s="32">
        <f t="shared" si="85"/>
        <v>4</v>
      </c>
      <c r="H1349" s="33">
        <v>2</v>
      </c>
      <c r="I1349" s="34"/>
      <c r="J1349" s="32">
        <v>1.25</v>
      </c>
      <c r="K1349" s="35">
        <f t="shared" si="84"/>
        <v>25</v>
      </c>
      <c r="L1349" s="35">
        <v>205.95429999999999</v>
      </c>
      <c r="M1349" s="35">
        <f t="shared" si="86"/>
        <v>230.95429999999999</v>
      </c>
      <c r="N1349" s="35">
        <f t="shared" si="87"/>
        <v>300.24059</v>
      </c>
      <c r="O1349" s="29" t="s">
        <v>45</v>
      </c>
    </row>
    <row r="1350" spans="1:15" x14ac:dyDescent="0.25">
      <c r="A1350" s="29" t="s">
        <v>36</v>
      </c>
      <c r="B1350" s="29" t="s">
        <v>48</v>
      </c>
      <c r="C1350" s="29" t="s">
        <v>38</v>
      </c>
      <c r="D1350" s="30"/>
      <c r="E1350" s="31">
        <v>39345</v>
      </c>
      <c r="F1350" s="31">
        <v>39394</v>
      </c>
      <c r="G1350" s="32">
        <f t="shared" si="85"/>
        <v>49</v>
      </c>
      <c r="H1350" s="33">
        <v>2</v>
      </c>
      <c r="I1350" s="34"/>
      <c r="J1350" s="32">
        <v>1.5</v>
      </c>
      <c r="K1350" s="35">
        <f t="shared" si="84"/>
        <v>30</v>
      </c>
      <c r="L1350" s="35">
        <v>204.7816</v>
      </c>
      <c r="M1350" s="35">
        <f t="shared" si="86"/>
        <v>234.7816</v>
      </c>
      <c r="N1350" s="35">
        <f t="shared" si="87"/>
        <v>305.21607999999998</v>
      </c>
      <c r="O1350" s="29" t="s">
        <v>45</v>
      </c>
    </row>
    <row r="1351" spans="1:15" x14ac:dyDescent="0.25">
      <c r="A1351" s="29" t="s">
        <v>44</v>
      </c>
      <c r="B1351" s="29" t="s">
        <v>33</v>
      </c>
      <c r="C1351" s="29" t="s">
        <v>42</v>
      </c>
      <c r="D1351" s="30"/>
      <c r="E1351" s="31">
        <v>39358</v>
      </c>
      <c r="F1351" s="31">
        <v>39394</v>
      </c>
      <c r="G1351" s="32">
        <f t="shared" si="85"/>
        <v>36</v>
      </c>
      <c r="H1351" s="33">
        <v>1</v>
      </c>
      <c r="I1351" s="34"/>
      <c r="J1351" s="32">
        <v>0.75</v>
      </c>
      <c r="K1351" s="35">
        <f t="shared" si="84"/>
        <v>7.5</v>
      </c>
      <c r="L1351" s="35">
        <v>592.5</v>
      </c>
      <c r="M1351" s="35">
        <f t="shared" si="86"/>
        <v>600</v>
      </c>
      <c r="N1351" s="35">
        <f t="shared" si="87"/>
        <v>780</v>
      </c>
      <c r="O1351" s="29" t="s">
        <v>45</v>
      </c>
    </row>
    <row r="1352" spans="1:15" x14ac:dyDescent="0.25">
      <c r="A1352" s="29" t="s">
        <v>36</v>
      </c>
      <c r="B1352" s="29" t="s">
        <v>48</v>
      </c>
      <c r="C1352" s="29" t="s">
        <v>47</v>
      </c>
      <c r="D1352" s="30"/>
      <c r="E1352" s="31">
        <v>39362</v>
      </c>
      <c r="F1352" s="31">
        <v>39394</v>
      </c>
      <c r="G1352" s="32">
        <f t="shared" si="85"/>
        <v>32</v>
      </c>
      <c r="H1352" s="33">
        <v>2</v>
      </c>
      <c r="I1352" s="34" t="s">
        <v>43</v>
      </c>
      <c r="J1352" s="32">
        <v>4</v>
      </c>
      <c r="K1352" s="35">
        <f t="shared" si="84"/>
        <v>80</v>
      </c>
      <c r="L1352" s="35">
        <v>489.44</v>
      </c>
      <c r="M1352" s="35">
        <f t="shared" si="86"/>
        <v>569.44000000000005</v>
      </c>
      <c r="N1352" s="35">
        <f t="shared" si="87"/>
        <v>-569.44000000000005</v>
      </c>
      <c r="O1352" s="29" t="s">
        <v>45</v>
      </c>
    </row>
    <row r="1353" spans="1:15" x14ac:dyDescent="0.25">
      <c r="A1353" s="29" t="s">
        <v>52</v>
      </c>
      <c r="B1353" s="29" t="s">
        <v>48</v>
      </c>
      <c r="C1353" s="29" t="s">
        <v>42</v>
      </c>
      <c r="D1353" s="30" t="s">
        <v>43</v>
      </c>
      <c r="E1353" s="31">
        <v>39367</v>
      </c>
      <c r="F1353" s="31">
        <v>39395</v>
      </c>
      <c r="G1353" s="32">
        <f t="shared" si="85"/>
        <v>28</v>
      </c>
      <c r="H1353" s="33">
        <v>2</v>
      </c>
      <c r="I1353" s="34"/>
      <c r="J1353" s="32">
        <v>1</v>
      </c>
      <c r="K1353" s="35">
        <f t="shared" si="84"/>
        <v>40</v>
      </c>
      <c r="L1353" s="35">
        <v>240.6737</v>
      </c>
      <c r="M1353" s="35">
        <f t="shared" si="86"/>
        <v>280.6737</v>
      </c>
      <c r="N1353" s="35">
        <f t="shared" si="87"/>
        <v>364.87581</v>
      </c>
      <c r="O1353" s="29" t="s">
        <v>45</v>
      </c>
    </row>
    <row r="1354" spans="1:15" x14ac:dyDescent="0.25">
      <c r="A1354" s="29" t="s">
        <v>40</v>
      </c>
      <c r="B1354" s="29" t="s">
        <v>50</v>
      </c>
      <c r="C1354" s="29" t="s">
        <v>41</v>
      </c>
      <c r="D1354" s="30"/>
      <c r="E1354" s="31">
        <v>39381</v>
      </c>
      <c r="F1354" s="31">
        <v>39395</v>
      </c>
      <c r="G1354" s="32">
        <f t="shared" si="85"/>
        <v>14</v>
      </c>
      <c r="H1354" s="33">
        <v>1</v>
      </c>
      <c r="I1354" s="34"/>
      <c r="J1354" s="32">
        <v>0.25</v>
      </c>
      <c r="K1354" s="35">
        <f t="shared" si="84"/>
        <v>2.5</v>
      </c>
      <c r="L1354" s="35">
        <v>360</v>
      </c>
      <c r="M1354" s="35">
        <f t="shared" si="86"/>
        <v>362.5</v>
      </c>
      <c r="N1354" s="35">
        <f t="shared" si="87"/>
        <v>471.25</v>
      </c>
      <c r="O1354" s="29" t="s">
        <v>39</v>
      </c>
    </row>
    <row r="1355" spans="1:15" x14ac:dyDescent="0.25">
      <c r="A1355" s="29" t="s">
        <v>52</v>
      </c>
      <c r="B1355" s="29" t="s">
        <v>48</v>
      </c>
      <c r="C1355" s="29" t="s">
        <v>38</v>
      </c>
      <c r="D1355" s="30"/>
      <c r="E1355" s="31">
        <v>39353</v>
      </c>
      <c r="F1355" s="31">
        <v>39395</v>
      </c>
      <c r="G1355" s="32">
        <f t="shared" si="85"/>
        <v>42</v>
      </c>
      <c r="H1355" s="33">
        <v>2</v>
      </c>
      <c r="I1355" s="34" t="s">
        <v>43</v>
      </c>
      <c r="J1355" s="32">
        <v>2</v>
      </c>
      <c r="K1355" s="35">
        <f t="shared" si="84"/>
        <v>40</v>
      </c>
      <c r="L1355" s="35">
        <v>356.72370000000001</v>
      </c>
      <c r="M1355" s="35">
        <f t="shared" si="86"/>
        <v>396.72370000000001</v>
      </c>
      <c r="N1355" s="35">
        <f t="shared" si="87"/>
        <v>-396.72370000000001</v>
      </c>
      <c r="O1355" s="29" t="s">
        <v>45</v>
      </c>
    </row>
    <row r="1356" spans="1:15" x14ac:dyDescent="0.25">
      <c r="A1356" s="29" t="s">
        <v>32</v>
      </c>
      <c r="B1356" s="29" t="s">
        <v>33</v>
      </c>
      <c r="C1356" s="29" t="s">
        <v>47</v>
      </c>
      <c r="D1356" s="30"/>
      <c r="E1356" s="31">
        <v>39374</v>
      </c>
      <c r="F1356" s="31">
        <v>39395</v>
      </c>
      <c r="G1356" s="32">
        <f t="shared" si="85"/>
        <v>21</v>
      </c>
      <c r="H1356" s="33">
        <v>2</v>
      </c>
      <c r="I1356" s="34"/>
      <c r="J1356" s="32">
        <v>2.5</v>
      </c>
      <c r="K1356" s="35">
        <f t="shared" si="84"/>
        <v>50</v>
      </c>
      <c r="L1356" s="35">
        <v>617.02099999999996</v>
      </c>
      <c r="M1356" s="35">
        <f t="shared" si="86"/>
        <v>667.02099999999996</v>
      </c>
      <c r="N1356" s="35">
        <f t="shared" si="87"/>
        <v>867.12729999999988</v>
      </c>
      <c r="O1356" s="29" t="s">
        <v>39</v>
      </c>
    </row>
    <row r="1357" spans="1:15" x14ac:dyDescent="0.25">
      <c r="A1357" s="29" t="s">
        <v>52</v>
      </c>
      <c r="B1357" s="29" t="s">
        <v>48</v>
      </c>
      <c r="C1357" s="29" t="s">
        <v>34</v>
      </c>
      <c r="D1357" s="30"/>
      <c r="E1357" s="31">
        <v>39367</v>
      </c>
      <c r="F1357" s="31">
        <v>39396</v>
      </c>
      <c r="G1357" s="32">
        <f t="shared" si="85"/>
        <v>29</v>
      </c>
      <c r="H1357" s="33">
        <v>2</v>
      </c>
      <c r="I1357" s="34"/>
      <c r="J1357" s="32">
        <v>0.5</v>
      </c>
      <c r="K1357" s="35">
        <f t="shared" si="84"/>
        <v>10</v>
      </c>
      <c r="L1357" s="35">
        <v>180</v>
      </c>
      <c r="M1357" s="35">
        <f t="shared" si="86"/>
        <v>190</v>
      </c>
      <c r="N1357" s="35">
        <f t="shared" si="87"/>
        <v>247</v>
      </c>
      <c r="O1357" s="29" t="s">
        <v>35</v>
      </c>
    </row>
    <row r="1358" spans="1:15" x14ac:dyDescent="0.25">
      <c r="A1358" s="29" t="s">
        <v>52</v>
      </c>
      <c r="B1358" s="29" t="s">
        <v>48</v>
      </c>
      <c r="C1358" s="29" t="s">
        <v>42</v>
      </c>
      <c r="D1358" s="30"/>
      <c r="E1358" s="31">
        <v>39352</v>
      </c>
      <c r="F1358" s="31">
        <v>39396</v>
      </c>
      <c r="G1358" s="32">
        <f t="shared" si="85"/>
        <v>44</v>
      </c>
      <c r="H1358" s="33">
        <v>2</v>
      </c>
      <c r="I1358" s="34"/>
      <c r="J1358" s="32">
        <v>1</v>
      </c>
      <c r="K1358" s="35">
        <f t="shared" si="84"/>
        <v>20</v>
      </c>
      <c r="L1358" s="35">
        <v>277.45999999999998</v>
      </c>
      <c r="M1358" s="35">
        <f t="shared" si="86"/>
        <v>297.45999999999998</v>
      </c>
      <c r="N1358" s="35">
        <f t="shared" si="87"/>
        <v>386.69799999999998</v>
      </c>
      <c r="O1358" s="29" t="s">
        <v>45</v>
      </c>
    </row>
    <row r="1359" spans="1:15" x14ac:dyDescent="0.25">
      <c r="A1359" s="29" t="s">
        <v>32</v>
      </c>
      <c r="B1359" s="29" t="s">
        <v>33</v>
      </c>
      <c r="C1359" s="29" t="s">
        <v>34</v>
      </c>
      <c r="D1359" s="30"/>
      <c r="E1359" s="31">
        <v>39353</v>
      </c>
      <c r="F1359" s="31">
        <v>39397</v>
      </c>
      <c r="G1359" s="32">
        <f t="shared" si="85"/>
        <v>44</v>
      </c>
      <c r="H1359" s="33">
        <v>2</v>
      </c>
      <c r="I1359" s="34"/>
      <c r="J1359" s="32">
        <v>0.5</v>
      </c>
      <c r="K1359" s="35">
        <f t="shared" si="84"/>
        <v>10</v>
      </c>
      <c r="L1359" s="35">
        <v>25.5</v>
      </c>
      <c r="M1359" s="35">
        <f t="shared" si="86"/>
        <v>35.5</v>
      </c>
      <c r="N1359" s="35">
        <f t="shared" si="87"/>
        <v>46.15</v>
      </c>
      <c r="O1359" s="29" t="s">
        <v>35</v>
      </c>
    </row>
    <row r="1360" spans="1:15" x14ac:dyDescent="0.25">
      <c r="A1360" s="29" t="s">
        <v>32</v>
      </c>
      <c r="B1360" s="29" t="s">
        <v>33</v>
      </c>
      <c r="C1360" s="29" t="s">
        <v>41</v>
      </c>
      <c r="D1360" s="30"/>
      <c r="E1360" s="31">
        <v>39360</v>
      </c>
      <c r="F1360" s="31">
        <v>39397</v>
      </c>
      <c r="G1360" s="32">
        <f t="shared" si="85"/>
        <v>37</v>
      </c>
      <c r="H1360" s="33">
        <v>1</v>
      </c>
      <c r="I1360" s="34"/>
      <c r="J1360" s="32">
        <v>0.25</v>
      </c>
      <c r="K1360" s="35">
        <f t="shared" si="84"/>
        <v>2.5</v>
      </c>
      <c r="L1360" s="35">
        <v>43.011800000000001</v>
      </c>
      <c r="M1360" s="35">
        <f t="shared" si="86"/>
        <v>45.511800000000001</v>
      </c>
      <c r="N1360" s="35">
        <f t="shared" si="87"/>
        <v>59.16534</v>
      </c>
      <c r="O1360" s="29" t="s">
        <v>35</v>
      </c>
    </row>
    <row r="1361" spans="1:15" x14ac:dyDescent="0.25">
      <c r="A1361" s="29" t="s">
        <v>53</v>
      </c>
      <c r="B1361" s="29" t="s">
        <v>37</v>
      </c>
      <c r="C1361" s="29" t="s">
        <v>38</v>
      </c>
      <c r="D1361" s="30"/>
      <c r="E1361" s="31">
        <v>39373</v>
      </c>
      <c r="F1361" s="31">
        <v>39397</v>
      </c>
      <c r="G1361" s="32">
        <f t="shared" si="85"/>
        <v>24</v>
      </c>
      <c r="H1361" s="33">
        <v>2</v>
      </c>
      <c r="I1361" s="34" t="s">
        <v>43</v>
      </c>
      <c r="J1361" s="32">
        <v>1</v>
      </c>
      <c r="K1361" s="35">
        <f t="shared" si="84"/>
        <v>20</v>
      </c>
      <c r="L1361" s="35">
        <v>119.5933</v>
      </c>
      <c r="M1361" s="35">
        <f t="shared" si="86"/>
        <v>139.5933</v>
      </c>
      <c r="N1361" s="35">
        <f t="shared" si="87"/>
        <v>-139.5933</v>
      </c>
      <c r="O1361" s="29" t="s">
        <v>45</v>
      </c>
    </row>
    <row r="1362" spans="1:15" x14ac:dyDescent="0.25">
      <c r="A1362" s="29" t="s">
        <v>36</v>
      </c>
      <c r="B1362" s="29" t="s">
        <v>50</v>
      </c>
      <c r="C1362" s="29" t="s">
        <v>47</v>
      </c>
      <c r="D1362" s="30"/>
      <c r="E1362" s="31">
        <v>39340</v>
      </c>
      <c r="F1362" s="31">
        <v>39397</v>
      </c>
      <c r="G1362" s="32">
        <f t="shared" si="85"/>
        <v>57</v>
      </c>
      <c r="H1362" s="33">
        <v>1</v>
      </c>
      <c r="I1362" s="34"/>
      <c r="J1362" s="32">
        <v>2.25</v>
      </c>
      <c r="K1362" s="35">
        <f t="shared" si="84"/>
        <v>22.5</v>
      </c>
      <c r="L1362" s="35">
        <v>269.2056</v>
      </c>
      <c r="M1362" s="35">
        <f t="shared" si="86"/>
        <v>291.7056</v>
      </c>
      <c r="N1362" s="35">
        <f t="shared" si="87"/>
        <v>379.21728000000002</v>
      </c>
      <c r="O1362" s="29" t="s">
        <v>45</v>
      </c>
    </row>
    <row r="1363" spans="1:15" x14ac:dyDescent="0.25">
      <c r="A1363" s="29" t="s">
        <v>36</v>
      </c>
      <c r="B1363" s="29" t="s">
        <v>48</v>
      </c>
      <c r="C1363" s="29" t="s">
        <v>47</v>
      </c>
      <c r="D1363" s="30"/>
      <c r="E1363" s="31">
        <v>39334</v>
      </c>
      <c r="F1363" s="31">
        <v>39397</v>
      </c>
      <c r="G1363" s="32">
        <f t="shared" si="85"/>
        <v>63</v>
      </c>
      <c r="H1363" s="33">
        <v>1</v>
      </c>
      <c r="I1363" s="34"/>
      <c r="J1363" s="32">
        <v>1</v>
      </c>
      <c r="K1363" s="35">
        <f t="shared" si="84"/>
        <v>10</v>
      </c>
      <c r="L1363" s="35">
        <v>466.29</v>
      </c>
      <c r="M1363" s="35">
        <f t="shared" si="86"/>
        <v>476.29</v>
      </c>
      <c r="N1363" s="35">
        <f t="shared" si="87"/>
        <v>619.17700000000002</v>
      </c>
      <c r="O1363" s="29" t="s">
        <v>35</v>
      </c>
    </row>
    <row r="1364" spans="1:15" x14ac:dyDescent="0.25">
      <c r="A1364" s="29" t="s">
        <v>53</v>
      </c>
      <c r="B1364" s="29" t="s">
        <v>37</v>
      </c>
      <c r="C1364" s="29" t="s">
        <v>47</v>
      </c>
      <c r="D1364" s="30"/>
      <c r="E1364" s="31">
        <v>39372</v>
      </c>
      <c r="F1364" s="31">
        <v>39397</v>
      </c>
      <c r="G1364" s="32">
        <f t="shared" si="85"/>
        <v>25</v>
      </c>
      <c r="H1364" s="33">
        <v>2</v>
      </c>
      <c r="I1364" s="34" t="s">
        <v>43</v>
      </c>
      <c r="J1364" s="32">
        <v>1.75</v>
      </c>
      <c r="K1364" s="35">
        <f t="shared" si="84"/>
        <v>35</v>
      </c>
      <c r="L1364" s="35">
        <v>430.40219999999999</v>
      </c>
      <c r="M1364" s="35">
        <f t="shared" si="86"/>
        <v>465.40219999999999</v>
      </c>
      <c r="N1364" s="35">
        <f t="shared" si="87"/>
        <v>-465.40219999999999</v>
      </c>
      <c r="O1364" s="29" t="s">
        <v>45</v>
      </c>
    </row>
    <row r="1365" spans="1:15" x14ac:dyDescent="0.25">
      <c r="A1365" s="29" t="s">
        <v>44</v>
      </c>
      <c r="B1365" s="29" t="s">
        <v>33</v>
      </c>
      <c r="C1365" s="29" t="s">
        <v>34</v>
      </c>
      <c r="D1365" s="30"/>
      <c r="E1365" s="31">
        <v>39379</v>
      </c>
      <c r="F1365" s="31">
        <v>39400</v>
      </c>
      <c r="G1365" s="32">
        <f t="shared" si="85"/>
        <v>21</v>
      </c>
      <c r="H1365" s="33">
        <v>2</v>
      </c>
      <c r="I1365" s="34"/>
      <c r="J1365" s="32">
        <v>0.5</v>
      </c>
      <c r="K1365" s="35">
        <f t="shared" si="84"/>
        <v>10</v>
      </c>
      <c r="L1365" s="35">
        <v>2.7360000000000002</v>
      </c>
      <c r="M1365" s="35">
        <f t="shared" si="86"/>
        <v>12.736000000000001</v>
      </c>
      <c r="N1365" s="35">
        <f t="shared" si="87"/>
        <v>16.556800000000003</v>
      </c>
      <c r="O1365" s="29" t="s">
        <v>45</v>
      </c>
    </row>
    <row r="1366" spans="1:15" x14ac:dyDescent="0.25">
      <c r="A1366" s="29" t="s">
        <v>44</v>
      </c>
      <c r="B1366" s="29" t="s">
        <v>33</v>
      </c>
      <c r="C1366" s="29" t="s">
        <v>42</v>
      </c>
      <c r="D1366" s="30"/>
      <c r="E1366" s="31">
        <v>39386</v>
      </c>
      <c r="F1366" s="31">
        <v>39400</v>
      </c>
      <c r="G1366" s="32">
        <f t="shared" si="85"/>
        <v>14</v>
      </c>
      <c r="H1366" s="33">
        <v>2</v>
      </c>
      <c r="I1366" s="34"/>
      <c r="J1366" s="32">
        <v>0.5</v>
      </c>
      <c r="K1366" s="35">
        <f t="shared" si="84"/>
        <v>10</v>
      </c>
      <c r="L1366" s="35">
        <v>15</v>
      </c>
      <c r="M1366" s="35">
        <f t="shared" si="86"/>
        <v>25</v>
      </c>
      <c r="N1366" s="35">
        <f t="shared" si="87"/>
        <v>32.5</v>
      </c>
      <c r="O1366" s="29" t="s">
        <v>35</v>
      </c>
    </row>
    <row r="1367" spans="1:15" x14ac:dyDescent="0.25">
      <c r="A1367" s="29" t="s">
        <v>52</v>
      </c>
      <c r="B1367" s="29" t="s">
        <v>54</v>
      </c>
      <c r="C1367" s="29" t="s">
        <v>38</v>
      </c>
      <c r="D1367" s="30"/>
      <c r="E1367" s="31">
        <v>39372</v>
      </c>
      <c r="F1367" s="31">
        <v>39400</v>
      </c>
      <c r="G1367" s="32">
        <f t="shared" si="85"/>
        <v>28</v>
      </c>
      <c r="H1367" s="33">
        <v>1</v>
      </c>
      <c r="I1367" s="34"/>
      <c r="J1367" s="32">
        <v>1.25</v>
      </c>
      <c r="K1367" s="35">
        <f t="shared" si="84"/>
        <v>12.5</v>
      </c>
      <c r="L1367" s="35">
        <v>8.34</v>
      </c>
      <c r="M1367" s="35">
        <f t="shared" si="86"/>
        <v>20.84</v>
      </c>
      <c r="N1367" s="35">
        <f t="shared" si="87"/>
        <v>27.091999999999999</v>
      </c>
      <c r="O1367" s="29" t="s">
        <v>45</v>
      </c>
    </row>
    <row r="1368" spans="1:15" x14ac:dyDescent="0.25">
      <c r="A1368" s="29" t="s">
        <v>36</v>
      </c>
      <c r="B1368" s="29" t="s">
        <v>50</v>
      </c>
      <c r="C1368" s="29" t="s">
        <v>42</v>
      </c>
      <c r="D1368" s="30"/>
      <c r="E1368" s="31">
        <v>39379</v>
      </c>
      <c r="F1368" s="31">
        <v>39400</v>
      </c>
      <c r="G1368" s="32">
        <f t="shared" si="85"/>
        <v>21</v>
      </c>
      <c r="H1368" s="33">
        <v>1</v>
      </c>
      <c r="I1368" s="34"/>
      <c r="J1368" s="32">
        <v>0.5</v>
      </c>
      <c r="K1368" s="35">
        <f t="shared" si="84"/>
        <v>5</v>
      </c>
      <c r="L1368" s="35">
        <v>38.061199999999999</v>
      </c>
      <c r="M1368" s="35">
        <f t="shared" si="86"/>
        <v>43.061199999999999</v>
      </c>
      <c r="N1368" s="35">
        <f t="shared" si="87"/>
        <v>55.979559999999999</v>
      </c>
      <c r="O1368" s="29" t="s">
        <v>39</v>
      </c>
    </row>
    <row r="1369" spans="1:15" x14ac:dyDescent="0.25">
      <c r="A1369" s="29" t="s">
        <v>53</v>
      </c>
      <c r="B1369" s="29" t="s">
        <v>48</v>
      </c>
      <c r="C1369" s="29" t="s">
        <v>38</v>
      </c>
      <c r="D1369" s="30"/>
      <c r="E1369" s="31">
        <v>39386</v>
      </c>
      <c r="F1369" s="31">
        <v>39400</v>
      </c>
      <c r="G1369" s="32">
        <f t="shared" si="85"/>
        <v>14</v>
      </c>
      <c r="H1369" s="33">
        <v>1</v>
      </c>
      <c r="I1369" s="34" t="s">
        <v>43</v>
      </c>
      <c r="J1369" s="32">
        <v>1</v>
      </c>
      <c r="K1369" s="35">
        <f t="shared" si="84"/>
        <v>10</v>
      </c>
      <c r="L1369" s="35">
        <v>100</v>
      </c>
      <c r="M1369" s="35">
        <f t="shared" si="86"/>
        <v>110</v>
      </c>
      <c r="N1369" s="35">
        <f t="shared" si="87"/>
        <v>-110</v>
      </c>
      <c r="O1369" s="29" t="s">
        <v>45</v>
      </c>
    </row>
    <row r="1370" spans="1:15" x14ac:dyDescent="0.25">
      <c r="A1370" s="29" t="s">
        <v>36</v>
      </c>
      <c r="B1370" s="29" t="s">
        <v>50</v>
      </c>
      <c r="C1370" s="29" t="s">
        <v>34</v>
      </c>
      <c r="D1370" s="30"/>
      <c r="E1370" s="31">
        <v>39389</v>
      </c>
      <c r="F1370" s="31">
        <v>39400</v>
      </c>
      <c r="G1370" s="32">
        <f t="shared" si="85"/>
        <v>11</v>
      </c>
      <c r="H1370" s="33">
        <v>2</v>
      </c>
      <c r="I1370" s="34" t="s">
        <v>43</v>
      </c>
      <c r="J1370" s="32">
        <v>0.25</v>
      </c>
      <c r="K1370" s="35">
        <f t="shared" si="84"/>
        <v>5</v>
      </c>
      <c r="L1370" s="35">
        <v>125.6836</v>
      </c>
      <c r="M1370" s="35">
        <f t="shared" si="86"/>
        <v>130.68360000000001</v>
      </c>
      <c r="N1370" s="35">
        <f t="shared" si="87"/>
        <v>-130.68360000000001</v>
      </c>
      <c r="O1370" s="29" t="s">
        <v>45</v>
      </c>
    </row>
    <row r="1371" spans="1:15" x14ac:dyDescent="0.25">
      <c r="A1371" s="29" t="s">
        <v>36</v>
      </c>
      <c r="B1371" s="29" t="s">
        <v>50</v>
      </c>
      <c r="C1371" s="29" t="s">
        <v>47</v>
      </c>
      <c r="D1371" s="30"/>
      <c r="E1371" s="31">
        <v>39372</v>
      </c>
      <c r="F1371" s="31">
        <v>39400</v>
      </c>
      <c r="G1371" s="32">
        <f t="shared" si="85"/>
        <v>28</v>
      </c>
      <c r="H1371" s="33">
        <v>1</v>
      </c>
      <c r="I1371" s="34" t="s">
        <v>43</v>
      </c>
      <c r="J1371" s="32">
        <v>2</v>
      </c>
      <c r="K1371" s="35">
        <f t="shared" si="84"/>
        <v>20</v>
      </c>
      <c r="L1371" s="35">
        <v>232.22929999999999</v>
      </c>
      <c r="M1371" s="35">
        <f t="shared" si="86"/>
        <v>252.22929999999999</v>
      </c>
      <c r="N1371" s="35">
        <f t="shared" si="87"/>
        <v>-252.22929999999999</v>
      </c>
      <c r="O1371" s="29" t="s">
        <v>45</v>
      </c>
    </row>
    <row r="1372" spans="1:15" x14ac:dyDescent="0.25">
      <c r="A1372" s="29" t="s">
        <v>53</v>
      </c>
      <c r="B1372" s="29" t="s">
        <v>48</v>
      </c>
      <c r="C1372" s="29" t="s">
        <v>38</v>
      </c>
      <c r="D1372" s="30"/>
      <c r="E1372" s="31">
        <v>39372</v>
      </c>
      <c r="F1372" s="31">
        <v>39400</v>
      </c>
      <c r="G1372" s="32">
        <f t="shared" si="85"/>
        <v>28</v>
      </c>
      <c r="H1372" s="33">
        <v>1</v>
      </c>
      <c r="I1372" s="34" t="s">
        <v>43</v>
      </c>
      <c r="J1372" s="32">
        <v>1.75</v>
      </c>
      <c r="K1372" s="35">
        <f t="shared" si="84"/>
        <v>17.5</v>
      </c>
      <c r="L1372" s="35">
        <v>340.5652</v>
      </c>
      <c r="M1372" s="35">
        <f t="shared" si="86"/>
        <v>358.0652</v>
      </c>
      <c r="N1372" s="35">
        <f t="shared" si="87"/>
        <v>-358.0652</v>
      </c>
      <c r="O1372" s="29" t="s">
        <v>45</v>
      </c>
    </row>
    <row r="1373" spans="1:15" x14ac:dyDescent="0.25">
      <c r="A1373" s="29" t="s">
        <v>53</v>
      </c>
      <c r="B1373" s="29" t="s">
        <v>37</v>
      </c>
      <c r="C1373" s="29" t="s">
        <v>47</v>
      </c>
      <c r="D1373" s="30"/>
      <c r="E1373" s="31">
        <v>39362</v>
      </c>
      <c r="F1373" s="31">
        <v>39400</v>
      </c>
      <c r="G1373" s="32">
        <f t="shared" si="85"/>
        <v>38</v>
      </c>
      <c r="H1373" s="33">
        <v>1</v>
      </c>
      <c r="I1373" s="34" t="s">
        <v>43</v>
      </c>
      <c r="J1373" s="32">
        <v>1.75</v>
      </c>
      <c r="K1373" s="35">
        <f t="shared" si="84"/>
        <v>17.5</v>
      </c>
      <c r="L1373" s="35">
        <v>568.70519999999999</v>
      </c>
      <c r="M1373" s="35">
        <f t="shared" si="86"/>
        <v>586.20519999999999</v>
      </c>
      <c r="N1373" s="35">
        <f t="shared" si="87"/>
        <v>-586.20519999999999</v>
      </c>
      <c r="O1373" s="29" t="s">
        <v>45</v>
      </c>
    </row>
    <row r="1374" spans="1:15" x14ac:dyDescent="0.25">
      <c r="A1374" s="29" t="s">
        <v>53</v>
      </c>
      <c r="B1374" s="29" t="s">
        <v>48</v>
      </c>
      <c r="C1374" s="29" t="s">
        <v>41</v>
      </c>
      <c r="D1374" s="30"/>
      <c r="E1374" s="31">
        <v>39373</v>
      </c>
      <c r="F1374" s="31">
        <v>39402</v>
      </c>
      <c r="G1374" s="32">
        <f t="shared" si="85"/>
        <v>29</v>
      </c>
      <c r="H1374" s="33">
        <v>1</v>
      </c>
      <c r="I1374" s="34"/>
      <c r="J1374" s="32">
        <v>0.25</v>
      </c>
      <c r="K1374" s="35">
        <f t="shared" si="84"/>
        <v>2.5</v>
      </c>
      <c r="L1374" s="35">
        <v>46.826099999999997</v>
      </c>
      <c r="M1374" s="35">
        <f t="shared" si="86"/>
        <v>49.326099999999997</v>
      </c>
      <c r="N1374" s="35">
        <f t="shared" si="87"/>
        <v>64.123930000000001</v>
      </c>
      <c r="O1374" s="29" t="s">
        <v>45</v>
      </c>
    </row>
    <row r="1375" spans="1:15" x14ac:dyDescent="0.25">
      <c r="A1375" s="29" t="s">
        <v>40</v>
      </c>
      <c r="B1375" s="29" t="s">
        <v>37</v>
      </c>
      <c r="C1375" s="29" t="s">
        <v>34</v>
      </c>
      <c r="D1375" s="30"/>
      <c r="E1375" s="31">
        <v>39381</v>
      </c>
      <c r="F1375" s="31">
        <v>39402</v>
      </c>
      <c r="G1375" s="32">
        <f t="shared" si="85"/>
        <v>21</v>
      </c>
      <c r="H1375" s="33">
        <v>1</v>
      </c>
      <c r="I1375" s="34"/>
      <c r="J1375" s="32">
        <v>1</v>
      </c>
      <c r="K1375" s="35">
        <f t="shared" si="84"/>
        <v>10</v>
      </c>
      <c r="L1375" s="35">
        <v>48.76</v>
      </c>
      <c r="M1375" s="35">
        <f t="shared" si="86"/>
        <v>58.76</v>
      </c>
      <c r="N1375" s="35">
        <f t="shared" si="87"/>
        <v>76.388000000000005</v>
      </c>
      <c r="O1375" s="29" t="s">
        <v>39</v>
      </c>
    </row>
    <row r="1376" spans="1:15" x14ac:dyDescent="0.25">
      <c r="A1376" s="29" t="s">
        <v>53</v>
      </c>
      <c r="B1376" s="29" t="s">
        <v>48</v>
      </c>
      <c r="C1376" s="29" t="s">
        <v>41</v>
      </c>
      <c r="D1376" s="30"/>
      <c r="E1376" s="31">
        <v>39382</v>
      </c>
      <c r="F1376" s="31">
        <v>39402</v>
      </c>
      <c r="G1376" s="32">
        <f t="shared" si="85"/>
        <v>20</v>
      </c>
      <c r="H1376" s="33">
        <v>1</v>
      </c>
      <c r="I1376" s="34"/>
      <c r="J1376" s="32">
        <v>0.25</v>
      </c>
      <c r="K1376" s="35">
        <f t="shared" si="84"/>
        <v>2.5</v>
      </c>
      <c r="L1376" s="35">
        <v>74.881699999999995</v>
      </c>
      <c r="M1376" s="35">
        <f t="shared" si="86"/>
        <v>77.381699999999995</v>
      </c>
      <c r="N1376" s="35">
        <f t="shared" si="87"/>
        <v>100.59620999999999</v>
      </c>
      <c r="O1376" s="29" t="s">
        <v>45</v>
      </c>
    </row>
    <row r="1377" spans="1:15" x14ac:dyDescent="0.25">
      <c r="A1377" s="29" t="s">
        <v>32</v>
      </c>
      <c r="B1377" s="29" t="s">
        <v>33</v>
      </c>
      <c r="C1377" s="29" t="s">
        <v>34</v>
      </c>
      <c r="D1377" s="30"/>
      <c r="E1377" s="31">
        <v>39393</v>
      </c>
      <c r="F1377" s="31">
        <v>39402</v>
      </c>
      <c r="G1377" s="32">
        <f t="shared" si="85"/>
        <v>9</v>
      </c>
      <c r="H1377" s="33">
        <v>2</v>
      </c>
      <c r="I1377" s="34"/>
      <c r="J1377" s="32">
        <v>0.5</v>
      </c>
      <c r="K1377" s="35">
        <f t="shared" si="84"/>
        <v>10</v>
      </c>
      <c r="L1377" s="35">
        <v>84.015000000000001</v>
      </c>
      <c r="M1377" s="35">
        <f t="shared" si="86"/>
        <v>94.015000000000001</v>
      </c>
      <c r="N1377" s="35">
        <f t="shared" si="87"/>
        <v>122.2195</v>
      </c>
      <c r="O1377" s="29" t="s">
        <v>35</v>
      </c>
    </row>
    <row r="1378" spans="1:15" x14ac:dyDescent="0.25">
      <c r="A1378" s="29" t="s">
        <v>32</v>
      </c>
      <c r="B1378" s="29" t="s">
        <v>33</v>
      </c>
      <c r="C1378" s="29" t="s">
        <v>34</v>
      </c>
      <c r="D1378" s="30"/>
      <c r="E1378" s="31">
        <v>39348</v>
      </c>
      <c r="F1378" s="31">
        <v>39402</v>
      </c>
      <c r="G1378" s="32">
        <f t="shared" si="85"/>
        <v>54</v>
      </c>
      <c r="H1378" s="33">
        <v>2</v>
      </c>
      <c r="I1378" s="34"/>
      <c r="J1378" s="32">
        <v>0.75</v>
      </c>
      <c r="K1378" s="35">
        <f t="shared" si="84"/>
        <v>15</v>
      </c>
      <c r="L1378" s="35">
        <v>119.15479999999999</v>
      </c>
      <c r="M1378" s="35">
        <f t="shared" si="86"/>
        <v>134.15479999999999</v>
      </c>
      <c r="N1378" s="35">
        <f t="shared" si="87"/>
        <v>174.40124</v>
      </c>
      <c r="O1378" s="29" t="s">
        <v>35</v>
      </c>
    </row>
    <row r="1379" spans="1:15" x14ac:dyDescent="0.25">
      <c r="A1379" s="29" t="s">
        <v>40</v>
      </c>
      <c r="B1379" s="29" t="s">
        <v>37</v>
      </c>
      <c r="C1379" s="29" t="s">
        <v>42</v>
      </c>
      <c r="D1379" s="30"/>
      <c r="E1379" s="31">
        <v>39359</v>
      </c>
      <c r="F1379" s="31">
        <v>39402</v>
      </c>
      <c r="G1379" s="32">
        <f t="shared" si="85"/>
        <v>43</v>
      </c>
      <c r="H1379" s="33">
        <v>1</v>
      </c>
      <c r="I1379" s="34"/>
      <c r="J1379" s="32">
        <v>0.5</v>
      </c>
      <c r="K1379" s="35">
        <f t="shared" si="84"/>
        <v>5</v>
      </c>
      <c r="L1379" s="35">
        <v>120</v>
      </c>
      <c r="M1379" s="35">
        <f t="shared" si="86"/>
        <v>125</v>
      </c>
      <c r="N1379" s="35">
        <f t="shared" si="87"/>
        <v>162.5</v>
      </c>
      <c r="O1379" s="29" t="s">
        <v>39</v>
      </c>
    </row>
    <row r="1380" spans="1:15" x14ac:dyDescent="0.25">
      <c r="A1380" s="29" t="s">
        <v>53</v>
      </c>
      <c r="B1380" s="29" t="s">
        <v>48</v>
      </c>
      <c r="C1380" s="29" t="s">
        <v>34</v>
      </c>
      <c r="D1380" s="30"/>
      <c r="E1380" s="31">
        <v>39380</v>
      </c>
      <c r="F1380" s="31">
        <v>39402</v>
      </c>
      <c r="G1380" s="32">
        <f t="shared" si="85"/>
        <v>22</v>
      </c>
      <c r="H1380" s="33">
        <v>1</v>
      </c>
      <c r="I1380" s="34"/>
      <c r="J1380" s="32">
        <v>0.5</v>
      </c>
      <c r="K1380" s="35">
        <f t="shared" si="84"/>
        <v>5</v>
      </c>
      <c r="L1380" s="35">
        <v>255.63480000000001</v>
      </c>
      <c r="M1380" s="35">
        <f t="shared" si="86"/>
        <v>260.63480000000004</v>
      </c>
      <c r="N1380" s="35">
        <f t="shared" si="87"/>
        <v>338.82524000000006</v>
      </c>
      <c r="O1380" s="29" t="s">
        <v>35</v>
      </c>
    </row>
    <row r="1381" spans="1:15" x14ac:dyDescent="0.25">
      <c r="A1381" s="29" t="s">
        <v>40</v>
      </c>
      <c r="B1381" s="29" t="s">
        <v>37</v>
      </c>
      <c r="C1381" s="29" t="s">
        <v>42</v>
      </c>
      <c r="D1381" s="30"/>
      <c r="E1381" s="31">
        <v>39387</v>
      </c>
      <c r="F1381" s="31">
        <v>39402</v>
      </c>
      <c r="G1381" s="32">
        <f t="shared" si="85"/>
        <v>15</v>
      </c>
      <c r="H1381" s="33">
        <v>1</v>
      </c>
      <c r="I1381" s="34"/>
      <c r="J1381" s="32">
        <v>0.5</v>
      </c>
      <c r="K1381" s="35">
        <f t="shared" si="84"/>
        <v>5</v>
      </c>
      <c r="L1381" s="35">
        <v>265</v>
      </c>
      <c r="M1381" s="35">
        <f t="shared" si="86"/>
        <v>270</v>
      </c>
      <c r="N1381" s="35">
        <f t="shared" si="87"/>
        <v>351</v>
      </c>
      <c r="O1381" s="29" t="s">
        <v>39</v>
      </c>
    </row>
    <row r="1382" spans="1:15" x14ac:dyDescent="0.25">
      <c r="A1382" s="29" t="s">
        <v>53</v>
      </c>
      <c r="B1382" s="29" t="s">
        <v>48</v>
      </c>
      <c r="C1382" s="29" t="s">
        <v>41</v>
      </c>
      <c r="D1382" s="30"/>
      <c r="E1382" s="31">
        <v>39388</v>
      </c>
      <c r="F1382" s="31">
        <v>39402</v>
      </c>
      <c r="G1382" s="32">
        <f t="shared" si="85"/>
        <v>14</v>
      </c>
      <c r="H1382" s="33">
        <v>1</v>
      </c>
      <c r="I1382" s="34"/>
      <c r="J1382" s="32">
        <v>0.25</v>
      </c>
      <c r="K1382" s="35">
        <f t="shared" si="84"/>
        <v>2.5</v>
      </c>
      <c r="L1382" s="35">
        <v>351.02069999999998</v>
      </c>
      <c r="M1382" s="35">
        <f t="shared" si="86"/>
        <v>353.52069999999998</v>
      </c>
      <c r="N1382" s="35">
        <f t="shared" si="87"/>
        <v>459.57691</v>
      </c>
      <c r="O1382" s="29" t="s">
        <v>45</v>
      </c>
    </row>
    <row r="1383" spans="1:15" x14ac:dyDescent="0.25">
      <c r="A1383" s="29" t="s">
        <v>46</v>
      </c>
      <c r="B1383" s="29" t="s">
        <v>33</v>
      </c>
      <c r="C1383" s="29" t="s">
        <v>34</v>
      </c>
      <c r="D1383" s="30"/>
      <c r="E1383" s="31">
        <v>39382</v>
      </c>
      <c r="F1383" s="31">
        <v>39403</v>
      </c>
      <c r="G1383" s="32">
        <f t="shared" si="85"/>
        <v>21</v>
      </c>
      <c r="H1383" s="33">
        <v>2</v>
      </c>
      <c r="I1383" s="34"/>
      <c r="J1383" s="32">
        <v>1</v>
      </c>
      <c r="K1383" s="35">
        <f t="shared" si="84"/>
        <v>20</v>
      </c>
      <c r="L1383" s="35">
        <v>4</v>
      </c>
      <c r="M1383" s="35">
        <f t="shared" si="86"/>
        <v>24</v>
      </c>
      <c r="N1383" s="35">
        <f t="shared" si="87"/>
        <v>31.2</v>
      </c>
      <c r="O1383" s="29" t="s">
        <v>45</v>
      </c>
    </row>
    <row r="1384" spans="1:15" x14ac:dyDescent="0.25">
      <c r="A1384" s="29" t="s">
        <v>52</v>
      </c>
      <c r="B1384" s="29" t="s">
        <v>54</v>
      </c>
      <c r="C1384" s="29" t="s">
        <v>41</v>
      </c>
      <c r="D1384" s="30"/>
      <c r="E1384" s="31">
        <v>39383</v>
      </c>
      <c r="F1384" s="31">
        <v>39403</v>
      </c>
      <c r="G1384" s="32">
        <f t="shared" si="85"/>
        <v>20</v>
      </c>
      <c r="H1384" s="33">
        <v>1</v>
      </c>
      <c r="I1384" s="34"/>
      <c r="J1384" s="32">
        <v>0.25</v>
      </c>
      <c r="K1384" s="35">
        <f t="shared" si="84"/>
        <v>2.5</v>
      </c>
      <c r="L1384" s="35">
        <v>14.4</v>
      </c>
      <c r="M1384" s="35">
        <f t="shared" si="86"/>
        <v>16.899999999999999</v>
      </c>
      <c r="N1384" s="35">
        <f t="shared" si="87"/>
        <v>21.97</v>
      </c>
      <c r="O1384" s="29" t="s">
        <v>35</v>
      </c>
    </row>
    <row r="1385" spans="1:15" x14ac:dyDescent="0.25">
      <c r="A1385" s="29" t="s">
        <v>52</v>
      </c>
      <c r="B1385" s="29" t="s">
        <v>54</v>
      </c>
      <c r="C1385" s="29" t="s">
        <v>34</v>
      </c>
      <c r="D1385" s="30" t="s">
        <v>43</v>
      </c>
      <c r="E1385" s="31">
        <v>39390</v>
      </c>
      <c r="F1385" s="31">
        <v>39403</v>
      </c>
      <c r="G1385" s="32">
        <f t="shared" si="85"/>
        <v>13</v>
      </c>
      <c r="H1385" s="33">
        <v>1</v>
      </c>
      <c r="I1385" s="34"/>
      <c r="J1385" s="32">
        <v>0.25</v>
      </c>
      <c r="K1385" s="35">
        <f t="shared" si="84"/>
        <v>22.5</v>
      </c>
      <c r="L1385" s="35">
        <v>15.401</v>
      </c>
      <c r="M1385" s="35">
        <f t="shared" si="86"/>
        <v>37.900999999999996</v>
      </c>
      <c r="N1385" s="35">
        <f t="shared" si="87"/>
        <v>49.271299999999997</v>
      </c>
      <c r="O1385" s="29" t="s">
        <v>35</v>
      </c>
    </row>
    <row r="1386" spans="1:15" x14ac:dyDescent="0.25">
      <c r="A1386" s="29" t="s">
        <v>40</v>
      </c>
      <c r="B1386" s="29" t="s">
        <v>37</v>
      </c>
      <c r="C1386" s="29" t="s">
        <v>34</v>
      </c>
      <c r="D1386" s="30"/>
      <c r="E1386" s="31">
        <v>39390</v>
      </c>
      <c r="F1386" s="31">
        <v>39403</v>
      </c>
      <c r="G1386" s="32">
        <f t="shared" si="85"/>
        <v>13</v>
      </c>
      <c r="H1386" s="33">
        <v>2</v>
      </c>
      <c r="I1386" s="34"/>
      <c r="J1386" s="32">
        <v>0.25</v>
      </c>
      <c r="K1386" s="35">
        <f t="shared" si="84"/>
        <v>5</v>
      </c>
      <c r="L1386" s="35">
        <v>17.794899999999998</v>
      </c>
      <c r="M1386" s="35">
        <f t="shared" si="86"/>
        <v>22.794899999999998</v>
      </c>
      <c r="N1386" s="35">
        <f t="shared" si="87"/>
        <v>29.633369999999999</v>
      </c>
      <c r="O1386" s="29" t="s">
        <v>35</v>
      </c>
    </row>
    <row r="1387" spans="1:15" x14ac:dyDescent="0.25">
      <c r="A1387" s="29" t="s">
        <v>53</v>
      </c>
      <c r="B1387" s="29" t="s">
        <v>50</v>
      </c>
      <c r="C1387" s="29" t="s">
        <v>41</v>
      </c>
      <c r="D1387" s="30"/>
      <c r="E1387" s="31">
        <v>39393</v>
      </c>
      <c r="F1387" s="31">
        <v>39403</v>
      </c>
      <c r="G1387" s="32">
        <f t="shared" si="85"/>
        <v>10</v>
      </c>
      <c r="H1387" s="33">
        <v>1</v>
      </c>
      <c r="I1387" s="34"/>
      <c r="J1387" s="32">
        <v>0.25</v>
      </c>
      <c r="K1387" s="35">
        <f t="shared" si="84"/>
        <v>2.5</v>
      </c>
      <c r="L1387" s="35">
        <v>18.228000000000002</v>
      </c>
      <c r="M1387" s="35">
        <f t="shared" si="86"/>
        <v>20.728000000000002</v>
      </c>
      <c r="N1387" s="35">
        <f t="shared" si="87"/>
        <v>26.946400000000001</v>
      </c>
      <c r="O1387" s="29" t="s">
        <v>35</v>
      </c>
    </row>
    <row r="1388" spans="1:15" x14ac:dyDescent="0.25">
      <c r="A1388" s="29" t="s">
        <v>46</v>
      </c>
      <c r="B1388" s="29" t="s">
        <v>33</v>
      </c>
      <c r="C1388" s="29" t="s">
        <v>34</v>
      </c>
      <c r="D1388" s="30"/>
      <c r="E1388" s="31">
        <v>39351</v>
      </c>
      <c r="F1388" s="31">
        <v>39403</v>
      </c>
      <c r="G1388" s="32">
        <f t="shared" si="85"/>
        <v>52</v>
      </c>
      <c r="H1388" s="33">
        <v>1</v>
      </c>
      <c r="I1388" s="34"/>
      <c r="J1388" s="32">
        <v>0.5</v>
      </c>
      <c r="K1388" s="35">
        <f t="shared" si="84"/>
        <v>5</v>
      </c>
      <c r="L1388" s="35">
        <v>42.426000000000002</v>
      </c>
      <c r="M1388" s="35">
        <f t="shared" si="86"/>
        <v>47.426000000000002</v>
      </c>
      <c r="N1388" s="35">
        <f t="shared" si="87"/>
        <v>61.653800000000004</v>
      </c>
      <c r="O1388" s="29" t="s">
        <v>35</v>
      </c>
    </row>
    <row r="1389" spans="1:15" x14ac:dyDescent="0.25">
      <c r="A1389" s="29" t="s">
        <v>40</v>
      </c>
      <c r="B1389" s="29" t="s">
        <v>37</v>
      </c>
      <c r="C1389" s="29" t="s">
        <v>34</v>
      </c>
      <c r="D1389" s="30"/>
      <c r="E1389" s="31">
        <v>39359</v>
      </c>
      <c r="F1389" s="31">
        <v>39403</v>
      </c>
      <c r="G1389" s="32">
        <f t="shared" si="85"/>
        <v>44</v>
      </c>
      <c r="H1389" s="33">
        <v>2</v>
      </c>
      <c r="I1389" s="34" t="s">
        <v>43</v>
      </c>
      <c r="J1389" s="32">
        <v>0.75</v>
      </c>
      <c r="K1389" s="35">
        <f t="shared" si="84"/>
        <v>15</v>
      </c>
      <c r="L1389" s="35">
        <v>49.3962</v>
      </c>
      <c r="M1389" s="35">
        <f t="shared" si="86"/>
        <v>64.396199999999993</v>
      </c>
      <c r="N1389" s="35">
        <f t="shared" si="87"/>
        <v>-64.396199999999993</v>
      </c>
      <c r="O1389" s="29" t="s">
        <v>45</v>
      </c>
    </row>
    <row r="1390" spans="1:15" x14ac:dyDescent="0.25">
      <c r="A1390" s="29" t="s">
        <v>53</v>
      </c>
      <c r="B1390" s="29" t="s">
        <v>50</v>
      </c>
      <c r="C1390" s="29" t="s">
        <v>42</v>
      </c>
      <c r="D1390" s="30"/>
      <c r="E1390" s="31">
        <v>39235</v>
      </c>
      <c r="F1390" s="31">
        <v>39403</v>
      </c>
      <c r="G1390" s="32">
        <f t="shared" si="85"/>
        <v>168</v>
      </c>
      <c r="H1390" s="33">
        <v>1</v>
      </c>
      <c r="I1390" s="34"/>
      <c r="J1390" s="32">
        <v>0.5</v>
      </c>
      <c r="K1390" s="35">
        <f t="shared" si="84"/>
        <v>5</v>
      </c>
      <c r="L1390" s="35">
        <v>106.3302</v>
      </c>
      <c r="M1390" s="35">
        <f t="shared" si="86"/>
        <v>111.3302</v>
      </c>
      <c r="N1390" s="35">
        <f t="shared" si="87"/>
        <v>144.72926000000001</v>
      </c>
      <c r="O1390" s="29" t="s">
        <v>45</v>
      </c>
    </row>
    <row r="1391" spans="1:15" x14ac:dyDescent="0.25">
      <c r="A1391" s="29" t="s">
        <v>53</v>
      </c>
      <c r="B1391" s="29" t="s">
        <v>50</v>
      </c>
      <c r="C1391" s="29" t="s">
        <v>38</v>
      </c>
      <c r="D1391" s="30"/>
      <c r="E1391" s="31">
        <v>39380</v>
      </c>
      <c r="F1391" s="31">
        <v>39403</v>
      </c>
      <c r="G1391" s="32">
        <f t="shared" si="85"/>
        <v>23</v>
      </c>
      <c r="H1391" s="33">
        <v>1</v>
      </c>
      <c r="I1391" s="34"/>
      <c r="J1391" s="32">
        <v>2.5</v>
      </c>
      <c r="K1391" s="35">
        <f t="shared" si="84"/>
        <v>25</v>
      </c>
      <c r="L1391" s="35">
        <v>86.208699999999993</v>
      </c>
      <c r="M1391" s="35">
        <f t="shared" si="86"/>
        <v>111.20869999999999</v>
      </c>
      <c r="N1391" s="35">
        <f t="shared" si="87"/>
        <v>144.57130999999998</v>
      </c>
      <c r="O1391" s="29" t="s">
        <v>45</v>
      </c>
    </row>
    <row r="1392" spans="1:15" x14ac:dyDescent="0.25">
      <c r="A1392" s="29" t="s">
        <v>52</v>
      </c>
      <c r="B1392" s="29" t="s">
        <v>50</v>
      </c>
      <c r="C1392" s="29" t="s">
        <v>34</v>
      </c>
      <c r="D1392" s="30"/>
      <c r="E1392" s="31">
        <v>39394</v>
      </c>
      <c r="F1392" s="31">
        <v>39404</v>
      </c>
      <c r="G1392" s="32">
        <f t="shared" si="85"/>
        <v>10</v>
      </c>
      <c r="H1392" s="33">
        <v>2</v>
      </c>
      <c r="I1392" s="34"/>
      <c r="J1392" s="32">
        <v>0.5</v>
      </c>
      <c r="K1392" s="35">
        <f t="shared" si="84"/>
        <v>10</v>
      </c>
      <c r="L1392" s="35">
        <v>9.43</v>
      </c>
      <c r="M1392" s="35">
        <f t="shared" si="86"/>
        <v>19.43</v>
      </c>
      <c r="N1392" s="35">
        <f t="shared" si="87"/>
        <v>25.259</v>
      </c>
      <c r="O1392" s="29" t="s">
        <v>45</v>
      </c>
    </row>
    <row r="1393" spans="1:15" x14ac:dyDescent="0.25">
      <c r="A1393" s="29" t="s">
        <v>36</v>
      </c>
      <c r="B1393" s="29" t="s">
        <v>48</v>
      </c>
      <c r="C1393" s="29" t="s">
        <v>34</v>
      </c>
      <c r="D1393" s="30"/>
      <c r="E1393" s="31">
        <v>39387</v>
      </c>
      <c r="F1393" s="31">
        <v>39404</v>
      </c>
      <c r="G1393" s="32">
        <f t="shared" si="85"/>
        <v>17</v>
      </c>
      <c r="H1393" s="33">
        <v>1</v>
      </c>
      <c r="I1393" s="34" t="s">
        <v>43</v>
      </c>
      <c r="J1393" s="32">
        <v>0.5</v>
      </c>
      <c r="K1393" s="35">
        <f t="shared" si="84"/>
        <v>5</v>
      </c>
      <c r="L1393" s="35">
        <v>25</v>
      </c>
      <c r="M1393" s="35">
        <f t="shared" si="86"/>
        <v>30</v>
      </c>
      <c r="N1393" s="35">
        <f t="shared" si="87"/>
        <v>-30</v>
      </c>
      <c r="O1393" s="29" t="s">
        <v>45</v>
      </c>
    </row>
    <row r="1394" spans="1:15" x14ac:dyDescent="0.25">
      <c r="A1394" s="29" t="s">
        <v>36</v>
      </c>
      <c r="B1394" s="29" t="s">
        <v>37</v>
      </c>
      <c r="C1394" s="29" t="s">
        <v>34</v>
      </c>
      <c r="D1394" s="30" t="s">
        <v>43</v>
      </c>
      <c r="E1394" s="31">
        <v>39393</v>
      </c>
      <c r="F1394" s="31">
        <v>39404</v>
      </c>
      <c r="G1394" s="32">
        <f t="shared" si="85"/>
        <v>11</v>
      </c>
      <c r="H1394" s="33">
        <v>1</v>
      </c>
      <c r="I1394" s="34"/>
      <c r="J1394" s="32">
        <v>0.5</v>
      </c>
      <c r="K1394" s="35">
        <f t="shared" si="84"/>
        <v>25</v>
      </c>
      <c r="L1394" s="35">
        <v>44.1524</v>
      </c>
      <c r="M1394" s="35">
        <f t="shared" si="86"/>
        <v>69.1524</v>
      </c>
      <c r="N1394" s="35">
        <f t="shared" si="87"/>
        <v>89.898120000000006</v>
      </c>
      <c r="O1394" s="29" t="s">
        <v>35</v>
      </c>
    </row>
    <row r="1395" spans="1:15" x14ac:dyDescent="0.25">
      <c r="A1395" s="29" t="s">
        <v>36</v>
      </c>
      <c r="B1395" s="29" t="s">
        <v>37</v>
      </c>
      <c r="C1395" s="29" t="s">
        <v>34</v>
      </c>
      <c r="D1395" s="30"/>
      <c r="E1395" s="31">
        <v>39390</v>
      </c>
      <c r="F1395" s="31">
        <v>39404</v>
      </c>
      <c r="G1395" s="32">
        <f t="shared" si="85"/>
        <v>14</v>
      </c>
      <c r="H1395" s="33">
        <v>1</v>
      </c>
      <c r="I1395" s="34"/>
      <c r="J1395" s="32">
        <v>1</v>
      </c>
      <c r="K1395" s="35">
        <f t="shared" si="84"/>
        <v>10</v>
      </c>
      <c r="L1395" s="35">
        <v>89.452399999999997</v>
      </c>
      <c r="M1395" s="35">
        <f t="shared" si="86"/>
        <v>99.452399999999997</v>
      </c>
      <c r="N1395" s="35">
        <f t="shared" si="87"/>
        <v>129.28811999999999</v>
      </c>
      <c r="O1395" s="29" t="s">
        <v>39</v>
      </c>
    </row>
    <row r="1396" spans="1:15" x14ac:dyDescent="0.25">
      <c r="A1396" s="29" t="s">
        <v>32</v>
      </c>
      <c r="B1396" s="29" t="s">
        <v>33</v>
      </c>
      <c r="C1396" s="29" t="s">
        <v>41</v>
      </c>
      <c r="D1396" s="30" t="s">
        <v>43</v>
      </c>
      <c r="E1396" s="31">
        <v>39390</v>
      </c>
      <c r="F1396" s="31">
        <v>39404</v>
      </c>
      <c r="G1396" s="32">
        <f t="shared" si="85"/>
        <v>14</v>
      </c>
      <c r="H1396" s="33">
        <v>2</v>
      </c>
      <c r="I1396" s="34"/>
      <c r="J1396" s="32">
        <v>0.25</v>
      </c>
      <c r="K1396" s="35">
        <f t="shared" si="84"/>
        <v>25</v>
      </c>
      <c r="L1396" s="35">
        <v>172.91</v>
      </c>
      <c r="M1396" s="35">
        <f t="shared" si="86"/>
        <v>197.91</v>
      </c>
      <c r="N1396" s="35">
        <f t="shared" si="87"/>
        <v>257.28300000000002</v>
      </c>
      <c r="O1396" s="29" t="s">
        <v>45</v>
      </c>
    </row>
    <row r="1397" spans="1:15" x14ac:dyDescent="0.25">
      <c r="A1397" s="29" t="s">
        <v>53</v>
      </c>
      <c r="B1397" s="29" t="s">
        <v>37</v>
      </c>
      <c r="C1397" s="29" t="s">
        <v>42</v>
      </c>
      <c r="D1397" s="30"/>
      <c r="E1397" s="31">
        <v>39355</v>
      </c>
      <c r="F1397" s="31">
        <v>39407</v>
      </c>
      <c r="G1397" s="32">
        <f t="shared" si="85"/>
        <v>52</v>
      </c>
      <c r="H1397" s="33">
        <v>1</v>
      </c>
      <c r="I1397" s="34" t="s">
        <v>43</v>
      </c>
      <c r="J1397" s="32">
        <v>0.5</v>
      </c>
      <c r="K1397" s="35">
        <f t="shared" si="84"/>
        <v>5</v>
      </c>
      <c r="L1397" s="35">
        <v>6.1</v>
      </c>
      <c r="M1397" s="35">
        <f t="shared" si="86"/>
        <v>11.1</v>
      </c>
      <c r="N1397" s="35">
        <f t="shared" si="87"/>
        <v>-11.1</v>
      </c>
      <c r="O1397" s="29" t="s">
        <v>45</v>
      </c>
    </row>
    <row r="1398" spans="1:15" x14ac:dyDescent="0.25">
      <c r="A1398" s="29" t="s">
        <v>44</v>
      </c>
      <c r="B1398" s="29" t="s">
        <v>33</v>
      </c>
      <c r="C1398" s="29" t="s">
        <v>34</v>
      </c>
      <c r="D1398" s="30" t="s">
        <v>43</v>
      </c>
      <c r="E1398" s="31">
        <v>39358</v>
      </c>
      <c r="F1398" s="31">
        <v>39407</v>
      </c>
      <c r="G1398" s="32">
        <f t="shared" si="85"/>
        <v>49</v>
      </c>
      <c r="H1398" s="33">
        <v>2</v>
      </c>
      <c r="I1398" s="34"/>
      <c r="J1398" s="32">
        <v>0.5</v>
      </c>
      <c r="K1398" s="35">
        <f t="shared" si="84"/>
        <v>30</v>
      </c>
      <c r="L1398" s="35">
        <v>62.095399999999998</v>
      </c>
      <c r="M1398" s="35">
        <f t="shared" si="86"/>
        <v>92.095399999999998</v>
      </c>
      <c r="N1398" s="35">
        <f t="shared" si="87"/>
        <v>119.72402</v>
      </c>
      <c r="O1398" s="29" t="s">
        <v>45</v>
      </c>
    </row>
    <row r="1399" spans="1:15" x14ac:dyDescent="0.25">
      <c r="A1399" s="29" t="s">
        <v>52</v>
      </c>
      <c r="B1399" s="29" t="s">
        <v>37</v>
      </c>
      <c r="C1399" s="29" t="s">
        <v>42</v>
      </c>
      <c r="D1399" s="30"/>
      <c r="E1399" s="31">
        <v>39401</v>
      </c>
      <c r="F1399" s="31">
        <v>39407</v>
      </c>
      <c r="G1399" s="32">
        <f t="shared" si="85"/>
        <v>6</v>
      </c>
      <c r="H1399" s="33">
        <v>1</v>
      </c>
      <c r="I1399" s="34"/>
      <c r="J1399" s="32">
        <v>0.5</v>
      </c>
      <c r="K1399" s="35">
        <f t="shared" si="84"/>
        <v>5</v>
      </c>
      <c r="L1399" s="35">
        <v>120.2163</v>
      </c>
      <c r="M1399" s="35">
        <f t="shared" si="86"/>
        <v>125.2163</v>
      </c>
      <c r="N1399" s="35">
        <f t="shared" si="87"/>
        <v>162.78119000000001</v>
      </c>
      <c r="O1399" s="29" t="s">
        <v>45</v>
      </c>
    </row>
    <row r="1400" spans="1:15" x14ac:dyDescent="0.25">
      <c r="A1400" s="29" t="s">
        <v>53</v>
      </c>
      <c r="B1400" s="29" t="s">
        <v>50</v>
      </c>
      <c r="C1400" s="29" t="s">
        <v>47</v>
      </c>
      <c r="D1400" s="30"/>
      <c r="E1400" s="31">
        <v>39382</v>
      </c>
      <c r="F1400" s="31">
        <v>39407</v>
      </c>
      <c r="G1400" s="32">
        <f t="shared" si="85"/>
        <v>25</v>
      </c>
      <c r="H1400" s="33">
        <v>2</v>
      </c>
      <c r="I1400" s="34" t="s">
        <v>43</v>
      </c>
      <c r="J1400" s="32">
        <v>1.25</v>
      </c>
      <c r="K1400" s="35">
        <f t="shared" si="84"/>
        <v>25</v>
      </c>
      <c r="L1400" s="35">
        <v>263.19810000000001</v>
      </c>
      <c r="M1400" s="35">
        <f t="shared" si="86"/>
        <v>288.19810000000001</v>
      </c>
      <c r="N1400" s="35">
        <f t="shared" si="87"/>
        <v>-288.19810000000001</v>
      </c>
      <c r="O1400" s="29" t="s">
        <v>45</v>
      </c>
    </row>
    <row r="1401" spans="1:15" x14ac:dyDescent="0.25">
      <c r="A1401" s="29" t="s">
        <v>44</v>
      </c>
      <c r="B1401" s="29" t="s">
        <v>33</v>
      </c>
      <c r="C1401" s="29" t="s">
        <v>42</v>
      </c>
      <c r="D1401" s="30"/>
      <c r="E1401" s="31">
        <v>39366</v>
      </c>
      <c r="F1401" s="31">
        <v>39407</v>
      </c>
      <c r="G1401" s="32">
        <f t="shared" si="85"/>
        <v>41</v>
      </c>
      <c r="H1401" s="33">
        <v>2</v>
      </c>
      <c r="I1401" s="34"/>
      <c r="J1401" s="32">
        <v>0.75</v>
      </c>
      <c r="K1401" s="35">
        <f t="shared" si="84"/>
        <v>15</v>
      </c>
      <c r="L1401" s="35">
        <v>384</v>
      </c>
      <c r="M1401" s="35">
        <f t="shared" si="86"/>
        <v>399</v>
      </c>
      <c r="N1401" s="35">
        <f t="shared" si="87"/>
        <v>518.70000000000005</v>
      </c>
      <c r="O1401" s="29" t="s">
        <v>45</v>
      </c>
    </row>
    <row r="1402" spans="1:15" x14ac:dyDescent="0.25">
      <c r="A1402" s="29" t="s">
        <v>52</v>
      </c>
      <c r="B1402" s="29" t="s">
        <v>50</v>
      </c>
      <c r="C1402" s="29" t="s">
        <v>34</v>
      </c>
      <c r="D1402" s="30"/>
      <c r="E1402" s="31">
        <v>39361</v>
      </c>
      <c r="F1402" s="31">
        <v>39407</v>
      </c>
      <c r="G1402" s="32">
        <f t="shared" si="85"/>
        <v>46</v>
      </c>
      <c r="H1402" s="33">
        <v>2</v>
      </c>
      <c r="I1402" s="34" t="s">
        <v>43</v>
      </c>
      <c r="J1402" s="32">
        <v>0.5</v>
      </c>
      <c r="K1402" s="35">
        <f t="shared" si="84"/>
        <v>10</v>
      </c>
      <c r="L1402" s="35">
        <v>375.1576</v>
      </c>
      <c r="M1402" s="35">
        <f t="shared" si="86"/>
        <v>385.1576</v>
      </c>
      <c r="N1402" s="35">
        <f t="shared" si="87"/>
        <v>-385.1576</v>
      </c>
      <c r="O1402" s="29" t="s">
        <v>45</v>
      </c>
    </row>
    <row r="1403" spans="1:15" x14ac:dyDescent="0.25">
      <c r="A1403" s="29" t="s">
        <v>32</v>
      </c>
      <c r="B1403" s="29" t="s">
        <v>33</v>
      </c>
      <c r="C1403" s="29" t="s">
        <v>41</v>
      </c>
      <c r="D1403" s="30"/>
      <c r="E1403" s="31">
        <v>39367</v>
      </c>
      <c r="F1403" s="31">
        <v>39408</v>
      </c>
      <c r="G1403" s="32">
        <f t="shared" si="85"/>
        <v>41</v>
      </c>
      <c r="H1403" s="33">
        <v>1</v>
      </c>
      <c r="I1403" s="34"/>
      <c r="J1403" s="32">
        <v>0.25</v>
      </c>
      <c r="K1403" s="35">
        <f t="shared" si="84"/>
        <v>2.5</v>
      </c>
      <c r="L1403" s="35">
        <v>30</v>
      </c>
      <c r="M1403" s="35">
        <f t="shared" si="86"/>
        <v>32.5</v>
      </c>
      <c r="N1403" s="35">
        <f t="shared" si="87"/>
        <v>42.25</v>
      </c>
      <c r="O1403" s="29" t="s">
        <v>35</v>
      </c>
    </row>
    <row r="1404" spans="1:15" x14ac:dyDescent="0.25">
      <c r="A1404" s="29" t="s">
        <v>53</v>
      </c>
      <c r="B1404" s="29" t="s">
        <v>54</v>
      </c>
      <c r="C1404" s="29" t="s">
        <v>41</v>
      </c>
      <c r="D1404" s="30"/>
      <c r="E1404" s="31">
        <v>39381</v>
      </c>
      <c r="F1404" s="31">
        <v>39408</v>
      </c>
      <c r="G1404" s="32">
        <f t="shared" si="85"/>
        <v>27</v>
      </c>
      <c r="H1404" s="33">
        <v>1</v>
      </c>
      <c r="I1404" s="34"/>
      <c r="J1404" s="32">
        <v>0.25</v>
      </c>
      <c r="K1404" s="35">
        <f t="shared" si="84"/>
        <v>2.5</v>
      </c>
      <c r="L1404" s="35">
        <v>43.828800000000001</v>
      </c>
      <c r="M1404" s="35">
        <f t="shared" si="86"/>
        <v>46.328800000000001</v>
      </c>
      <c r="N1404" s="35">
        <f t="shared" si="87"/>
        <v>60.227440000000001</v>
      </c>
      <c r="O1404" s="29" t="s">
        <v>45</v>
      </c>
    </row>
    <row r="1405" spans="1:15" x14ac:dyDescent="0.25">
      <c r="A1405" s="29" t="s">
        <v>32</v>
      </c>
      <c r="B1405" s="29" t="s">
        <v>33</v>
      </c>
      <c r="C1405" s="29" t="s">
        <v>42</v>
      </c>
      <c r="D1405" s="30"/>
      <c r="E1405" s="31">
        <v>39400</v>
      </c>
      <c r="F1405" s="31">
        <v>39408</v>
      </c>
      <c r="G1405" s="32">
        <f t="shared" si="85"/>
        <v>8</v>
      </c>
      <c r="H1405" s="33">
        <v>2</v>
      </c>
      <c r="I1405" s="34"/>
      <c r="J1405" s="32">
        <v>0.5</v>
      </c>
      <c r="K1405" s="35">
        <f t="shared" si="84"/>
        <v>10</v>
      </c>
      <c r="L1405" s="35">
        <v>133.89959999999999</v>
      </c>
      <c r="M1405" s="35">
        <f t="shared" si="86"/>
        <v>143.89959999999999</v>
      </c>
      <c r="N1405" s="35">
        <f t="shared" si="87"/>
        <v>187.06948</v>
      </c>
      <c r="O1405" s="29" t="s">
        <v>35</v>
      </c>
    </row>
    <row r="1406" spans="1:15" x14ac:dyDescent="0.25">
      <c r="A1406" s="29" t="s">
        <v>40</v>
      </c>
      <c r="B1406" s="29" t="s">
        <v>50</v>
      </c>
      <c r="C1406" s="29" t="s">
        <v>34</v>
      </c>
      <c r="D1406" s="30"/>
      <c r="E1406" s="31">
        <v>39352</v>
      </c>
      <c r="F1406" s="31">
        <v>39408</v>
      </c>
      <c r="G1406" s="32">
        <f t="shared" si="85"/>
        <v>56</v>
      </c>
      <c r="H1406" s="33">
        <v>1</v>
      </c>
      <c r="I1406" s="34"/>
      <c r="J1406" s="32">
        <v>1</v>
      </c>
      <c r="K1406" s="35">
        <f t="shared" si="84"/>
        <v>10</v>
      </c>
      <c r="L1406" s="35">
        <v>150.54089999999999</v>
      </c>
      <c r="M1406" s="35">
        <f t="shared" si="86"/>
        <v>160.54089999999999</v>
      </c>
      <c r="N1406" s="35">
        <f t="shared" si="87"/>
        <v>208.70317</v>
      </c>
      <c r="O1406" s="29" t="s">
        <v>45</v>
      </c>
    </row>
    <row r="1407" spans="1:15" x14ac:dyDescent="0.25">
      <c r="A1407" s="29" t="s">
        <v>32</v>
      </c>
      <c r="B1407" s="29" t="s">
        <v>33</v>
      </c>
      <c r="C1407" s="29" t="s">
        <v>34</v>
      </c>
      <c r="D1407" s="30"/>
      <c r="E1407" s="31">
        <v>39366</v>
      </c>
      <c r="F1407" s="31">
        <v>39408</v>
      </c>
      <c r="G1407" s="32">
        <f t="shared" si="85"/>
        <v>42</v>
      </c>
      <c r="H1407" s="33">
        <v>2</v>
      </c>
      <c r="I1407" s="34"/>
      <c r="J1407" s="32">
        <v>0.25</v>
      </c>
      <c r="K1407" s="35">
        <f t="shared" si="84"/>
        <v>5</v>
      </c>
      <c r="L1407" s="35">
        <v>212.6542</v>
      </c>
      <c r="M1407" s="35">
        <f t="shared" si="86"/>
        <v>217.6542</v>
      </c>
      <c r="N1407" s="35">
        <f t="shared" si="87"/>
        <v>282.95046000000002</v>
      </c>
      <c r="O1407" s="29" t="s">
        <v>45</v>
      </c>
    </row>
    <row r="1408" spans="1:15" x14ac:dyDescent="0.25">
      <c r="A1408" s="29" t="s">
        <v>32</v>
      </c>
      <c r="B1408" s="29" t="s">
        <v>33</v>
      </c>
      <c r="C1408" s="29" t="s">
        <v>42</v>
      </c>
      <c r="D1408" s="30" t="s">
        <v>43</v>
      </c>
      <c r="E1408" s="31">
        <v>39388</v>
      </c>
      <c r="F1408" s="31">
        <v>39408</v>
      </c>
      <c r="G1408" s="32">
        <f t="shared" si="85"/>
        <v>20</v>
      </c>
      <c r="H1408" s="33">
        <v>1</v>
      </c>
      <c r="I1408" s="34"/>
      <c r="J1408" s="32">
        <v>0.75</v>
      </c>
      <c r="K1408" s="35">
        <f t="shared" si="84"/>
        <v>27.5</v>
      </c>
      <c r="L1408" s="35">
        <v>312.69709999999998</v>
      </c>
      <c r="M1408" s="35">
        <f t="shared" si="86"/>
        <v>340.19709999999998</v>
      </c>
      <c r="N1408" s="35">
        <f t="shared" si="87"/>
        <v>442.25622999999996</v>
      </c>
      <c r="O1408" s="29" t="s">
        <v>35</v>
      </c>
    </row>
    <row r="1409" spans="1:15" x14ac:dyDescent="0.25">
      <c r="A1409" s="29" t="s">
        <v>46</v>
      </c>
      <c r="B1409" s="29" t="s">
        <v>33</v>
      </c>
      <c r="C1409" s="29" t="s">
        <v>34</v>
      </c>
      <c r="D1409" s="30"/>
      <c r="E1409" s="31">
        <v>39375</v>
      </c>
      <c r="F1409" s="31">
        <v>39409</v>
      </c>
      <c r="G1409" s="32">
        <f t="shared" si="85"/>
        <v>34</v>
      </c>
      <c r="H1409" s="33">
        <v>2</v>
      </c>
      <c r="I1409" s="34"/>
      <c r="J1409" s="32">
        <v>0.5</v>
      </c>
      <c r="K1409" s="35">
        <f t="shared" si="84"/>
        <v>10</v>
      </c>
      <c r="L1409" s="35">
        <v>40</v>
      </c>
      <c r="M1409" s="35">
        <f t="shared" si="86"/>
        <v>50</v>
      </c>
      <c r="N1409" s="35">
        <f t="shared" si="87"/>
        <v>65</v>
      </c>
      <c r="O1409" s="29" t="s">
        <v>45</v>
      </c>
    </row>
    <row r="1410" spans="1:15" x14ac:dyDescent="0.25">
      <c r="A1410" s="29" t="s">
        <v>53</v>
      </c>
      <c r="B1410" s="29" t="s">
        <v>50</v>
      </c>
      <c r="C1410" s="29" t="s">
        <v>47</v>
      </c>
      <c r="D1410" s="30"/>
      <c r="E1410" s="31">
        <v>39297</v>
      </c>
      <c r="F1410" s="31">
        <v>39409</v>
      </c>
      <c r="G1410" s="32">
        <f t="shared" si="85"/>
        <v>112</v>
      </c>
      <c r="H1410" s="33">
        <v>2</v>
      </c>
      <c r="I1410" s="34"/>
      <c r="J1410" s="32">
        <v>1.75</v>
      </c>
      <c r="K1410" s="35">
        <f t="shared" ref="K1410:K1473" si="88">IF(D1410="sí",H1410*J1410*10+20,H1410*J1410*10)</f>
        <v>35</v>
      </c>
      <c r="L1410" s="35">
        <v>199.01419999999999</v>
      </c>
      <c r="M1410" s="35">
        <f t="shared" si="86"/>
        <v>234.01419999999999</v>
      </c>
      <c r="N1410" s="35">
        <f t="shared" si="87"/>
        <v>304.21845999999999</v>
      </c>
      <c r="O1410" s="29" t="s">
        <v>45</v>
      </c>
    </row>
    <row r="1411" spans="1:15" x14ac:dyDescent="0.25">
      <c r="A1411" s="29" t="s">
        <v>53</v>
      </c>
      <c r="B1411" s="29" t="s">
        <v>50</v>
      </c>
      <c r="C1411" s="29" t="s">
        <v>42</v>
      </c>
      <c r="D1411" s="30"/>
      <c r="E1411" s="31">
        <v>39375</v>
      </c>
      <c r="F1411" s="31">
        <v>39409</v>
      </c>
      <c r="G1411" s="32">
        <f t="shared" ref="G1411:G1474" si="89">F1411-E1411</f>
        <v>34</v>
      </c>
      <c r="H1411" s="33">
        <v>2</v>
      </c>
      <c r="I1411" s="34" t="s">
        <v>43</v>
      </c>
      <c r="J1411" s="32">
        <v>0.5</v>
      </c>
      <c r="K1411" s="35">
        <f t="shared" si="88"/>
        <v>10</v>
      </c>
      <c r="L1411" s="35">
        <v>531.8546</v>
      </c>
      <c r="M1411" s="35">
        <f t="shared" ref="M1411:M1474" si="90">K1411+L1411</f>
        <v>541.8546</v>
      </c>
      <c r="N1411" s="35">
        <f t="shared" ref="N1411:N1474" si="91">IF(I1411="sí",-M1411,M1411+30%*M1411)</f>
        <v>-541.8546</v>
      </c>
      <c r="O1411" s="29" t="s">
        <v>45</v>
      </c>
    </row>
    <row r="1412" spans="1:15" x14ac:dyDescent="0.25">
      <c r="A1412" s="29" t="s">
        <v>40</v>
      </c>
      <c r="B1412" s="29" t="s">
        <v>37</v>
      </c>
      <c r="C1412" s="29" t="s">
        <v>34</v>
      </c>
      <c r="D1412" s="30"/>
      <c r="E1412" s="31">
        <v>39394</v>
      </c>
      <c r="F1412" s="31">
        <v>39410</v>
      </c>
      <c r="G1412" s="32">
        <f t="shared" si="89"/>
        <v>16</v>
      </c>
      <c r="H1412" s="33">
        <v>1</v>
      </c>
      <c r="I1412" s="34"/>
      <c r="J1412" s="32">
        <v>0.5</v>
      </c>
      <c r="K1412" s="35">
        <f t="shared" si="88"/>
        <v>5</v>
      </c>
      <c r="L1412" s="35">
        <v>23.625</v>
      </c>
      <c r="M1412" s="35">
        <f t="shared" si="90"/>
        <v>28.625</v>
      </c>
      <c r="N1412" s="35">
        <f t="shared" si="91"/>
        <v>37.212499999999999</v>
      </c>
      <c r="O1412" s="29" t="s">
        <v>35</v>
      </c>
    </row>
    <row r="1413" spans="1:15" x14ac:dyDescent="0.25">
      <c r="A1413" s="29" t="s">
        <v>40</v>
      </c>
      <c r="B1413" s="29" t="s">
        <v>37</v>
      </c>
      <c r="C1413" s="29" t="s">
        <v>41</v>
      </c>
      <c r="D1413" s="30"/>
      <c r="E1413" s="31">
        <v>39397</v>
      </c>
      <c r="F1413" s="31">
        <v>39410</v>
      </c>
      <c r="G1413" s="32">
        <f t="shared" si="89"/>
        <v>13</v>
      </c>
      <c r="H1413" s="33">
        <v>1</v>
      </c>
      <c r="I1413" s="34"/>
      <c r="J1413" s="32">
        <v>0.25</v>
      </c>
      <c r="K1413" s="35">
        <f t="shared" si="88"/>
        <v>2.5</v>
      </c>
      <c r="L1413" s="35">
        <v>61.603999999999999</v>
      </c>
      <c r="M1413" s="35">
        <f t="shared" si="90"/>
        <v>64.103999999999999</v>
      </c>
      <c r="N1413" s="35">
        <f t="shared" si="91"/>
        <v>83.3352</v>
      </c>
      <c r="O1413" s="29" t="s">
        <v>45</v>
      </c>
    </row>
    <row r="1414" spans="1:15" x14ac:dyDescent="0.25">
      <c r="A1414" s="29" t="s">
        <v>52</v>
      </c>
      <c r="B1414" s="29" t="s">
        <v>54</v>
      </c>
      <c r="C1414" s="29" t="s">
        <v>47</v>
      </c>
      <c r="D1414" s="30"/>
      <c r="E1414" s="31">
        <v>39409</v>
      </c>
      <c r="F1414" s="31">
        <v>39410</v>
      </c>
      <c r="G1414" s="32">
        <f t="shared" si="89"/>
        <v>1</v>
      </c>
      <c r="H1414" s="33">
        <v>1</v>
      </c>
      <c r="I1414" s="34"/>
      <c r="J1414" s="32">
        <v>2.25</v>
      </c>
      <c r="K1414" s="35">
        <f t="shared" si="88"/>
        <v>22.5</v>
      </c>
      <c r="L1414" s="35">
        <v>7</v>
      </c>
      <c r="M1414" s="35">
        <f t="shared" si="90"/>
        <v>29.5</v>
      </c>
      <c r="N1414" s="35">
        <f t="shared" si="91"/>
        <v>38.35</v>
      </c>
      <c r="O1414" s="29" t="s">
        <v>45</v>
      </c>
    </row>
    <row r="1415" spans="1:15" x14ac:dyDescent="0.25">
      <c r="A1415" s="29" t="s">
        <v>40</v>
      </c>
      <c r="B1415" s="29" t="s">
        <v>37</v>
      </c>
      <c r="C1415" s="29" t="s">
        <v>34</v>
      </c>
      <c r="D1415" s="30"/>
      <c r="E1415" s="31">
        <v>39394</v>
      </c>
      <c r="F1415" s="31">
        <v>39410</v>
      </c>
      <c r="G1415" s="32">
        <f t="shared" si="89"/>
        <v>16</v>
      </c>
      <c r="H1415" s="33">
        <v>1</v>
      </c>
      <c r="I1415" s="34"/>
      <c r="J1415" s="32">
        <v>0.25</v>
      </c>
      <c r="K1415" s="35">
        <f t="shared" si="88"/>
        <v>2.5</v>
      </c>
      <c r="L1415" s="35">
        <v>90.36</v>
      </c>
      <c r="M1415" s="35">
        <f t="shared" si="90"/>
        <v>92.86</v>
      </c>
      <c r="N1415" s="35">
        <f t="shared" si="91"/>
        <v>120.718</v>
      </c>
      <c r="O1415" s="29" t="s">
        <v>39</v>
      </c>
    </row>
    <row r="1416" spans="1:15" x14ac:dyDescent="0.25">
      <c r="A1416" s="29" t="s">
        <v>53</v>
      </c>
      <c r="B1416" s="29" t="s">
        <v>54</v>
      </c>
      <c r="C1416" s="29" t="s">
        <v>47</v>
      </c>
      <c r="D1416" s="30"/>
      <c r="E1416" s="31">
        <v>39390</v>
      </c>
      <c r="F1416" s="31">
        <v>39410</v>
      </c>
      <c r="G1416" s="32">
        <f t="shared" si="89"/>
        <v>20</v>
      </c>
      <c r="H1416" s="33">
        <v>2</v>
      </c>
      <c r="I1416" s="34"/>
      <c r="J1416" s="32">
        <v>1</v>
      </c>
      <c r="K1416" s="35">
        <f t="shared" si="88"/>
        <v>20</v>
      </c>
      <c r="L1416" s="35">
        <v>100.18</v>
      </c>
      <c r="M1416" s="35">
        <f t="shared" si="90"/>
        <v>120.18</v>
      </c>
      <c r="N1416" s="35">
        <f t="shared" si="91"/>
        <v>156.23400000000001</v>
      </c>
      <c r="O1416" s="29" t="s">
        <v>35</v>
      </c>
    </row>
    <row r="1417" spans="1:15" x14ac:dyDescent="0.25">
      <c r="A1417" s="29" t="s">
        <v>40</v>
      </c>
      <c r="B1417" s="29" t="s">
        <v>37</v>
      </c>
      <c r="C1417" s="29" t="s">
        <v>42</v>
      </c>
      <c r="D1417" s="30" t="s">
        <v>43</v>
      </c>
      <c r="E1417" s="31">
        <v>39400</v>
      </c>
      <c r="F1417" s="31">
        <v>39410</v>
      </c>
      <c r="G1417" s="32">
        <f t="shared" si="89"/>
        <v>10</v>
      </c>
      <c r="H1417" s="33">
        <v>1</v>
      </c>
      <c r="I1417" s="34"/>
      <c r="J1417" s="32">
        <v>0.5</v>
      </c>
      <c r="K1417" s="35">
        <f t="shared" si="88"/>
        <v>25</v>
      </c>
      <c r="L1417" s="35">
        <v>134.21850000000001</v>
      </c>
      <c r="M1417" s="35">
        <f t="shared" si="90"/>
        <v>159.21850000000001</v>
      </c>
      <c r="N1417" s="35">
        <f t="shared" si="91"/>
        <v>206.98405</v>
      </c>
      <c r="O1417" s="29" t="s">
        <v>35</v>
      </c>
    </row>
    <row r="1418" spans="1:15" x14ac:dyDescent="0.25">
      <c r="A1418" s="29" t="s">
        <v>32</v>
      </c>
      <c r="B1418" s="29" t="s">
        <v>33</v>
      </c>
      <c r="C1418" s="29" t="s">
        <v>42</v>
      </c>
      <c r="D1418" s="30"/>
      <c r="E1418" s="31">
        <v>39394</v>
      </c>
      <c r="F1418" s="31">
        <v>39411</v>
      </c>
      <c r="G1418" s="32">
        <f t="shared" si="89"/>
        <v>17</v>
      </c>
      <c r="H1418" s="33">
        <v>2</v>
      </c>
      <c r="I1418" s="34"/>
      <c r="J1418" s="32">
        <v>0.5</v>
      </c>
      <c r="K1418" s="35">
        <f t="shared" si="88"/>
        <v>10</v>
      </c>
      <c r="L1418" s="35">
        <v>6</v>
      </c>
      <c r="M1418" s="35">
        <f t="shared" si="90"/>
        <v>16</v>
      </c>
      <c r="N1418" s="35">
        <f t="shared" si="91"/>
        <v>20.8</v>
      </c>
      <c r="O1418" s="29" t="s">
        <v>45</v>
      </c>
    </row>
    <row r="1419" spans="1:15" x14ac:dyDescent="0.25">
      <c r="A1419" s="29" t="s">
        <v>53</v>
      </c>
      <c r="B1419" s="29" t="s">
        <v>54</v>
      </c>
      <c r="C1419" s="29" t="s">
        <v>38</v>
      </c>
      <c r="D1419" s="30"/>
      <c r="E1419" s="31">
        <v>39402</v>
      </c>
      <c r="F1419" s="31">
        <v>39411</v>
      </c>
      <c r="G1419" s="32">
        <f t="shared" si="89"/>
        <v>9</v>
      </c>
      <c r="H1419" s="33">
        <v>1</v>
      </c>
      <c r="I1419" s="34" t="s">
        <v>43</v>
      </c>
      <c r="J1419" s="32">
        <v>1</v>
      </c>
      <c r="K1419" s="35">
        <f t="shared" si="88"/>
        <v>10</v>
      </c>
      <c r="L1419" s="35">
        <v>33.425199999999997</v>
      </c>
      <c r="M1419" s="35">
        <f t="shared" si="90"/>
        <v>43.425199999999997</v>
      </c>
      <c r="N1419" s="35">
        <f t="shared" si="91"/>
        <v>-43.425199999999997</v>
      </c>
      <c r="O1419" s="29" t="s">
        <v>45</v>
      </c>
    </row>
    <row r="1420" spans="1:15" x14ac:dyDescent="0.25">
      <c r="A1420" s="29" t="s">
        <v>36</v>
      </c>
      <c r="B1420" s="29" t="s">
        <v>37</v>
      </c>
      <c r="C1420" s="29" t="s">
        <v>38</v>
      </c>
      <c r="D1420" s="30"/>
      <c r="E1420" s="31">
        <v>39380</v>
      </c>
      <c r="F1420" s="31">
        <v>39411</v>
      </c>
      <c r="G1420" s="32">
        <f t="shared" si="89"/>
        <v>31</v>
      </c>
      <c r="H1420" s="33">
        <v>1</v>
      </c>
      <c r="I1420" s="34" t="s">
        <v>43</v>
      </c>
      <c r="J1420" s="32">
        <v>1</v>
      </c>
      <c r="K1420" s="35">
        <f t="shared" si="88"/>
        <v>10</v>
      </c>
      <c r="L1420" s="35">
        <v>40</v>
      </c>
      <c r="M1420" s="35">
        <f t="shared" si="90"/>
        <v>50</v>
      </c>
      <c r="N1420" s="35">
        <f t="shared" si="91"/>
        <v>-50</v>
      </c>
      <c r="O1420" s="29" t="s">
        <v>45</v>
      </c>
    </row>
    <row r="1421" spans="1:15" x14ac:dyDescent="0.25">
      <c r="A1421" s="29" t="s">
        <v>52</v>
      </c>
      <c r="B1421" s="29" t="s">
        <v>54</v>
      </c>
      <c r="C1421" s="29" t="s">
        <v>38</v>
      </c>
      <c r="D1421" s="30"/>
      <c r="E1421" s="31">
        <v>39380</v>
      </c>
      <c r="F1421" s="31">
        <v>39411</v>
      </c>
      <c r="G1421" s="32">
        <f t="shared" si="89"/>
        <v>31</v>
      </c>
      <c r="H1421" s="33">
        <v>1</v>
      </c>
      <c r="I1421" s="34"/>
      <c r="J1421" s="32">
        <v>1</v>
      </c>
      <c r="K1421" s="35">
        <f t="shared" si="88"/>
        <v>10</v>
      </c>
      <c r="L1421" s="35">
        <v>50</v>
      </c>
      <c r="M1421" s="35">
        <f t="shared" si="90"/>
        <v>60</v>
      </c>
      <c r="N1421" s="35">
        <f t="shared" si="91"/>
        <v>78</v>
      </c>
      <c r="O1421" s="29" t="s">
        <v>45</v>
      </c>
    </row>
    <row r="1422" spans="1:15" x14ac:dyDescent="0.25">
      <c r="A1422" s="29" t="s">
        <v>55</v>
      </c>
      <c r="B1422" s="29" t="s">
        <v>50</v>
      </c>
      <c r="C1422" s="29" t="s">
        <v>34</v>
      </c>
      <c r="D1422" s="30"/>
      <c r="E1422" s="31">
        <v>39400</v>
      </c>
      <c r="F1422" s="31">
        <v>39411</v>
      </c>
      <c r="G1422" s="32">
        <f t="shared" si="89"/>
        <v>11</v>
      </c>
      <c r="H1422" s="33">
        <v>1</v>
      </c>
      <c r="I1422" s="34" t="s">
        <v>43</v>
      </c>
      <c r="J1422" s="32">
        <v>0.25</v>
      </c>
      <c r="K1422" s="35">
        <f t="shared" si="88"/>
        <v>2.5</v>
      </c>
      <c r="L1422" s="35">
        <v>166.62479999999999</v>
      </c>
      <c r="M1422" s="35">
        <f t="shared" si="90"/>
        <v>169.12479999999999</v>
      </c>
      <c r="N1422" s="35">
        <f t="shared" si="91"/>
        <v>-169.12479999999999</v>
      </c>
      <c r="O1422" s="29" t="s">
        <v>45</v>
      </c>
    </row>
    <row r="1423" spans="1:15" x14ac:dyDescent="0.25">
      <c r="A1423" s="29" t="s">
        <v>44</v>
      </c>
      <c r="B1423" s="29" t="s">
        <v>33</v>
      </c>
      <c r="C1423" s="29" t="s">
        <v>34</v>
      </c>
      <c r="D1423" s="30"/>
      <c r="E1423" s="31">
        <v>39351</v>
      </c>
      <c r="F1423" s="31">
        <v>39414</v>
      </c>
      <c r="G1423" s="32">
        <f t="shared" si="89"/>
        <v>63</v>
      </c>
      <c r="H1423" s="33">
        <v>2</v>
      </c>
      <c r="I1423" s="34"/>
      <c r="J1423" s="32">
        <v>0.25</v>
      </c>
      <c r="K1423" s="35">
        <f t="shared" si="88"/>
        <v>5</v>
      </c>
      <c r="L1423" s="35">
        <v>23.555499999999999</v>
      </c>
      <c r="M1423" s="35">
        <f t="shared" si="90"/>
        <v>28.555499999999999</v>
      </c>
      <c r="N1423" s="35">
        <f t="shared" si="91"/>
        <v>37.122149999999998</v>
      </c>
      <c r="O1423" s="29" t="s">
        <v>45</v>
      </c>
    </row>
    <row r="1424" spans="1:15" x14ac:dyDescent="0.25">
      <c r="A1424" s="29" t="s">
        <v>52</v>
      </c>
      <c r="B1424" s="29" t="s">
        <v>37</v>
      </c>
      <c r="C1424" s="29" t="s">
        <v>38</v>
      </c>
      <c r="D1424" s="30"/>
      <c r="E1424" s="31">
        <v>39381</v>
      </c>
      <c r="F1424" s="31">
        <v>39414</v>
      </c>
      <c r="G1424" s="32">
        <f t="shared" si="89"/>
        <v>33</v>
      </c>
      <c r="H1424" s="33">
        <v>2</v>
      </c>
      <c r="I1424" s="34"/>
      <c r="J1424" s="32">
        <v>2.75</v>
      </c>
      <c r="K1424" s="35">
        <f t="shared" si="88"/>
        <v>55</v>
      </c>
      <c r="L1424" s="35">
        <v>430.2466</v>
      </c>
      <c r="M1424" s="35">
        <f t="shared" si="90"/>
        <v>485.2466</v>
      </c>
      <c r="N1424" s="35">
        <f t="shared" si="91"/>
        <v>630.82058000000006</v>
      </c>
      <c r="O1424" s="29" t="s">
        <v>45</v>
      </c>
    </row>
    <row r="1425" spans="1:15" x14ac:dyDescent="0.25">
      <c r="A1425" s="29" t="s">
        <v>53</v>
      </c>
      <c r="B1425" s="29" t="s">
        <v>48</v>
      </c>
      <c r="C1425" s="29" t="s">
        <v>42</v>
      </c>
      <c r="D1425" s="30"/>
      <c r="E1425" s="31">
        <v>39280</v>
      </c>
      <c r="F1425" s="31">
        <v>39414</v>
      </c>
      <c r="G1425" s="32">
        <f t="shared" si="89"/>
        <v>134</v>
      </c>
      <c r="H1425" s="33">
        <v>2</v>
      </c>
      <c r="I1425" s="34" t="s">
        <v>43</v>
      </c>
      <c r="J1425" s="32">
        <v>7.5</v>
      </c>
      <c r="K1425" s="35">
        <f t="shared" si="88"/>
        <v>150</v>
      </c>
      <c r="L1425" s="35">
        <v>1019.9758</v>
      </c>
      <c r="M1425" s="35">
        <f t="shared" si="90"/>
        <v>1169.9758000000002</v>
      </c>
      <c r="N1425" s="35">
        <f t="shared" si="91"/>
        <v>-1169.9758000000002</v>
      </c>
      <c r="O1425" s="29" t="s">
        <v>45</v>
      </c>
    </row>
    <row r="1426" spans="1:15" x14ac:dyDescent="0.25">
      <c r="A1426" s="29" t="s">
        <v>52</v>
      </c>
      <c r="B1426" s="29" t="s">
        <v>50</v>
      </c>
      <c r="C1426" s="29" t="s">
        <v>42</v>
      </c>
      <c r="D1426" s="30"/>
      <c r="E1426" s="31">
        <v>39415</v>
      </c>
      <c r="F1426" s="31">
        <v>39415</v>
      </c>
      <c r="G1426" s="32">
        <f t="shared" si="89"/>
        <v>0</v>
      </c>
      <c r="H1426" s="33">
        <v>1</v>
      </c>
      <c r="I1426" s="34"/>
      <c r="J1426" s="32">
        <v>0.5</v>
      </c>
      <c r="K1426" s="35">
        <f t="shared" si="88"/>
        <v>5</v>
      </c>
      <c r="L1426" s="35">
        <v>65</v>
      </c>
      <c r="M1426" s="35">
        <f t="shared" si="90"/>
        <v>70</v>
      </c>
      <c r="N1426" s="35">
        <f t="shared" si="91"/>
        <v>91</v>
      </c>
      <c r="O1426" s="29" t="s">
        <v>45</v>
      </c>
    </row>
    <row r="1427" spans="1:15" x14ac:dyDescent="0.25">
      <c r="A1427" s="29" t="s">
        <v>36</v>
      </c>
      <c r="B1427" s="29" t="s">
        <v>37</v>
      </c>
      <c r="C1427" s="29" t="s">
        <v>42</v>
      </c>
      <c r="D1427" s="30"/>
      <c r="E1427" s="31">
        <v>39381</v>
      </c>
      <c r="F1427" s="31">
        <v>39415</v>
      </c>
      <c r="G1427" s="32">
        <f t="shared" si="89"/>
        <v>34</v>
      </c>
      <c r="H1427" s="33">
        <v>2</v>
      </c>
      <c r="I1427" s="34" t="s">
        <v>43</v>
      </c>
      <c r="J1427" s="32">
        <v>2</v>
      </c>
      <c r="K1427" s="35">
        <f t="shared" si="88"/>
        <v>40</v>
      </c>
      <c r="L1427" s="35">
        <v>233.26769999999999</v>
      </c>
      <c r="M1427" s="35">
        <f t="shared" si="90"/>
        <v>273.26769999999999</v>
      </c>
      <c r="N1427" s="35">
        <f t="shared" si="91"/>
        <v>-273.26769999999999</v>
      </c>
      <c r="O1427" s="29" t="s">
        <v>45</v>
      </c>
    </row>
    <row r="1428" spans="1:15" x14ac:dyDescent="0.25">
      <c r="A1428" s="29" t="s">
        <v>53</v>
      </c>
      <c r="B1428" s="29" t="s">
        <v>50</v>
      </c>
      <c r="C1428" s="29" t="s">
        <v>38</v>
      </c>
      <c r="D1428" s="30"/>
      <c r="E1428" s="31">
        <v>39380</v>
      </c>
      <c r="F1428" s="31">
        <v>39415</v>
      </c>
      <c r="G1428" s="32">
        <f t="shared" si="89"/>
        <v>35</v>
      </c>
      <c r="H1428" s="33">
        <v>1</v>
      </c>
      <c r="I1428" s="34"/>
      <c r="J1428" s="32">
        <v>1.75</v>
      </c>
      <c r="K1428" s="35">
        <f t="shared" si="88"/>
        <v>17.5</v>
      </c>
      <c r="L1428" s="35">
        <v>330.8732</v>
      </c>
      <c r="M1428" s="35">
        <f t="shared" si="90"/>
        <v>348.3732</v>
      </c>
      <c r="N1428" s="35">
        <f t="shared" si="91"/>
        <v>452.88515999999998</v>
      </c>
      <c r="O1428" s="29" t="s">
        <v>45</v>
      </c>
    </row>
    <row r="1429" spans="1:15" x14ac:dyDescent="0.25">
      <c r="A1429" s="29" t="s">
        <v>44</v>
      </c>
      <c r="B1429" s="29" t="s">
        <v>37</v>
      </c>
      <c r="C1429" s="29" t="s">
        <v>34</v>
      </c>
      <c r="D1429" s="30"/>
      <c r="E1429" s="31">
        <v>39397</v>
      </c>
      <c r="F1429" s="31">
        <v>39415</v>
      </c>
      <c r="G1429" s="32">
        <f t="shared" si="89"/>
        <v>18</v>
      </c>
      <c r="H1429" s="33">
        <v>2</v>
      </c>
      <c r="I1429" s="34"/>
      <c r="J1429" s="32">
        <v>1.75</v>
      </c>
      <c r="K1429" s="35">
        <f t="shared" si="88"/>
        <v>35</v>
      </c>
      <c r="L1429" s="35">
        <v>1578.4</v>
      </c>
      <c r="M1429" s="35">
        <f t="shared" si="90"/>
        <v>1613.4</v>
      </c>
      <c r="N1429" s="35">
        <f t="shared" si="91"/>
        <v>2097.42</v>
      </c>
      <c r="O1429" s="29" t="s">
        <v>35</v>
      </c>
    </row>
    <row r="1430" spans="1:15" x14ac:dyDescent="0.25">
      <c r="A1430" s="29" t="s">
        <v>36</v>
      </c>
      <c r="B1430" s="29" t="s">
        <v>54</v>
      </c>
      <c r="C1430" s="29" t="s">
        <v>42</v>
      </c>
      <c r="D1430" s="30"/>
      <c r="E1430" s="31">
        <v>39400</v>
      </c>
      <c r="F1430" s="31">
        <v>39416</v>
      </c>
      <c r="G1430" s="32">
        <f t="shared" si="89"/>
        <v>16</v>
      </c>
      <c r="H1430" s="33">
        <v>1</v>
      </c>
      <c r="I1430" s="34"/>
      <c r="J1430" s="32">
        <v>0.75</v>
      </c>
      <c r="K1430" s="35">
        <f t="shared" si="88"/>
        <v>7.5</v>
      </c>
      <c r="L1430" s="35">
        <v>44.36</v>
      </c>
      <c r="M1430" s="35">
        <f t="shared" si="90"/>
        <v>51.86</v>
      </c>
      <c r="N1430" s="35">
        <f t="shared" si="91"/>
        <v>67.418000000000006</v>
      </c>
      <c r="O1430" s="29" t="s">
        <v>35</v>
      </c>
    </row>
    <row r="1431" spans="1:15" x14ac:dyDescent="0.25">
      <c r="A1431" s="29" t="s">
        <v>53</v>
      </c>
      <c r="B1431" s="29" t="s">
        <v>37</v>
      </c>
      <c r="C1431" s="29" t="s">
        <v>42</v>
      </c>
      <c r="D1431" s="30"/>
      <c r="E1431" s="31">
        <v>39375</v>
      </c>
      <c r="F1431" s="31">
        <v>39416</v>
      </c>
      <c r="G1431" s="32">
        <f t="shared" si="89"/>
        <v>41</v>
      </c>
      <c r="H1431" s="33">
        <v>1</v>
      </c>
      <c r="I1431" s="34" t="s">
        <v>43</v>
      </c>
      <c r="J1431" s="32">
        <v>0.75</v>
      </c>
      <c r="K1431" s="35">
        <f t="shared" si="88"/>
        <v>7.5</v>
      </c>
      <c r="L1431" s="35">
        <v>122.3861</v>
      </c>
      <c r="M1431" s="35">
        <f t="shared" si="90"/>
        <v>129.8861</v>
      </c>
      <c r="N1431" s="35">
        <f t="shared" si="91"/>
        <v>-129.8861</v>
      </c>
      <c r="O1431" s="29" t="s">
        <v>45</v>
      </c>
    </row>
    <row r="1432" spans="1:15" x14ac:dyDescent="0.25">
      <c r="A1432" s="29" t="s">
        <v>53</v>
      </c>
      <c r="B1432" s="29" t="s">
        <v>48</v>
      </c>
      <c r="C1432" s="29" t="s">
        <v>42</v>
      </c>
      <c r="D1432" s="30"/>
      <c r="E1432" s="31">
        <v>39375</v>
      </c>
      <c r="F1432" s="31">
        <v>39416</v>
      </c>
      <c r="G1432" s="32">
        <f t="shared" si="89"/>
        <v>41</v>
      </c>
      <c r="H1432" s="33">
        <v>1</v>
      </c>
      <c r="I1432" s="34" t="s">
        <v>43</v>
      </c>
      <c r="J1432" s="32">
        <v>0.5</v>
      </c>
      <c r="K1432" s="35">
        <f t="shared" si="88"/>
        <v>5</v>
      </c>
      <c r="L1432" s="35">
        <v>147.4015</v>
      </c>
      <c r="M1432" s="35">
        <f t="shared" si="90"/>
        <v>152.4015</v>
      </c>
      <c r="N1432" s="35">
        <f t="shared" si="91"/>
        <v>-152.4015</v>
      </c>
      <c r="O1432" s="29" t="s">
        <v>45</v>
      </c>
    </row>
    <row r="1433" spans="1:15" x14ac:dyDescent="0.25">
      <c r="A1433" s="29" t="s">
        <v>53</v>
      </c>
      <c r="B1433" s="29" t="s">
        <v>37</v>
      </c>
      <c r="C1433" s="29" t="s">
        <v>34</v>
      </c>
      <c r="D1433" s="30"/>
      <c r="E1433" s="31">
        <v>39407</v>
      </c>
      <c r="F1433" s="31">
        <v>39416</v>
      </c>
      <c r="G1433" s="32">
        <f t="shared" si="89"/>
        <v>9</v>
      </c>
      <c r="H1433" s="33">
        <v>1</v>
      </c>
      <c r="I1433" s="34" t="s">
        <v>43</v>
      </c>
      <c r="J1433" s="32">
        <v>0.25</v>
      </c>
      <c r="K1433" s="35">
        <f t="shared" si="88"/>
        <v>2.5</v>
      </c>
      <c r="L1433" s="35">
        <v>737.83270000000005</v>
      </c>
      <c r="M1433" s="35">
        <f t="shared" si="90"/>
        <v>740.33270000000005</v>
      </c>
      <c r="N1433" s="35">
        <f t="shared" si="91"/>
        <v>-740.33270000000005</v>
      </c>
      <c r="O1433" s="29" t="s">
        <v>45</v>
      </c>
    </row>
    <row r="1434" spans="1:15" x14ac:dyDescent="0.25">
      <c r="A1434" s="29" t="s">
        <v>46</v>
      </c>
      <c r="B1434" s="29" t="s">
        <v>33</v>
      </c>
      <c r="C1434" s="29" t="s">
        <v>34</v>
      </c>
      <c r="D1434" s="30"/>
      <c r="E1434" s="31">
        <v>39312</v>
      </c>
      <c r="F1434" s="31">
        <v>39417</v>
      </c>
      <c r="G1434" s="32">
        <f t="shared" si="89"/>
        <v>105</v>
      </c>
      <c r="H1434" s="33">
        <v>2</v>
      </c>
      <c r="I1434" s="34"/>
      <c r="J1434" s="32">
        <v>0.25</v>
      </c>
      <c r="K1434" s="35">
        <f t="shared" si="88"/>
        <v>5</v>
      </c>
      <c r="L1434" s="35">
        <v>120</v>
      </c>
      <c r="M1434" s="35">
        <f t="shared" si="90"/>
        <v>125</v>
      </c>
      <c r="N1434" s="35">
        <f t="shared" si="91"/>
        <v>162.5</v>
      </c>
      <c r="O1434" s="29" t="s">
        <v>45</v>
      </c>
    </row>
    <row r="1435" spans="1:15" x14ac:dyDescent="0.25">
      <c r="A1435" s="29" t="s">
        <v>55</v>
      </c>
      <c r="B1435" s="29" t="s">
        <v>50</v>
      </c>
      <c r="C1435" s="29" t="s">
        <v>47</v>
      </c>
      <c r="D1435" s="30"/>
      <c r="E1435" s="31">
        <v>39362</v>
      </c>
      <c r="F1435" s="31">
        <v>39417</v>
      </c>
      <c r="G1435" s="32">
        <f t="shared" si="89"/>
        <v>55</v>
      </c>
      <c r="H1435" s="33">
        <v>1</v>
      </c>
      <c r="I1435" s="34"/>
      <c r="J1435" s="32">
        <v>1</v>
      </c>
      <c r="K1435" s="35">
        <f t="shared" si="88"/>
        <v>10</v>
      </c>
      <c r="L1435" s="35">
        <v>156</v>
      </c>
      <c r="M1435" s="35">
        <f t="shared" si="90"/>
        <v>166</v>
      </c>
      <c r="N1435" s="35">
        <f t="shared" si="91"/>
        <v>215.8</v>
      </c>
      <c r="O1435" s="29" t="s">
        <v>45</v>
      </c>
    </row>
    <row r="1436" spans="1:15" x14ac:dyDescent="0.25">
      <c r="A1436" s="29" t="s">
        <v>36</v>
      </c>
      <c r="B1436" s="29" t="s">
        <v>54</v>
      </c>
      <c r="C1436" s="29" t="s">
        <v>47</v>
      </c>
      <c r="D1436" s="30"/>
      <c r="E1436" s="31">
        <v>39394</v>
      </c>
      <c r="F1436" s="31">
        <v>39417</v>
      </c>
      <c r="G1436" s="32">
        <f t="shared" si="89"/>
        <v>23</v>
      </c>
      <c r="H1436" s="33">
        <v>2</v>
      </c>
      <c r="I1436" s="34" t="s">
        <v>43</v>
      </c>
      <c r="J1436" s="32">
        <v>1.25</v>
      </c>
      <c r="K1436" s="35">
        <f t="shared" si="88"/>
        <v>25</v>
      </c>
      <c r="L1436" s="35">
        <v>214.32060000000001</v>
      </c>
      <c r="M1436" s="35">
        <f t="shared" si="90"/>
        <v>239.32060000000001</v>
      </c>
      <c r="N1436" s="35">
        <f t="shared" si="91"/>
        <v>-239.32060000000001</v>
      </c>
      <c r="O1436" s="29" t="s">
        <v>45</v>
      </c>
    </row>
    <row r="1437" spans="1:15" x14ac:dyDescent="0.25">
      <c r="A1437" s="29" t="s">
        <v>53</v>
      </c>
      <c r="B1437" s="29" t="s">
        <v>48</v>
      </c>
      <c r="C1437" s="29" t="s">
        <v>42</v>
      </c>
      <c r="D1437" s="30"/>
      <c r="E1437" s="31">
        <v>39362</v>
      </c>
      <c r="F1437" s="31">
        <v>39417</v>
      </c>
      <c r="G1437" s="32">
        <f t="shared" si="89"/>
        <v>55</v>
      </c>
      <c r="H1437" s="33">
        <v>2</v>
      </c>
      <c r="I1437" s="34"/>
      <c r="J1437" s="32">
        <v>2.25</v>
      </c>
      <c r="K1437" s="35">
        <f t="shared" si="88"/>
        <v>45</v>
      </c>
      <c r="L1437" s="35">
        <v>478.30840000000001</v>
      </c>
      <c r="M1437" s="35">
        <f t="shared" si="90"/>
        <v>523.30840000000001</v>
      </c>
      <c r="N1437" s="35">
        <f t="shared" si="91"/>
        <v>680.30092000000002</v>
      </c>
      <c r="O1437" s="29" t="s">
        <v>45</v>
      </c>
    </row>
    <row r="1438" spans="1:15" x14ac:dyDescent="0.25">
      <c r="A1438" s="29" t="s">
        <v>36</v>
      </c>
      <c r="B1438" s="29" t="s">
        <v>37</v>
      </c>
      <c r="C1438" s="29" t="s">
        <v>42</v>
      </c>
      <c r="D1438" s="30"/>
      <c r="E1438" s="31">
        <v>39351</v>
      </c>
      <c r="F1438" s="31">
        <v>39417</v>
      </c>
      <c r="G1438" s="32">
        <f t="shared" si="89"/>
        <v>66</v>
      </c>
      <c r="H1438" s="33">
        <v>1</v>
      </c>
      <c r="I1438" s="34"/>
      <c r="J1438" s="32">
        <v>1.75</v>
      </c>
      <c r="K1438" s="35">
        <f t="shared" si="88"/>
        <v>17.5</v>
      </c>
      <c r="L1438" s="35">
        <v>564.91930000000002</v>
      </c>
      <c r="M1438" s="35">
        <f t="shared" si="90"/>
        <v>582.41930000000002</v>
      </c>
      <c r="N1438" s="35">
        <f t="shared" si="91"/>
        <v>757.14508999999998</v>
      </c>
      <c r="O1438" s="29" t="s">
        <v>45</v>
      </c>
    </row>
    <row r="1439" spans="1:15" x14ac:dyDescent="0.25">
      <c r="A1439" s="29" t="s">
        <v>53</v>
      </c>
      <c r="B1439" s="29" t="s">
        <v>50</v>
      </c>
      <c r="C1439" s="29" t="s">
        <v>42</v>
      </c>
      <c r="D1439" s="30"/>
      <c r="E1439" s="31">
        <v>39376</v>
      </c>
      <c r="F1439" s="31">
        <v>39417</v>
      </c>
      <c r="G1439" s="32">
        <f t="shared" si="89"/>
        <v>41</v>
      </c>
      <c r="H1439" s="33">
        <v>1</v>
      </c>
      <c r="I1439" s="34"/>
      <c r="J1439" s="32">
        <v>3.75</v>
      </c>
      <c r="K1439" s="35">
        <f t="shared" si="88"/>
        <v>37.5</v>
      </c>
      <c r="L1439" s="35">
        <v>990.00850000000003</v>
      </c>
      <c r="M1439" s="35">
        <f t="shared" si="90"/>
        <v>1027.5084999999999</v>
      </c>
      <c r="N1439" s="35">
        <f t="shared" si="91"/>
        <v>1335.7610499999998</v>
      </c>
      <c r="O1439" s="29" t="s">
        <v>45</v>
      </c>
    </row>
    <row r="1440" spans="1:15" x14ac:dyDescent="0.25">
      <c r="A1440" s="29" t="s">
        <v>52</v>
      </c>
      <c r="B1440" s="29" t="s">
        <v>54</v>
      </c>
      <c r="C1440" s="29" t="s">
        <v>34</v>
      </c>
      <c r="D1440" s="30"/>
      <c r="E1440" s="31">
        <v>39390</v>
      </c>
      <c r="F1440" s="31">
        <v>39418</v>
      </c>
      <c r="G1440" s="32">
        <f t="shared" si="89"/>
        <v>28</v>
      </c>
      <c r="H1440" s="33">
        <v>1</v>
      </c>
      <c r="I1440" s="34"/>
      <c r="J1440" s="32">
        <v>0.5</v>
      </c>
      <c r="K1440" s="35">
        <f t="shared" si="88"/>
        <v>5</v>
      </c>
      <c r="L1440" s="35">
        <v>5.0999999999999996</v>
      </c>
      <c r="M1440" s="35">
        <f t="shared" si="90"/>
        <v>10.1</v>
      </c>
      <c r="N1440" s="35">
        <f t="shared" si="91"/>
        <v>13.129999999999999</v>
      </c>
      <c r="O1440" s="29" t="s">
        <v>45</v>
      </c>
    </row>
    <row r="1441" spans="1:15" x14ac:dyDescent="0.25">
      <c r="A1441" s="29" t="s">
        <v>53</v>
      </c>
      <c r="B1441" s="29" t="s">
        <v>37</v>
      </c>
      <c r="C1441" s="29" t="s">
        <v>42</v>
      </c>
      <c r="D1441" s="30"/>
      <c r="E1441" s="31">
        <v>39386</v>
      </c>
      <c r="F1441" s="31">
        <v>39418</v>
      </c>
      <c r="G1441" s="32">
        <f t="shared" si="89"/>
        <v>32</v>
      </c>
      <c r="H1441" s="33">
        <v>2</v>
      </c>
      <c r="I1441" s="34"/>
      <c r="J1441" s="32">
        <v>0.5</v>
      </c>
      <c r="K1441" s="35">
        <f t="shared" si="88"/>
        <v>10</v>
      </c>
      <c r="L1441" s="35">
        <v>24</v>
      </c>
      <c r="M1441" s="35">
        <f t="shared" si="90"/>
        <v>34</v>
      </c>
      <c r="N1441" s="35">
        <f t="shared" si="91"/>
        <v>44.2</v>
      </c>
      <c r="O1441" s="29" t="s">
        <v>35</v>
      </c>
    </row>
    <row r="1442" spans="1:15" x14ac:dyDescent="0.25">
      <c r="A1442" s="29" t="s">
        <v>53</v>
      </c>
      <c r="B1442" s="29" t="s">
        <v>54</v>
      </c>
      <c r="C1442" s="29" t="s">
        <v>34</v>
      </c>
      <c r="D1442" s="30"/>
      <c r="E1442" s="31">
        <v>39402</v>
      </c>
      <c r="F1442" s="31">
        <v>39418</v>
      </c>
      <c r="G1442" s="32">
        <f t="shared" si="89"/>
        <v>16</v>
      </c>
      <c r="H1442" s="33">
        <v>1</v>
      </c>
      <c r="I1442" s="34"/>
      <c r="J1442" s="32">
        <v>0.5</v>
      </c>
      <c r="K1442" s="35">
        <f t="shared" si="88"/>
        <v>5</v>
      </c>
      <c r="L1442" s="35">
        <v>37.727400000000003</v>
      </c>
      <c r="M1442" s="35">
        <f t="shared" si="90"/>
        <v>42.727400000000003</v>
      </c>
      <c r="N1442" s="35">
        <f t="shared" si="91"/>
        <v>55.54562</v>
      </c>
      <c r="O1442" s="29" t="s">
        <v>45</v>
      </c>
    </row>
    <row r="1443" spans="1:15" x14ac:dyDescent="0.25">
      <c r="A1443" s="29" t="s">
        <v>53</v>
      </c>
      <c r="B1443" s="29" t="s">
        <v>37</v>
      </c>
      <c r="C1443" s="29" t="s">
        <v>42</v>
      </c>
      <c r="D1443" s="30" t="s">
        <v>43</v>
      </c>
      <c r="E1443" s="31">
        <v>39418</v>
      </c>
      <c r="F1443" s="31">
        <v>39418</v>
      </c>
      <c r="G1443" s="32">
        <f t="shared" si="89"/>
        <v>0</v>
      </c>
      <c r="H1443" s="33">
        <v>1</v>
      </c>
      <c r="I1443" s="34" t="s">
        <v>43</v>
      </c>
      <c r="J1443" s="32">
        <v>0.5</v>
      </c>
      <c r="K1443" s="35">
        <f t="shared" si="88"/>
        <v>25</v>
      </c>
      <c r="L1443" s="35">
        <v>66.666700000000006</v>
      </c>
      <c r="M1443" s="35">
        <f t="shared" si="90"/>
        <v>91.666700000000006</v>
      </c>
      <c r="N1443" s="35">
        <f t="shared" si="91"/>
        <v>-91.666700000000006</v>
      </c>
      <c r="O1443" s="29" t="s">
        <v>45</v>
      </c>
    </row>
    <row r="1444" spans="1:15" x14ac:dyDescent="0.25">
      <c r="A1444" s="29" t="s">
        <v>53</v>
      </c>
      <c r="B1444" s="29" t="s">
        <v>37</v>
      </c>
      <c r="C1444" s="29" t="s">
        <v>47</v>
      </c>
      <c r="D1444" s="30"/>
      <c r="E1444" s="31">
        <v>39400</v>
      </c>
      <c r="F1444" s="31">
        <v>39418</v>
      </c>
      <c r="G1444" s="32">
        <f t="shared" si="89"/>
        <v>18</v>
      </c>
      <c r="H1444" s="33">
        <v>1</v>
      </c>
      <c r="I1444" s="34"/>
      <c r="J1444" s="32">
        <v>3.25</v>
      </c>
      <c r="K1444" s="35">
        <f t="shared" si="88"/>
        <v>32.5</v>
      </c>
      <c r="L1444" s="35">
        <v>2114.944</v>
      </c>
      <c r="M1444" s="35">
        <f t="shared" si="90"/>
        <v>2147.444</v>
      </c>
      <c r="N1444" s="35">
        <f t="shared" si="91"/>
        <v>2791.6772000000001</v>
      </c>
      <c r="O1444" s="29" t="s">
        <v>45</v>
      </c>
    </row>
    <row r="1445" spans="1:15" x14ac:dyDescent="0.25">
      <c r="A1445" s="29" t="s">
        <v>44</v>
      </c>
      <c r="B1445" s="29" t="s">
        <v>33</v>
      </c>
      <c r="C1445" s="29" t="s">
        <v>41</v>
      </c>
      <c r="D1445" s="30"/>
      <c r="E1445" s="31">
        <v>39390</v>
      </c>
      <c r="F1445" s="31">
        <v>39421</v>
      </c>
      <c r="G1445" s="32">
        <f t="shared" si="89"/>
        <v>31</v>
      </c>
      <c r="H1445" s="33">
        <v>1</v>
      </c>
      <c r="I1445" s="34"/>
      <c r="J1445" s="32">
        <v>0.25</v>
      </c>
      <c r="K1445" s="35">
        <f t="shared" si="88"/>
        <v>2.5</v>
      </c>
      <c r="L1445" s="35">
        <v>15</v>
      </c>
      <c r="M1445" s="35">
        <f t="shared" si="90"/>
        <v>17.5</v>
      </c>
      <c r="N1445" s="35">
        <f t="shared" si="91"/>
        <v>22.75</v>
      </c>
      <c r="O1445" s="29" t="s">
        <v>35</v>
      </c>
    </row>
    <row r="1446" spans="1:15" x14ac:dyDescent="0.25">
      <c r="A1446" s="29" t="s">
        <v>53</v>
      </c>
      <c r="B1446" s="29" t="s">
        <v>50</v>
      </c>
      <c r="C1446" s="29" t="s">
        <v>42</v>
      </c>
      <c r="D1446" s="30"/>
      <c r="E1446" s="31">
        <v>39400</v>
      </c>
      <c r="F1446" s="31">
        <v>39421</v>
      </c>
      <c r="G1446" s="32">
        <f t="shared" si="89"/>
        <v>21</v>
      </c>
      <c r="H1446" s="33">
        <v>1</v>
      </c>
      <c r="I1446" s="34"/>
      <c r="J1446" s="32">
        <v>0.75</v>
      </c>
      <c r="K1446" s="35">
        <f t="shared" si="88"/>
        <v>7.5</v>
      </c>
      <c r="L1446" s="35">
        <v>39.088999999999999</v>
      </c>
      <c r="M1446" s="35">
        <f t="shared" si="90"/>
        <v>46.588999999999999</v>
      </c>
      <c r="N1446" s="35">
        <f t="shared" si="91"/>
        <v>60.5657</v>
      </c>
      <c r="O1446" s="29" t="s">
        <v>35</v>
      </c>
    </row>
    <row r="1447" spans="1:15" x14ac:dyDescent="0.25">
      <c r="A1447" s="29" t="s">
        <v>36</v>
      </c>
      <c r="B1447" s="29" t="s">
        <v>37</v>
      </c>
      <c r="C1447" s="29" t="s">
        <v>42</v>
      </c>
      <c r="D1447" s="30" t="s">
        <v>43</v>
      </c>
      <c r="E1447" s="31">
        <v>39403</v>
      </c>
      <c r="F1447" s="31">
        <v>39421</v>
      </c>
      <c r="G1447" s="32">
        <f t="shared" si="89"/>
        <v>18</v>
      </c>
      <c r="H1447" s="33">
        <v>1</v>
      </c>
      <c r="I1447" s="34"/>
      <c r="J1447" s="32">
        <v>0.5</v>
      </c>
      <c r="K1447" s="35">
        <f t="shared" si="88"/>
        <v>25</v>
      </c>
      <c r="L1447" s="35">
        <v>42.005099999999999</v>
      </c>
      <c r="M1447" s="35">
        <f t="shared" si="90"/>
        <v>67.005099999999999</v>
      </c>
      <c r="N1447" s="35">
        <f t="shared" si="91"/>
        <v>87.106629999999996</v>
      </c>
      <c r="O1447" s="29" t="s">
        <v>45</v>
      </c>
    </row>
    <row r="1448" spans="1:15" x14ac:dyDescent="0.25">
      <c r="A1448" s="29" t="s">
        <v>44</v>
      </c>
      <c r="B1448" s="29" t="s">
        <v>33</v>
      </c>
      <c r="C1448" s="29" t="s">
        <v>34</v>
      </c>
      <c r="D1448" s="30"/>
      <c r="E1448" s="31">
        <v>39404</v>
      </c>
      <c r="F1448" s="31">
        <v>39421</v>
      </c>
      <c r="G1448" s="32">
        <f t="shared" si="89"/>
        <v>17</v>
      </c>
      <c r="H1448" s="33">
        <v>2</v>
      </c>
      <c r="I1448" s="34"/>
      <c r="J1448" s="32">
        <v>0.25</v>
      </c>
      <c r="K1448" s="35">
        <f t="shared" si="88"/>
        <v>5</v>
      </c>
      <c r="L1448" s="35">
        <v>48.990699999999997</v>
      </c>
      <c r="M1448" s="35">
        <f t="shared" si="90"/>
        <v>53.990699999999997</v>
      </c>
      <c r="N1448" s="35">
        <f t="shared" si="91"/>
        <v>70.187909999999988</v>
      </c>
      <c r="O1448" s="29" t="s">
        <v>35</v>
      </c>
    </row>
    <row r="1449" spans="1:15" x14ac:dyDescent="0.25">
      <c r="A1449" s="29" t="s">
        <v>44</v>
      </c>
      <c r="B1449" s="29" t="s">
        <v>33</v>
      </c>
      <c r="C1449" s="29" t="s">
        <v>34</v>
      </c>
      <c r="D1449" s="30"/>
      <c r="E1449" s="31">
        <v>39396</v>
      </c>
      <c r="F1449" s="31">
        <v>39421</v>
      </c>
      <c r="G1449" s="32">
        <f t="shared" si="89"/>
        <v>25</v>
      </c>
      <c r="H1449" s="33">
        <v>2</v>
      </c>
      <c r="I1449" s="34"/>
      <c r="J1449" s="32">
        <v>1</v>
      </c>
      <c r="K1449" s="35">
        <f t="shared" si="88"/>
        <v>20</v>
      </c>
      <c r="L1449" s="35">
        <v>100</v>
      </c>
      <c r="M1449" s="35">
        <f t="shared" si="90"/>
        <v>120</v>
      </c>
      <c r="N1449" s="35">
        <f t="shared" si="91"/>
        <v>156</v>
      </c>
      <c r="O1449" s="29" t="s">
        <v>45</v>
      </c>
    </row>
    <row r="1450" spans="1:15" x14ac:dyDescent="0.25">
      <c r="A1450" s="29" t="s">
        <v>52</v>
      </c>
      <c r="B1450" s="29" t="s">
        <v>54</v>
      </c>
      <c r="C1450" s="29" t="s">
        <v>34</v>
      </c>
      <c r="D1450" s="30"/>
      <c r="E1450" s="31">
        <v>39400</v>
      </c>
      <c r="F1450" s="31">
        <v>39421</v>
      </c>
      <c r="G1450" s="32">
        <f t="shared" si="89"/>
        <v>21</v>
      </c>
      <c r="H1450" s="33">
        <v>1</v>
      </c>
      <c r="I1450" s="34"/>
      <c r="J1450" s="32">
        <v>0.75</v>
      </c>
      <c r="K1450" s="35">
        <f t="shared" si="88"/>
        <v>7.5</v>
      </c>
      <c r="L1450" s="35">
        <v>130.3056</v>
      </c>
      <c r="M1450" s="35">
        <f t="shared" si="90"/>
        <v>137.8056</v>
      </c>
      <c r="N1450" s="35">
        <f t="shared" si="91"/>
        <v>179.14727999999999</v>
      </c>
      <c r="O1450" s="29" t="s">
        <v>39</v>
      </c>
    </row>
    <row r="1451" spans="1:15" x14ac:dyDescent="0.25">
      <c r="A1451" s="29" t="s">
        <v>52</v>
      </c>
      <c r="B1451" s="29" t="s">
        <v>54</v>
      </c>
      <c r="C1451" s="29" t="s">
        <v>34</v>
      </c>
      <c r="D1451" s="30"/>
      <c r="E1451" s="31">
        <v>39402</v>
      </c>
      <c r="F1451" s="31">
        <v>39421</v>
      </c>
      <c r="G1451" s="32">
        <f t="shared" si="89"/>
        <v>19</v>
      </c>
      <c r="H1451" s="33">
        <v>1</v>
      </c>
      <c r="I1451" s="34"/>
      <c r="J1451" s="32">
        <v>0.5</v>
      </c>
      <c r="K1451" s="35">
        <f t="shared" si="88"/>
        <v>5</v>
      </c>
      <c r="L1451" s="35">
        <v>139.36000000000001</v>
      </c>
      <c r="M1451" s="35">
        <f t="shared" si="90"/>
        <v>144.36000000000001</v>
      </c>
      <c r="N1451" s="35">
        <f t="shared" si="91"/>
        <v>187.66800000000001</v>
      </c>
      <c r="O1451" s="29" t="s">
        <v>45</v>
      </c>
    </row>
    <row r="1452" spans="1:15" x14ac:dyDescent="0.25">
      <c r="A1452" s="29" t="s">
        <v>52</v>
      </c>
      <c r="B1452" s="29" t="s">
        <v>37</v>
      </c>
      <c r="C1452" s="29" t="s">
        <v>42</v>
      </c>
      <c r="D1452" s="30"/>
      <c r="E1452" s="31">
        <v>39418</v>
      </c>
      <c r="F1452" s="31">
        <v>39421</v>
      </c>
      <c r="G1452" s="32">
        <f t="shared" si="89"/>
        <v>3</v>
      </c>
      <c r="H1452" s="33">
        <v>1</v>
      </c>
      <c r="I1452" s="34"/>
      <c r="J1452" s="32">
        <v>1.5</v>
      </c>
      <c r="K1452" s="35">
        <f t="shared" si="88"/>
        <v>15</v>
      </c>
      <c r="L1452" s="35">
        <v>120.22</v>
      </c>
      <c r="M1452" s="35">
        <f t="shared" si="90"/>
        <v>135.22</v>
      </c>
      <c r="N1452" s="35">
        <f t="shared" si="91"/>
        <v>175.786</v>
      </c>
      <c r="O1452" s="29" t="s">
        <v>45</v>
      </c>
    </row>
    <row r="1453" spans="1:15" x14ac:dyDescent="0.25">
      <c r="A1453" s="29" t="s">
        <v>44</v>
      </c>
      <c r="B1453" s="29" t="s">
        <v>33</v>
      </c>
      <c r="C1453" s="29" t="s">
        <v>42</v>
      </c>
      <c r="D1453" s="30"/>
      <c r="E1453" s="31">
        <v>39403</v>
      </c>
      <c r="F1453" s="31">
        <v>39421</v>
      </c>
      <c r="G1453" s="32">
        <f t="shared" si="89"/>
        <v>18</v>
      </c>
      <c r="H1453" s="33">
        <v>2</v>
      </c>
      <c r="I1453" s="34"/>
      <c r="J1453" s="32">
        <v>0.75</v>
      </c>
      <c r="K1453" s="35">
        <f t="shared" si="88"/>
        <v>15</v>
      </c>
      <c r="L1453" s="35">
        <v>231.8485</v>
      </c>
      <c r="M1453" s="35">
        <f t="shared" si="90"/>
        <v>246.8485</v>
      </c>
      <c r="N1453" s="35">
        <f t="shared" si="91"/>
        <v>320.90305000000001</v>
      </c>
      <c r="O1453" s="29" t="s">
        <v>35</v>
      </c>
    </row>
    <row r="1454" spans="1:15" x14ac:dyDescent="0.25">
      <c r="A1454" s="29" t="s">
        <v>53</v>
      </c>
      <c r="B1454" s="29" t="s">
        <v>48</v>
      </c>
      <c r="C1454" s="29" t="s">
        <v>38</v>
      </c>
      <c r="D1454" s="30"/>
      <c r="E1454" s="31">
        <v>39407</v>
      </c>
      <c r="F1454" s="31">
        <v>39421</v>
      </c>
      <c r="G1454" s="32">
        <f t="shared" si="89"/>
        <v>14</v>
      </c>
      <c r="H1454" s="33">
        <v>1</v>
      </c>
      <c r="I1454" s="34"/>
      <c r="J1454" s="32">
        <v>1</v>
      </c>
      <c r="K1454" s="35">
        <f t="shared" si="88"/>
        <v>10</v>
      </c>
      <c r="L1454" s="35">
        <v>383.48259999999999</v>
      </c>
      <c r="M1454" s="35">
        <f t="shared" si="90"/>
        <v>393.48259999999999</v>
      </c>
      <c r="N1454" s="35">
        <f t="shared" si="91"/>
        <v>511.52737999999999</v>
      </c>
      <c r="O1454" s="29" t="s">
        <v>45</v>
      </c>
    </row>
    <row r="1455" spans="1:15" x14ac:dyDescent="0.25">
      <c r="A1455" s="29" t="s">
        <v>36</v>
      </c>
      <c r="B1455" s="29" t="s">
        <v>48</v>
      </c>
      <c r="C1455" s="29" t="s">
        <v>42</v>
      </c>
      <c r="D1455" s="30"/>
      <c r="E1455" s="31">
        <v>39386</v>
      </c>
      <c r="F1455" s="31">
        <v>39421</v>
      </c>
      <c r="G1455" s="32">
        <f t="shared" si="89"/>
        <v>35</v>
      </c>
      <c r="H1455" s="33">
        <v>1</v>
      </c>
      <c r="I1455" s="34"/>
      <c r="J1455" s="32">
        <v>5.25</v>
      </c>
      <c r="K1455" s="35">
        <f t="shared" si="88"/>
        <v>52.5</v>
      </c>
      <c r="L1455" s="35">
        <v>1643.8405</v>
      </c>
      <c r="M1455" s="35">
        <f t="shared" si="90"/>
        <v>1696.3405</v>
      </c>
      <c r="N1455" s="35">
        <f t="shared" si="91"/>
        <v>2205.2426500000001</v>
      </c>
      <c r="O1455" s="29" t="s">
        <v>45</v>
      </c>
    </row>
    <row r="1456" spans="1:15" x14ac:dyDescent="0.25">
      <c r="A1456" s="29" t="s">
        <v>40</v>
      </c>
      <c r="B1456" s="29" t="s">
        <v>54</v>
      </c>
      <c r="C1456" s="29" t="s">
        <v>42</v>
      </c>
      <c r="D1456" s="30"/>
      <c r="E1456" s="31">
        <v>39397</v>
      </c>
      <c r="F1456" s="31">
        <v>39422</v>
      </c>
      <c r="G1456" s="32">
        <f t="shared" si="89"/>
        <v>25</v>
      </c>
      <c r="H1456" s="33">
        <v>1</v>
      </c>
      <c r="I1456" s="34"/>
      <c r="J1456" s="32">
        <v>0.5</v>
      </c>
      <c r="K1456" s="35">
        <f t="shared" si="88"/>
        <v>5</v>
      </c>
      <c r="L1456" s="35">
        <v>25</v>
      </c>
      <c r="M1456" s="35">
        <f t="shared" si="90"/>
        <v>30</v>
      </c>
      <c r="N1456" s="35">
        <f t="shared" si="91"/>
        <v>39</v>
      </c>
      <c r="O1456" s="29" t="s">
        <v>45</v>
      </c>
    </row>
    <row r="1457" spans="1:15" x14ac:dyDescent="0.25">
      <c r="A1457" s="29" t="s">
        <v>40</v>
      </c>
      <c r="B1457" s="29" t="s">
        <v>54</v>
      </c>
      <c r="C1457" s="29" t="s">
        <v>42</v>
      </c>
      <c r="D1457" s="30"/>
      <c r="E1457" s="31">
        <v>39409</v>
      </c>
      <c r="F1457" s="31">
        <v>39422</v>
      </c>
      <c r="G1457" s="32">
        <f t="shared" si="89"/>
        <v>13</v>
      </c>
      <c r="H1457" s="33">
        <v>1</v>
      </c>
      <c r="I1457" s="34"/>
      <c r="J1457" s="32">
        <v>0.5</v>
      </c>
      <c r="K1457" s="35">
        <f t="shared" si="88"/>
        <v>5</v>
      </c>
      <c r="L1457" s="35">
        <v>44.0749</v>
      </c>
      <c r="M1457" s="35">
        <f t="shared" si="90"/>
        <v>49.0749</v>
      </c>
      <c r="N1457" s="35">
        <f t="shared" si="91"/>
        <v>63.797370000000001</v>
      </c>
      <c r="O1457" s="29" t="s">
        <v>45</v>
      </c>
    </row>
    <row r="1458" spans="1:15" x14ac:dyDescent="0.25">
      <c r="A1458" s="29" t="s">
        <v>40</v>
      </c>
      <c r="B1458" s="29" t="s">
        <v>37</v>
      </c>
      <c r="C1458" s="29" t="s">
        <v>47</v>
      </c>
      <c r="D1458" s="30" t="s">
        <v>43</v>
      </c>
      <c r="E1458" s="31">
        <v>39394</v>
      </c>
      <c r="F1458" s="31">
        <v>39422</v>
      </c>
      <c r="G1458" s="32">
        <f t="shared" si="89"/>
        <v>28</v>
      </c>
      <c r="H1458" s="33">
        <v>2</v>
      </c>
      <c r="I1458" s="34"/>
      <c r="J1458" s="32">
        <v>1</v>
      </c>
      <c r="K1458" s="35">
        <f t="shared" si="88"/>
        <v>40</v>
      </c>
      <c r="L1458" s="35">
        <v>17.692299999999999</v>
      </c>
      <c r="M1458" s="35">
        <f t="shared" si="90"/>
        <v>57.692300000000003</v>
      </c>
      <c r="N1458" s="35">
        <f t="shared" si="91"/>
        <v>74.999989999999997</v>
      </c>
      <c r="O1458" s="29" t="s">
        <v>39</v>
      </c>
    </row>
    <row r="1459" spans="1:15" x14ac:dyDescent="0.25">
      <c r="A1459" s="29" t="s">
        <v>36</v>
      </c>
      <c r="B1459" s="29" t="s">
        <v>48</v>
      </c>
      <c r="C1459" s="29" t="s">
        <v>38</v>
      </c>
      <c r="D1459" s="30"/>
      <c r="E1459" s="31">
        <v>39403</v>
      </c>
      <c r="F1459" s="31">
        <v>39422</v>
      </c>
      <c r="G1459" s="32">
        <f t="shared" si="89"/>
        <v>19</v>
      </c>
      <c r="H1459" s="33">
        <v>2</v>
      </c>
      <c r="I1459" s="34" t="s">
        <v>43</v>
      </c>
      <c r="J1459" s="32">
        <v>1</v>
      </c>
      <c r="K1459" s="35">
        <f t="shared" si="88"/>
        <v>20</v>
      </c>
      <c r="L1459" s="35">
        <v>101.20659999999999</v>
      </c>
      <c r="M1459" s="35">
        <f t="shared" si="90"/>
        <v>121.20659999999999</v>
      </c>
      <c r="N1459" s="35">
        <f t="shared" si="91"/>
        <v>-121.20659999999999</v>
      </c>
      <c r="O1459" s="29" t="s">
        <v>45</v>
      </c>
    </row>
    <row r="1460" spans="1:15" x14ac:dyDescent="0.25">
      <c r="A1460" s="29" t="s">
        <v>40</v>
      </c>
      <c r="B1460" s="29" t="s">
        <v>37</v>
      </c>
      <c r="C1460" s="29" t="s">
        <v>34</v>
      </c>
      <c r="D1460" s="30"/>
      <c r="E1460" s="31">
        <v>39403</v>
      </c>
      <c r="F1460" s="31">
        <v>39422</v>
      </c>
      <c r="G1460" s="32">
        <f t="shared" si="89"/>
        <v>19</v>
      </c>
      <c r="H1460" s="33">
        <v>2</v>
      </c>
      <c r="I1460" s="34"/>
      <c r="J1460" s="32">
        <v>0.25</v>
      </c>
      <c r="K1460" s="35">
        <f t="shared" si="88"/>
        <v>5</v>
      </c>
      <c r="L1460" s="35">
        <v>124.8211</v>
      </c>
      <c r="M1460" s="35">
        <f t="shared" si="90"/>
        <v>129.8211</v>
      </c>
      <c r="N1460" s="35">
        <f t="shared" si="91"/>
        <v>168.76742999999999</v>
      </c>
      <c r="O1460" s="29" t="s">
        <v>39</v>
      </c>
    </row>
    <row r="1461" spans="1:15" x14ac:dyDescent="0.25">
      <c r="A1461" s="29" t="s">
        <v>40</v>
      </c>
      <c r="B1461" s="29" t="s">
        <v>37</v>
      </c>
      <c r="C1461" s="29" t="s">
        <v>38</v>
      </c>
      <c r="D1461" s="30"/>
      <c r="E1461" s="31">
        <v>39374</v>
      </c>
      <c r="F1461" s="31">
        <v>39422</v>
      </c>
      <c r="G1461" s="32">
        <f t="shared" si="89"/>
        <v>48</v>
      </c>
      <c r="H1461" s="33">
        <v>1</v>
      </c>
      <c r="I1461" s="34"/>
      <c r="J1461" s="32">
        <v>2</v>
      </c>
      <c r="K1461" s="35">
        <f t="shared" si="88"/>
        <v>20</v>
      </c>
      <c r="L1461" s="35">
        <v>285.1893</v>
      </c>
      <c r="M1461" s="35">
        <f t="shared" si="90"/>
        <v>305.1893</v>
      </c>
      <c r="N1461" s="35">
        <f t="shared" si="91"/>
        <v>396.74608999999998</v>
      </c>
      <c r="O1461" s="29" t="s">
        <v>45</v>
      </c>
    </row>
    <row r="1462" spans="1:15" x14ac:dyDescent="0.25">
      <c r="A1462" s="29" t="s">
        <v>53</v>
      </c>
      <c r="B1462" s="29" t="s">
        <v>50</v>
      </c>
      <c r="C1462" s="29" t="s">
        <v>34</v>
      </c>
      <c r="D1462" s="30"/>
      <c r="E1462" s="31">
        <v>39403</v>
      </c>
      <c r="F1462" s="31">
        <v>39423</v>
      </c>
      <c r="G1462" s="32">
        <f t="shared" si="89"/>
        <v>20</v>
      </c>
      <c r="H1462" s="33">
        <v>1</v>
      </c>
      <c r="I1462" s="34"/>
      <c r="J1462" s="32">
        <v>1</v>
      </c>
      <c r="K1462" s="35">
        <f t="shared" si="88"/>
        <v>10</v>
      </c>
      <c r="L1462" s="35">
        <v>86.21</v>
      </c>
      <c r="M1462" s="35">
        <f t="shared" si="90"/>
        <v>96.21</v>
      </c>
      <c r="N1462" s="35">
        <f t="shared" si="91"/>
        <v>125.07299999999999</v>
      </c>
      <c r="O1462" s="29" t="s">
        <v>45</v>
      </c>
    </row>
    <row r="1463" spans="1:15" x14ac:dyDescent="0.25">
      <c r="A1463" s="29" t="s">
        <v>36</v>
      </c>
      <c r="B1463" s="29" t="s">
        <v>54</v>
      </c>
      <c r="C1463" s="29" t="s">
        <v>34</v>
      </c>
      <c r="D1463" s="30" t="s">
        <v>43</v>
      </c>
      <c r="E1463" s="31">
        <v>39415</v>
      </c>
      <c r="F1463" s="31">
        <v>39423</v>
      </c>
      <c r="G1463" s="32">
        <f t="shared" si="89"/>
        <v>8</v>
      </c>
      <c r="H1463" s="33">
        <v>1</v>
      </c>
      <c r="I1463" s="34" t="s">
        <v>43</v>
      </c>
      <c r="J1463" s="32">
        <v>0.5</v>
      </c>
      <c r="K1463" s="35">
        <f t="shared" si="88"/>
        <v>25</v>
      </c>
      <c r="L1463" s="35">
        <v>141.4308</v>
      </c>
      <c r="M1463" s="35">
        <f t="shared" si="90"/>
        <v>166.4308</v>
      </c>
      <c r="N1463" s="35">
        <f t="shared" si="91"/>
        <v>-166.4308</v>
      </c>
      <c r="O1463" s="29" t="s">
        <v>45</v>
      </c>
    </row>
    <row r="1464" spans="1:15" x14ac:dyDescent="0.25">
      <c r="A1464" s="29" t="s">
        <v>55</v>
      </c>
      <c r="B1464" s="29" t="s">
        <v>54</v>
      </c>
      <c r="C1464" s="29" t="s">
        <v>47</v>
      </c>
      <c r="D1464" s="30"/>
      <c r="E1464" s="31">
        <v>39381</v>
      </c>
      <c r="F1464" s="31">
        <v>39423</v>
      </c>
      <c r="G1464" s="32">
        <f t="shared" si="89"/>
        <v>42</v>
      </c>
      <c r="H1464" s="33">
        <v>1</v>
      </c>
      <c r="I1464" s="34" t="s">
        <v>43</v>
      </c>
      <c r="J1464" s="32">
        <v>2.5</v>
      </c>
      <c r="K1464" s="35">
        <f t="shared" si="88"/>
        <v>25</v>
      </c>
      <c r="L1464" s="35">
        <v>295.24419999999998</v>
      </c>
      <c r="M1464" s="35">
        <f t="shared" si="90"/>
        <v>320.24419999999998</v>
      </c>
      <c r="N1464" s="35">
        <f t="shared" si="91"/>
        <v>-320.24419999999998</v>
      </c>
      <c r="O1464" s="29" t="s">
        <v>45</v>
      </c>
    </row>
    <row r="1465" spans="1:15" x14ac:dyDescent="0.25">
      <c r="A1465" s="29" t="s">
        <v>46</v>
      </c>
      <c r="B1465" s="29" t="s">
        <v>33</v>
      </c>
      <c r="C1465" s="29" t="s">
        <v>42</v>
      </c>
      <c r="D1465" s="30"/>
      <c r="E1465" s="31">
        <v>39403</v>
      </c>
      <c r="F1465" s="31">
        <v>39424</v>
      </c>
      <c r="G1465" s="32">
        <f t="shared" si="89"/>
        <v>21</v>
      </c>
      <c r="H1465" s="33">
        <v>2</v>
      </c>
      <c r="I1465" s="34"/>
      <c r="J1465" s="32">
        <v>0.75</v>
      </c>
      <c r="K1465" s="35">
        <f t="shared" si="88"/>
        <v>15</v>
      </c>
      <c r="L1465" s="35">
        <v>18</v>
      </c>
      <c r="M1465" s="35">
        <f t="shared" si="90"/>
        <v>33</v>
      </c>
      <c r="N1465" s="35">
        <f t="shared" si="91"/>
        <v>42.9</v>
      </c>
      <c r="O1465" s="29" t="s">
        <v>45</v>
      </c>
    </row>
    <row r="1466" spans="1:15" x14ac:dyDescent="0.25">
      <c r="A1466" s="29" t="s">
        <v>36</v>
      </c>
      <c r="B1466" s="29" t="s">
        <v>50</v>
      </c>
      <c r="C1466" s="29" t="s">
        <v>34</v>
      </c>
      <c r="D1466" s="30"/>
      <c r="E1466" s="31">
        <v>39372</v>
      </c>
      <c r="F1466" s="31">
        <v>39424</v>
      </c>
      <c r="G1466" s="32">
        <f t="shared" si="89"/>
        <v>52</v>
      </c>
      <c r="H1466" s="33">
        <v>1</v>
      </c>
      <c r="I1466" s="34"/>
      <c r="J1466" s="32">
        <v>0.5</v>
      </c>
      <c r="K1466" s="35">
        <f t="shared" si="88"/>
        <v>5</v>
      </c>
      <c r="L1466" s="35">
        <v>20.71</v>
      </c>
      <c r="M1466" s="35">
        <f t="shared" si="90"/>
        <v>25.71</v>
      </c>
      <c r="N1466" s="35">
        <f t="shared" si="91"/>
        <v>33.423000000000002</v>
      </c>
      <c r="O1466" s="29" t="s">
        <v>39</v>
      </c>
    </row>
    <row r="1467" spans="1:15" x14ac:dyDescent="0.25">
      <c r="A1467" s="29" t="s">
        <v>32</v>
      </c>
      <c r="B1467" s="29" t="s">
        <v>54</v>
      </c>
      <c r="C1467" s="29" t="s">
        <v>34</v>
      </c>
      <c r="D1467" s="30"/>
      <c r="E1467" s="31">
        <v>39388</v>
      </c>
      <c r="F1467" s="31">
        <v>39424</v>
      </c>
      <c r="G1467" s="32">
        <f t="shared" si="89"/>
        <v>36</v>
      </c>
      <c r="H1467" s="33">
        <v>1</v>
      </c>
      <c r="I1467" s="34"/>
      <c r="J1467" s="32">
        <v>0.5</v>
      </c>
      <c r="K1467" s="35">
        <f t="shared" si="88"/>
        <v>5</v>
      </c>
      <c r="L1467" s="35">
        <v>35.948999999999998</v>
      </c>
      <c r="M1467" s="35">
        <f t="shared" si="90"/>
        <v>40.948999999999998</v>
      </c>
      <c r="N1467" s="35">
        <f t="shared" si="91"/>
        <v>53.233699999999999</v>
      </c>
      <c r="O1467" s="29" t="s">
        <v>45</v>
      </c>
    </row>
    <row r="1468" spans="1:15" x14ac:dyDescent="0.25">
      <c r="A1468" s="29" t="s">
        <v>36</v>
      </c>
      <c r="B1468" s="29" t="s">
        <v>37</v>
      </c>
      <c r="C1468" s="29" t="s">
        <v>42</v>
      </c>
      <c r="D1468" s="30"/>
      <c r="E1468" s="31">
        <v>39389</v>
      </c>
      <c r="F1468" s="31">
        <v>39424</v>
      </c>
      <c r="G1468" s="32">
        <f t="shared" si="89"/>
        <v>35</v>
      </c>
      <c r="H1468" s="33">
        <v>1</v>
      </c>
      <c r="I1468" s="34"/>
      <c r="J1468" s="32">
        <v>0.5</v>
      </c>
      <c r="K1468" s="35">
        <f t="shared" si="88"/>
        <v>5</v>
      </c>
      <c r="L1468" s="35">
        <v>38.3367</v>
      </c>
      <c r="M1468" s="35">
        <f t="shared" si="90"/>
        <v>43.3367</v>
      </c>
      <c r="N1468" s="35">
        <f t="shared" si="91"/>
        <v>56.337710000000001</v>
      </c>
      <c r="O1468" s="29" t="s">
        <v>39</v>
      </c>
    </row>
    <row r="1469" spans="1:15" x14ac:dyDescent="0.25">
      <c r="A1469" s="29" t="s">
        <v>46</v>
      </c>
      <c r="B1469" s="29" t="s">
        <v>33</v>
      </c>
      <c r="C1469" s="29" t="s">
        <v>42</v>
      </c>
      <c r="D1469" s="30"/>
      <c r="E1469" s="31">
        <v>39389</v>
      </c>
      <c r="F1469" s="31">
        <v>39424</v>
      </c>
      <c r="G1469" s="32">
        <f t="shared" si="89"/>
        <v>35</v>
      </c>
      <c r="H1469" s="33">
        <v>2</v>
      </c>
      <c r="I1469" s="34"/>
      <c r="J1469" s="32">
        <v>0.75</v>
      </c>
      <c r="K1469" s="35">
        <f t="shared" si="88"/>
        <v>15</v>
      </c>
      <c r="L1469" s="35">
        <v>52</v>
      </c>
      <c r="M1469" s="35">
        <f t="shared" si="90"/>
        <v>67</v>
      </c>
      <c r="N1469" s="35">
        <f t="shared" si="91"/>
        <v>87.1</v>
      </c>
      <c r="O1469" s="29" t="s">
        <v>45</v>
      </c>
    </row>
    <row r="1470" spans="1:15" x14ac:dyDescent="0.25">
      <c r="A1470" s="29" t="s">
        <v>36</v>
      </c>
      <c r="B1470" s="29" t="s">
        <v>50</v>
      </c>
      <c r="C1470" s="29" t="s">
        <v>34</v>
      </c>
      <c r="D1470" s="30" t="s">
        <v>43</v>
      </c>
      <c r="E1470" s="31">
        <v>39411</v>
      </c>
      <c r="F1470" s="31">
        <v>39424</v>
      </c>
      <c r="G1470" s="32">
        <f t="shared" si="89"/>
        <v>13</v>
      </c>
      <c r="H1470" s="33">
        <v>1</v>
      </c>
      <c r="I1470" s="34"/>
      <c r="J1470" s="32">
        <v>0.5</v>
      </c>
      <c r="K1470" s="35">
        <f t="shared" si="88"/>
        <v>25</v>
      </c>
      <c r="L1470" s="35">
        <v>56.186300000000003</v>
      </c>
      <c r="M1470" s="35">
        <f t="shared" si="90"/>
        <v>81.186300000000003</v>
      </c>
      <c r="N1470" s="35">
        <f t="shared" si="91"/>
        <v>105.54219000000001</v>
      </c>
      <c r="O1470" s="29" t="s">
        <v>45</v>
      </c>
    </row>
    <row r="1471" spans="1:15" x14ac:dyDescent="0.25">
      <c r="A1471" s="29" t="s">
        <v>52</v>
      </c>
      <c r="B1471" s="29" t="s">
        <v>48</v>
      </c>
      <c r="C1471" s="29" t="s">
        <v>42</v>
      </c>
      <c r="D1471" s="30"/>
      <c r="E1471" s="31">
        <v>39374</v>
      </c>
      <c r="F1471" s="31">
        <v>39424</v>
      </c>
      <c r="G1471" s="32">
        <f t="shared" si="89"/>
        <v>50</v>
      </c>
      <c r="H1471" s="33">
        <v>1</v>
      </c>
      <c r="I1471" s="34"/>
      <c r="J1471" s="32">
        <v>0.5</v>
      </c>
      <c r="K1471" s="35">
        <f t="shared" si="88"/>
        <v>5</v>
      </c>
      <c r="L1471" s="35">
        <v>100.8728</v>
      </c>
      <c r="M1471" s="35">
        <f t="shared" si="90"/>
        <v>105.8728</v>
      </c>
      <c r="N1471" s="35">
        <f t="shared" si="91"/>
        <v>137.63463999999999</v>
      </c>
      <c r="O1471" s="29" t="s">
        <v>45</v>
      </c>
    </row>
    <row r="1472" spans="1:15" x14ac:dyDescent="0.25">
      <c r="A1472" s="29" t="s">
        <v>46</v>
      </c>
      <c r="B1472" s="29" t="s">
        <v>33</v>
      </c>
      <c r="C1472" s="29" t="s">
        <v>34</v>
      </c>
      <c r="D1472" s="30"/>
      <c r="E1472" s="31">
        <v>39418</v>
      </c>
      <c r="F1472" s="31">
        <v>39424</v>
      </c>
      <c r="G1472" s="32">
        <f t="shared" si="89"/>
        <v>6</v>
      </c>
      <c r="H1472" s="33">
        <v>2</v>
      </c>
      <c r="I1472" s="34"/>
      <c r="J1472" s="32">
        <v>1</v>
      </c>
      <c r="K1472" s="35">
        <f t="shared" si="88"/>
        <v>20</v>
      </c>
      <c r="L1472" s="35">
        <v>177.0504</v>
      </c>
      <c r="M1472" s="35">
        <f t="shared" si="90"/>
        <v>197.0504</v>
      </c>
      <c r="N1472" s="35">
        <f t="shared" si="91"/>
        <v>256.16552000000001</v>
      </c>
      <c r="O1472" s="29" t="s">
        <v>35</v>
      </c>
    </row>
    <row r="1473" spans="1:15" x14ac:dyDescent="0.25">
      <c r="A1473" s="29" t="s">
        <v>53</v>
      </c>
      <c r="B1473" s="29" t="s">
        <v>37</v>
      </c>
      <c r="C1473" s="29" t="s">
        <v>42</v>
      </c>
      <c r="D1473" s="30"/>
      <c r="E1473" s="31">
        <v>39257</v>
      </c>
      <c r="F1473" s="31">
        <v>39424</v>
      </c>
      <c r="G1473" s="32">
        <f t="shared" si="89"/>
        <v>167</v>
      </c>
      <c r="H1473" s="33">
        <v>2</v>
      </c>
      <c r="I1473" s="34"/>
      <c r="J1473" s="32">
        <v>2.5</v>
      </c>
      <c r="K1473" s="35">
        <f t="shared" si="88"/>
        <v>50</v>
      </c>
      <c r="L1473" s="35">
        <v>223.64769999999999</v>
      </c>
      <c r="M1473" s="35">
        <f t="shared" si="90"/>
        <v>273.64769999999999</v>
      </c>
      <c r="N1473" s="35">
        <f t="shared" si="91"/>
        <v>355.74200999999999</v>
      </c>
      <c r="O1473" s="29" t="s">
        <v>35</v>
      </c>
    </row>
    <row r="1474" spans="1:15" x14ac:dyDescent="0.25">
      <c r="A1474" s="29" t="s">
        <v>53</v>
      </c>
      <c r="B1474" s="29" t="s">
        <v>48</v>
      </c>
      <c r="C1474" s="29" t="s">
        <v>42</v>
      </c>
      <c r="D1474" s="30"/>
      <c r="E1474" s="31">
        <v>39400</v>
      </c>
      <c r="F1474" s="31">
        <v>39424</v>
      </c>
      <c r="G1474" s="32">
        <f t="shared" si="89"/>
        <v>24</v>
      </c>
      <c r="H1474" s="33">
        <v>1</v>
      </c>
      <c r="I1474" s="34"/>
      <c r="J1474" s="32">
        <v>1.5</v>
      </c>
      <c r="K1474" s="35">
        <f t="shared" ref="K1474:K1513" si="92">IF(D1474="sí",H1474*J1474*10+20,H1474*J1474*10)</f>
        <v>15</v>
      </c>
      <c r="L1474" s="35">
        <v>1757</v>
      </c>
      <c r="M1474" s="35">
        <f t="shared" si="90"/>
        <v>1772</v>
      </c>
      <c r="N1474" s="35">
        <f t="shared" si="91"/>
        <v>2303.6</v>
      </c>
      <c r="O1474" s="29" t="s">
        <v>35</v>
      </c>
    </row>
    <row r="1475" spans="1:15" x14ac:dyDescent="0.25">
      <c r="A1475" s="29" t="s">
        <v>36</v>
      </c>
      <c r="B1475" s="29" t="s">
        <v>48</v>
      </c>
      <c r="C1475" s="29" t="s">
        <v>42</v>
      </c>
      <c r="D1475" s="30"/>
      <c r="E1475" s="31">
        <v>39407</v>
      </c>
      <c r="F1475" s="31">
        <v>39425</v>
      </c>
      <c r="G1475" s="32">
        <f t="shared" ref="G1475:G1513" si="93">F1475-E1475</f>
        <v>18</v>
      </c>
      <c r="H1475" s="33">
        <v>1</v>
      </c>
      <c r="I1475" s="34"/>
      <c r="J1475" s="32">
        <v>0.75</v>
      </c>
      <c r="K1475" s="35">
        <f t="shared" si="92"/>
        <v>7.5</v>
      </c>
      <c r="L1475" s="35">
        <v>30</v>
      </c>
      <c r="M1475" s="35">
        <f t="shared" ref="M1475:M1513" si="94">K1475+L1475</f>
        <v>37.5</v>
      </c>
      <c r="N1475" s="35">
        <f t="shared" ref="N1475:N1513" si="95">IF(I1475="sí",-M1475,M1475+30%*M1475)</f>
        <v>48.75</v>
      </c>
      <c r="O1475" s="29" t="s">
        <v>45</v>
      </c>
    </row>
    <row r="1476" spans="1:15" x14ac:dyDescent="0.25">
      <c r="A1476" s="29" t="s">
        <v>53</v>
      </c>
      <c r="B1476" s="29" t="s">
        <v>48</v>
      </c>
      <c r="C1476" s="29" t="s">
        <v>38</v>
      </c>
      <c r="D1476" s="30"/>
      <c r="E1476" s="31">
        <v>39361</v>
      </c>
      <c r="F1476" s="31">
        <v>39425</v>
      </c>
      <c r="G1476" s="32">
        <f t="shared" si="93"/>
        <v>64</v>
      </c>
      <c r="H1476" s="33">
        <v>1</v>
      </c>
      <c r="I1476" s="34"/>
      <c r="J1476" s="32">
        <v>1.75</v>
      </c>
      <c r="K1476" s="35">
        <f t="shared" si="92"/>
        <v>17.5</v>
      </c>
      <c r="L1476" s="35">
        <v>182.98269999999999</v>
      </c>
      <c r="M1476" s="35">
        <f t="shared" si="94"/>
        <v>200.48269999999999</v>
      </c>
      <c r="N1476" s="35">
        <f t="shared" si="95"/>
        <v>260.62750999999997</v>
      </c>
      <c r="O1476" s="29" t="s">
        <v>45</v>
      </c>
    </row>
    <row r="1477" spans="1:15" x14ac:dyDescent="0.25">
      <c r="A1477" s="29" t="s">
        <v>46</v>
      </c>
      <c r="B1477" s="29" t="s">
        <v>33</v>
      </c>
      <c r="C1477" s="29" t="s">
        <v>42</v>
      </c>
      <c r="D1477" s="30"/>
      <c r="E1477" s="31">
        <v>39368</v>
      </c>
      <c r="F1477" s="31">
        <v>39425</v>
      </c>
      <c r="G1477" s="32">
        <f t="shared" si="93"/>
        <v>57</v>
      </c>
      <c r="H1477" s="33">
        <v>2</v>
      </c>
      <c r="I1477" s="34"/>
      <c r="J1477" s="32">
        <v>2.75</v>
      </c>
      <c r="K1477" s="35">
        <f t="shared" si="92"/>
        <v>55</v>
      </c>
      <c r="L1477" s="35">
        <v>243.28800000000001</v>
      </c>
      <c r="M1477" s="35">
        <f t="shared" si="94"/>
        <v>298.28800000000001</v>
      </c>
      <c r="N1477" s="35">
        <f t="shared" si="95"/>
        <v>387.77440000000001</v>
      </c>
      <c r="O1477" s="29" t="s">
        <v>45</v>
      </c>
    </row>
    <row r="1478" spans="1:15" x14ac:dyDescent="0.25">
      <c r="A1478" s="29" t="s">
        <v>53</v>
      </c>
      <c r="B1478" s="29" t="s">
        <v>50</v>
      </c>
      <c r="C1478" s="29" t="s">
        <v>47</v>
      </c>
      <c r="D1478" s="30"/>
      <c r="E1478" s="31">
        <v>39331</v>
      </c>
      <c r="F1478" s="31">
        <v>39425</v>
      </c>
      <c r="G1478" s="32">
        <f t="shared" si="93"/>
        <v>94</v>
      </c>
      <c r="H1478" s="33">
        <v>2</v>
      </c>
      <c r="I1478" s="34"/>
      <c r="J1478" s="32">
        <v>3</v>
      </c>
      <c r="K1478" s="35">
        <f t="shared" si="92"/>
        <v>60</v>
      </c>
      <c r="L1478" s="35">
        <v>829.74</v>
      </c>
      <c r="M1478" s="35">
        <f t="shared" si="94"/>
        <v>889.74</v>
      </c>
      <c r="N1478" s="35">
        <f t="shared" si="95"/>
        <v>1156.662</v>
      </c>
      <c r="O1478" s="29" t="s">
        <v>45</v>
      </c>
    </row>
    <row r="1479" spans="1:15" x14ac:dyDescent="0.25">
      <c r="A1479" s="29" t="s">
        <v>44</v>
      </c>
      <c r="B1479" s="29" t="s">
        <v>33</v>
      </c>
      <c r="C1479" s="29" t="s">
        <v>34</v>
      </c>
      <c r="D1479" s="30"/>
      <c r="E1479" s="31">
        <v>39409</v>
      </c>
      <c r="F1479" s="31">
        <v>39428</v>
      </c>
      <c r="G1479" s="32">
        <f t="shared" si="93"/>
        <v>19</v>
      </c>
      <c r="H1479" s="33">
        <v>2</v>
      </c>
      <c r="I1479" s="34"/>
      <c r="J1479" s="32">
        <v>0.25</v>
      </c>
      <c r="K1479" s="35">
        <f t="shared" si="92"/>
        <v>5</v>
      </c>
      <c r="L1479" s="35">
        <v>36.739400000000003</v>
      </c>
      <c r="M1479" s="35">
        <f t="shared" si="94"/>
        <v>41.739400000000003</v>
      </c>
      <c r="N1479" s="35">
        <f t="shared" si="95"/>
        <v>54.261220000000002</v>
      </c>
      <c r="O1479" s="29" t="s">
        <v>45</v>
      </c>
    </row>
    <row r="1480" spans="1:15" x14ac:dyDescent="0.25">
      <c r="A1480" s="29" t="s">
        <v>53</v>
      </c>
      <c r="B1480" s="29" t="s">
        <v>37</v>
      </c>
      <c r="C1480" s="29" t="s">
        <v>38</v>
      </c>
      <c r="D1480" s="30"/>
      <c r="E1480" s="31">
        <v>39340</v>
      </c>
      <c r="F1480" s="31">
        <v>39428</v>
      </c>
      <c r="G1480" s="32">
        <f t="shared" si="93"/>
        <v>88</v>
      </c>
      <c r="H1480" s="33">
        <v>1</v>
      </c>
      <c r="I1480" s="34"/>
      <c r="J1480" s="32">
        <v>1</v>
      </c>
      <c r="K1480" s="35">
        <f t="shared" si="92"/>
        <v>10</v>
      </c>
      <c r="L1480" s="35">
        <v>125.3827</v>
      </c>
      <c r="M1480" s="35">
        <f t="shared" si="94"/>
        <v>135.3827</v>
      </c>
      <c r="N1480" s="35">
        <f t="shared" si="95"/>
        <v>175.99751000000001</v>
      </c>
      <c r="O1480" s="29" t="s">
        <v>45</v>
      </c>
    </row>
    <row r="1481" spans="1:15" x14ac:dyDescent="0.25">
      <c r="A1481" s="29" t="s">
        <v>32</v>
      </c>
      <c r="B1481" s="29" t="s">
        <v>33</v>
      </c>
      <c r="C1481" s="29" t="s">
        <v>42</v>
      </c>
      <c r="D1481" s="30"/>
      <c r="E1481" s="31">
        <v>39407</v>
      </c>
      <c r="F1481" s="31">
        <v>39428</v>
      </c>
      <c r="G1481" s="32">
        <f t="shared" si="93"/>
        <v>21</v>
      </c>
      <c r="H1481" s="33">
        <v>1</v>
      </c>
      <c r="I1481" s="34"/>
      <c r="J1481" s="32">
        <v>0.5</v>
      </c>
      <c r="K1481" s="35">
        <f t="shared" si="92"/>
        <v>5</v>
      </c>
      <c r="L1481" s="35">
        <v>175.1901</v>
      </c>
      <c r="M1481" s="35">
        <f t="shared" si="94"/>
        <v>180.1901</v>
      </c>
      <c r="N1481" s="35">
        <f t="shared" si="95"/>
        <v>234.24713</v>
      </c>
      <c r="O1481" s="29" t="s">
        <v>35</v>
      </c>
    </row>
    <row r="1482" spans="1:15" x14ac:dyDescent="0.25">
      <c r="A1482" s="29" t="s">
        <v>52</v>
      </c>
      <c r="B1482" s="29" t="s">
        <v>50</v>
      </c>
      <c r="C1482" s="29" t="s">
        <v>38</v>
      </c>
      <c r="D1482" s="30"/>
      <c r="E1482" s="31">
        <v>39387</v>
      </c>
      <c r="F1482" s="31">
        <v>39428</v>
      </c>
      <c r="G1482" s="32">
        <f t="shared" si="93"/>
        <v>41</v>
      </c>
      <c r="H1482" s="33">
        <v>2</v>
      </c>
      <c r="I1482" s="34" t="s">
        <v>43</v>
      </c>
      <c r="J1482" s="32">
        <v>6.25</v>
      </c>
      <c r="K1482" s="35">
        <f t="shared" si="92"/>
        <v>125</v>
      </c>
      <c r="L1482" s="35">
        <v>880.79960000000005</v>
      </c>
      <c r="M1482" s="35">
        <f t="shared" si="94"/>
        <v>1005.7996000000001</v>
      </c>
      <c r="N1482" s="35">
        <f t="shared" si="95"/>
        <v>-1005.7996000000001</v>
      </c>
      <c r="O1482" s="29" t="s">
        <v>45</v>
      </c>
    </row>
    <row r="1483" spans="1:15" x14ac:dyDescent="0.25">
      <c r="A1483" s="29" t="s">
        <v>52</v>
      </c>
      <c r="B1483" s="29" t="s">
        <v>48</v>
      </c>
      <c r="C1483" s="29" t="s">
        <v>42</v>
      </c>
      <c r="D1483" s="30"/>
      <c r="E1483" s="31">
        <v>39389</v>
      </c>
      <c r="F1483" s="31">
        <v>39429</v>
      </c>
      <c r="G1483" s="32">
        <f t="shared" si="93"/>
        <v>40</v>
      </c>
      <c r="H1483" s="33">
        <v>2</v>
      </c>
      <c r="I1483" s="34" t="s">
        <v>43</v>
      </c>
      <c r="J1483" s="32">
        <v>0.75</v>
      </c>
      <c r="K1483" s="35">
        <f t="shared" si="92"/>
        <v>15</v>
      </c>
      <c r="L1483" s="35">
        <v>22.2</v>
      </c>
      <c r="M1483" s="35">
        <f t="shared" si="94"/>
        <v>37.200000000000003</v>
      </c>
      <c r="N1483" s="35">
        <f t="shared" si="95"/>
        <v>-37.200000000000003</v>
      </c>
      <c r="O1483" s="29" t="s">
        <v>45</v>
      </c>
    </row>
    <row r="1484" spans="1:15" x14ac:dyDescent="0.25">
      <c r="A1484" s="29" t="s">
        <v>32</v>
      </c>
      <c r="B1484" s="29" t="s">
        <v>33</v>
      </c>
      <c r="C1484" s="29" t="s">
        <v>42</v>
      </c>
      <c r="D1484" s="30"/>
      <c r="E1484" s="31">
        <v>39394</v>
      </c>
      <c r="F1484" s="31">
        <v>39429</v>
      </c>
      <c r="G1484" s="32">
        <f t="shared" si="93"/>
        <v>35</v>
      </c>
      <c r="H1484" s="33">
        <v>2</v>
      </c>
      <c r="I1484" s="34"/>
      <c r="J1484" s="32">
        <v>0.5</v>
      </c>
      <c r="K1484" s="35">
        <f t="shared" si="92"/>
        <v>10</v>
      </c>
      <c r="L1484" s="35">
        <v>106.62</v>
      </c>
      <c r="M1484" s="35">
        <f t="shared" si="94"/>
        <v>116.62</v>
      </c>
      <c r="N1484" s="35">
        <f t="shared" si="95"/>
        <v>151.60599999999999</v>
      </c>
      <c r="O1484" s="29" t="s">
        <v>35</v>
      </c>
    </row>
    <row r="1485" spans="1:15" x14ac:dyDescent="0.25">
      <c r="A1485" s="29" t="s">
        <v>53</v>
      </c>
      <c r="B1485" s="29" t="s">
        <v>50</v>
      </c>
      <c r="C1485" s="29" t="s">
        <v>42</v>
      </c>
      <c r="D1485" s="30"/>
      <c r="E1485" s="31">
        <v>39411</v>
      </c>
      <c r="F1485" s="31">
        <v>39429</v>
      </c>
      <c r="G1485" s="32">
        <f t="shared" si="93"/>
        <v>18</v>
      </c>
      <c r="H1485" s="33">
        <v>2</v>
      </c>
      <c r="I1485" s="34" t="s">
        <v>43</v>
      </c>
      <c r="J1485" s="32">
        <v>5.75</v>
      </c>
      <c r="K1485" s="35">
        <f t="shared" si="92"/>
        <v>115</v>
      </c>
      <c r="L1485" s="35">
        <v>3212.3726000000001</v>
      </c>
      <c r="M1485" s="35">
        <f t="shared" si="94"/>
        <v>3327.3726000000001</v>
      </c>
      <c r="N1485" s="35">
        <f t="shared" si="95"/>
        <v>-3327.3726000000001</v>
      </c>
      <c r="O1485" s="29" t="s">
        <v>45</v>
      </c>
    </row>
    <row r="1486" spans="1:15" x14ac:dyDescent="0.25">
      <c r="A1486" s="29" t="s">
        <v>32</v>
      </c>
      <c r="B1486" s="29" t="s">
        <v>33</v>
      </c>
      <c r="C1486" s="29" t="s">
        <v>41</v>
      </c>
      <c r="D1486" s="30"/>
      <c r="E1486" s="31">
        <v>39354</v>
      </c>
      <c r="F1486" s="31">
        <v>39430</v>
      </c>
      <c r="G1486" s="32">
        <f t="shared" si="93"/>
        <v>76</v>
      </c>
      <c r="H1486" s="33">
        <v>1</v>
      </c>
      <c r="I1486" s="34"/>
      <c r="J1486" s="32">
        <v>0.25</v>
      </c>
      <c r="K1486" s="35">
        <f t="shared" si="92"/>
        <v>2.5</v>
      </c>
      <c r="L1486" s="35">
        <v>21.33</v>
      </c>
      <c r="M1486" s="35">
        <f t="shared" si="94"/>
        <v>23.83</v>
      </c>
      <c r="N1486" s="35">
        <f t="shared" si="95"/>
        <v>30.978999999999999</v>
      </c>
      <c r="O1486" s="29" t="s">
        <v>35</v>
      </c>
    </row>
    <row r="1487" spans="1:15" x14ac:dyDescent="0.25">
      <c r="A1487" s="29" t="s">
        <v>36</v>
      </c>
      <c r="B1487" s="29" t="s">
        <v>54</v>
      </c>
      <c r="C1487" s="29" t="s">
        <v>34</v>
      </c>
      <c r="D1487" s="30"/>
      <c r="E1487" s="31">
        <v>39354</v>
      </c>
      <c r="F1487" s="31">
        <v>39430</v>
      </c>
      <c r="G1487" s="32">
        <f t="shared" si="93"/>
        <v>76</v>
      </c>
      <c r="H1487" s="33">
        <v>1</v>
      </c>
      <c r="I1487" s="34"/>
      <c r="J1487" s="32">
        <v>0.5</v>
      </c>
      <c r="K1487" s="35">
        <f t="shared" si="92"/>
        <v>5</v>
      </c>
      <c r="L1487" s="35">
        <v>35.168399999999998</v>
      </c>
      <c r="M1487" s="35">
        <f t="shared" si="94"/>
        <v>40.168399999999998</v>
      </c>
      <c r="N1487" s="35">
        <f t="shared" si="95"/>
        <v>52.218919999999997</v>
      </c>
      <c r="O1487" s="29" t="s">
        <v>35</v>
      </c>
    </row>
    <row r="1488" spans="1:15" x14ac:dyDescent="0.25">
      <c r="A1488" s="29" t="s">
        <v>36</v>
      </c>
      <c r="B1488" s="29" t="s">
        <v>54</v>
      </c>
      <c r="C1488" s="29" t="s">
        <v>42</v>
      </c>
      <c r="D1488" s="30"/>
      <c r="E1488" s="31">
        <v>39354</v>
      </c>
      <c r="F1488" s="31">
        <v>39430</v>
      </c>
      <c r="G1488" s="32">
        <f t="shared" si="93"/>
        <v>76</v>
      </c>
      <c r="H1488" s="33">
        <v>1</v>
      </c>
      <c r="I1488" s="34"/>
      <c r="J1488" s="32">
        <v>0.5</v>
      </c>
      <c r="K1488" s="35">
        <f t="shared" si="92"/>
        <v>5</v>
      </c>
      <c r="L1488" s="35">
        <v>44.807299999999998</v>
      </c>
      <c r="M1488" s="35">
        <f t="shared" si="94"/>
        <v>49.807299999999998</v>
      </c>
      <c r="N1488" s="35">
        <f t="shared" si="95"/>
        <v>64.749489999999994</v>
      </c>
      <c r="O1488" s="29" t="s">
        <v>35</v>
      </c>
    </row>
    <row r="1489" spans="1:15" x14ac:dyDescent="0.25">
      <c r="A1489" s="29" t="s">
        <v>36</v>
      </c>
      <c r="B1489" s="29" t="s">
        <v>54</v>
      </c>
      <c r="C1489" s="29" t="s">
        <v>42</v>
      </c>
      <c r="D1489" s="30"/>
      <c r="E1489" s="31">
        <v>39389</v>
      </c>
      <c r="F1489" s="31">
        <v>39430</v>
      </c>
      <c r="G1489" s="32">
        <f t="shared" si="93"/>
        <v>41</v>
      </c>
      <c r="H1489" s="33">
        <v>1</v>
      </c>
      <c r="I1489" s="34"/>
      <c r="J1489" s="32">
        <v>0.5</v>
      </c>
      <c r="K1489" s="35">
        <f t="shared" si="92"/>
        <v>5</v>
      </c>
      <c r="L1489" s="35">
        <v>63.033000000000001</v>
      </c>
      <c r="M1489" s="35">
        <f t="shared" si="94"/>
        <v>68.033000000000001</v>
      </c>
      <c r="N1489" s="35">
        <f t="shared" si="95"/>
        <v>88.442900000000009</v>
      </c>
      <c r="O1489" s="29" t="s">
        <v>35</v>
      </c>
    </row>
    <row r="1490" spans="1:15" x14ac:dyDescent="0.25">
      <c r="A1490" s="29" t="s">
        <v>53</v>
      </c>
      <c r="B1490" s="29" t="s">
        <v>54</v>
      </c>
      <c r="C1490" s="29" t="s">
        <v>34</v>
      </c>
      <c r="D1490" s="30"/>
      <c r="E1490" s="31">
        <v>39408</v>
      </c>
      <c r="F1490" s="31">
        <v>39430</v>
      </c>
      <c r="G1490" s="32">
        <f t="shared" si="93"/>
        <v>22</v>
      </c>
      <c r="H1490" s="33">
        <v>1</v>
      </c>
      <c r="I1490" s="34"/>
      <c r="J1490" s="32">
        <v>0.25</v>
      </c>
      <c r="K1490" s="35">
        <f t="shared" si="92"/>
        <v>2.5</v>
      </c>
      <c r="L1490" s="35">
        <v>110</v>
      </c>
      <c r="M1490" s="35">
        <f t="shared" si="94"/>
        <v>112.5</v>
      </c>
      <c r="N1490" s="35">
        <f t="shared" si="95"/>
        <v>146.25</v>
      </c>
      <c r="O1490" s="29" t="s">
        <v>39</v>
      </c>
    </row>
    <row r="1491" spans="1:15" x14ac:dyDescent="0.25">
      <c r="A1491" s="29" t="s">
        <v>49</v>
      </c>
      <c r="B1491" s="29" t="s">
        <v>50</v>
      </c>
      <c r="C1491" s="29" t="s">
        <v>42</v>
      </c>
      <c r="D1491" s="30"/>
      <c r="E1491" s="31">
        <v>39423</v>
      </c>
      <c r="F1491" s="31">
        <v>39430</v>
      </c>
      <c r="G1491" s="32">
        <f t="shared" si="93"/>
        <v>7</v>
      </c>
      <c r="H1491" s="33">
        <v>1</v>
      </c>
      <c r="I1491" s="34"/>
      <c r="J1491" s="32">
        <v>0.5</v>
      </c>
      <c r="K1491" s="35">
        <f t="shared" si="92"/>
        <v>5</v>
      </c>
      <c r="L1491" s="35">
        <v>120</v>
      </c>
      <c r="M1491" s="35">
        <f t="shared" si="94"/>
        <v>125</v>
      </c>
      <c r="N1491" s="35">
        <f t="shared" si="95"/>
        <v>162.5</v>
      </c>
      <c r="O1491" s="29" t="s">
        <v>35</v>
      </c>
    </row>
    <row r="1492" spans="1:15" x14ac:dyDescent="0.25">
      <c r="A1492" s="29" t="s">
        <v>36</v>
      </c>
      <c r="B1492" s="29" t="s">
        <v>54</v>
      </c>
      <c r="C1492" s="29" t="s">
        <v>42</v>
      </c>
      <c r="D1492" s="30"/>
      <c r="E1492" s="31">
        <v>39306</v>
      </c>
      <c r="F1492" s="31">
        <v>39430</v>
      </c>
      <c r="G1492" s="32">
        <f t="shared" si="93"/>
        <v>124</v>
      </c>
      <c r="H1492" s="33">
        <v>1</v>
      </c>
      <c r="I1492" s="34"/>
      <c r="J1492" s="32">
        <v>0.5</v>
      </c>
      <c r="K1492" s="35">
        <f t="shared" si="92"/>
        <v>5</v>
      </c>
      <c r="L1492" s="35">
        <v>172.8</v>
      </c>
      <c r="M1492" s="35">
        <f t="shared" si="94"/>
        <v>177.8</v>
      </c>
      <c r="N1492" s="35">
        <f t="shared" si="95"/>
        <v>231.14000000000001</v>
      </c>
      <c r="O1492" s="29" t="s">
        <v>35</v>
      </c>
    </row>
    <row r="1493" spans="1:15" x14ac:dyDescent="0.25">
      <c r="A1493" s="29" t="s">
        <v>52</v>
      </c>
      <c r="B1493" s="29" t="s">
        <v>48</v>
      </c>
      <c r="C1493" s="29" t="s">
        <v>47</v>
      </c>
      <c r="D1493" s="30"/>
      <c r="E1493" s="31">
        <v>39361</v>
      </c>
      <c r="F1493" s="31">
        <v>39430</v>
      </c>
      <c r="G1493" s="32">
        <f t="shared" si="93"/>
        <v>69</v>
      </c>
      <c r="H1493" s="33">
        <v>2</v>
      </c>
      <c r="I1493" s="34"/>
      <c r="J1493" s="32">
        <v>3.5</v>
      </c>
      <c r="K1493" s="35">
        <f t="shared" si="92"/>
        <v>70</v>
      </c>
      <c r="L1493" s="35">
        <v>924.01480000000004</v>
      </c>
      <c r="M1493" s="35">
        <f t="shared" si="94"/>
        <v>994.01480000000004</v>
      </c>
      <c r="N1493" s="35">
        <f t="shared" si="95"/>
        <v>1292.2192399999999</v>
      </c>
      <c r="O1493" s="29" t="s">
        <v>45</v>
      </c>
    </row>
    <row r="1494" spans="1:15" x14ac:dyDescent="0.25">
      <c r="A1494" s="29" t="s">
        <v>53</v>
      </c>
      <c r="B1494" s="29" t="s">
        <v>50</v>
      </c>
      <c r="C1494" s="29" t="s">
        <v>42</v>
      </c>
      <c r="D1494" s="30" t="s">
        <v>43</v>
      </c>
      <c r="E1494" s="31">
        <v>39410</v>
      </c>
      <c r="F1494" s="31">
        <v>39431</v>
      </c>
      <c r="G1494" s="32">
        <f t="shared" si="93"/>
        <v>21</v>
      </c>
      <c r="H1494" s="33">
        <v>1</v>
      </c>
      <c r="I1494" s="34" t="s">
        <v>43</v>
      </c>
      <c r="J1494" s="32">
        <v>0.5</v>
      </c>
      <c r="K1494" s="35">
        <f t="shared" si="92"/>
        <v>25</v>
      </c>
      <c r="L1494" s="35">
        <v>41.987900000000003</v>
      </c>
      <c r="M1494" s="35">
        <f t="shared" si="94"/>
        <v>66.987899999999996</v>
      </c>
      <c r="N1494" s="35">
        <f t="shared" si="95"/>
        <v>-66.987899999999996</v>
      </c>
      <c r="O1494" s="29" t="s">
        <v>45</v>
      </c>
    </row>
    <row r="1495" spans="1:15" x14ac:dyDescent="0.25">
      <c r="A1495" s="29" t="s">
        <v>44</v>
      </c>
      <c r="B1495" s="29" t="s">
        <v>50</v>
      </c>
      <c r="C1495" s="29" t="s">
        <v>42</v>
      </c>
      <c r="D1495" s="30"/>
      <c r="E1495" s="31">
        <v>39430</v>
      </c>
      <c r="F1495" s="31">
        <v>39431</v>
      </c>
      <c r="G1495" s="32">
        <f t="shared" si="93"/>
        <v>1</v>
      </c>
      <c r="H1495" s="33">
        <v>2</v>
      </c>
      <c r="I1495" s="34"/>
      <c r="J1495" s="32">
        <v>0.5</v>
      </c>
      <c r="K1495" s="35">
        <f t="shared" si="92"/>
        <v>10</v>
      </c>
      <c r="L1495" s="35">
        <v>66.864900000000006</v>
      </c>
      <c r="M1495" s="35">
        <f t="shared" si="94"/>
        <v>76.864900000000006</v>
      </c>
      <c r="N1495" s="35">
        <f t="shared" si="95"/>
        <v>99.92437000000001</v>
      </c>
      <c r="O1495" s="29" t="s">
        <v>35</v>
      </c>
    </row>
    <row r="1496" spans="1:15" x14ac:dyDescent="0.25">
      <c r="A1496" s="29" t="s">
        <v>40</v>
      </c>
      <c r="B1496" s="29" t="s">
        <v>37</v>
      </c>
      <c r="C1496" s="29" t="s">
        <v>34</v>
      </c>
      <c r="D1496" s="30" t="s">
        <v>43</v>
      </c>
      <c r="E1496" s="31">
        <v>39382</v>
      </c>
      <c r="F1496" s="31">
        <v>39431</v>
      </c>
      <c r="G1496" s="32">
        <f t="shared" si="93"/>
        <v>49</v>
      </c>
      <c r="H1496" s="33">
        <v>1</v>
      </c>
      <c r="I1496" s="34"/>
      <c r="J1496" s="32">
        <v>0.5</v>
      </c>
      <c r="K1496" s="35">
        <f t="shared" si="92"/>
        <v>25</v>
      </c>
      <c r="L1496" s="35">
        <v>156.89009999999999</v>
      </c>
      <c r="M1496" s="35">
        <f t="shared" si="94"/>
        <v>181.89009999999999</v>
      </c>
      <c r="N1496" s="35">
        <f t="shared" si="95"/>
        <v>236.45712999999998</v>
      </c>
      <c r="O1496" s="29" t="s">
        <v>35</v>
      </c>
    </row>
    <row r="1497" spans="1:15" x14ac:dyDescent="0.25">
      <c r="A1497" s="29" t="s">
        <v>53</v>
      </c>
      <c r="B1497" s="29" t="s">
        <v>50</v>
      </c>
      <c r="C1497" s="29" t="s">
        <v>42</v>
      </c>
      <c r="D1497" s="30"/>
      <c r="E1497" s="31">
        <v>39414</v>
      </c>
      <c r="F1497" s="31">
        <v>39431</v>
      </c>
      <c r="G1497" s="32">
        <f t="shared" si="93"/>
        <v>17</v>
      </c>
      <c r="H1497" s="33">
        <v>1</v>
      </c>
      <c r="I1497" s="34"/>
      <c r="J1497" s="32">
        <v>0.5</v>
      </c>
      <c r="K1497" s="35">
        <f t="shared" si="92"/>
        <v>5</v>
      </c>
      <c r="L1497" s="35">
        <v>183.83459999999999</v>
      </c>
      <c r="M1497" s="35">
        <f t="shared" si="94"/>
        <v>188.83459999999999</v>
      </c>
      <c r="N1497" s="35">
        <f t="shared" si="95"/>
        <v>245.48498000000001</v>
      </c>
      <c r="O1497" s="29" t="s">
        <v>45</v>
      </c>
    </row>
    <row r="1498" spans="1:15" x14ac:dyDescent="0.25">
      <c r="A1498" s="29" t="s">
        <v>36</v>
      </c>
      <c r="B1498" s="29" t="s">
        <v>50</v>
      </c>
      <c r="C1498" s="29" t="s">
        <v>34</v>
      </c>
      <c r="D1498" s="30"/>
      <c r="E1498" s="31">
        <v>39367</v>
      </c>
      <c r="F1498" s="31">
        <v>39432</v>
      </c>
      <c r="G1498" s="32">
        <f t="shared" si="93"/>
        <v>65</v>
      </c>
      <c r="H1498" s="33">
        <v>1</v>
      </c>
      <c r="I1498" s="34"/>
      <c r="J1498" s="32">
        <v>0.5</v>
      </c>
      <c r="K1498" s="35">
        <f t="shared" si="92"/>
        <v>5</v>
      </c>
      <c r="L1498" s="35">
        <v>42</v>
      </c>
      <c r="M1498" s="35">
        <f t="shared" si="94"/>
        <v>47</v>
      </c>
      <c r="N1498" s="35">
        <f t="shared" si="95"/>
        <v>61.1</v>
      </c>
      <c r="O1498" s="29" t="s">
        <v>45</v>
      </c>
    </row>
    <row r="1499" spans="1:15" x14ac:dyDescent="0.25">
      <c r="A1499" s="29" t="s">
        <v>52</v>
      </c>
      <c r="B1499" s="29" t="s">
        <v>54</v>
      </c>
      <c r="C1499" s="29" t="s">
        <v>41</v>
      </c>
      <c r="D1499" s="30"/>
      <c r="E1499" s="31">
        <v>39404</v>
      </c>
      <c r="F1499" s="31">
        <v>39432</v>
      </c>
      <c r="G1499" s="32">
        <f t="shared" si="93"/>
        <v>28</v>
      </c>
      <c r="H1499" s="33">
        <v>1</v>
      </c>
      <c r="I1499" s="34"/>
      <c r="J1499" s="32">
        <v>0.25</v>
      </c>
      <c r="K1499" s="35">
        <f t="shared" si="92"/>
        <v>2.5</v>
      </c>
      <c r="L1499" s="35">
        <v>81.48</v>
      </c>
      <c r="M1499" s="35">
        <f t="shared" si="94"/>
        <v>83.98</v>
      </c>
      <c r="N1499" s="35">
        <f t="shared" si="95"/>
        <v>109.17400000000001</v>
      </c>
      <c r="O1499" s="29" t="s">
        <v>39</v>
      </c>
    </row>
    <row r="1500" spans="1:15" x14ac:dyDescent="0.25">
      <c r="A1500" s="29" t="s">
        <v>53</v>
      </c>
      <c r="B1500" s="29" t="s">
        <v>54</v>
      </c>
      <c r="C1500" s="29" t="s">
        <v>42</v>
      </c>
      <c r="D1500" s="30"/>
      <c r="E1500" s="31">
        <v>39393</v>
      </c>
      <c r="F1500" s="31">
        <v>39432</v>
      </c>
      <c r="G1500" s="32">
        <f t="shared" si="93"/>
        <v>39</v>
      </c>
      <c r="H1500" s="33">
        <v>1</v>
      </c>
      <c r="I1500" s="34"/>
      <c r="J1500" s="32">
        <v>0.5</v>
      </c>
      <c r="K1500" s="35">
        <f t="shared" si="92"/>
        <v>5</v>
      </c>
      <c r="L1500" s="35">
        <v>144</v>
      </c>
      <c r="M1500" s="35">
        <f t="shared" si="94"/>
        <v>149</v>
      </c>
      <c r="N1500" s="35">
        <f t="shared" si="95"/>
        <v>193.7</v>
      </c>
      <c r="O1500" s="29" t="s">
        <v>39</v>
      </c>
    </row>
    <row r="1501" spans="1:15" x14ac:dyDescent="0.25">
      <c r="A1501" s="29" t="s">
        <v>53</v>
      </c>
      <c r="B1501" s="29" t="s">
        <v>50</v>
      </c>
      <c r="C1501" s="29" t="s">
        <v>42</v>
      </c>
      <c r="D1501" s="30"/>
      <c r="E1501" s="31">
        <v>39416</v>
      </c>
      <c r="F1501" s="31">
        <v>39432</v>
      </c>
      <c r="G1501" s="32">
        <f t="shared" si="93"/>
        <v>16</v>
      </c>
      <c r="H1501" s="33">
        <v>1</v>
      </c>
      <c r="I1501" s="34"/>
      <c r="J1501" s="32">
        <v>0.5</v>
      </c>
      <c r="K1501" s="35">
        <f t="shared" si="92"/>
        <v>5</v>
      </c>
      <c r="L1501" s="35">
        <v>201.7456</v>
      </c>
      <c r="M1501" s="35">
        <f t="shared" si="94"/>
        <v>206.7456</v>
      </c>
      <c r="N1501" s="35">
        <f t="shared" si="95"/>
        <v>268.76927999999998</v>
      </c>
      <c r="O1501" s="29" t="s">
        <v>45</v>
      </c>
    </row>
    <row r="1502" spans="1:15" x14ac:dyDescent="0.25">
      <c r="A1502" s="29" t="s">
        <v>32</v>
      </c>
      <c r="B1502" s="29" t="s">
        <v>33</v>
      </c>
      <c r="C1502" s="29" t="s">
        <v>42</v>
      </c>
      <c r="D1502" s="30"/>
      <c r="E1502" s="31">
        <v>39413</v>
      </c>
      <c r="F1502" s="31">
        <v>39432</v>
      </c>
      <c r="G1502" s="32">
        <f t="shared" si="93"/>
        <v>19</v>
      </c>
      <c r="H1502" s="33">
        <v>2</v>
      </c>
      <c r="I1502" s="34"/>
      <c r="J1502" s="32">
        <v>0.5</v>
      </c>
      <c r="K1502" s="35">
        <f t="shared" si="92"/>
        <v>10</v>
      </c>
      <c r="L1502" s="35">
        <v>247.89230000000001</v>
      </c>
      <c r="M1502" s="35">
        <f t="shared" si="94"/>
        <v>257.89229999999998</v>
      </c>
      <c r="N1502" s="35">
        <f t="shared" si="95"/>
        <v>335.25998999999996</v>
      </c>
      <c r="O1502" s="29" t="s">
        <v>35</v>
      </c>
    </row>
    <row r="1503" spans="1:15" x14ac:dyDescent="0.25">
      <c r="A1503" s="29" t="s">
        <v>44</v>
      </c>
      <c r="B1503" s="29" t="s">
        <v>37</v>
      </c>
      <c r="C1503" s="29" t="s">
        <v>47</v>
      </c>
      <c r="D1503" s="30"/>
      <c r="E1503" s="31">
        <v>39382</v>
      </c>
      <c r="F1503" s="31">
        <v>39432</v>
      </c>
      <c r="G1503" s="32">
        <f t="shared" si="93"/>
        <v>50</v>
      </c>
      <c r="H1503" s="33">
        <v>2</v>
      </c>
      <c r="I1503" s="34"/>
      <c r="J1503" s="32">
        <v>3.5</v>
      </c>
      <c r="K1503" s="35">
        <f t="shared" si="92"/>
        <v>70</v>
      </c>
      <c r="L1503" s="35">
        <v>739.78689999999995</v>
      </c>
      <c r="M1503" s="35">
        <f t="shared" si="94"/>
        <v>809.78689999999995</v>
      </c>
      <c r="N1503" s="35">
        <f t="shared" si="95"/>
        <v>1052.7229699999998</v>
      </c>
      <c r="O1503" s="29" t="s">
        <v>45</v>
      </c>
    </row>
    <row r="1504" spans="1:15" x14ac:dyDescent="0.25">
      <c r="A1504" s="29" t="s">
        <v>36</v>
      </c>
      <c r="B1504" s="29" t="s">
        <v>50</v>
      </c>
      <c r="C1504" s="29" t="s">
        <v>34</v>
      </c>
      <c r="D1504" s="30"/>
      <c r="E1504" s="31">
        <v>39370</v>
      </c>
      <c r="F1504" s="31">
        <v>39435</v>
      </c>
      <c r="G1504" s="32">
        <f t="shared" si="93"/>
        <v>65</v>
      </c>
      <c r="H1504" s="33">
        <v>1</v>
      </c>
      <c r="I1504" s="34"/>
      <c r="J1504" s="32">
        <v>1</v>
      </c>
      <c r="K1504" s="35">
        <f t="shared" si="92"/>
        <v>10</v>
      </c>
      <c r="L1504" s="35">
        <v>78.260000000000005</v>
      </c>
      <c r="M1504" s="35">
        <f t="shared" si="94"/>
        <v>88.26</v>
      </c>
      <c r="N1504" s="35">
        <f t="shared" si="95"/>
        <v>114.738</v>
      </c>
      <c r="O1504" s="29" t="s">
        <v>39</v>
      </c>
    </row>
    <row r="1505" spans="1:15" x14ac:dyDescent="0.25">
      <c r="A1505" s="29" t="s">
        <v>32</v>
      </c>
      <c r="B1505" s="29" t="s">
        <v>33</v>
      </c>
      <c r="C1505" s="29" t="s">
        <v>34</v>
      </c>
      <c r="D1505" s="30"/>
      <c r="E1505" s="31">
        <v>39418</v>
      </c>
      <c r="F1505" s="31">
        <v>39435</v>
      </c>
      <c r="G1505" s="32">
        <f t="shared" si="93"/>
        <v>17</v>
      </c>
      <c r="H1505" s="33">
        <v>2</v>
      </c>
      <c r="I1505" s="34"/>
      <c r="J1505" s="32">
        <v>0.25</v>
      </c>
      <c r="K1505" s="35">
        <f t="shared" si="92"/>
        <v>5</v>
      </c>
      <c r="L1505" s="35">
        <v>225.6737</v>
      </c>
      <c r="M1505" s="35">
        <f t="shared" si="94"/>
        <v>230.6737</v>
      </c>
      <c r="N1505" s="35">
        <f t="shared" si="95"/>
        <v>299.87581</v>
      </c>
      <c r="O1505" s="29" t="s">
        <v>45</v>
      </c>
    </row>
    <row r="1506" spans="1:15" x14ac:dyDescent="0.25">
      <c r="A1506" s="29" t="s">
        <v>36</v>
      </c>
      <c r="B1506" s="29" t="s">
        <v>50</v>
      </c>
      <c r="C1506" s="29" t="s">
        <v>34</v>
      </c>
      <c r="D1506" s="30"/>
      <c r="E1506" s="31">
        <v>39362</v>
      </c>
      <c r="F1506" s="31">
        <v>39435</v>
      </c>
      <c r="G1506" s="32">
        <f t="shared" si="93"/>
        <v>73</v>
      </c>
      <c r="H1506" s="33">
        <v>1</v>
      </c>
      <c r="I1506" s="34"/>
      <c r="J1506" s="32">
        <v>1</v>
      </c>
      <c r="K1506" s="35">
        <f t="shared" si="92"/>
        <v>10</v>
      </c>
      <c r="L1506" s="35">
        <v>240.15450000000001</v>
      </c>
      <c r="M1506" s="35">
        <f t="shared" si="94"/>
        <v>250.15450000000001</v>
      </c>
      <c r="N1506" s="35">
        <f t="shared" si="95"/>
        <v>325.20085</v>
      </c>
      <c r="O1506" s="29" t="s">
        <v>35</v>
      </c>
    </row>
    <row r="1507" spans="1:15" x14ac:dyDescent="0.25">
      <c r="A1507" s="29" t="s">
        <v>36</v>
      </c>
      <c r="B1507" s="29" t="s">
        <v>37</v>
      </c>
      <c r="C1507" s="29" t="s">
        <v>47</v>
      </c>
      <c r="D1507" s="30"/>
      <c r="E1507" s="31">
        <v>39379</v>
      </c>
      <c r="F1507" s="31">
        <v>39435</v>
      </c>
      <c r="G1507" s="32">
        <f t="shared" si="93"/>
        <v>56</v>
      </c>
      <c r="H1507" s="33">
        <v>1</v>
      </c>
      <c r="I1507" s="34"/>
      <c r="J1507" s="32">
        <v>2.5</v>
      </c>
      <c r="K1507" s="35">
        <f t="shared" si="92"/>
        <v>25</v>
      </c>
      <c r="L1507" s="35">
        <v>474.9409</v>
      </c>
      <c r="M1507" s="35">
        <f t="shared" si="94"/>
        <v>499.9409</v>
      </c>
      <c r="N1507" s="35">
        <f t="shared" si="95"/>
        <v>649.92317000000003</v>
      </c>
      <c r="O1507" s="29" t="s">
        <v>39</v>
      </c>
    </row>
    <row r="1508" spans="1:15" x14ac:dyDescent="0.25">
      <c r="A1508" s="29" t="s">
        <v>32</v>
      </c>
      <c r="B1508" s="29" t="s">
        <v>33</v>
      </c>
      <c r="C1508" s="29" t="s">
        <v>42</v>
      </c>
      <c r="D1508" s="30"/>
      <c r="E1508" s="31">
        <v>39421</v>
      </c>
      <c r="F1508" s="31">
        <v>39436</v>
      </c>
      <c r="G1508" s="32">
        <f t="shared" si="93"/>
        <v>15</v>
      </c>
      <c r="H1508" s="33">
        <v>2</v>
      </c>
      <c r="I1508" s="34"/>
      <c r="J1508" s="32">
        <v>0.5</v>
      </c>
      <c r="K1508" s="35">
        <f t="shared" si="92"/>
        <v>10</v>
      </c>
      <c r="L1508" s="35">
        <v>84.473399999999998</v>
      </c>
      <c r="M1508" s="35">
        <f t="shared" si="94"/>
        <v>94.473399999999998</v>
      </c>
      <c r="N1508" s="35">
        <f t="shared" si="95"/>
        <v>122.81541999999999</v>
      </c>
      <c r="O1508" s="29" t="s">
        <v>45</v>
      </c>
    </row>
    <row r="1509" spans="1:15" x14ac:dyDescent="0.25">
      <c r="A1509" s="29" t="s">
        <v>32</v>
      </c>
      <c r="B1509" s="29" t="s">
        <v>33</v>
      </c>
      <c r="C1509" s="29" t="s">
        <v>41</v>
      </c>
      <c r="D1509" s="30"/>
      <c r="E1509" s="31">
        <v>39422</v>
      </c>
      <c r="F1509" s="31">
        <v>39436</v>
      </c>
      <c r="G1509" s="32">
        <f t="shared" si="93"/>
        <v>14</v>
      </c>
      <c r="H1509" s="33">
        <v>1</v>
      </c>
      <c r="I1509" s="34"/>
      <c r="J1509" s="32">
        <v>0.25</v>
      </c>
      <c r="K1509" s="35">
        <f t="shared" si="92"/>
        <v>2.5</v>
      </c>
      <c r="L1509" s="35">
        <v>86.555400000000006</v>
      </c>
      <c r="M1509" s="35">
        <f t="shared" si="94"/>
        <v>89.055400000000006</v>
      </c>
      <c r="N1509" s="35">
        <f t="shared" si="95"/>
        <v>115.77202000000001</v>
      </c>
      <c r="O1509" s="29" t="s">
        <v>45</v>
      </c>
    </row>
    <row r="1510" spans="1:15" x14ac:dyDescent="0.25">
      <c r="A1510" s="29" t="s">
        <v>53</v>
      </c>
      <c r="B1510" s="29" t="s">
        <v>48</v>
      </c>
      <c r="C1510" s="29" t="s">
        <v>42</v>
      </c>
      <c r="D1510" s="30"/>
      <c r="E1510" s="31">
        <v>39410</v>
      </c>
      <c r="F1510" s="31">
        <v>39436</v>
      </c>
      <c r="G1510" s="32">
        <f t="shared" si="93"/>
        <v>26</v>
      </c>
      <c r="H1510" s="33">
        <v>2</v>
      </c>
      <c r="I1510" s="34"/>
      <c r="J1510" s="32">
        <v>0.5</v>
      </c>
      <c r="K1510" s="35">
        <f t="shared" si="92"/>
        <v>10</v>
      </c>
      <c r="L1510" s="35">
        <v>142.25720000000001</v>
      </c>
      <c r="M1510" s="35">
        <f t="shared" si="94"/>
        <v>152.25720000000001</v>
      </c>
      <c r="N1510" s="35">
        <f t="shared" si="95"/>
        <v>197.93436000000003</v>
      </c>
      <c r="O1510" s="29" t="s">
        <v>45</v>
      </c>
    </row>
    <row r="1511" spans="1:15" x14ac:dyDescent="0.25">
      <c r="A1511" s="29" t="s">
        <v>44</v>
      </c>
      <c r="B1511" s="29" t="s">
        <v>50</v>
      </c>
      <c r="C1511" s="29" t="s">
        <v>38</v>
      </c>
      <c r="D1511" s="30"/>
      <c r="E1511" s="31">
        <v>39377</v>
      </c>
      <c r="F1511" s="31">
        <v>39436</v>
      </c>
      <c r="G1511" s="32">
        <f t="shared" si="93"/>
        <v>59</v>
      </c>
      <c r="H1511" s="33">
        <v>1</v>
      </c>
      <c r="I1511" s="34"/>
      <c r="J1511" s="32">
        <v>1.5</v>
      </c>
      <c r="K1511" s="35">
        <f t="shared" si="92"/>
        <v>15</v>
      </c>
      <c r="L1511" s="35">
        <v>179.4862</v>
      </c>
      <c r="M1511" s="35">
        <f t="shared" si="94"/>
        <v>194.4862</v>
      </c>
      <c r="N1511" s="35">
        <f t="shared" si="95"/>
        <v>252.83205999999998</v>
      </c>
      <c r="O1511" s="29" t="s">
        <v>35</v>
      </c>
    </row>
    <row r="1512" spans="1:15" x14ac:dyDescent="0.25">
      <c r="A1512" s="29" t="s">
        <v>44</v>
      </c>
      <c r="B1512" s="29" t="s">
        <v>37</v>
      </c>
      <c r="C1512" s="29" t="s">
        <v>34</v>
      </c>
      <c r="D1512" s="30"/>
      <c r="E1512" s="31">
        <v>39422</v>
      </c>
      <c r="F1512" s="31">
        <v>39436</v>
      </c>
      <c r="G1512" s="32">
        <f t="shared" si="93"/>
        <v>14</v>
      </c>
      <c r="H1512" s="33">
        <v>1</v>
      </c>
      <c r="I1512" s="34"/>
      <c r="J1512" s="32">
        <v>1.25</v>
      </c>
      <c r="K1512" s="35">
        <f t="shared" si="92"/>
        <v>12.5</v>
      </c>
      <c r="L1512" s="35">
        <v>195.9264</v>
      </c>
      <c r="M1512" s="35">
        <f t="shared" si="94"/>
        <v>208.4264</v>
      </c>
      <c r="N1512" s="35">
        <f t="shared" si="95"/>
        <v>270.95432</v>
      </c>
      <c r="O1512" s="29" t="s">
        <v>35</v>
      </c>
    </row>
    <row r="1513" spans="1:15" ht="15.75" thickBot="1" x14ac:dyDescent="0.3">
      <c r="A1513" s="36" t="s">
        <v>32</v>
      </c>
      <c r="B1513" s="36" t="s">
        <v>33</v>
      </c>
      <c r="C1513" s="36" t="s">
        <v>42</v>
      </c>
      <c r="D1513" s="37"/>
      <c r="E1513" s="38">
        <v>39393</v>
      </c>
      <c r="F1513" s="38">
        <v>39437</v>
      </c>
      <c r="G1513" s="39">
        <f t="shared" si="93"/>
        <v>44</v>
      </c>
      <c r="H1513" s="40">
        <v>2</v>
      </c>
      <c r="I1513" s="41"/>
      <c r="J1513" s="39">
        <v>1.5</v>
      </c>
      <c r="K1513" s="42">
        <f t="shared" si="92"/>
        <v>30</v>
      </c>
      <c r="L1513" s="42">
        <v>15</v>
      </c>
      <c r="M1513" s="42">
        <f t="shared" si="94"/>
        <v>45</v>
      </c>
      <c r="N1513" s="42">
        <f t="shared" si="95"/>
        <v>58.5</v>
      </c>
      <c r="O1513" s="36" t="s">
        <v>35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C40B-CF70-4AB2-BE3F-BBCAF3D96A7F}">
  <dimension ref="A1:P10"/>
  <sheetViews>
    <sheetView topLeftCell="E1" workbookViewId="0">
      <selection activeCell="Q35" sqref="Q35"/>
    </sheetView>
  </sheetViews>
  <sheetFormatPr baseColWidth="10" defaultRowHeight="15" x14ac:dyDescent="0.25"/>
  <cols>
    <col min="1" max="1" width="19" bestFit="1" customWidth="1"/>
    <col min="2" max="2" width="22.42578125" bestFit="1" customWidth="1"/>
    <col min="3" max="3" width="10" bestFit="1" customWidth="1"/>
    <col min="4" max="4" width="10.5703125" bestFit="1" customWidth="1"/>
    <col min="5" max="6" width="10.42578125" bestFit="1" customWidth="1"/>
    <col min="7" max="8" width="12.5703125" bestFit="1" customWidth="1"/>
    <col min="9" max="9" width="10" bestFit="1" customWidth="1"/>
    <col min="10" max="10" width="10.5703125" bestFit="1" customWidth="1"/>
    <col min="11" max="12" width="11" bestFit="1" customWidth="1"/>
    <col min="13" max="13" width="10.28515625" bestFit="1" customWidth="1"/>
    <col min="14" max="14" width="18.28515625" bestFit="1" customWidth="1"/>
    <col min="15" max="15" width="22.42578125" bestFit="1" customWidth="1"/>
    <col min="16" max="16" width="12.5703125" bestFit="1" customWidth="1"/>
    <col min="17" max="17" width="15.7109375" bestFit="1" customWidth="1"/>
    <col min="18" max="18" width="18.85546875" bestFit="1" customWidth="1"/>
    <col min="19" max="19" width="11" bestFit="1" customWidth="1"/>
    <col min="20" max="20" width="12.140625" bestFit="1" customWidth="1"/>
    <col min="21" max="21" width="12.5703125" bestFit="1" customWidth="1"/>
    <col min="22" max="24" width="11" bestFit="1" customWidth="1"/>
    <col min="25" max="25" width="11.5703125" bestFit="1" customWidth="1"/>
    <col min="26" max="26" width="10.140625" bestFit="1" customWidth="1"/>
    <col min="27" max="27" width="10" bestFit="1" customWidth="1"/>
    <col min="28" max="28" width="10.5703125" bestFit="1" customWidth="1"/>
    <col min="29" max="30" width="10.42578125" bestFit="1" customWidth="1"/>
    <col min="31" max="31" width="13.140625" bestFit="1" customWidth="1"/>
    <col min="32" max="32" width="11" bestFit="1" customWidth="1"/>
    <col min="33" max="33" width="10" bestFit="1" customWidth="1"/>
    <col min="34" max="34" width="10.5703125" bestFit="1" customWidth="1"/>
    <col min="35" max="35" width="11" bestFit="1" customWidth="1"/>
    <col min="36" max="36" width="10.42578125" bestFit="1" customWidth="1"/>
    <col min="37" max="37" width="12.140625" bestFit="1" customWidth="1"/>
    <col min="38" max="38" width="12.5703125" bestFit="1" customWidth="1"/>
  </cols>
  <sheetData>
    <row r="1" spans="1:16" x14ac:dyDescent="0.25">
      <c r="A1" s="107" t="s">
        <v>17</v>
      </c>
      <c r="B1" t="s">
        <v>40</v>
      </c>
      <c r="N1" s="107" t="s">
        <v>18</v>
      </c>
      <c r="O1" t="s">
        <v>50</v>
      </c>
    </row>
    <row r="3" spans="1:16" x14ac:dyDescent="0.25">
      <c r="A3" s="107" t="s">
        <v>208</v>
      </c>
      <c r="B3" s="107" t="s">
        <v>209</v>
      </c>
      <c r="N3" s="107" t="s">
        <v>212</v>
      </c>
      <c r="O3" s="107" t="s">
        <v>209</v>
      </c>
    </row>
    <row r="4" spans="1:16" x14ac:dyDescent="0.25">
      <c r="A4" s="107" t="s">
        <v>211</v>
      </c>
      <c r="B4" t="s">
        <v>34</v>
      </c>
      <c r="C4" t="s">
        <v>41</v>
      </c>
      <c r="D4" t="s">
        <v>38</v>
      </c>
      <c r="E4" t="s">
        <v>42</v>
      </c>
      <c r="F4" t="s">
        <v>47</v>
      </c>
      <c r="G4" t="s">
        <v>210</v>
      </c>
      <c r="N4" s="107" t="s">
        <v>211</v>
      </c>
      <c r="O4" t="s">
        <v>40</v>
      </c>
      <c r="P4" t="s">
        <v>210</v>
      </c>
    </row>
    <row r="5" spans="1:16" x14ac:dyDescent="0.25">
      <c r="A5" s="108" t="s">
        <v>48</v>
      </c>
      <c r="B5" s="106">
        <v>519.26559999999995</v>
      </c>
      <c r="C5" s="106">
        <v>27.5</v>
      </c>
      <c r="D5" s="106">
        <v>408.05</v>
      </c>
      <c r="E5" s="106">
        <v>2333.5612000000001</v>
      </c>
      <c r="F5" s="106">
        <v>95</v>
      </c>
      <c r="G5" s="106">
        <v>3383.3768</v>
      </c>
      <c r="N5" s="108" t="s">
        <v>35</v>
      </c>
      <c r="O5" s="106">
        <v>410.96899999999999</v>
      </c>
      <c r="P5" s="106">
        <v>410.96899999999999</v>
      </c>
    </row>
    <row r="6" spans="1:16" x14ac:dyDescent="0.25">
      <c r="A6" s="108" t="s">
        <v>37</v>
      </c>
      <c r="B6" s="106">
        <v>3689.56</v>
      </c>
      <c r="C6" s="106">
        <v>1421.8578000000002</v>
      </c>
      <c r="D6" s="106">
        <v>786.46929999999998</v>
      </c>
      <c r="E6" s="106">
        <v>2233.7588999999998</v>
      </c>
      <c r="F6" s="106">
        <v>1513.5109000000002</v>
      </c>
      <c r="G6" s="106">
        <v>9645.1569</v>
      </c>
      <c r="N6" s="108" t="s">
        <v>45</v>
      </c>
      <c r="O6" s="106">
        <v>1480.8963799999997</v>
      </c>
      <c r="P6" s="106">
        <v>1480.8963799999997</v>
      </c>
    </row>
    <row r="7" spans="1:16" x14ac:dyDescent="0.25">
      <c r="A7" s="108" t="s">
        <v>50</v>
      </c>
      <c r="B7" s="106">
        <v>1622.3396</v>
      </c>
      <c r="C7" s="106">
        <v>437.30619999999999</v>
      </c>
      <c r="D7" s="106"/>
      <c r="E7" s="106">
        <v>439.8073</v>
      </c>
      <c r="F7" s="106">
        <v>3373.183</v>
      </c>
      <c r="G7" s="106">
        <v>5872.6360999999997</v>
      </c>
      <c r="N7" s="108" t="s">
        <v>39</v>
      </c>
      <c r="O7" s="106">
        <v>1162.16698</v>
      </c>
      <c r="P7" s="106">
        <v>1162.16698</v>
      </c>
    </row>
    <row r="8" spans="1:16" x14ac:dyDescent="0.25">
      <c r="A8" s="108" t="s">
        <v>51</v>
      </c>
      <c r="B8" s="106">
        <v>311.35210000000001</v>
      </c>
      <c r="C8" s="106">
        <v>41.5</v>
      </c>
      <c r="D8" s="106"/>
      <c r="E8" s="106">
        <v>47.9</v>
      </c>
      <c r="F8" s="106"/>
      <c r="G8" s="106">
        <v>400.75209999999998</v>
      </c>
      <c r="N8" s="108" t="s">
        <v>210</v>
      </c>
      <c r="O8" s="106">
        <v>3054.0323599999997</v>
      </c>
      <c r="P8" s="106">
        <v>3054.0323599999997</v>
      </c>
    </row>
    <row r="9" spans="1:16" x14ac:dyDescent="0.25">
      <c r="A9" s="108" t="s">
        <v>54</v>
      </c>
      <c r="B9" s="106">
        <v>57.3215</v>
      </c>
      <c r="C9" s="106">
        <v>249.2944</v>
      </c>
      <c r="D9" s="106">
        <v>60.384</v>
      </c>
      <c r="E9" s="106">
        <v>79.0749</v>
      </c>
      <c r="F9" s="106"/>
      <c r="G9" s="106">
        <v>446.07480000000004</v>
      </c>
    </row>
    <row r="10" spans="1:16" x14ac:dyDescent="0.25">
      <c r="A10" s="108" t="s">
        <v>210</v>
      </c>
      <c r="B10" s="106">
        <v>6199.8388000000004</v>
      </c>
      <c r="C10" s="106">
        <v>2177.4584000000004</v>
      </c>
      <c r="D10" s="106">
        <v>1254.9032999999999</v>
      </c>
      <c r="E10" s="106">
        <v>5134.1022999999996</v>
      </c>
      <c r="F10" s="106">
        <v>4981.6939000000002</v>
      </c>
      <c r="G10" s="106">
        <v>19747.9967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workbookViewId="0">
      <selection activeCell="I10" sqref="I10"/>
    </sheetView>
  </sheetViews>
  <sheetFormatPr baseColWidth="10" defaultRowHeight="15" x14ac:dyDescent="0.25"/>
  <cols>
    <col min="2" max="2" width="24" bestFit="1" customWidth="1"/>
    <col min="3" max="3" width="17.85546875" bestFit="1" customWidth="1"/>
    <col min="4" max="4" width="23" bestFit="1" customWidth="1"/>
    <col min="5" max="5" width="11.85546875" customWidth="1"/>
    <col min="8" max="8" width="11.140625" bestFit="1" customWidth="1"/>
    <col min="9" max="9" width="8" customWidth="1"/>
  </cols>
  <sheetData>
    <row r="1" spans="2:9" ht="15.75" thickBot="1" x14ac:dyDescent="0.3"/>
    <row r="2" spans="2:9" ht="15.75" thickBot="1" x14ac:dyDescent="0.3">
      <c r="B2" s="17" t="s">
        <v>56</v>
      </c>
    </row>
    <row r="3" spans="2:9" ht="15.75" thickBot="1" x14ac:dyDescent="0.3"/>
    <row r="4" spans="2:9" ht="15.75" thickBot="1" x14ac:dyDescent="0.3">
      <c r="B4" s="5" t="s">
        <v>57</v>
      </c>
      <c r="C4" s="5" t="s">
        <v>58</v>
      </c>
      <c r="D4" s="43" t="s">
        <v>59</v>
      </c>
      <c r="E4" s="5" t="s">
        <v>60</v>
      </c>
    </row>
    <row r="5" spans="2:9" ht="15.75" thickBot="1" x14ac:dyDescent="0.3">
      <c r="B5" t="s">
        <v>61</v>
      </c>
      <c r="C5">
        <v>2450</v>
      </c>
      <c r="D5">
        <v>1658</v>
      </c>
      <c r="E5" s="109">
        <v>0.67673469387755103</v>
      </c>
      <c r="H5" s="5" t="s">
        <v>60</v>
      </c>
      <c r="I5" s="16" t="s">
        <v>214</v>
      </c>
    </row>
    <row r="6" spans="2:9" x14ac:dyDescent="0.25">
      <c r="B6" t="s">
        <v>62</v>
      </c>
      <c r="C6">
        <v>1667</v>
      </c>
      <c r="D6">
        <v>1331</v>
      </c>
      <c r="E6" s="109">
        <v>0.79844031193761245</v>
      </c>
    </row>
    <row r="7" spans="2:9" x14ac:dyDescent="0.25">
      <c r="B7" t="s">
        <v>63</v>
      </c>
      <c r="C7">
        <v>4910</v>
      </c>
      <c r="D7">
        <v>4607</v>
      </c>
      <c r="E7" s="109">
        <v>0.93828920570264762</v>
      </c>
    </row>
    <row r="8" spans="2:9" x14ac:dyDescent="0.25">
      <c r="B8" t="s">
        <v>64</v>
      </c>
      <c r="C8">
        <v>2641</v>
      </c>
      <c r="D8">
        <v>2330</v>
      </c>
      <c r="E8" s="109">
        <v>0.88224157516092394</v>
      </c>
    </row>
    <row r="9" spans="2:9" x14ac:dyDescent="0.25">
      <c r="B9" t="s">
        <v>65</v>
      </c>
      <c r="C9">
        <v>4316</v>
      </c>
      <c r="D9">
        <v>3823</v>
      </c>
      <c r="E9" s="109">
        <v>0.88577386468952735</v>
      </c>
    </row>
    <row r="10" spans="2:9" x14ac:dyDescent="0.25">
      <c r="B10" t="s">
        <v>61</v>
      </c>
      <c r="C10">
        <v>1932</v>
      </c>
      <c r="D10">
        <v>1817</v>
      </c>
      <c r="E10" s="109">
        <v>0.94047619047619047</v>
      </c>
    </row>
    <row r="11" spans="2:9" x14ac:dyDescent="0.25">
      <c r="B11" t="s">
        <v>64</v>
      </c>
      <c r="C11">
        <v>2610</v>
      </c>
      <c r="D11">
        <v>1789</v>
      </c>
      <c r="E11" s="109">
        <v>0.68544061302681991</v>
      </c>
    </row>
    <row r="12" spans="2:9" x14ac:dyDescent="0.25">
      <c r="B12" t="s">
        <v>61</v>
      </c>
      <c r="C12">
        <v>3366</v>
      </c>
      <c r="D12">
        <v>3048</v>
      </c>
      <c r="E12" s="109">
        <v>0.90552584670231728</v>
      </c>
    </row>
    <row r="13" spans="2:9" x14ac:dyDescent="0.25">
      <c r="B13" t="s">
        <v>63</v>
      </c>
      <c r="C13">
        <v>1925</v>
      </c>
      <c r="D13">
        <v>1724</v>
      </c>
      <c r="E13" s="109">
        <v>0.89558441558441559</v>
      </c>
    </row>
    <row r="14" spans="2:9" x14ac:dyDescent="0.25">
      <c r="B14" t="s">
        <v>62</v>
      </c>
      <c r="C14">
        <v>1348</v>
      </c>
      <c r="D14">
        <v>985</v>
      </c>
      <c r="E14" s="109">
        <v>0.73071216617210677</v>
      </c>
    </row>
    <row r="15" spans="2:9" x14ac:dyDescent="0.25">
      <c r="B15" t="s">
        <v>65</v>
      </c>
      <c r="C15">
        <v>1407</v>
      </c>
      <c r="D15">
        <v>522</v>
      </c>
      <c r="E15" s="109">
        <v>0.37100213219616207</v>
      </c>
    </row>
    <row r="16" spans="2:9" x14ac:dyDescent="0.25">
      <c r="B16" t="s">
        <v>64</v>
      </c>
      <c r="C16">
        <v>4056</v>
      </c>
      <c r="D16">
        <v>3278</v>
      </c>
      <c r="E16" s="109">
        <v>0.80818540433925046</v>
      </c>
    </row>
    <row r="17" spans="2:5" x14ac:dyDescent="0.25">
      <c r="B17" t="s">
        <v>61</v>
      </c>
      <c r="C17">
        <v>2729</v>
      </c>
      <c r="D17">
        <v>1739</v>
      </c>
      <c r="E17" s="109">
        <v>0.6372297544888238</v>
      </c>
    </row>
    <row r="18" spans="2:5" x14ac:dyDescent="0.25">
      <c r="B18" t="s">
        <v>63</v>
      </c>
      <c r="C18">
        <v>2390</v>
      </c>
      <c r="D18">
        <v>1819</v>
      </c>
      <c r="E18" s="109">
        <v>0.76108786610878665</v>
      </c>
    </row>
    <row r="19" spans="2:5" x14ac:dyDescent="0.25">
      <c r="B19" t="s">
        <v>65</v>
      </c>
      <c r="C19">
        <v>4517</v>
      </c>
      <c r="D19">
        <v>4141</v>
      </c>
      <c r="E19" s="109">
        <v>0.91675891078149219</v>
      </c>
    </row>
    <row r="20" spans="2:5" x14ac:dyDescent="0.25">
      <c r="B20" t="s">
        <v>62</v>
      </c>
      <c r="C20">
        <v>4373</v>
      </c>
      <c r="D20">
        <v>3974</v>
      </c>
      <c r="E20" s="109">
        <v>0.90875828950377313</v>
      </c>
    </row>
    <row r="21" spans="2:5" x14ac:dyDescent="0.25">
      <c r="B21" t="s">
        <v>65</v>
      </c>
      <c r="C21">
        <v>3352</v>
      </c>
      <c r="D21">
        <v>2791</v>
      </c>
      <c r="E21" s="109">
        <v>0.83263723150357993</v>
      </c>
    </row>
    <row r="22" spans="2:5" x14ac:dyDescent="0.25">
      <c r="B22" t="s">
        <v>64</v>
      </c>
      <c r="C22">
        <v>3131</v>
      </c>
      <c r="D22">
        <v>3079</v>
      </c>
      <c r="E22" s="109">
        <v>0.98339188757585438</v>
      </c>
    </row>
    <row r="23" spans="2:5" x14ac:dyDescent="0.25">
      <c r="B23" t="s">
        <v>63</v>
      </c>
      <c r="C23">
        <v>3048</v>
      </c>
      <c r="D23">
        <v>2855</v>
      </c>
      <c r="E23" s="109">
        <v>0.93667979002624668</v>
      </c>
    </row>
    <row r="24" spans="2:5" x14ac:dyDescent="0.25">
      <c r="B24" t="s">
        <v>61</v>
      </c>
      <c r="C24">
        <v>4791</v>
      </c>
      <c r="D24">
        <v>4053</v>
      </c>
      <c r="E24" s="109">
        <v>0.8459611772072636</v>
      </c>
    </row>
  </sheetData>
  <conditionalFormatting sqref="B5:B24 E5:E24">
    <cfRule type="expression" dxfId="3" priority="3">
      <formula>AND($I$5="MALO",$E5&lt;0.7)</formula>
    </cfRule>
    <cfRule type="expression" dxfId="4" priority="2">
      <formula>AND($I$5="MEDIO",$E5&lt;=0.9,$E5&gt;=0.7)</formula>
    </cfRule>
    <cfRule type="expression" dxfId="2" priority="1">
      <formula>AND($I$5="BUENO",$E5&gt;0.9)</formula>
    </cfRule>
  </conditionalFormatting>
  <dataValidations count="1">
    <dataValidation type="list" allowBlank="1" showInputMessage="1" showErrorMessage="1" sqref="I5" xr:uid="{5789D3C5-3C38-4D18-AFD0-3F62CF69F923}">
      <formula1>"MALO,MEDIO,BUENO"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2"/>
  <sheetViews>
    <sheetView workbookViewId="0">
      <selection activeCell="D20" sqref="D20:E20"/>
    </sheetView>
  </sheetViews>
  <sheetFormatPr baseColWidth="10" defaultRowHeight="15" x14ac:dyDescent="0.25"/>
  <cols>
    <col min="1" max="1" width="3.7109375" customWidth="1"/>
    <col min="11" max="11" width="36.85546875" customWidth="1"/>
    <col min="13" max="13" width="25" customWidth="1"/>
    <col min="14" max="14" width="18.85546875" customWidth="1"/>
  </cols>
  <sheetData>
    <row r="1" spans="2:14" ht="15.75" thickBot="1" x14ac:dyDescent="0.3"/>
    <row r="2" spans="2:14" ht="15.75" thickBot="1" x14ac:dyDescent="0.3">
      <c r="B2" s="86" t="s">
        <v>66</v>
      </c>
      <c r="C2" s="87"/>
      <c r="D2" s="87"/>
      <c r="E2" s="87"/>
      <c r="F2" s="87"/>
      <c r="G2" s="88"/>
    </row>
    <row r="3" spans="2:14" ht="15.75" thickBot="1" x14ac:dyDescent="0.3">
      <c r="B3" s="89"/>
      <c r="C3" s="90"/>
      <c r="D3" s="90"/>
      <c r="E3" s="90"/>
      <c r="F3" s="90"/>
      <c r="G3" s="91"/>
      <c r="K3" s="18" t="s">
        <v>67</v>
      </c>
      <c r="M3" s="18" t="s">
        <v>68</v>
      </c>
      <c r="N3" s="44" t="s">
        <v>69</v>
      </c>
    </row>
    <row r="4" spans="2:14" ht="15.75" thickBot="1" x14ac:dyDescent="0.3">
      <c r="K4" s="45" t="s">
        <v>70</v>
      </c>
      <c r="M4" s="2" t="s">
        <v>71</v>
      </c>
      <c r="N4" s="92" t="s">
        <v>72</v>
      </c>
    </row>
    <row r="5" spans="2:14" ht="15.75" thickBot="1" x14ac:dyDescent="0.3">
      <c r="B5" s="46" t="s">
        <v>73</v>
      </c>
      <c r="C5" s="94"/>
      <c r="D5" s="94"/>
      <c r="E5" s="47"/>
      <c r="F5" s="47"/>
      <c r="G5" s="47"/>
      <c r="K5" s="48" t="s">
        <v>74</v>
      </c>
      <c r="M5" s="6" t="s">
        <v>75</v>
      </c>
      <c r="N5" s="93"/>
    </row>
    <row r="6" spans="2:14" ht="15.75" thickBot="1" x14ac:dyDescent="0.3">
      <c r="B6" s="47"/>
      <c r="C6" s="47"/>
      <c r="D6" s="47"/>
      <c r="E6" s="47"/>
      <c r="F6" s="47"/>
      <c r="G6" s="47"/>
      <c r="K6" s="48" t="s">
        <v>76</v>
      </c>
      <c r="M6" s="6" t="s">
        <v>77</v>
      </c>
      <c r="N6" s="95" t="s">
        <v>78</v>
      </c>
    </row>
    <row r="7" spans="2:14" ht="15.75" thickBot="1" x14ac:dyDescent="0.3">
      <c r="B7" s="96" t="s">
        <v>68</v>
      </c>
      <c r="C7" s="97"/>
      <c r="D7" s="94"/>
      <c r="E7" s="94"/>
      <c r="F7" s="47"/>
      <c r="G7" s="47"/>
      <c r="K7" s="48" t="s">
        <v>79</v>
      </c>
      <c r="M7" s="6" t="s">
        <v>80</v>
      </c>
      <c r="N7" s="84"/>
    </row>
    <row r="8" spans="2:14" ht="15.75" thickBot="1" x14ac:dyDescent="0.3">
      <c r="B8" s="78" t="s">
        <v>81</v>
      </c>
      <c r="C8" s="79"/>
      <c r="D8" s="80"/>
      <c r="E8" s="81"/>
      <c r="F8" s="82"/>
      <c r="G8" s="47"/>
      <c r="K8" s="48" t="s">
        <v>82</v>
      </c>
      <c r="M8" s="6" t="s">
        <v>83</v>
      </c>
      <c r="N8" s="83" t="s">
        <v>84</v>
      </c>
    </row>
    <row r="9" spans="2:14" ht="15.75" thickBot="1" x14ac:dyDescent="0.3">
      <c r="B9" s="47"/>
      <c r="C9" s="47"/>
      <c r="D9" s="47"/>
      <c r="E9" s="47"/>
      <c r="F9" s="47"/>
      <c r="G9" s="47"/>
      <c r="K9" s="9" t="s">
        <v>85</v>
      </c>
      <c r="M9" s="6" t="s">
        <v>86</v>
      </c>
      <c r="N9" s="83"/>
    </row>
    <row r="10" spans="2:14" ht="15.75" thickBot="1" x14ac:dyDescent="0.3">
      <c r="B10" s="85" t="s">
        <v>87</v>
      </c>
      <c r="C10" s="85"/>
      <c r="D10" s="47"/>
      <c r="E10" s="47"/>
      <c r="F10" s="47"/>
      <c r="G10" s="47"/>
      <c r="M10" s="10" t="s">
        <v>88</v>
      </c>
      <c r="N10" s="84"/>
    </row>
    <row r="11" spans="2:14" ht="15.75" thickBot="1" x14ac:dyDescent="0.3">
      <c r="B11" s="47"/>
      <c r="C11" s="47"/>
      <c r="D11" s="47"/>
      <c r="E11" s="47"/>
      <c r="F11" s="47"/>
      <c r="G11" s="47"/>
      <c r="K11" s="17" t="s">
        <v>100</v>
      </c>
      <c r="M11" s="51" t="s">
        <v>99</v>
      </c>
      <c r="N11">
        <v>7</v>
      </c>
    </row>
    <row r="12" spans="2:14" ht="15.75" thickBot="1" x14ac:dyDescent="0.3">
      <c r="B12" s="47"/>
      <c r="C12" s="47"/>
      <c r="D12" s="47"/>
      <c r="E12" s="47"/>
      <c r="F12" s="47"/>
      <c r="G12" s="47"/>
      <c r="K12" s="9">
        <v>5</v>
      </c>
      <c r="M12" s="16">
        <v>2</v>
      </c>
    </row>
    <row r="13" spans="2:14" ht="15.75" thickBot="1" x14ac:dyDescent="0.3">
      <c r="B13" s="47"/>
      <c r="C13" s="47"/>
      <c r="D13" s="47"/>
      <c r="E13" s="47"/>
      <c r="F13" s="47"/>
      <c r="G13" s="47"/>
    </row>
    <row r="14" spans="2:14" ht="15.75" thickBot="1" x14ac:dyDescent="0.3">
      <c r="B14" s="47"/>
      <c r="C14" s="47"/>
      <c r="D14" s="47"/>
      <c r="E14" s="47"/>
      <c r="F14" s="47"/>
      <c r="G14" s="47"/>
      <c r="K14" s="18" t="s">
        <v>89</v>
      </c>
      <c r="M14" s="49" t="s">
        <v>90</v>
      </c>
    </row>
    <row r="15" spans="2:14" x14ac:dyDescent="0.25">
      <c r="B15" s="47"/>
      <c r="C15" s="47"/>
      <c r="D15" s="47"/>
      <c r="E15" s="47"/>
      <c r="F15" s="47"/>
      <c r="G15" s="47"/>
      <c r="K15" s="45" t="s">
        <v>91</v>
      </c>
      <c r="M15" s="48" t="s">
        <v>92</v>
      </c>
    </row>
    <row r="16" spans="2:14" ht="15.75" thickBot="1" x14ac:dyDescent="0.3">
      <c r="B16" s="47"/>
      <c r="C16" s="47"/>
      <c r="D16" s="47"/>
      <c r="E16" s="47"/>
      <c r="F16" s="47"/>
      <c r="G16" s="47"/>
      <c r="K16" s="48" t="s">
        <v>93</v>
      </c>
      <c r="M16" s="9" t="s">
        <v>94</v>
      </c>
    </row>
    <row r="17" spans="2:13" ht="15.75" thickBot="1" x14ac:dyDescent="0.3">
      <c r="B17" s="50" t="s">
        <v>90</v>
      </c>
      <c r="C17" s="47"/>
      <c r="D17" s="47"/>
      <c r="E17" s="47"/>
      <c r="F17" s="47"/>
      <c r="G17" s="47"/>
      <c r="K17" s="48" t="s">
        <v>95</v>
      </c>
    </row>
    <row r="18" spans="2:13" ht="15.75" thickBot="1" x14ac:dyDescent="0.3">
      <c r="B18" s="47"/>
      <c r="C18" s="47"/>
      <c r="D18" s="80"/>
      <c r="E18" s="82"/>
      <c r="F18" s="47"/>
      <c r="G18" s="47"/>
      <c r="K18" s="48" t="s">
        <v>96</v>
      </c>
      <c r="M18" s="17" t="s">
        <v>97</v>
      </c>
    </row>
    <row r="19" spans="2:13" ht="15.75" thickBot="1" x14ac:dyDescent="0.3">
      <c r="B19" s="47"/>
      <c r="C19" s="47"/>
      <c r="D19" s="47"/>
      <c r="E19" s="47"/>
      <c r="F19" s="47"/>
      <c r="G19" s="47"/>
      <c r="K19" s="9" t="s">
        <v>98</v>
      </c>
      <c r="M19" s="9" t="b">
        <v>0</v>
      </c>
    </row>
    <row r="20" spans="2:13" ht="15.75" thickBot="1" x14ac:dyDescent="0.3">
      <c r="B20" s="47"/>
      <c r="C20" s="47"/>
      <c r="D20" s="80"/>
      <c r="E20" s="82"/>
      <c r="F20" s="47"/>
      <c r="G20" s="47"/>
    </row>
    <row r="21" spans="2:13" x14ac:dyDescent="0.25">
      <c r="B21" s="47"/>
      <c r="C21" s="47"/>
      <c r="D21" s="47"/>
      <c r="E21" s="47"/>
      <c r="F21" s="47"/>
      <c r="G21" s="47"/>
    </row>
    <row r="22" spans="2:13" x14ac:dyDescent="0.25">
      <c r="B22" s="47"/>
      <c r="C22" s="47"/>
      <c r="D22" s="47"/>
      <c r="E22" s="47"/>
      <c r="F22" s="47"/>
      <c r="G22" s="47"/>
    </row>
  </sheetData>
  <mergeCells count="12">
    <mergeCell ref="D20:E20"/>
    <mergeCell ref="B2:G3"/>
    <mergeCell ref="N4:N5"/>
    <mergeCell ref="C5:D5"/>
    <mergeCell ref="N6:N7"/>
    <mergeCell ref="B7:C7"/>
    <mergeCell ref="D7:E7"/>
    <mergeCell ref="B8:C8"/>
    <mergeCell ref="D8:F8"/>
    <mergeCell ref="N8:N10"/>
    <mergeCell ref="B10:C10"/>
    <mergeCell ref="D18:E1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4</xdr:col>
                    <xdr:colOff>504825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666750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Group Box 3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5</xdr:col>
                    <xdr:colOff>752475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Option Button 4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180975</xdr:rowOff>
                  </from>
                  <to>
                    <xdr:col>2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Option Button 5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200025</xdr:rowOff>
                  </from>
                  <to>
                    <xdr:col>2</xdr:col>
                    <xdr:colOff>581025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Option Button 6">
              <controlPr defaultSize="0" autoFill="0" autoLine="0" autoPict="0">
                <anchor moveWithCells="1">
                  <from>
                    <xdr:col>3</xdr:col>
                    <xdr:colOff>19050</xdr:colOff>
                    <xdr:row>10</xdr:row>
                    <xdr:rowOff>180975</xdr:rowOff>
                  </from>
                  <to>
                    <xdr:col>4</xdr:col>
                    <xdr:colOff>476250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Option Button 7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200025</xdr:rowOff>
                  </from>
                  <to>
                    <xdr:col>4</xdr:col>
                    <xdr:colOff>600075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85725</xdr:rowOff>
                  </from>
                  <to>
                    <xdr:col>2</xdr:col>
                    <xdr:colOff>171450</xdr:colOff>
                    <xdr:row>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Option Button 9">
              <controlPr defaultSize="0" autoFill="0" autoLine="0" autoPict="0">
                <anchor moveWithCells="1">
                  <from>
                    <xdr:col>4</xdr:col>
                    <xdr:colOff>285750</xdr:colOff>
                    <xdr:row>10</xdr:row>
                    <xdr:rowOff>180975</xdr:rowOff>
                  </from>
                  <to>
                    <xdr:col>5</xdr:col>
                    <xdr:colOff>742950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workbookViewId="0">
      <selection activeCell="A26" sqref="A26"/>
    </sheetView>
  </sheetViews>
  <sheetFormatPr baseColWidth="10" defaultRowHeight="15" x14ac:dyDescent="0.25"/>
  <cols>
    <col min="1" max="1" width="11.85546875" bestFit="1" customWidth="1"/>
    <col min="5" max="5" width="13.85546875" customWidth="1"/>
  </cols>
  <sheetData>
    <row r="1" spans="1:5" x14ac:dyDescent="0.25">
      <c r="D1" s="52"/>
    </row>
    <row r="2" spans="1:5" x14ac:dyDescent="0.25">
      <c r="A2" s="53" t="s">
        <v>101</v>
      </c>
      <c r="B2" s="54" t="s">
        <v>102</v>
      </c>
      <c r="C2" s="53" t="s">
        <v>103</v>
      </c>
      <c r="D2" s="55" t="s">
        <v>104</v>
      </c>
      <c r="E2" s="56"/>
    </row>
    <row r="3" spans="1:5" ht="31.5" x14ac:dyDescent="0.5">
      <c r="A3" s="57">
        <v>94</v>
      </c>
      <c r="B3" s="57">
        <v>95</v>
      </c>
      <c r="C3" s="57">
        <v>86</v>
      </c>
      <c r="D3" s="57">
        <v>82</v>
      </c>
    </row>
    <row r="4" spans="1:5" ht="15.75" thickBot="1" x14ac:dyDescent="0.3"/>
    <row r="5" spans="1:5" ht="15" customHeight="1" x14ac:dyDescent="0.25">
      <c r="A5" s="98">
        <f>A$3</f>
        <v>94</v>
      </c>
      <c r="B5" s="98">
        <f t="shared" ref="B5:D5" si="0">B$3</f>
        <v>95</v>
      </c>
      <c r="C5" s="98">
        <f t="shared" si="0"/>
        <v>86</v>
      </c>
      <c r="D5" s="98">
        <f t="shared" si="0"/>
        <v>82</v>
      </c>
      <c r="E5" s="100" t="s">
        <v>105</v>
      </c>
    </row>
    <row r="6" spans="1:5" ht="15.75" customHeight="1" thickBot="1" x14ac:dyDescent="0.3">
      <c r="A6" s="99"/>
      <c r="B6" s="99"/>
      <c r="C6" s="99"/>
      <c r="D6" s="99"/>
      <c r="E6" s="101"/>
    </row>
    <row r="7" spans="1:5" ht="15" customHeight="1" x14ac:dyDescent="0.25">
      <c r="A7" s="98">
        <f>A$3</f>
        <v>94</v>
      </c>
      <c r="B7" s="98">
        <f t="shared" ref="B7:D7" si="1">B$3</f>
        <v>95</v>
      </c>
      <c r="C7" s="98">
        <f t="shared" si="1"/>
        <v>86</v>
      </c>
      <c r="D7" s="98">
        <f t="shared" si="1"/>
        <v>82</v>
      </c>
      <c r="E7" s="102" t="s">
        <v>106</v>
      </c>
    </row>
    <row r="8" spans="1:5" ht="15.75" customHeight="1" thickBot="1" x14ac:dyDescent="0.3">
      <c r="A8" s="99"/>
      <c r="B8" s="99"/>
      <c r="C8" s="99"/>
      <c r="D8" s="99"/>
      <c r="E8" s="101"/>
    </row>
    <row r="12" spans="1:5" x14ac:dyDescent="0.25">
      <c r="E12" s="58"/>
    </row>
  </sheetData>
  <mergeCells count="10">
    <mergeCell ref="A7:A8"/>
    <mergeCell ref="B7:B8"/>
    <mergeCell ref="C7:C8"/>
    <mergeCell ref="D7:D8"/>
    <mergeCell ref="E7:E8"/>
    <mergeCell ref="A5:A6"/>
    <mergeCell ref="B5:B6"/>
    <mergeCell ref="C5:C6"/>
    <mergeCell ref="D5:D6"/>
    <mergeCell ref="E5:E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8FBFA78-1923-462B-A42D-7DC240DC49E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90</xm:f>
              </x14:cfvo>
              <x14:cfIcon iconSet="4TrafficLights" iconId="0"/>
              <x14:cfIcon iconSet="4TrafficLights" iconId="0"/>
              <x14:cfIcon iconSet="3TrafficLights1" iconId="2"/>
            </x14:iconSet>
          </x14:cfRule>
          <xm:sqref>A5:D6</xm:sqref>
        </x14:conditionalFormatting>
        <x14:conditionalFormatting xmlns:xm="http://schemas.microsoft.com/office/excel/2006/main">
          <x14:cfRule type="iconSet" priority="1" id="{D84A9ED0-E159-4562-B796-520356DA9A3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90</xm:f>
              </x14:cfvo>
              <x14:cfIcon iconSet="3TrafficLights1" iconId="0"/>
              <x14:cfIcon iconSet="3TrafficLights1" iconId="0"/>
              <x14:cfIcon iconSet="4TrafficLights" iconId="0"/>
            </x14:iconSet>
          </x14:cfRule>
          <xm:sqref>A7:D8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6"/>
  <sheetViews>
    <sheetView workbookViewId="0">
      <selection activeCell="I12" sqref="I12"/>
    </sheetView>
  </sheetViews>
  <sheetFormatPr baseColWidth="10" defaultRowHeight="15" x14ac:dyDescent="0.25"/>
  <sheetData>
    <row r="1" spans="1:13" x14ac:dyDescent="0.2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7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</row>
    <row r="2" spans="1:13" x14ac:dyDescent="0.25">
      <c r="A2" s="59">
        <v>39481</v>
      </c>
      <c r="B2" s="59" t="s">
        <v>119</v>
      </c>
      <c r="C2" t="s">
        <v>120</v>
      </c>
      <c r="D2" t="s">
        <v>120</v>
      </c>
      <c r="E2">
        <v>10010</v>
      </c>
      <c r="F2" t="s">
        <v>121</v>
      </c>
      <c r="G2" t="s">
        <v>122</v>
      </c>
      <c r="H2">
        <v>13</v>
      </c>
      <c r="I2">
        <v>21</v>
      </c>
      <c r="J2">
        <v>273</v>
      </c>
      <c r="K2">
        <v>0</v>
      </c>
      <c r="L2">
        <v>51.87</v>
      </c>
      <c r="M2">
        <v>324.87</v>
      </c>
    </row>
    <row r="3" spans="1:13" x14ac:dyDescent="0.25">
      <c r="A3" s="59">
        <v>39537</v>
      </c>
      <c r="B3" s="59" t="s">
        <v>119</v>
      </c>
      <c r="C3" t="s">
        <v>120</v>
      </c>
      <c r="D3" t="s">
        <v>120</v>
      </c>
      <c r="E3">
        <v>10010</v>
      </c>
      <c r="F3" t="s">
        <v>121</v>
      </c>
      <c r="G3" t="s">
        <v>123</v>
      </c>
      <c r="H3">
        <v>30</v>
      </c>
      <c r="I3">
        <v>26</v>
      </c>
      <c r="J3">
        <v>780</v>
      </c>
      <c r="K3">
        <v>23.4</v>
      </c>
      <c r="L3">
        <v>143.75399999999999</v>
      </c>
      <c r="M3">
        <v>900.35400000000004</v>
      </c>
    </row>
    <row r="4" spans="1:13" x14ac:dyDescent="0.25">
      <c r="A4" s="59">
        <v>39551</v>
      </c>
      <c r="B4" s="59" t="s">
        <v>119</v>
      </c>
      <c r="C4" t="s">
        <v>120</v>
      </c>
      <c r="D4" t="s">
        <v>120</v>
      </c>
      <c r="E4">
        <v>10010</v>
      </c>
      <c r="F4" t="s">
        <v>124</v>
      </c>
      <c r="G4" t="s">
        <v>125</v>
      </c>
      <c r="H4">
        <v>34</v>
      </c>
      <c r="I4">
        <v>7</v>
      </c>
      <c r="J4">
        <v>238</v>
      </c>
      <c r="K4">
        <v>7.14</v>
      </c>
      <c r="L4">
        <v>43.863399999999999</v>
      </c>
      <c r="M4">
        <v>274.72340000000003</v>
      </c>
    </row>
    <row r="5" spans="1:13" x14ac:dyDescent="0.25">
      <c r="A5" s="59">
        <v>39551</v>
      </c>
      <c r="B5" s="59" t="s">
        <v>119</v>
      </c>
      <c r="C5" t="s">
        <v>120</v>
      </c>
      <c r="D5" t="s">
        <v>120</v>
      </c>
      <c r="E5">
        <v>10010</v>
      </c>
      <c r="F5" t="s">
        <v>124</v>
      </c>
      <c r="G5" t="s">
        <v>126</v>
      </c>
      <c r="H5">
        <v>60</v>
      </c>
      <c r="I5">
        <v>9</v>
      </c>
      <c r="J5">
        <v>540</v>
      </c>
      <c r="K5">
        <v>16.2</v>
      </c>
      <c r="L5">
        <v>99.522000000000006</v>
      </c>
      <c r="M5">
        <v>623.322</v>
      </c>
    </row>
    <row r="6" spans="1:13" x14ac:dyDescent="0.25">
      <c r="A6" s="59">
        <v>39558</v>
      </c>
      <c r="B6" s="59" t="s">
        <v>119</v>
      </c>
      <c r="C6" t="s">
        <v>120</v>
      </c>
      <c r="D6" t="s">
        <v>120</v>
      </c>
      <c r="E6">
        <v>10010</v>
      </c>
      <c r="F6" t="s">
        <v>127</v>
      </c>
      <c r="G6" t="s">
        <v>128</v>
      </c>
      <c r="H6">
        <v>220</v>
      </c>
      <c r="I6">
        <v>13</v>
      </c>
      <c r="J6">
        <v>2860</v>
      </c>
      <c r="K6">
        <v>85.8</v>
      </c>
      <c r="L6">
        <v>527.09799999999996</v>
      </c>
      <c r="M6">
        <v>3301.2979999999998</v>
      </c>
    </row>
    <row r="7" spans="1:13" x14ac:dyDescent="0.25">
      <c r="A7" s="59">
        <v>39481</v>
      </c>
      <c r="B7" s="59" t="s">
        <v>119</v>
      </c>
      <c r="C7" t="s">
        <v>120</v>
      </c>
      <c r="D7" t="s">
        <v>120</v>
      </c>
      <c r="E7">
        <v>10010</v>
      </c>
      <c r="F7" t="s">
        <v>127</v>
      </c>
      <c r="G7" t="s">
        <v>129</v>
      </c>
      <c r="H7">
        <v>13</v>
      </c>
      <c r="I7">
        <v>11</v>
      </c>
      <c r="J7">
        <v>143</v>
      </c>
      <c r="K7">
        <v>0</v>
      </c>
      <c r="L7">
        <v>27.17</v>
      </c>
      <c r="M7">
        <v>170.17</v>
      </c>
    </row>
    <row r="8" spans="1:13" x14ac:dyDescent="0.25">
      <c r="A8" s="59">
        <v>39537</v>
      </c>
      <c r="B8" s="59" t="s">
        <v>119</v>
      </c>
      <c r="C8" t="s">
        <v>120</v>
      </c>
      <c r="D8" t="s">
        <v>120</v>
      </c>
      <c r="E8">
        <v>10011</v>
      </c>
      <c r="F8" t="s">
        <v>130</v>
      </c>
      <c r="G8" t="s">
        <v>126</v>
      </c>
      <c r="H8">
        <v>12</v>
      </c>
      <c r="I8">
        <v>20</v>
      </c>
      <c r="J8">
        <v>240</v>
      </c>
      <c r="K8">
        <v>0</v>
      </c>
      <c r="L8">
        <v>45.6</v>
      </c>
      <c r="M8">
        <v>285.60000000000002</v>
      </c>
    </row>
    <row r="9" spans="1:13" x14ac:dyDescent="0.25">
      <c r="A9" s="59">
        <v>39551</v>
      </c>
      <c r="B9" s="59" t="s">
        <v>119</v>
      </c>
      <c r="C9" t="s">
        <v>120</v>
      </c>
      <c r="D9" t="s">
        <v>120</v>
      </c>
      <c r="E9">
        <v>10011</v>
      </c>
      <c r="F9" t="s">
        <v>130</v>
      </c>
      <c r="G9" t="s">
        <v>131</v>
      </c>
      <c r="H9">
        <v>90</v>
      </c>
      <c r="I9">
        <v>18</v>
      </c>
      <c r="J9">
        <v>1620</v>
      </c>
      <c r="K9">
        <v>48.6</v>
      </c>
      <c r="L9">
        <v>298.56599999999997</v>
      </c>
      <c r="M9">
        <v>1869.9659999999999</v>
      </c>
    </row>
    <row r="10" spans="1:13" x14ac:dyDescent="0.25">
      <c r="A10" s="59">
        <v>39551</v>
      </c>
      <c r="B10" s="59" t="s">
        <v>119</v>
      </c>
      <c r="C10" t="s">
        <v>120</v>
      </c>
      <c r="D10" t="s">
        <v>120</v>
      </c>
      <c r="E10">
        <v>10011</v>
      </c>
      <c r="F10" t="s">
        <v>121</v>
      </c>
      <c r="G10" t="s">
        <v>122</v>
      </c>
      <c r="H10">
        <v>55</v>
      </c>
      <c r="I10">
        <v>21</v>
      </c>
      <c r="J10">
        <v>1155</v>
      </c>
      <c r="K10">
        <v>34.65</v>
      </c>
      <c r="L10">
        <v>212.8665</v>
      </c>
      <c r="M10">
        <v>1333.2165</v>
      </c>
    </row>
    <row r="11" spans="1:13" x14ac:dyDescent="0.25">
      <c r="A11" s="59">
        <v>39558</v>
      </c>
      <c r="B11" s="59" t="s">
        <v>119</v>
      </c>
      <c r="C11" t="s">
        <v>120</v>
      </c>
      <c r="D11" t="s">
        <v>120</v>
      </c>
      <c r="E11">
        <v>10011</v>
      </c>
      <c r="F11" t="s">
        <v>121</v>
      </c>
      <c r="G11" t="s">
        <v>123</v>
      </c>
      <c r="H11">
        <v>36</v>
      </c>
      <c r="I11">
        <v>26</v>
      </c>
      <c r="J11">
        <v>936</v>
      </c>
      <c r="K11">
        <v>28.08</v>
      </c>
      <c r="L11">
        <v>172.50479999999999</v>
      </c>
      <c r="M11">
        <v>1080.4248</v>
      </c>
    </row>
    <row r="12" spans="1:13" x14ac:dyDescent="0.25">
      <c r="A12" s="59">
        <v>39481</v>
      </c>
      <c r="B12" s="59" t="s">
        <v>119</v>
      </c>
      <c r="C12" t="s">
        <v>120</v>
      </c>
      <c r="D12" t="s">
        <v>120</v>
      </c>
      <c r="E12">
        <v>10011</v>
      </c>
      <c r="F12" t="s">
        <v>124</v>
      </c>
      <c r="G12" t="s">
        <v>125</v>
      </c>
      <c r="H12">
        <v>67</v>
      </c>
      <c r="I12">
        <v>7</v>
      </c>
      <c r="J12">
        <v>469</v>
      </c>
      <c r="K12">
        <v>14.07</v>
      </c>
      <c r="L12">
        <v>86.436700000000002</v>
      </c>
      <c r="M12">
        <v>541.36670000000004</v>
      </c>
    </row>
    <row r="13" spans="1:13" x14ac:dyDescent="0.25">
      <c r="A13" s="59">
        <v>39537</v>
      </c>
      <c r="B13" s="59" t="s">
        <v>119</v>
      </c>
      <c r="C13" t="s">
        <v>120</v>
      </c>
      <c r="D13" t="s">
        <v>120</v>
      </c>
      <c r="E13">
        <v>10011</v>
      </c>
      <c r="F13" t="s">
        <v>124</v>
      </c>
      <c r="G13" t="s">
        <v>126</v>
      </c>
      <c r="H13">
        <v>42</v>
      </c>
      <c r="I13">
        <v>9</v>
      </c>
      <c r="J13">
        <v>378</v>
      </c>
      <c r="K13">
        <v>11.34</v>
      </c>
      <c r="L13">
        <v>69.665400000000005</v>
      </c>
      <c r="M13">
        <v>436.3254</v>
      </c>
    </row>
    <row r="14" spans="1:13" x14ac:dyDescent="0.25">
      <c r="A14" s="59">
        <v>39551</v>
      </c>
      <c r="B14" s="59" t="s">
        <v>119</v>
      </c>
      <c r="C14" t="s">
        <v>120</v>
      </c>
      <c r="D14" t="s">
        <v>120</v>
      </c>
      <c r="E14">
        <v>10012</v>
      </c>
      <c r="F14" t="s">
        <v>127</v>
      </c>
      <c r="G14" t="s">
        <v>128</v>
      </c>
      <c r="H14">
        <v>12</v>
      </c>
      <c r="I14">
        <v>13</v>
      </c>
      <c r="J14">
        <v>156</v>
      </c>
      <c r="K14">
        <v>0</v>
      </c>
      <c r="L14">
        <v>29.64</v>
      </c>
      <c r="M14">
        <v>185.64</v>
      </c>
    </row>
    <row r="15" spans="1:13" x14ac:dyDescent="0.25">
      <c r="A15" s="59">
        <v>39551</v>
      </c>
      <c r="B15" s="59" t="s">
        <v>119</v>
      </c>
      <c r="C15" t="s">
        <v>120</v>
      </c>
      <c r="D15" t="s">
        <v>120</v>
      </c>
      <c r="E15">
        <v>10012</v>
      </c>
      <c r="F15" t="s">
        <v>127</v>
      </c>
      <c r="G15" t="s">
        <v>129</v>
      </c>
      <c r="H15">
        <v>13</v>
      </c>
      <c r="I15">
        <v>11</v>
      </c>
      <c r="J15">
        <v>143</v>
      </c>
      <c r="K15">
        <v>0</v>
      </c>
      <c r="L15">
        <v>27.17</v>
      </c>
      <c r="M15">
        <v>170.17</v>
      </c>
    </row>
    <row r="16" spans="1:13" x14ac:dyDescent="0.25">
      <c r="A16" s="59">
        <v>39558</v>
      </c>
      <c r="B16" s="59" t="s">
        <v>119</v>
      </c>
      <c r="C16" t="s">
        <v>120</v>
      </c>
      <c r="D16" t="s">
        <v>120</v>
      </c>
      <c r="E16">
        <v>10012</v>
      </c>
      <c r="F16" t="s">
        <v>130</v>
      </c>
      <c r="G16" t="s">
        <v>126</v>
      </c>
      <c r="H16">
        <v>30</v>
      </c>
      <c r="I16">
        <v>20</v>
      </c>
      <c r="J16">
        <v>600</v>
      </c>
      <c r="K16">
        <v>18</v>
      </c>
      <c r="L16">
        <v>110.58</v>
      </c>
      <c r="M16">
        <v>692.58</v>
      </c>
    </row>
    <row r="17" spans="1:13" x14ac:dyDescent="0.25">
      <c r="A17" s="59">
        <v>39481</v>
      </c>
      <c r="B17" s="59" t="s">
        <v>119</v>
      </c>
      <c r="C17" t="s">
        <v>120</v>
      </c>
      <c r="D17" t="s">
        <v>120</v>
      </c>
      <c r="E17">
        <v>10012</v>
      </c>
      <c r="F17" t="s">
        <v>130</v>
      </c>
      <c r="G17" t="s">
        <v>131</v>
      </c>
      <c r="H17">
        <v>34</v>
      </c>
      <c r="I17">
        <v>18</v>
      </c>
      <c r="J17">
        <v>612</v>
      </c>
      <c r="K17">
        <v>18.36</v>
      </c>
      <c r="L17">
        <v>112.7916</v>
      </c>
      <c r="M17">
        <v>706.4316</v>
      </c>
    </row>
    <row r="18" spans="1:13" x14ac:dyDescent="0.25">
      <c r="A18" s="59">
        <v>39537</v>
      </c>
      <c r="B18" s="59" t="s">
        <v>119</v>
      </c>
      <c r="C18" t="s">
        <v>120</v>
      </c>
      <c r="D18" t="s">
        <v>120</v>
      </c>
      <c r="E18">
        <v>10012</v>
      </c>
      <c r="F18" t="s">
        <v>121</v>
      </c>
      <c r="G18" t="s">
        <v>122</v>
      </c>
      <c r="H18">
        <v>60</v>
      </c>
      <c r="I18">
        <v>21</v>
      </c>
      <c r="J18">
        <v>1260</v>
      </c>
      <c r="K18">
        <v>37.799999999999997</v>
      </c>
      <c r="L18">
        <v>232.21799999999999</v>
      </c>
      <c r="M18">
        <v>1454.4179999999999</v>
      </c>
    </row>
    <row r="19" spans="1:13" x14ac:dyDescent="0.25">
      <c r="A19" s="59">
        <v>39551</v>
      </c>
      <c r="B19" s="59" t="s">
        <v>119</v>
      </c>
      <c r="C19" t="s">
        <v>120</v>
      </c>
      <c r="D19" t="s">
        <v>120</v>
      </c>
      <c r="E19">
        <v>10012</v>
      </c>
      <c r="F19" t="s">
        <v>121</v>
      </c>
      <c r="G19" t="s">
        <v>123</v>
      </c>
      <c r="H19">
        <v>220</v>
      </c>
      <c r="I19">
        <v>26</v>
      </c>
      <c r="J19">
        <v>5720</v>
      </c>
      <c r="K19">
        <v>171.6</v>
      </c>
      <c r="L19">
        <v>1054.1959999999999</v>
      </c>
      <c r="M19">
        <v>6602.5959999999995</v>
      </c>
    </row>
    <row r="20" spans="1:13" x14ac:dyDescent="0.25">
      <c r="A20" s="59">
        <v>39551</v>
      </c>
      <c r="B20" s="59" t="s">
        <v>119</v>
      </c>
      <c r="C20" t="s">
        <v>120</v>
      </c>
      <c r="D20" t="s">
        <v>120</v>
      </c>
      <c r="E20">
        <v>10012</v>
      </c>
      <c r="F20" t="s">
        <v>124</v>
      </c>
      <c r="G20" t="s">
        <v>125</v>
      </c>
      <c r="H20">
        <v>13</v>
      </c>
      <c r="I20">
        <v>7</v>
      </c>
      <c r="J20">
        <v>91</v>
      </c>
      <c r="K20">
        <v>0</v>
      </c>
      <c r="L20">
        <v>17.29</v>
      </c>
      <c r="M20">
        <v>108.29</v>
      </c>
    </row>
    <row r="21" spans="1:13" x14ac:dyDescent="0.25">
      <c r="A21" s="59">
        <v>39558</v>
      </c>
      <c r="B21" s="59" t="s">
        <v>119</v>
      </c>
      <c r="C21" t="s">
        <v>120</v>
      </c>
      <c r="D21" t="s">
        <v>120</v>
      </c>
      <c r="E21">
        <v>10013</v>
      </c>
      <c r="F21" t="s">
        <v>124</v>
      </c>
      <c r="G21" t="s">
        <v>126</v>
      </c>
      <c r="H21">
        <v>12</v>
      </c>
      <c r="I21">
        <v>9</v>
      </c>
      <c r="J21">
        <v>108</v>
      </c>
      <c r="K21">
        <v>0</v>
      </c>
      <c r="L21">
        <v>20.52</v>
      </c>
      <c r="M21">
        <v>128.52000000000001</v>
      </c>
    </row>
    <row r="22" spans="1:13" x14ac:dyDescent="0.25">
      <c r="A22" s="59">
        <v>39481</v>
      </c>
      <c r="B22" s="59" t="s">
        <v>119</v>
      </c>
      <c r="C22" t="s">
        <v>120</v>
      </c>
      <c r="D22" t="s">
        <v>120</v>
      </c>
      <c r="E22">
        <v>10013</v>
      </c>
      <c r="F22" t="s">
        <v>127</v>
      </c>
      <c r="G22" t="s">
        <v>128</v>
      </c>
      <c r="H22">
        <v>90</v>
      </c>
      <c r="I22">
        <v>13</v>
      </c>
      <c r="J22">
        <v>1170</v>
      </c>
      <c r="K22">
        <v>35.1</v>
      </c>
      <c r="L22">
        <v>215.631</v>
      </c>
      <c r="M22">
        <v>1350.5309999999999</v>
      </c>
    </row>
    <row r="23" spans="1:13" x14ac:dyDescent="0.25">
      <c r="A23" s="59">
        <v>39537</v>
      </c>
      <c r="B23" s="59" t="s">
        <v>119</v>
      </c>
      <c r="C23" t="s">
        <v>120</v>
      </c>
      <c r="D23" t="s">
        <v>120</v>
      </c>
      <c r="E23">
        <v>10013</v>
      </c>
      <c r="F23" t="s">
        <v>127</v>
      </c>
      <c r="G23" t="s">
        <v>129</v>
      </c>
      <c r="H23">
        <v>55</v>
      </c>
      <c r="I23">
        <v>11</v>
      </c>
      <c r="J23">
        <v>605</v>
      </c>
      <c r="K23">
        <v>18.149999999999999</v>
      </c>
      <c r="L23">
        <v>111.50149999999999</v>
      </c>
      <c r="M23">
        <v>698.35149999999999</v>
      </c>
    </row>
    <row r="24" spans="1:13" x14ac:dyDescent="0.25">
      <c r="A24" s="59">
        <v>39551</v>
      </c>
      <c r="B24" s="59" t="s">
        <v>119</v>
      </c>
      <c r="C24" t="s">
        <v>120</v>
      </c>
      <c r="D24" t="s">
        <v>120</v>
      </c>
      <c r="E24">
        <v>10013</v>
      </c>
      <c r="F24" t="s">
        <v>130</v>
      </c>
      <c r="G24" t="s">
        <v>126</v>
      </c>
      <c r="H24">
        <v>36</v>
      </c>
      <c r="I24">
        <v>20</v>
      </c>
      <c r="J24">
        <v>720</v>
      </c>
      <c r="K24">
        <v>21.6</v>
      </c>
      <c r="L24">
        <v>132.696</v>
      </c>
      <c r="M24">
        <v>831.096</v>
      </c>
    </row>
    <row r="25" spans="1:13" x14ac:dyDescent="0.25">
      <c r="A25" s="59">
        <v>39551</v>
      </c>
      <c r="B25" s="59" t="s">
        <v>119</v>
      </c>
      <c r="C25" t="s">
        <v>120</v>
      </c>
      <c r="D25" t="s">
        <v>120</v>
      </c>
      <c r="E25">
        <v>10013</v>
      </c>
      <c r="F25" t="s">
        <v>130</v>
      </c>
      <c r="G25" t="s">
        <v>131</v>
      </c>
      <c r="H25">
        <v>67</v>
      </c>
      <c r="I25">
        <v>18</v>
      </c>
      <c r="J25">
        <v>1206</v>
      </c>
      <c r="K25">
        <v>36.18</v>
      </c>
      <c r="L25">
        <v>222.26580000000001</v>
      </c>
      <c r="M25">
        <v>1392.0858000000001</v>
      </c>
    </row>
    <row r="26" spans="1:13" x14ac:dyDescent="0.25">
      <c r="A26" s="59">
        <v>39558</v>
      </c>
      <c r="B26" s="59" t="s">
        <v>119</v>
      </c>
      <c r="C26" t="s">
        <v>120</v>
      </c>
      <c r="D26" t="s">
        <v>120</v>
      </c>
      <c r="E26">
        <v>10014</v>
      </c>
      <c r="F26" t="s">
        <v>121</v>
      </c>
      <c r="G26" t="s">
        <v>122</v>
      </c>
      <c r="H26">
        <v>42</v>
      </c>
      <c r="I26">
        <v>21</v>
      </c>
      <c r="J26">
        <v>882</v>
      </c>
      <c r="K26">
        <v>26.46</v>
      </c>
      <c r="L26">
        <v>162.55260000000001</v>
      </c>
      <c r="M26">
        <v>1018.0925999999999</v>
      </c>
    </row>
    <row r="27" spans="1:13" x14ac:dyDescent="0.25">
      <c r="A27" s="59">
        <v>39481</v>
      </c>
      <c r="B27" s="59" t="s">
        <v>119</v>
      </c>
      <c r="C27" t="s">
        <v>120</v>
      </c>
      <c r="D27" t="s">
        <v>120</v>
      </c>
      <c r="E27">
        <v>10014</v>
      </c>
      <c r="F27" t="s">
        <v>121</v>
      </c>
      <c r="G27" t="s">
        <v>123</v>
      </c>
      <c r="H27">
        <v>12</v>
      </c>
      <c r="I27">
        <v>26</v>
      </c>
      <c r="J27">
        <v>312</v>
      </c>
      <c r="K27">
        <v>0</v>
      </c>
      <c r="L27">
        <v>59.28</v>
      </c>
      <c r="M27">
        <v>371.28</v>
      </c>
    </row>
    <row r="28" spans="1:13" x14ac:dyDescent="0.25">
      <c r="A28" s="59">
        <v>39537</v>
      </c>
      <c r="B28" s="59" t="s">
        <v>119</v>
      </c>
      <c r="C28" t="s">
        <v>120</v>
      </c>
      <c r="D28" t="s">
        <v>120</v>
      </c>
      <c r="E28">
        <v>10014</v>
      </c>
      <c r="F28" t="s">
        <v>124</v>
      </c>
      <c r="G28" t="s">
        <v>125</v>
      </c>
      <c r="H28">
        <v>13</v>
      </c>
      <c r="I28">
        <v>7</v>
      </c>
      <c r="J28">
        <v>91</v>
      </c>
      <c r="K28">
        <v>0</v>
      </c>
      <c r="L28">
        <v>17.29</v>
      </c>
      <c r="M28">
        <v>108.29</v>
      </c>
    </row>
    <row r="29" spans="1:13" x14ac:dyDescent="0.25">
      <c r="A29" s="59">
        <v>39551</v>
      </c>
      <c r="B29" s="59" t="s">
        <v>119</v>
      </c>
      <c r="C29" t="s">
        <v>120</v>
      </c>
      <c r="D29" t="s">
        <v>120</v>
      </c>
      <c r="E29">
        <v>10014</v>
      </c>
      <c r="F29" t="s">
        <v>124</v>
      </c>
      <c r="G29" t="s">
        <v>126</v>
      </c>
      <c r="H29">
        <v>30</v>
      </c>
      <c r="I29">
        <v>9</v>
      </c>
      <c r="J29">
        <v>270</v>
      </c>
      <c r="K29">
        <v>8.1</v>
      </c>
      <c r="L29">
        <v>49.761000000000003</v>
      </c>
      <c r="M29">
        <v>311.661</v>
      </c>
    </row>
    <row r="30" spans="1:13" x14ac:dyDescent="0.25">
      <c r="A30" s="59">
        <v>39551</v>
      </c>
      <c r="B30" s="59" t="s">
        <v>119</v>
      </c>
      <c r="C30" t="s">
        <v>120</v>
      </c>
      <c r="D30" t="s">
        <v>120</v>
      </c>
      <c r="E30">
        <v>10014</v>
      </c>
      <c r="F30" t="s">
        <v>127</v>
      </c>
      <c r="G30" t="s">
        <v>128</v>
      </c>
      <c r="H30">
        <v>34</v>
      </c>
      <c r="I30">
        <v>13</v>
      </c>
      <c r="J30">
        <v>442</v>
      </c>
      <c r="K30">
        <v>13.26</v>
      </c>
      <c r="L30">
        <v>81.460599999999999</v>
      </c>
      <c r="M30">
        <v>510.20060000000001</v>
      </c>
    </row>
    <row r="31" spans="1:13" x14ac:dyDescent="0.25">
      <c r="A31" s="59">
        <v>39558</v>
      </c>
      <c r="B31" s="59" t="s">
        <v>119</v>
      </c>
      <c r="C31" t="s">
        <v>120</v>
      </c>
      <c r="D31" t="s">
        <v>120</v>
      </c>
      <c r="E31">
        <v>10014</v>
      </c>
      <c r="F31" t="s">
        <v>127</v>
      </c>
      <c r="G31" t="s">
        <v>129</v>
      </c>
      <c r="H31">
        <v>60</v>
      </c>
      <c r="I31">
        <v>11</v>
      </c>
      <c r="J31">
        <v>660</v>
      </c>
      <c r="K31">
        <v>19.8</v>
      </c>
      <c r="L31">
        <v>121.63800000000001</v>
      </c>
      <c r="M31">
        <v>761.83799999999997</v>
      </c>
    </row>
    <row r="32" spans="1:13" x14ac:dyDescent="0.25">
      <c r="A32" s="59">
        <v>39481</v>
      </c>
      <c r="B32" s="59" t="s">
        <v>119</v>
      </c>
      <c r="C32" t="s">
        <v>120</v>
      </c>
      <c r="D32" t="s">
        <v>120</v>
      </c>
      <c r="E32">
        <v>10015</v>
      </c>
      <c r="F32" t="s">
        <v>130</v>
      </c>
      <c r="G32" t="s">
        <v>126</v>
      </c>
      <c r="H32">
        <v>220</v>
      </c>
      <c r="I32">
        <v>20</v>
      </c>
      <c r="J32">
        <v>4400</v>
      </c>
      <c r="K32">
        <v>132</v>
      </c>
      <c r="L32">
        <v>810.92</v>
      </c>
      <c r="M32">
        <v>5078.92</v>
      </c>
    </row>
    <row r="33" spans="1:13" x14ac:dyDescent="0.25">
      <c r="A33" s="59">
        <v>39537</v>
      </c>
      <c r="B33" s="59" t="s">
        <v>119</v>
      </c>
      <c r="C33" t="s">
        <v>120</v>
      </c>
      <c r="D33" t="s">
        <v>120</v>
      </c>
      <c r="E33">
        <v>10015</v>
      </c>
      <c r="F33" t="s">
        <v>130</v>
      </c>
      <c r="G33" t="s">
        <v>131</v>
      </c>
      <c r="H33">
        <v>13</v>
      </c>
      <c r="I33">
        <v>18</v>
      </c>
      <c r="J33">
        <v>234</v>
      </c>
      <c r="K33">
        <v>0</v>
      </c>
      <c r="L33">
        <v>44.46</v>
      </c>
      <c r="M33">
        <v>278.45999999999998</v>
      </c>
    </row>
    <row r="34" spans="1:13" x14ac:dyDescent="0.25">
      <c r="A34" s="59">
        <v>39551</v>
      </c>
      <c r="B34" s="59" t="s">
        <v>119</v>
      </c>
      <c r="C34" t="s">
        <v>120</v>
      </c>
      <c r="D34" t="s">
        <v>120</v>
      </c>
      <c r="E34">
        <v>10015</v>
      </c>
      <c r="F34" t="s">
        <v>121</v>
      </c>
      <c r="G34" t="s">
        <v>122</v>
      </c>
      <c r="H34">
        <v>12</v>
      </c>
      <c r="I34">
        <v>21</v>
      </c>
      <c r="J34">
        <v>252</v>
      </c>
      <c r="K34">
        <v>0</v>
      </c>
      <c r="L34">
        <v>47.88</v>
      </c>
      <c r="M34">
        <v>299.88</v>
      </c>
    </row>
    <row r="35" spans="1:13" x14ac:dyDescent="0.25">
      <c r="A35" s="59">
        <v>39551</v>
      </c>
      <c r="B35" s="59" t="s">
        <v>119</v>
      </c>
      <c r="C35" t="s">
        <v>120</v>
      </c>
      <c r="D35" t="s">
        <v>120</v>
      </c>
      <c r="E35">
        <v>10015</v>
      </c>
      <c r="F35" t="s">
        <v>121</v>
      </c>
      <c r="G35" t="s">
        <v>123</v>
      </c>
      <c r="H35">
        <v>90</v>
      </c>
      <c r="I35">
        <v>26</v>
      </c>
      <c r="J35">
        <v>2340</v>
      </c>
      <c r="K35">
        <v>70.2</v>
      </c>
      <c r="L35">
        <v>431.262</v>
      </c>
      <c r="M35">
        <v>2701.0619999999999</v>
      </c>
    </row>
    <row r="36" spans="1:13" x14ac:dyDescent="0.25">
      <c r="A36" s="59">
        <v>39558</v>
      </c>
      <c r="B36" s="59" t="s">
        <v>119</v>
      </c>
      <c r="C36" t="s">
        <v>120</v>
      </c>
      <c r="D36" t="s">
        <v>132</v>
      </c>
      <c r="E36">
        <v>10020</v>
      </c>
      <c r="F36" t="s">
        <v>124</v>
      </c>
      <c r="G36" t="s">
        <v>125</v>
      </c>
      <c r="H36">
        <v>55</v>
      </c>
      <c r="I36">
        <v>7</v>
      </c>
      <c r="J36">
        <v>385</v>
      </c>
      <c r="K36">
        <v>11.55</v>
      </c>
      <c r="L36">
        <v>70.955500000000001</v>
      </c>
      <c r="M36">
        <v>444.40550000000002</v>
      </c>
    </row>
    <row r="37" spans="1:13" x14ac:dyDescent="0.25">
      <c r="A37" s="59">
        <v>39481</v>
      </c>
      <c r="B37" s="59" t="s">
        <v>119</v>
      </c>
      <c r="C37" t="s">
        <v>120</v>
      </c>
      <c r="D37" t="s">
        <v>132</v>
      </c>
      <c r="E37">
        <v>10020</v>
      </c>
      <c r="F37" t="s">
        <v>124</v>
      </c>
      <c r="G37" t="s">
        <v>126</v>
      </c>
      <c r="H37">
        <v>36</v>
      </c>
      <c r="I37">
        <v>9</v>
      </c>
      <c r="J37">
        <v>324</v>
      </c>
      <c r="K37">
        <v>9.7200000000000006</v>
      </c>
      <c r="L37">
        <v>59.713200000000001</v>
      </c>
      <c r="M37">
        <v>373.9932</v>
      </c>
    </row>
    <row r="38" spans="1:13" x14ac:dyDescent="0.25">
      <c r="A38" s="59">
        <v>39537</v>
      </c>
      <c r="B38" s="59" t="s">
        <v>119</v>
      </c>
      <c r="C38" t="s">
        <v>120</v>
      </c>
      <c r="D38" t="s">
        <v>132</v>
      </c>
      <c r="E38">
        <v>10020</v>
      </c>
      <c r="F38" t="s">
        <v>127</v>
      </c>
      <c r="G38" t="s">
        <v>128</v>
      </c>
      <c r="H38">
        <v>67</v>
      </c>
      <c r="I38">
        <v>13</v>
      </c>
      <c r="J38">
        <v>871</v>
      </c>
      <c r="K38">
        <v>26.13</v>
      </c>
      <c r="L38">
        <v>160.52529999999999</v>
      </c>
      <c r="M38">
        <v>1005.3953</v>
      </c>
    </row>
    <row r="39" spans="1:13" x14ac:dyDescent="0.25">
      <c r="A39" s="59">
        <v>39551</v>
      </c>
      <c r="B39" s="59" t="s">
        <v>119</v>
      </c>
      <c r="C39" t="s">
        <v>120</v>
      </c>
      <c r="D39" t="s">
        <v>132</v>
      </c>
      <c r="E39">
        <v>10020</v>
      </c>
      <c r="F39" t="s">
        <v>127</v>
      </c>
      <c r="G39" t="s">
        <v>129</v>
      </c>
      <c r="H39">
        <v>42</v>
      </c>
      <c r="I39">
        <v>11</v>
      </c>
      <c r="J39">
        <v>462</v>
      </c>
      <c r="K39">
        <v>13.86</v>
      </c>
      <c r="L39">
        <v>85.146600000000007</v>
      </c>
      <c r="M39">
        <v>533.28660000000002</v>
      </c>
    </row>
    <row r="40" spans="1:13" x14ac:dyDescent="0.25">
      <c r="A40" s="59">
        <v>39551</v>
      </c>
      <c r="B40" s="59" t="s">
        <v>119</v>
      </c>
      <c r="C40" t="s">
        <v>120</v>
      </c>
      <c r="D40" t="s">
        <v>132</v>
      </c>
      <c r="E40">
        <v>10020</v>
      </c>
      <c r="F40" t="s">
        <v>130</v>
      </c>
      <c r="G40" t="s">
        <v>126</v>
      </c>
      <c r="H40">
        <v>12</v>
      </c>
      <c r="I40">
        <v>20</v>
      </c>
      <c r="J40">
        <v>240</v>
      </c>
      <c r="K40">
        <v>0</v>
      </c>
      <c r="L40">
        <v>45.6</v>
      </c>
      <c r="M40">
        <v>285.60000000000002</v>
      </c>
    </row>
    <row r="41" spans="1:13" x14ac:dyDescent="0.25">
      <c r="A41" s="59">
        <v>39558</v>
      </c>
      <c r="B41" s="59" t="s">
        <v>119</v>
      </c>
      <c r="C41" t="s">
        <v>120</v>
      </c>
      <c r="D41" t="s">
        <v>132</v>
      </c>
      <c r="E41">
        <v>10020</v>
      </c>
      <c r="F41" t="s">
        <v>130</v>
      </c>
      <c r="G41" t="s">
        <v>131</v>
      </c>
      <c r="H41">
        <v>13</v>
      </c>
      <c r="I41">
        <v>18</v>
      </c>
      <c r="J41">
        <v>234</v>
      </c>
      <c r="K41">
        <v>0</v>
      </c>
      <c r="L41">
        <v>44.46</v>
      </c>
      <c r="M41">
        <v>278.45999999999998</v>
      </c>
    </row>
    <row r="42" spans="1:13" x14ac:dyDescent="0.25">
      <c r="A42" s="59">
        <v>39481</v>
      </c>
      <c r="B42" s="59" t="s">
        <v>119</v>
      </c>
      <c r="C42" t="s">
        <v>120</v>
      </c>
      <c r="D42" t="s">
        <v>132</v>
      </c>
      <c r="E42">
        <v>10020</v>
      </c>
      <c r="F42" t="s">
        <v>121</v>
      </c>
      <c r="G42" t="s">
        <v>122</v>
      </c>
      <c r="H42">
        <v>30</v>
      </c>
      <c r="I42">
        <v>21</v>
      </c>
      <c r="J42">
        <v>630</v>
      </c>
      <c r="K42">
        <v>18.899999999999999</v>
      </c>
      <c r="L42">
        <v>116.10899999999999</v>
      </c>
      <c r="M42">
        <v>727.20899999999995</v>
      </c>
    </row>
    <row r="43" spans="1:13" x14ac:dyDescent="0.25">
      <c r="A43" s="59">
        <v>39537</v>
      </c>
      <c r="B43" s="59" t="s">
        <v>119</v>
      </c>
      <c r="C43" t="s">
        <v>120</v>
      </c>
      <c r="D43" t="s">
        <v>132</v>
      </c>
      <c r="E43">
        <v>10020</v>
      </c>
      <c r="F43" t="s">
        <v>121</v>
      </c>
      <c r="G43" t="s">
        <v>123</v>
      </c>
      <c r="H43">
        <v>34</v>
      </c>
      <c r="I43">
        <v>26</v>
      </c>
      <c r="J43">
        <v>884</v>
      </c>
      <c r="K43">
        <v>26.52</v>
      </c>
      <c r="L43">
        <v>162.9212</v>
      </c>
      <c r="M43">
        <v>1020.4012</v>
      </c>
    </row>
    <row r="44" spans="1:13" x14ac:dyDescent="0.25">
      <c r="A44" s="59">
        <v>39551</v>
      </c>
      <c r="B44" s="59" t="s">
        <v>119</v>
      </c>
      <c r="C44" t="s">
        <v>120</v>
      </c>
      <c r="D44" t="s">
        <v>132</v>
      </c>
      <c r="E44">
        <v>10021</v>
      </c>
      <c r="F44" t="s">
        <v>124</v>
      </c>
      <c r="G44" t="s">
        <v>125</v>
      </c>
      <c r="H44">
        <v>60</v>
      </c>
      <c r="I44">
        <v>7</v>
      </c>
      <c r="J44">
        <v>420</v>
      </c>
      <c r="K44">
        <v>12.6</v>
      </c>
      <c r="L44">
        <v>77.406000000000006</v>
      </c>
      <c r="M44">
        <v>484.80599999999998</v>
      </c>
    </row>
    <row r="45" spans="1:13" x14ac:dyDescent="0.25">
      <c r="A45" s="59">
        <v>39551</v>
      </c>
      <c r="B45" s="59" t="s">
        <v>119</v>
      </c>
      <c r="C45" t="s">
        <v>120</v>
      </c>
      <c r="D45" t="s">
        <v>132</v>
      </c>
      <c r="E45">
        <v>10021</v>
      </c>
      <c r="F45" t="s">
        <v>124</v>
      </c>
      <c r="G45" t="s">
        <v>126</v>
      </c>
      <c r="H45">
        <v>220</v>
      </c>
      <c r="I45">
        <v>9</v>
      </c>
      <c r="J45">
        <v>1980</v>
      </c>
      <c r="K45">
        <v>59.4</v>
      </c>
      <c r="L45">
        <v>364.91399999999999</v>
      </c>
      <c r="M45">
        <v>2285.5140000000001</v>
      </c>
    </row>
    <row r="46" spans="1:13" x14ac:dyDescent="0.25">
      <c r="A46" s="59">
        <v>39558</v>
      </c>
      <c r="B46" s="59" t="s">
        <v>119</v>
      </c>
      <c r="C46" t="s">
        <v>120</v>
      </c>
      <c r="D46" t="s">
        <v>132</v>
      </c>
      <c r="E46">
        <v>10021</v>
      </c>
      <c r="F46" t="s">
        <v>127</v>
      </c>
      <c r="G46" t="s">
        <v>128</v>
      </c>
      <c r="H46">
        <v>13</v>
      </c>
      <c r="I46">
        <v>13</v>
      </c>
      <c r="J46">
        <v>169</v>
      </c>
      <c r="K46">
        <v>0</v>
      </c>
      <c r="L46">
        <v>32.11</v>
      </c>
      <c r="M46">
        <v>201.11</v>
      </c>
    </row>
    <row r="47" spans="1:13" x14ac:dyDescent="0.25">
      <c r="A47" s="59">
        <v>39481</v>
      </c>
      <c r="B47" s="59" t="s">
        <v>119</v>
      </c>
      <c r="C47" t="s">
        <v>120</v>
      </c>
      <c r="D47" t="s">
        <v>132</v>
      </c>
      <c r="E47">
        <v>10021</v>
      </c>
      <c r="F47" t="s">
        <v>127</v>
      </c>
      <c r="G47" t="s">
        <v>129</v>
      </c>
      <c r="H47">
        <v>12</v>
      </c>
      <c r="I47">
        <v>11</v>
      </c>
      <c r="J47">
        <v>132</v>
      </c>
      <c r="K47">
        <v>0</v>
      </c>
      <c r="L47">
        <v>25.08</v>
      </c>
      <c r="M47">
        <v>157.08000000000001</v>
      </c>
    </row>
    <row r="48" spans="1:13" x14ac:dyDescent="0.25">
      <c r="A48" s="59">
        <v>39537</v>
      </c>
      <c r="B48" s="59" t="s">
        <v>119</v>
      </c>
      <c r="C48" t="s">
        <v>120</v>
      </c>
      <c r="D48" t="s">
        <v>133</v>
      </c>
      <c r="E48">
        <v>10030</v>
      </c>
      <c r="F48" t="s">
        <v>130</v>
      </c>
      <c r="G48" t="s">
        <v>126</v>
      </c>
      <c r="H48">
        <v>90</v>
      </c>
      <c r="I48">
        <v>20</v>
      </c>
      <c r="J48">
        <v>1800</v>
      </c>
      <c r="K48">
        <v>54</v>
      </c>
      <c r="L48">
        <v>331.74</v>
      </c>
      <c r="M48">
        <v>2077.7399999999998</v>
      </c>
    </row>
    <row r="49" spans="1:13" x14ac:dyDescent="0.25">
      <c r="A49" s="59">
        <v>39551</v>
      </c>
      <c r="B49" s="59" t="s">
        <v>119</v>
      </c>
      <c r="C49" t="s">
        <v>120</v>
      </c>
      <c r="D49" t="s">
        <v>133</v>
      </c>
      <c r="E49">
        <v>10030</v>
      </c>
      <c r="F49" t="s">
        <v>130</v>
      </c>
      <c r="G49" t="s">
        <v>131</v>
      </c>
      <c r="H49">
        <v>55</v>
      </c>
      <c r="I49">
        <v>18</v>
      </c>
      <c r="J49">
        <v>990</v>
      </c>
      <c r="K49">
        <v>29.7</v>
      </c>
      <c r="L49">
        <v>182.45699999999999</v>
      </c>
      <c r="M49">
        <v>1142.7570000000001</v>
      </c>
    </row>
    <row r="50" spans="1:13" x14ac:dyDescent="0.25">
      <c r="A50" s="59">
        <v>39551</v>
      </c>
      <c r="B50" s="59" t="s">
        <v>119</v>
      </c>
      <c r="C50" t="s">
        <v>120</v>
      </c>
      <c r="D50" t="s">
        <v>133</v>
      </c>
      <c r="E50">
        <v>10030</v>
      </c>
      <c r="F50" t="s">
        <v>121</v>
      </c>
      <c r="G50" t="s">
        <v>122</v>
      </c>
      <c r="H50">
        <v>36</v>
      </c>
      <c r="I50">
        <v>21</v>
      </c>
      <c r="J50">
        <v>756</v>
      </c>
      <c r="K50">
        <v>22.68</v>
      </c>
      <c r="L50">
        <v>139.33080000000001</v>
      </c>
      <c r="M50">
        <v>872.6508</v>
      </c>
    </row>
    <row r="51" spans="1:13" x14ac:dyDescent="0.25">
      <c r="A51" s="59">
        <v>39558</v>
      </c>
      <c r="B51" s="59" t="s">
        <v>119</v>
      </c>
      <c r="C51" t="s">
        <v>120</v>
      </c>
      <c r="D51" t="s">
        <v>133</v>
      </c>
      <c r="E51">
        <v>10030</v>
      </c>
      <c r="F51" t="s">
        <v>121</v>
      </c>
      <c r="G51" t="s">
        <v>123</v>
      </c>
      <c r="H51">
        <v>67</v>
      </c>
      <c r="I51">
        <v>26</v>
      </c>
      <c r="J51">
        <v>1742</v>
      </c>
      <c r="K51">
        <v>52.26</v>
      </c>
      <c r="L51">
        <v>321.05059999999997</v>
      </c>
      <c r="M51">
        <v>2010.7906</v>
      </c>
    </row>
    <row r="52" spans="1:13" x14ac:dyDescent="0.25">
      <c r="A52" s="59">
        <v>39481</v>
      </c>
      <c r="B52" s="59" t="s">
        <v>119</v>
      </c>
      <c r="C52" t="s">
        <v>120</v>
      </c>
      <c r="D52" t="s">
        <v>133</v>
      </c>
      <c r="E52">
        <v>10030</v>
      </c>
      <c r="F52" t="s">
        <v>124</v>
      </c>
      <c r="G52" t="s">
        <v>125</v>
      </c>
      <c r="H52">
        <v>42</v>
      </c>
      <c r="I52">
        <v>7</v>
      </c>
      <c r="J52">
        <v>294</v>
      </c>
      <c r="K52">
        <v>8.82</v>
      </c>
      <c r="L52">
        <v>54.184199999999997</v>
      </c>
      <c r="M52">
        <v>339.36419999999998</v>
      </c>
    </row>
    <row r="53" spans="1:13" x14ac:dyDescent="0.25">
      <c r="A53" s="59">
        <v>39537</v>
      </c>
      <c r="B53" s="59" t="s">
        <v>119</v>
      </c>
      <c r="C53" t="s">
        <v>120</v>
      </c>
      <c r="D53" t="s">
        <v>133</v>
      </c>
      <c r="E53">
        <v>10030</v>
      </c>
      <c r="F53" t="s">
        <v>124</v>
      </c>
      <c r="G53" t="s">
        <v>126</v>
      </c>
      <c r="H53">
        <v>12</v>
      </c>
      <c r="I53">
        <v>9</v>
      </c>
      <c r="J53">
        <v>108</v>
      </c>
      <c r="K53">
        <v>0</v>
      </c>
      <c r="L53">
        <v>20.52</v>
      </c>
      <c r="M53">
        <v>128.52000000000001</v>
      </c>
    </row>
    <row r="54" spans="1:13" x14ac:dyDescent="0.25">
      <c r="A54" s="59">
        <v>39551</v>
      </c>
      <c r="B54" s="59" t="s">
        <v>119</v>
      </c>
      <c r="C54" t="s">
        <v>120</v>
      </c>
      <c r="D54" t="s">
        <v>133</v>
      </c>
      <c r="E54">
        <v>10030</v>
      </c>
      <c r="F54" t="s">
        <v>127</v>
      </c>
      <c r="G54" t="s">
        <v>128</v>
      </c>
      <c r="H54">
        <v>13</v>
      </c>
      <c r="I54">
        <v>13</v>
      </c>
      <c r="J54">
        <v>169</v>
      </c>
      <c r="K54">
        <v>0</v>
      </c>
      <c r="L54">
        <v>32.11</v>
      </c>
      <c r="M54">
        <v>201.11</v>
      </c>
    </row>
    <row r="55" spans="1:13" x14ac:dyDescent="0.25">
      <c r="A55" s="59">
        <v>39551</v>
      </c>
      <c r="B55" s="59" t="s">
        <v>119</v>
      </c>
      <c r="C55" t="s">
        <v>120</v>
      </c>
      <c r="D55" t="s">
        <v>133</v>
      </c>
      <c r="E55">
        <v>10030</v>
      </c>
      <c r="F55" t="s">
        <v>127</v>
      </c>
      <c r="G55" t="s">
        <v>129</v>
      </c>
      <c r="H55">
        <v>30</v>
      </c>
      <c r="I55">
        <v>11</v>
      </c>
      <c r="J55">
        <v>330</v>
      </c>
      <c r="K55">
        <v>9.9</v>
      </c>
      <c r="L55">
        <v>60.819000000000003</v>
      </c>
      <c r="M55">
        <v>380.91899999999998</v>
      </c>
    </row>
    <row r="56" spans="1:13" x14ac:dyDescent="0.25">
      <c r="A56" s="59">
        <v>39558</v>
      </c>
      <c r="B56" s="59" t="s">
        <v>119</v>
      </c>
      <c r="C56" t="s">
        <v>120</v>
      </c>
      <c r="D56" t="s">
        <v>133</v>
      </c>
      <c r="E56">
        <v>10030</v>
      </c>
      <c r="F56" t="s">
        <v>130</v>
      </c>
      <c r="G56" t="s">
        <v>126</v>
      </c>
      <c r="H56">
        <v>34</v>
      </c>
      <c r="I56">
        <v>20</v>
      </c>
      <c r="J56">
        <v>680</v>
      </c>
      <c r="K56">
        <v>20.399999999999999</v>
      </c>
      <c r="L56">
        <v>125.324</v>
      </c>
      <c r="M56">
        <v>784.92399999999998</v>
      </c>
    </row>
    <row r="57" spans="1:13" x14ac:dyDescent="0.25">
      <c r="A57" s="59">
        <v>39481</v>
      </c>
      <c r="B57" s="59" t="s">
        <v>119</v>
      </c>
      <c r="C57" t="s">
        <v>120</v>
      </c>
      <c r="D57" t="s">
        <v>133</v>
      </c>
      <c r="E57">
        <v>10031</v>
      </c>
      <c r="F57" t="s">
        <v>130</v>
      </c>
      <c r="G57" t="s">
        <v>131</v>
      </c>
      <c r="H57">
        <v>60</v>
      </c>
      <c r="I57">
        <v>18</v>
      </c>
      <c r="J57">
        <v>1080</v>
      </c>
      <c r="K57">
        <v>32.4</v>
      </c>
      <c r="L57">
        <v>199.04400000000001</v>
      </c>
      <c r="M57">
        <v>1246.644</v>
      </c>
    </row>
    <row r="58" spans="1:13" x14ac:dyDescent="0.25">
      <c r="A58" s="59">
        <v>39537</v>
      </c>
      <c r="B58" s="59" t="s">
        <v>119</v>
      </c>
      <c r="C58" t="s">
        <v>120</v>
      </c>
      <c r="D58" t="s">
        <v>133</v>
      </c>
      <c r="E58">
        <v>10031</v>
      </c>
      <c r="F58" t="s">
        <v>121</v>
      </c>
      <c r="G58" t="s">
        <v>122</v>
      </c>
      <c r="H58">
        <v>220</v>
      </c>
      <c r="I58">
        <v>21</v>
      </c>
      <c r="J58">
        <v>4620</v>
      </c>
      <c r="K58">
        <v>138.6</v>
      </c>
      <c r="L58">
        <v>851.46600000000001</v>
      </c>
      <c r="M58">
        <v>5332.866</v>
      </c>
    </row>
    <row r="59" spans="1:13" x14ac:dyDescent="0.25">
      <c r="A59" s="59">
        <v>39551</v>
      </c>
      <c r="B59" s="59" t="s">
        <v>119</v>
      </c>
      <c r="C59" t="s">
        <v>120</v>
      </c>
      <c r="D59" t="s">
        <v>133</v>
      </c>
      <c r="E59">
        <v>10031</v>
      </c>
      <c r="F59" t="s">
        <v>121</v>
      </c>
      <c r="G59" t="s">
        <v>123</v>
      </c>
      <c r="H59">
        <v>13</v>
      </c>
      <c r="I59">
        <v>26</v>
      </c>
      <c r="J59">
        <v>338</v>
      </c>
      <c r="K59">
        <v>0</v>
      </c>
      <c r="L59">
        <v>64.22</v>
      </c>
      <c r="M59">
        <v>402.22</v>
      </c>
    </row>
    <row r="60" spans="1:13" x14ac:dyDescent="0.25">
      <c r="A60" s="59">
        <v>39551</v>
      </c>
      <c r="B60" s="59" t="s">
        <v>119</v>
      </c>
      <c r="C60" t="s">
        <v>120</v>
      </c>
      <c r="D60" t="s">
        <v>134</v>
      </c>
      <c r="E60">
        <v>10040</v>
      </c>
      <c r="F60" t="s">
        <v>124</v>
      </c>
      <c r="G60" t="s">
        <v>125</v>
      </c>
      <c r="H60">
        <v>12</v>
      </c>
      <c r="I60">
        <v>7</v>
      </c>
      <c r="J60">
        <v>84</v>
      </c>
      <c r="K60">
        <v>0</v>
      </c>
      <c r="L60">
        <v>15.96</v>
      </c>
      <c r="M60">
        <v>99.96</v>
      </c>
    </row>
    <row r="61" spans="1:13" x14ac:dyDescent="0.25">
      <c r="A61" s="59">
        <v>39558</v>
      </c>
      <c r="B61" s="59" t="s">
        <v>119</v>
      </c>
      <c r="C61" t="s">
        <v>120</v>
      </c>
      <c r="D61" t="s">
        <v>134</v>
      </c>
      <c r="E61">
        <v>10040</v>
      </c>
      <c r="F61" t="s">
        <v>124</v>
      </c>
      <c r="G61" t="s">
        <v>126</v>
      </c>
      <c r="H61">
        <v>90</v>
      </c>
      <c r="I61">
        <v>9</v>
      </c>
      <c r="J61">
        <v>810</v>
      </c>
      <c r="K61">
        <v>24.3</v>
      </c>
      <c r="L61">
        <v>149.28299999999999</v>
      </c>
      <c r="M61">
        <v>934.98299999999995</v>
      </c>
    </row>
    <row r="62" spans="1:13" x14ac:dyDescent="0.25">
      <c r="A62" s="59">
        <v>39481</v>
      </c>
      <c r="B62" s="59" t="s">
        <v>119</v>
      </c>
      <c r="C62" t="s">
        <v>120</v>
      </c>
      <c r="D62" t="s">
        <v>134</v>
      </c>
      <c r="E62">
        <v>10040</v>
      </c>
      <c r="F62" t="s">
        <v>127</v>
      </c>
      <c r="G62" t="s">
        <v>128</v>
      </c>
      <c r="H62">
        <v>55</v>
      </c>
      <c r="I62">
        <v>13</v>
      </c>
      <c r="J62">
        <v>715</v>
      </c>
      <c r="K62">
        <v>21.45</v>
      </c>
      <c r="L62">
        <v>131.77449999999999</v>
      </c>
      <c r="M62">
        <v>825.32449999999994</v>
      </c>
    </row>
    <row r="63" spans="1:13" x14ac:dyDescent="0.25">
      <c r="A63" s="59">
        <v>39537</v>
      </c>
      <c r="B63" s="59" t="s">
        <v>119</v>
      </c>
      <c r="C63" t="s">
        <v>120</v>
      </c>
      <c r="D63" t="s">
        <v>134</v>
      </c>
      <c r="E63">
        <v>10040</v>
      </c>
      <c r="F63" t="s">
        <v>127</v>
      </c>
      <c r="G63" t="s">
        <v>129</v>
      </c>
      <c r="H63">
        <v>36</v>
      </c>
      <c r="I63">
        <v>11</v>
      </c>
      <c r="J63">
        <v>396</v>
      </c>
      <c r="K63">
        <v>11.88</v>
      </c>
      <c r="L63">
        <v>72.982799999999997</v>
      </c>
      <c r="M63">
        <v>457.1028</v>
      </c>
    </row>
    <row r="64" spans="1:13" x14ac:dyDescent="0.25">
      <c r="A64" s="59">
        <v>39551</v>
      </c>
      <c r="B64" s="59" t="s">
        <v>119</v>
      </c>
      <c r="C64" t="s">
        <v>120</v>
      </c>
      <c r="D64" t="s">
        <v>134</v>
      </c>
      <c r="E64">
        <v>10040</v>
      </c>
      <c r="F64" t="s">
        <v>130</v>
      </c>
      <c r="G64" t="s">
        <v>126</v>
      </c>
      <c r="H64">
        <v>67</v>
      </c>
      <c r="I64">
        <v>20</v>
      </c>
      <c r="J64">
        <v>1340</v>
      </c>
      <c r="K64">
        <v>40.200000000000003</v>
      </c>
      <c r="L64">
        <v>246.96199999999999</v>
      </c>
      <c r="M64">
        <v>1546.7619999999999</v>
      </c>
    </row>
    <row r="65" spans="1:13" x14ac:dyDescent="0.25">
      <c r="A65" s="59">
        <v>39551</v>
      </c>
      <c r="B65" s="59" t="s">
        <v>119</v>
      </c>
      <c r="C65" t="s">
        <v>120</v>
      </c>
      <c r="D65" t="s">
        <v>134</v>
      </c>
      <c r="E65">
        <v>10040</v>
      </c>
      <c r="F65" t="s">
        <v>130</v>
      </c>
      <c r="G65" t="s">
        <v>131</v>
      </c>
      <c r="H65">
        <v>42</v>
      </c>
      <c r="I65">
        <v>18</v>
      </c>
      <c r="J65">
        <v>756</v>
      </c>
      <c r="K65">
        <v>22.68</v>
      </c>
      <c r="L65">
        <v>139.33080000000001</v>
      </c>
      <c r="M65">
        <v>872.6508</v>
      </c>
    </row>
    <row r="66" spans="1:13" x14ac:dyDescent="0.25">
      <c r="A66" s="59">
        <v>39558</v>
      </c>
      <c r="B66" s="59" t="s">
        <v>119</v>
      </c>
      <c r="C66" t="s">
        <v>120</v>
      </c>
      <c r="D66" t="s">
        <v>134</v>
      </c>
      <c r="E66">
        <v>10040</v>
      </c>
      <c r="F66" t="s">
        <v>121</v>
      </c>
      <c r="G66" t="s">
        <v>122</v>
      </c>
      <c r="H66">
        <v>12</v>
      </c>
      <c r="I66">
        <v>21</v>
      </c>
      <c r="J66">
        <v>252</v>
      </c>
      <c r="K66">
        <v>0</v>
      </c>
      <c r="L66">
        <v>47.88</v>
      </c>
      <c r="M66">
        <v>299.88</v>
      </c>
    </row>
    <row r="67" spans="1:13" x14ac:dyDescent="0.25">
      <c r="A67" s="59">
        <v>39481</v>
      </c>
      <c r="B67" s="59" t="s">
        <v>119</v>
      </c>
      <c r="C67" t="s">
        <v>120</v>
      </c>
      <c r="D67" t="s">
        <v>134</v>
      </c>
      <c r="E67">
        <v>10040</v>
      </c>
      <c r="F67" t="s">
        <v>121</v>
      </c>
      <c r="G67" t="s">
        <v>123</v>
      </c>
      <c r="H67">
        <v>13</v>
      </c>
      <c r="I67">
        <v>26</v>
      </c>
      <c r="J67">
        <v>338</v>
      </c>
      <c r="K67">
        <v>0</v>
      </c>
      <c r="L67">
        <v>64.22</v>
      </c>
      <c r="M67">
        <v>402.22</v>
      </c>
    </row>
    <row r="68" spans="1:13" x14ac:dyDescent="0.25">
      <c r="A68" s="59">
        <v>39537</v>
      </c>
      <c r="B68" s="59" t="s">
        <v>119</v>
      </c>
      <c r="C68" t="s">
        <v>120</v>
      </c>
      <c r="D68" t="s">
        <v>134</v>
      </c>
      <c r="E68">
        <v>10040</v>
      </c>
      <c r="F68" t="s">
        <v>124</v>
      </c>
      <c r="G68" t="s">
        <v>125</v>
      </c>
      <c r="H68">
        <v>30</v>
      </c>
      <c r="I68">
        <v>7</v>
      </c>
      <c r="J68">
        <v>210</v>
      </c>
      <c r="K68">
        <v>6.3</v>
      </c>
      <c r="L68">
        <v>38.703000000000003</v>
      </c>
      <c r="M68">
        <v>242.40299999999999</v>
      </c>
    </row>
    <row r="69" spans="1:13" x14ac:dyDescent="0.25">
      <c r="A69" s="59">
        <v>39551</v>
      </c>
      <c r="B69" s="59" t="s">
        <v>119</v>
      </c>
      <c r="C69" t="s">
        <v>120</v>
      </c>
      <c r="D69" t="s">
        <v>134</v>
      </c>
      <c r="E69">
        <v>10040</v>
      </c>
      <c r="F69" t="s">
        <v>124</v>
      </c>
      <c r="G69" t="s">
        <v>126</v>
      </c>
      <c r="H69">
        <v>34</v>
      </c>
      <c r="I69">
        <v>9</v>
      </c>
      <c r="J69">
        <v>306</v>
      </c>
      <c r="K69">
        <v>9.18</v>
      </c>
      <c r="L69">
        <v>56.395800000000001</v>
      </c>
      <c r="M69">
        <v>353.2158</v>
      </c>
    </row>
    <row r="70" spans="1:13" x14ac:dyDescent="0.25">
      <c r="A70" s="59">
        <v>39551</v>
      </c>
      <c r="B70" s="59" t="s">
        <v>119</v>
      </c>
      <c r="C70" t="s">
        <v>120</v>
      </c>
      <c r="D70" t="s">
        <v>134</v>
      </c>
      <c r="E70">
        <v>10040</v>
      </c>
      <c r="F70" t="s">
        <v>127</v>
      </c>
      <c r="G70" t="s">
        <v>128</v>
      </c>
      <c r="H70">
        <v>60</v>
      </c>
      <c r="I70">
        <v>13</v>
      </c>
      <c r="J70">
        <v>780</v>
      </c>
      <c r="K70">
        <v>23.4</v>
      </c>
      <c r="L70">
        <v>143.75399999999999</v>
      </c>
      <c r="M70">
        <v>900.35400000000004</v>
      </c>
    </row>
    <row r="71" spans="1:13" x14ac:dyDescent="0.25">
      <c r="A71" s="59">
        <v>39558</v>
      </c>
      <c r="B71" s="59" t="s">
        <v>119</v>
      </c>
      <c r="C71" t="s">
        <v>135</v>
      </c>
      <c r="D71" t="s">
        <v>135</v>
      </c>
      <c r="E71">
        <v>20010</v>
      </c>
      <c r="F71" t="s">
        <v>127</v>
      </c>
      <c r="G71" t="s">
        <v>129</v>
      </c>
      <c r="H71">
        <v>220</v>
      </c>
      <c r="I71">
        <v>11</v>
      </c>
      <c r="J71">
        <v>2420</v>
      </c>
      <c r="K71">
        <v>72.599999999999994</v>
      </c>
      <c r="L71">
        <v>446.00599999999997</v>
      </c>
      <c r="M71">
        <v>2793.4059999999999</v>
      </c>
    </row>
    <row r="72" spans="1:13" x14ac:dyDescent="0.25">
      <c r="A72" s="59">
        <v>39481</v>
      </c>
      <c r="B72" s="59" t="s">
        <v>119</v>
      </c>
      <c r="C72" t="s">
        <v>135</v>
      </c>
      <c r="D72" t="s">
        <v>135</v>
      </c>
      <c r="E72">
        <v>20010</v>
      </c>
      <c r="F72" t="s">
        <v>130</v>
      </c>
      <c r="G72" t="s">
        <v>126</v>
      </c>
      <c r="H72">
        <v>13</v>
      </c>
      <c r="I72">
        <v>20</v>
      </c>
      <c r="J72">
        <v>260</v>
      </c>
      <c r="K72">
        <v>0</v>
      </c>
      <c r="L72">
        <v>49.4</v>
      </c>
      <c r="M72">
        <v>309.39999999999998</v>
      </c>
    </row>
    <row r="73" spans="1:13" x14ac:dyDescent="0.25">
      <c r="A73" s="59">
        <v>39537</v>
      </c>
      <c r="B73" s="59" t="s">
        <v>119</v>
      </c>
      <c r="C73" t="s">
        <v>135</v>
      </c>
      <c r="D73" t="s">
        <v>135</v>
      </c>
      <c r="E73">
        <v>20010</v>
      </c>
      <c r="F73" t="s">
        <v>130</v>
      </c>
      <c r="G73" t="s">
        <v>131</v>
      </c>
      <c r="H73">
        <v>12</v>
      </c>
      <c r="I73">
        <v>18</v>
      </c>
      <c r="J73">
        <v>216</v>
      </c>
      <c r="K73">
        <v>0</v>
      </c>
      <c r="L73">
        <v>41.04</v>
      </c>
      <c r="M73">
        <v>257.04000000000002</v>
      </c>
    </row>
    <row r="74" spans="1:13" x14ac:dyDescent="0.25">
      <c r="A74" s="59">
        <v>39551</v>
      </c>
      <c r="B74" s="59" t="s">
        <v>119</v>
      </c>
      <c r="C74" t="s">
        <v>135</v>
      </c>
      <c r="D74" t="s">
        <v>135</v>
      </c>
      <c r="E74">
        <v>20010</v>
      </c>
      <c r="F74" t="s">
        <v>121</v>
      </c>
      <c r="G74" t="s">
        <v>122</v>
      </c>
      <c r="H74">
        <v>90</v>
      </c>
      <c r="I74">
        <v>21</v>
      </c>
      <c r="J74">
        <v>1890</v>
      </c>
      <c r="K74">
        <v>56.7</v>
      </c>
      <c r="L74">
        <v>348.327</v>
      </c>
      <c r="M74">
        <v>2181.627</v>
      </c>
    </row>
    <row r="75" spans="1:13" x14ac:dyDescent="0.25">
      <c r="A75" s="59">
        <v>39551</v>
      </c>
      <c r="B75" s="59" t="s">
        <v>119</v>
      </c>
      <c r="C75" t="s">
        <v>135</v>
      </c>
      <c r="D75" t="s">
        <v>135</v>
      </c>
      <c r="E75">
        <v>20010</v>
      </c>
      <c r="F75" t="s">
        <v>121</v>
      </c>
      <c r="G75" t="s">
        <v>123</v>
      </c>
      <c r="H75">
        <v>55</v>
      </c>
      <c r="I75">
        <v>26</v>
      </c>
      <c r="J75">
        <v>1430</v>
      </c>
      <c r="K75">
        <v>42.9</v>
      </c>
      <c r="L75">
        <v>263.54899999999998</v>
      </c>
      <c r="M75">
        <v>1650.6489999999999</v>
      </c>
    </row>
    <row r="76" spans="1:13" x14ac:dyDescent="0.25">
      <c r="A76" s="59">
        <v>39558</v>
      </c>
      <c r="B76" s="59" t="s">
        <v>119</v>
      </c>
      <c r="C76" t="s">
        <v>135</v>
      </c>
      <c r="D76" t="s">
        <v>135</v>
      </c>
      <c r="E76">
        <v>20010</v>
      </c>
      <c r="F76" t="s">
        <v>124</v>
      </c>
      <c r="G76" t="s">
        <v>125</v>
      </c>
      <c r="H76">
        <v>36</v>
      </c>
      <c r="I76">
        <v>7</v>
      </c>
      <c r="J76">
        <v>252</v>
      </c>
      <c r="K76">
        <v>7.56</v>
      </c>
      <c r="L76">
        <v>46.443600000000004</v>
      </c>
      <c r="M76">
        <v>290.8836</v>
      </c>
    </row>
    <row r="77" spans="1:13" x14ac:dyDescent="0.25">
      <c r="A77" s="59">
        <v>39481</v>
      </c>
      <c r="B77" s="59" t="s">
        <v>119</v>
      </c>
      <c r="C77" t="s">
        <v>135</v>
      </c>
      <c r="D77" t="s">
        <v>135</v>
      </c>
      <c r="E77">
        <v>20010</v>
      </c>
      <c r="F77" t="s">
        <v>124</v>
      </c>
      <c r="G77" t="s">
        <v>126</v>
      </c>
      <c r="H77">
        <v>67</v>
      </c>
      <c r="I77">
        <v>9</v>
      </c>
      <c r="J77">
        <v>603</v>
      </c>
      <c r="K77">
        <v>18.09</v>
      </c>
      <c r="L77">
        <v>111.13290000000001</v>
      </c>
      <c r="M77">
        <v>696.04290000000003</v>
      </c>
    </row>
    <row r="78" spans="1:13" x14ac:dyDescent="0.25">
      <c r="A78" s="59">
        <v>39537</v>
      </c>
      <c r="B78" s="59" t="s">
        <v>119</v>
      </c>
      <c r="C78" t="s">
        <v>135</v>
      </c>
      <c r="D78" t="s">
        <v>135</v>
      </c>
      <c r="E78">
        <v>20010</v>
      </c>
      <c r="F78" t="s">
        <v>127</v>
      </c>
      <c r="G78" t="s">
        <v>128</v>
      </c>
      <c r="H78">
        <v>42</v>
      </c>
      <c r="I78">
        <v>13</v>
      </c>
      <c r="J78">
        <v>546</v>
      </c>
      <c r="K78">
        <v>16.38</v>
      </c>
      <c r="L78">
        <v>100.62779999999999</v>
      </c>
      <c r="M78">
        <v>630.24779999999998</v>
      </c>
    </row>
    <row r="79" spans="1:13" x14ac:dyDescent="0.25">
      <c r="A79" s="59">
        <v>39551</v>
      </c>
      <c r="B79" s="59" t="s">
        <v>119</v>
      </c>
      <c r="C79" t="s">
        <v>135</v>
      </c>
      <c r="D79" t="s">
        <v>135</v>
      </c>
      <c r="E79">
        <v>20010</v>
      </c>
      <c r="F79" t="s">
        <v>127</v>
      </c>
      <c r="G79" t="s">
        <v>129</v>
      </c>
      <c r="H79">
        <v>12</v>
      </c>
      <c r="I79">
        <v>11</v>
      </c>
      <c r="J79">
        <v>132</v>
      </c>
      <c r="K79">
        <v>0</v>
      </c>
      <c r="L79">
        <v>25.08</v>
      </c>
      <c r="M79">
        <v>157.08000000000001</v>
      </c>
    </row>
    <row r="80" spans="1:13" x14ac:dyDescent="0.25">
      <c r="A80" s="59">
        <v>39551</v>
      </c>
      <c r="B80" s="59" t="s">
        <v>119</v>
      </c>
      <c r="C80" t="s">
        <v>135</v>
      </c>
      <c r="D80" t="s">
        <v>135</v>
      </c>
      <c r="E80">
        <v>20011</v>
      </c>
      <c r="F80" t="s">
        <v>130</v>
      </c>
      <c r="G80" t="s">
        <v>126</v>
      </c>
      <c r="H80">
        <v>13</v>
      </c>
      <c r="I80">
        <v>20</v>
      </c>
      <c r="J80">
        <v>260</v>
      </c>
      <c r="K80">
        <v>0</v>
      </c>
      <c r="L80">
        <v>49.4</v>
      </c>
      <c r="M80">
        <v>309.39999999999998</v>
      </c>
    </row>
    <row r="81" spans="1:13" x14ac:dyDescent="0.25">
      <c r="A81" s="59">
        <v>39558</v>
      </c>
      <c r="B81" s="59" t="s">
        <v>119</v>
      </c>
      <c r="C81" t="s">
        <v>135</v>
      </c>
      <c r="D81" t="s">
        <v>135</v>
      </c>
      <c r="E81">
        <v>20011</v>
      </c>
      <c r="F81" t="s">
        <v>130</v>
      </c>
      <c r="G81" t="s">
        <v>131</v>
      </c>
      <c r="H81">
        <v>30</v>
      </c>
      <c r="I81">
        <v>18</v>
      </c>
      <c r="J81">
        <v>540</v>
      </c>
      <c r="K81">
        <v>16.2</v>
      </c>
      <c r="L81">
        <v>99.522000000000006</v>
      </c>
      <c r="M81">
        <v>623.322</v>
      </c>
    </row>
    <row r="82" spans="1:13" x14ac:dyDescent="0.25">
      <c r="A82" s="59">
        <v>39481</v>
      </c>
      <c r="B82" s="59" t="s">
        <v>119</v>
      </c>
      <c r="C82" t="s">
        <v>135</v>
      </c>
      <c r="D82" t="s">
        <v>135</v>
      </c>
      <c r="E82">
        <v>20011</v>
      </c>
      <c r="F82" t="s">
        <v>121</v>
      </c>
      <c r="G82" t="s">
        <v>122</v>
      </c>
      <c r="H82">
        <v>34</v>
      </c>
      <c r="I82">
        <v>21</v>
      </c>
      <c r="J82">
        <v>714</v>
      </c>
      <c r="K82">
        <v>21.42</v>
      </c>
      <c r="L82">
        <v>131.59020000000001</v>
      </c>
      <c r="M82">
        <v>824.17020000000002</v>
      </c>
    </row>
    <row r="83" spans="1:13" x14ac:dyDescent="0.25">
      <c r="A83" s="59">
        <v>39537</v>
      </c>
      <c r="B83" s="59" t="s">
        <v>119</v>
      </c>
      <c r="C83" t="s">
        <v>135</v>
      </c>
      <c r="D83" t="s">
        <v>135</v>
      </c>
      <c r="E83">
        <v>20011</v>
      </c>
      <c r="F83" t="s">
        <v>121</v>
      </c>
      <c r="G83" t="s">
        <v>123</v>
      </c>
      <c r="H83">
        <v>60</v>
      </c>
      <c r="I83">
        <v>26</v>
      </c>
      <c r="J83">
        <v>1560</v>
      </c>
      <c r="K83">
        <v>46.8</v>
      </c>
      <c r="L83">
        <v>287.50799999999998</v>
      </c>
      <c r="M83">
        <v>1800.7080000000001</v>
      </c>
    </row>
    <row r="84" spans="1:13" x14ac:dyDescent="0.25">
      <c r="A84" s="59">
        <v>39551</v>
      </c>
      <c r="B84" s="59" t="s">
        <v>119</v>
      </c>
      <c r="C84" t="s">
        <v>135</v>
      </c>
      <c r="D84" t="s">
        <v>135</v>
      </c>
      <c r="E84">
        <v>20011</v>
      </c>
      <c r="F84" t="s">
        <v>124</v>
      </c>
      <c r="G84" t="s">
        <v>125</v>
      </c>
      <c r="H84">
        <v>220</v>
      </c>
      <c r="I84">
        <v>7</v>
      </c>
      <c r="J84">
        <v>1540</v>
      </c>
      <c r="K84">
        <v>46.2</v>
      </c>
      <c r="L84">
        <v>283.822</v>
      </c>
      <c r="M84">
        <v>1777.6220000000001</v>
      </c>
    </row>
    <row r="85" spans="1:13" x14ac:dyDescent="0.25">
      <c r="A85" s="59">
        <v>39551</v>
      </c>
      <c r="B85" s="59" t="s">
        <v>119</v>
      </c>
      <c r="C85" t="s">
        <v>135</v>
      </c>
      <c r="D85" t="s">
        <v>135</v>
      </c>
      <c r="E85">
        <v>20011</v>
      </c>
      <c r="F85" t="s">
        <v>124</v>
      </c>
      <c r="G85" t="s">
        <v>126</v>
      </c>
      <c r="H85">
        <v>13</v>
      </c>
      <c r="I85">
        <v>9</v>
      </c>
      <c r="J85">
        <v>117</v>
      </c>
      <c r="K85">
        <v>0</v>
      </c>
      <c r="L85">
        <v>22.23</v>
      </c>
      <c r="M85">
        <v>139.22999999999999</v>
      </c>
    </row>
    <row r="86" spans="1:13" x14ac:dyDescent="0.25">
      <c r="A86" s="59">
        <v>39558</v>
      </c>
      <c r="B86" s="59" t="s">
        <v>119</v>
      </c>
      <c r="C86" t="s">
        <v>135</v>
      </c>
      <c r="D86" t="s">
        <v>135</v>
      </c>
      <c r="E86">
        <v>20012</v>
      </c>
      <c r="F86" t="s">
        <v>127</v>
      </c>
      <c r="G86" t="s">
        <v>128</v>
      </c>
      <c r="H86">
        <v>12</v>
      </c>
      <c r="I86">
        <v>13</v>
      </c>
      <c r="J86">
        <v>156</v>
      </c>
      <c r="K86">
        <v>0</v>
      </c>
      <c r="L86">
        <v>29.64</v>
      </c>
      <c r="M86">
        <v>185.64</v>
      </c>
    </row>
    <row r="87" spans="1:13" x14ac:dyDescent="0.25">
      <c r="A87" s="59">
        <v>39481</v>
      </c>
      <c r="B87" s="59" t="s">
        <v>119</v>
      </c>
      <c r="C87" t="s">
        <v>135</v>
      </c>
      <c r="D87" t="s">
        <v>135</v>
      </c>
      <c r="E87">
        <v>20012</v>
      </c>
      <c r="F87" t="s">
        <v>127</v>
      </c>
      <c r="G87" t="s">
        <v>129</v>
      </c>
      <c r="H87">
        <v>90</v>
      </c>
      <c r="I87">
        <v>11</v>
      </c>
      <c r="J87">
        <v>990</v>
      </c>
      <c r="K87">
        <v>29.7</v>
      </c>
      <c r="L87">
        <v>182.45699999999999</v>
      </c>
      <c r="M87">
        <v>1142.7570000000001</v>
      </c>
    </row>
    <row r="88" spans="1:13" x14ac:dyDescent="0.25">
      <c r="A88" s="59">
        <v>39537</v>
      </c>
      <c r="B88" s="59" t="s">
        <v>119</v>
      </c>
      <c r="C88" t="s">
        <v>135</v>
      </c>
      <c r="D88" t="s">
        <v>135</v>
      </c>
      <c r="E88">
        <v>20012</v>
      </c>
      <c r="F88" t="s">
        <v>130</v>
      </c>
      <c r="G88" t="s">
        <v>126</v>
      </c>
      <c r="H88">
        <v>55</v>
      </c>
      <c r="I88">
        <v>20</v>
      </c>
      <c r="J88">
        <v>1100</v>
      </c>
      <c r="K88">
        <v>33</v>
      </c>
      <c r="L88">
        <v>202.73</v>
      </c>
      <c r="M88">
        <v>1269.73</v>
      </c>
    </row>
    <row r="89" spans="1:13" x14ac:dyDescent="0.25">
      <c r="A89" s="59">
        <v>39551</v>
      </c>
      <c r="B89" s="59" t="s">
        <v>119</v>
      </c>
      <c r="C89" t="s">
        <v>135</v>
      </c>
      <c r="D89" t="s">
        <v>135</v>
      </c>
      <c r="E89">
        <v>20012</v>
      </c>
      <c r="F89" t="s">
        <v>130</v>
      </c>
      <c r="G89" t="s">
        <v>131</v>
      </c>
      <c r="H89">
        <v>36</v>
      </c>
      <c r="I89">
        <v>18</v>
      </c>
      <c r="J89">
        <v>648</v>
      </c>
      <c r="K89">
        <v>19.440000000000001</v>
      </c>
      <c r="L89">
        <v>119.4264</v>
      </c>
      <c r="M89">
        <v>747.9864</v>
      </c>
    </row>
    <row r="90" spans="1:13" x14ac:dyDescent="0.25">
      <c r="A90" s="59">
        <v>39551</v>
      </c>
      <c r="B90" s="59" t="s">
        <v>119</v>
      </c>
      <c r="C90" t="s">
        <v>135</v>
      </c>
      <c r="D90" t="s">
        <v>135</v>
      </c>
      <c r="E90">
        <v>20012</v>
      </c>
      <c r="F90" t="s">
        <v>121</v>
      </c>
      <c r="G90" t="s">
        <v>122</v>
      </c>
      <c r="H90">
        <v>67</v>
      </c>
      <c r="I90">
        <v>21</v>
      </c>
      <c r="J90">
        <v>1407</v>
      </c>
      <c r="K90">
        <v>42.21</v>
      </c>
      <c r="L90">
        <v>259.31009999999998</v>
      </c>
      <c r="M90">
        <v>1624.1001000000001</v>
      </c>
    </row>
    <row r="91" spans="1:13" x14ac:dyDescent="0.25">
      <c r="A91" s="59">
        <v>39558</v>
      </c>
      <c r="B91" s="59" t="s">
        <v>119</v>
      </c>
      <c r="C91" t="s">
        <v>135</v>
      </c>
      <c r="D91" t="s">
        <v>135</v>
      </c>
      <c r="E91">
        <v>20012</v>
      </c>
      <c r="F91" t="s">
        <v>121</v>
      </c>
      <c r="G91" t="s">
        <v>123</v>
      </c>
      <c r="H91">
        <v>42</v>
      </c>
      <c r="I91">
        <v>26</v>
      </c>
      <c r="J91">
        <v>1092</v>
      </c>
      <c r="K91">
        <v>32.76</v>
      </c>
      <c r="L91">
        <v>201.25559999999999</v>
      </c>
      <c r="M91">
        <v>1260.4956</v>
      </c>
    </row>
    <row r="92" spans="1:13" x14ac:dyDescent="0.25">
      <c r="A92" s="59">
        <v>39481</v>
      </c>
      <c r="B92" s="59" t="s">
        <v>119</v>
      </c>
      <c r="C92" t="s">
        <v>135</v>
      </c>
      <c r="D92" t="s">
        <v>135</v>
      </c>
      <c r="E92">
        <v>20012</v>
      </c>
      <c r="F92" t="s">
        <v>124</v>
      </c>
      <c r="G92" t="s">
        <v>125</v>
      </c>
      <c r="H92">
        <v>12</v>
      </c>
      <c r="I92">
        <v>7</v>
      </c>
      <c r="J92">
        <v>84</v>
      </c>
      <c r="K92">
        <v>0</v>
      </c>
      <c r="L92">
        <v>15.96</v>
      </c>
      <c r="M92">
        <v>99.96</v>
      </c>
    </row>
    <row r="93" spans="1:13" x14ac:dyDescent="0.25">
      <c r="A93" s="59">
        <v>39537</v>
      </c>
      <c r="B93" s="59" t="s">
        <v>119</v>
      </c>
      <c r="C93" t="s">
        <v>135</v>
      </c>
      <c r="D93" t="s">
        <v>136</v>
      </c>
      <c r="E93">
        <v>20020</v>
      </c>
      <c r="F93" t="s">
        <v>124</v>
      </c>
      <c r="G93" t="s">
        <v>126</v>
      </c>
      <c r="H93">
        <v>13</v>
      </c>
      <c r="I93">
        <v>9</v>
      </c>
      <c r="J93">
        <v>117</v>
      </c>
      <c r="K93">
        <v>0</v>
      </c>
      <c r="L93">
        <v>22.23</v>
      </c>
      <c r="M93">
        <v>139.22999999999999</v>
      </c>
    </row>
    <row r="94" spans="1:13" x14ac:dyDescent="0.25">
      <c r="A94" s="59">
        <v>39551</v>
      </c>
      <c r="B94" s="59" t="s">
        <v>119</v>
      </c>
      <c r="C94" t="s">
        <v>135</v>
      </c>
      <c r="D94" t="s">
        <v>136</v>
      </c>
      <c r="E94">
        <v>20020</v>
      </c>
      <c r="F94" t="s">
        <v>127</v>
      </c>
      <c r="G94" t="s">
        <v>128</v>
      </c>
      <c r="H94">
        <v>30</v>
      </c>
      <c r="I94">
        <v>13</v>
      </c>
      <c r="J94">
        <v>390</v>
      </c>
      <c r="K94">
        <v>11.7</v>
      </c>
      <c r="L94">
        <v>71.876999999999995</v>
      </c>
      <c r="M94">
        <v>450.17700000000002</v>
      </c>
    </row>
    <row r="95" spans="1:13" x14ac:dyDescent="0.25">
      <c r="A95" s="59">
        <v>39551</v>
      </c>
      <c r="B95" s="59" t="s">
        <v>119</v>
      </c>
      <c r="C95" t="s">
        <v>135</v>
      </c>
      <c r="D95" t="s">
        <v>136</v>
      </c>
      <c r="E95">
        <v>20020</v>
      </c>
      <c r="F95" t="s">
        <v>127</v>
      </c>
      <c r="G95" t="s">
        <v>129</v>
      </c>
      <c r="H95">
        <v>34</v>
      </c>
      <c r="I95">
        <v>11</v>
      </c>
      <c r="J95">
        <v>374</v>
      </c>
      <c r="K95">
        <v>11.22</v>
      </c>
      <c r="L95">
        <v>68.928200000000004</v>
      </c>
      <c r="M95">
        <v>431.70819999999998</v>
      </c>
    </row>
    <row r="96" spans="1:13" x14ac:dyDescent="0.25">
      <c r="A96" s="59">
        <v>39558</v>
      </c>
      <c r="B96" s="59" t="s">
        <v>119</v>
      </c>
      <c r="C96" t="s">
        <v>135</v>
      </c>
      <c r="D96" t="s">
        <v>136</v>
      </c>
      <c r="E96">
        <v>20020</v>
      </c>
      <c r="F96" t="s">
        <v>130</v>
      </c>
      <c r="G96" t="s">
        <v>126</v>
      </c>
      <c r="H96">
        <v>60</v>
      </c>
      <c r="I96">
        <v>20</v>
      </c>
      <c r="J96">
        <v>1200</v>
      </c>
      <c r="K96">
        <v>36</v>
      </c>
      <c r="L96">
        <v>221.16</v>
      </c>
      <c r="M96">
        <v>1385.16</v>
      </c>
    </row>
    <row r="97" spans="1:13" x14ac:dyDescent="0.25">
      <c r="A97" s="59">
        <v>39481</v>
      </c>
      <c r="B97" s="59" t="s">
        <v>119</v>
      </c>
      <c r="C97" t="s">
        <v>135</v>
      </c>
      <c r="D97" t="s">
        <v>136</v>
      </c>
      <c r="E97">
        <v>20020</v>
      </c>
      <c r="F97" t="s">
        <v>130</v>
      </c>
      <c r="G97" t="s">
        <v>131</v>
      </c>
      <c r="H97">
        <v>220</v>
      </c>
      <c r="I97">
        <v>18</v>
      </c>
      <c r="J97">
        <v>3960</v>
      </c>
      <c r="K97">
        <v>118.8</v>
      </c>
      <c r="L97">
        <v>729.82799999999997</v>
      </c>
      <c r="M97">
        <v>4571.0280000000002</v>
      </c>
    </row>
    <row r="98" spans="1:13" x14ac:dyDescent="0.25">
      <c r="A98" s="59">
        <v>39537</v>
      </c>
      <c r="B98" s="59" t="s">
        <v>119</v>
      </c>
      <c r="C98" t="s">
        <v>135</v>
      </c>
      <c r="D98" t="s">
        <v>136</v>
      </c>
      <c r="E98">
        <v>20020</v>
      </c>
      <c r="F98" t="s">
        <v>121</v>
      </c>
      <c r="G98" t="s">
        <v>122</v>
      </c>
      <c r="H98">
        <v>13</v>
      </c>
      <c r="I98">
        <v>21</v>
      </c>
      <c r="J98">
        <v>273</v>
      </c>
      <c r="K98">
        <v>0</v>
      </c>
      <c r="L98">
        <v>51.87</v>
      </c>
      <c r="M98">
        <v>324.87</v>
      </c>
    </row>
    <row r="99" spans="1:13" x14ac:dyDescent="0.25">
      <c r="A99" s="59">
        <v>39551</v>
      </c>
      <c r="B99" s="59" t="s">
        <v>119</v>
      </c>
      <c r="C99" t="s">
        <v>135</v>
      </c>
      <c r="D99" t="s">
        <v>136</v>
      </c>
      <c r="E99">
        <v>20020</v>
      </c>
      <c r="F99" t="s">
        <v>121</v>
      </c>
      <c r="G99" t="s">
        <v>123</v>
      </c>
      <c r="H99">
        <v>12</v>
      </c>
      <c r="I99">
        <v>26</v>
      </c>
      <c r="J99">
        <v>312</v>
      </c>
      <c r="K99">
        <v>0</v>
      </c>
      <c r="L99">
        <v>59.28</v>
      </c>
      <c r="M99">
        <v>371.28</v>
      </c>
    </row>
    <row r="100" spans="1:13" x14ac:dyDescent="0.25">
      <c r="A100" s="59">
        <v>39551</v>
      </c>
      <c r="B100" s="59" t="s">
        <v>119</v>
      </c>
      <c r="C100" t="s">
        <v>135</v>
      </c>
      <c r="D100" t="s">
        <v>136</v>
      </c>
      <c r="E100">
        <v>20021</v>
      </c>
      <c r="F100" t="s">
        <v>124</v>
      </c>
      <c r="G100" t="s">
        <v>125</v>
      </c>
      <c r="H100">
        <v>90</v>
      </c>
      <c r="I100">
        <v>7</v>
      </c>
      <c r="J100">
        <v>630</v>
      </c>
      <c r="K100">
        <v>18.899999999999999</v>
      </c>
      <c r="L100">
        <v>116.10899999999999</v>
      </c>
      <c r="M100">
        <v>727.20899999999995</v>
      </c>
    </row>
    <row r="101" spans="1:13" x14ac:dyDescent="0.25">
      <c r="A101" s="59">
        <v>39558</v>
      </c>
      <c r="B101" s="59" t="s">
        <v>119</v>
      </c>
      <c r="C101" t="s">
        <v>135</v>
      </c>
      <c r="D101" t="s">
        <v>136</v>
      </c>
      <c r="E101">
        <v>20021</v>
      </c>
      <c r="F101" t="s">
        <v>124</v>
      </c>
      <c r="G101" t="s">
        <v>126</v>
      </c>
      <c r="H101">
        <v>55</v>
      </c>
      <c r="I101">
        <v>9</v>
      </c>
      <c r="J101">
        <v>495</v>
      </c>
      <c r="K101">
        <v>14.85</v>
      </c>
      <c r="L101">
        <v>91.228499999999997</v>
      </c>
      <c r="M101">
        <v>571.37850000000003</v>
      </c>
    </row>
    <row r="102" spans="1:13" x14ac:dyDescent="0.25">
      <c r="A102" s="59">
        <v>39481</v>
      </c>
      <c r="B102" s="59" t="s">
        <v>119</v>
      </c>
      <c r="C102" t="s">
        <v>135</v>
      </c>
      <c r="D102" t="s">
        <v>136</v>
      </c>
      <c r="E102">
        <v>20021</v>
      </c>
      <c r="F102" t="s">
        <v>127</v>
      </c>
      <c r="G102" t="s">
        <v>128</v>
      </c>
      <c r="H102">
        <v>36</v>
      </c>
      <c r="I102">
        <v>13</v>
      </c>
      <c r="J102">
        <v>468</v>
      </c>
      <c r="K102">
        <v>14.04</v>
      </c>
      <c r="L102">
        <v>86.252399999999994</v>
      </c>
      <c r="M102">
        <v>540.2124</v>
      </c>
    </row>
    <row r="103" spans="1:13" x14ac:dyDescent="0.25">
      <c r="A103" s="59">
        <v>39537</v>
      </c>
      <c r="B103" s="59" t="s">
        <v>119</v>
      </c>
      <c r="C103" t="s">
        <v>135</v>
      </c>
      <c r="D103" t="s">
        <v>136</v>
      </c>
      <c r="E103">
        <v>20021</v>
      </c>
      <c r="F103" t="s">
        <v>127</v>
      </c>
      <c r="G103" t="s">
        <v>129</v>
      </c>
      <c r="H103">
        <v>67</v>
      </c>
      <c r="I103">
        <v>11</v>
      </c>
      <c r="J103">
        <v>737</v>
      </c>
      <c r="K103">
        <v>22.11</v>
      </c>
      <c r="L103">
        <v>135.82910000000001</v>
      </c>
      <c r="M103">
        <v>850.71910000000003</v>
      </c>
    </row>
    <row r="104" spans="1:13" x14ac:dyDescent="0.25">
      <c r="A104" s="59">
        <v>39551</v>
      </c>
      <c r="B104" s="59" t="s">
        <v>119</v>
      </c>
      <c r="C104" t="s">
        <v>135</v>
      </c>
      <c r="D104" t="s">
        <v>136</v>
      </c>
      <c r="E104">
        <v>20021</v>
      </c>
      <c r="F104" t="s">
        <v>130</v>
      </c>
      <c r="G104" t="s">
        <v>126</v>
      </c>
      <c r="H104">
        <v>42</v>
      </c>
      <c r="I104">
        <v>20</v>
      </c>
      <c r="J104">
        <v>840</v>
      </c>
      <c r="K104">
        <v>25.2</v>
      </c>
      <c r="L104">
        <v>154.81200000000001</v>
      </c>
      <c r="M104">
        <v>969.61199999999997</v>
      </c>
    </row>
    <row r="105" spans="1:13" x14ac:dyDescent="0.25">
      <c r="A105" s="59">
        <v>39551</v>
      </c>
      <c r="B105" s="59" t="s">
        <v>119</v>
      </c>
      <c r="C105" t="s">
        <v>135</v>
      </c>
      <c r="D105" t="s">
        <v>136</v>
      </c>
      <c r="E105">
        <v>20021</v>
      </c>
      <c r="F105" t="s">
        <v>130</v>
      </c>
      <c r="G105" t="s">
        <v>131</v>
      </c>
      <c r="H105">
        <v>12</v>
      </c>
      <c r="I105">
        <v>18</v>
      </c>
      <c r="J105">
        <v>216</v>
      </c>
      <c r="K105">
        <v>0</v>
      </c>
      <c r="L105">
        <v>41.04</v>
      </c>
      <c r="M105">
        <v>257.04000000000002</v>
      </c>
    </row>
    <row r="106" spans="1:13" x14ac:dyDescent="0.25">
      <c r="A106" s="59">
        <v>39558</v>
      </c>
      <c r="B106" s="59" t="s">
        <v>119</v>
      </c>
      <c r="C106" t="s">
        <v>135</v>
      </c>
      <c r="D106" t="s">
        <v>136</v>
      </c>
      <c r="E106">
        <v>20021</v>
      </c>
      <c r="F106" t="s">
        <v>121</v>
      </c>
      <c r="G106" t="s">
        <v>122</v>
      </c>
      <c r="H106">
        <v>13</v>
      </c>
      <c r="I106">
        <v>21</v>
      </c>
      <c r="J106">
        <v>273</v>
      </c>
      <c r="K106">
        <v>0</v>
      </c>
      <c r="L106">
        <v>51.87</v>
      </c>
      <c r="M106">
        <v>324.87</v>
      </c>
    </row>
    <row r="107" spans="1:13" x14ac:dyDescent="0.25">
      <c r="A107" s="59">
        <v>39481</v>
      </c>
      <c r="B107" s="59" t="s">
        <v>119</v>
      </c>
      <c r="C107" t="s">
        <v>135</v>
      </c>
      <c r="D107" t="s">
        <v>136</v>
      </c>
      <c r="E107">
        <v>20021</v>
      </c>
      <c r="F107" t="s">
        <v>121</v>
      </c>
      <c r="G107" t="s">
        <v>123</v>
      </c>
      <c r="H107">
        <v>30</v>
      </c>
      <c r="I107">
        <v>26</v>
      </c>
      <c r="J107">
        <v>780</v>
      </c>
      <c r="K107">
        <v>23.4</v>
      </c>
      <c r="L107">
        <v>143.75399999999999</v>
      </c>
      <c r="M107">
        <v>900.35400000000004</v>
      </c>
    </row>
    <row r="108" spans="1:13" x14ac:dyDescent="0.25">
      <c r="A108" s="59">
        <v>39537</v>
      </c>
      <c r="B108" s="59" t="s">
        <v>119</v>
      </c>
      <c r="C108" t="s">
        <v>135</v>
      </c>
      <c r="D108" t="s">
        <v>136</v>
      </c>
      <c r="E108">
        <v>20021</v>
      </c>
      <c r="F108" t="s">
        <v>124</v>
      </c>
      <c r="G108" t="s">
        <v>125</v>
      </c>
      <c r="H108">
        <v>34</v>
      </c>
      <c r="I108">
        <v>7</v>
      </c>
      <c r="J108">
        <v>238</v>
      </c>
      <c r="K108">
        <v>7.14</v>
      </c>
      <c r="L108">
        <v>43.863399999999999</v>
      </c>
      <c r="M108">
        <v>274.72340000000003</v>
      </c>
    </row>
    <row r="109" spans="1:13" x14ac:dyDescent="0.25">
      <c r="A109" s="59">
        <v>39551</v>
      </c>
      <c r="B109" s="59" t="s">
        <v>119</v>
      </c>
      <c r="C109" t="s">
        <v>135</v>
      </c>
      <c r="D109" t="s">
        <v>137</v>
      </c>
      <c r="E109">
        <v>20030</v>
      </c>
      <c r="F109" t="s">
        <v>124</v>
      </c>
      <c r="G109" t="s">
        <v>126</v>
      </c>
      <c r="H109">
        <v>60</v>
      </c>
      <c r="I109">
        <v>9</v>
      </c>
      <c r="J109">
        <v>540</v>
      </c>
      <c r="K109">
        <v>16.2</v>
      </c>
      <c r="L109">
        <v>99.522000000000006</v>
      </c>
      <c r="M109">
        <v>623.322</v>
      </c>
    </row>
    <row r="110" spans="1:13" x14ac:dyDescent="0.25">
      <c r="A110" s="59">
        <v>39551</v>
      </c>
      <c r="B110" s="59" t="s">
        <v>119</v>
      </c>
      <c r="C110" t="s">
        <v>135</v>
      </c>
      <c r="D110" t="s">
        <v>137</v>
      </c>
      <c r="E110">
        <v>20030</v>
      </c>
      <c r="F110" t="s">
        <v>127</v>
      </c>
      <c r="G110" t="s">
        <v>128</v>
      </c>
      <c r="H110">
        <v>220</v>
      </c>
      <c r="I110">
        <v>13</v>
      </c>
      <c r="J110">
        <v>2860</v>
      </c>
      <c r="K110">
        <v>85.8</v>
      </c>
      <c r="L110">
        <v>527.09799999999996</v>
      </c>
      <c r="M110">
        <v>3301.2979999999998</v>
      </c>
    </row>
    <row r="111" spans="1:13" x14ac:dyDescent="0.25">
      <c r="A111" s="59">
        <v>39558</v>
      </c>
      <c r="B111" s="59" t="s">
        <v>119</v>
      </c>
      <c r="C111" t="s">
        <v>135</v>
      </c>
      <c r="D111" t="s">
        <v>137</v>
      </c>
      <c r="E111">
        <v>20030</v>
      </c>
      <c r="F111" t="s">
        <v>127</v>
      </c>
      <c r="G111" t="s">
        <v>129</v>
      </c>
      <c r="H111">
        <v>13</v>
      </c>
      <c r="I111">
        <v>11</v>
      </c>
      <c r="J111">
        <v>143</v>
      </c>
      <c r="K111">
        <v>0</v>
      </c>
      <c r="L111">
        <v>27.17</v>
      </c>
      <c r="M111">
        <v>170.17</v>
      </c>
    </row>
    <row r="112" spans="1:13" x14ac:dyDescent="0.25">
      <c r="A112" s="59">
        <v>39481</v>
      </c>
      <c r="B112" s="59" t="s">
        <v>119</v>
      </c>
      <c r="C112" t="s">
        <v>135</v>
      </c>
      <c r="D112" t="s">
        <v>137</v>
      </c>
      <c r="E112">
        <v>20030</v>
      </c>
      <c r="F112" t="s">
        <v>130</v>
      </c>
      <c r="G112" t="s">
        <v>126</v>
      </c>
      <c r="H112">
        <v>12</v>
      </c>
      <c r="I112">
        <v>20</v>
      </c>
      <c r="J112">
        <v>240</v>
      </c>
      <c r="K112">
        <v>0</v>
      </c>
      <c r="L112">
        <v>45.6</v>
      </c>
      <c r="M112">
        <v>285.60000000000002</v>
      </c>
    </row>
    <row r="113" spans="1:13" x14ac:dyDescent="0.25">
      <c r="A113" s="59">
        <v>39537</v>
      </c>
      <c r="B113" s="59" t="s">
        <v>119</v>
      </c>
      <c r="C113" t="s">
        <v>135</v>
      </c>
      <c r="D113" t="s">
        <v>137</v>
      </c>
      <c r="E113">
        <v>20030</v>
      </c>
      <c r="F113" t="s">
        <v>130</v>
      </c>
      <c r="G113" t="s">
        <v>131</v>
      </c>
      <c r="H113">
        <v>90</v>
      </c>
      <c r="I113">
        <v>18</v>
      </c>
      <c r="J113">
        <v>1620</v>
      </c>
      <c r="K113">
        <v>48.6</v>
      </c>
      <c r="L113">
        <v>298.56599999999997</v>
      </c>
      <c r="M113">
        <v>1869.9659999999999</v>
      </c>
    </row>
    <row r="114" spans="1:13" x14ac:dyDescent="0.25">
      <c r="A114" s="59">
        <v>39551</v>
      </c>
      <c r="B114" s="59" t="s">
        <v>119</v>
      </c>
      <c r="C114" t="s">
        <v>135</v>
      </c>
      <c r="D114" t="s">
        <v>137</v>
      </c>
      <c r="E114">
        <v>20030</v>
      </c>
      <c r="F114" t="s">
        <v>121</v>
      </c>
      <c r="G114" t="s">
        <v>122</v>
      </c>
      <c r="H114">
        <v>55</v>
      </c>
      <c r="I114">
        <v>21</v>
      </c>
      <c r="J114">
        <v>1155</v>
      </c>
      <c r="K114">
        <v>34.65</v>
      </c>
      <c r="L114">
        <v>212.8665</v>
      </c>
      <c r="M114">
        <v>1333.2165</v>
      </c>
    </row>
    <row r="115" spans="1:13" x14ac:dyDescent="0.25">
      <c r="A115" s="59">
        <v>39551</v>
      </c>
      <c r="B115" s="59" t="s">
        <v>119</v>
      </c>
      <c r="C115" t="s">
        <v>135</v>
      </c>
      <c r="D115" t="s">
        <v>137</v>
      </c>
      <c r="E115">
        <v>20030</v>
      </c>
      <c r="F115" t="s">
        <v>121</v>
      </c>
      <c r="G115" t="s">
        <v>123</v>
      </c>
      <c r="H115">
        <v>36</v>
      </c>
      <c r="I115">
        <v>26</v>
      </c>
      <c r="J115">
        <v>936</v>
      </c>
      <c r="K115">
        <v>28.08</v>
      </c>
      <c r="L115">
        <v>172.50479999999999</v>
      </c>
      <c r="M115">
        <v>1080.4248</v>
      </c>
    </row>
    <row r="116" spans="1:13" x14ac:dyDescent="0.25">
      <c r="A116" s="59">
        <v>39558</v>
      </c>
      <c r="B116" s="59" t="s">
        <v>119</v>
      </c>
      <c r="C116" t="s">
        <v>135</v>
      </c>
      <c r="D116" t="s">
        <v>137</v>
      </c>
      <c r="E116">
        <v>20030</v>
      </c>
      <c r="F116" t="s">
        <v>124</v>
      </c>
      <c r="G116" t="s">
        <v>125</v>
      </c>
      <c r="H116">
        <v>67</v>
      </c>
      <c r="I116">
        <v>7</v>
      </c>
      <c r="J116">
        <v>469</v>
      </c>
      <c r="K116">
        <v>14.07</v>
      </c>
      <c r="L116">
        <v>86.436700000000002</v>
      </c>
      <c r="M116">
        <v>541.36670000000004</v>
      </c>
    </row>
    <row r="117" spans="1:13" x14ac:dyDescent="0.25">
      <c r="A117" s="59">
        <v>39481</v>
      </c>
      <c r="B117" s="59" t="s">
        <v>119</v>
      </c>
      <c r="C117" t="s">
        <v>135</v>
      </c>
      <c r="D117" t="s">
        <v>137</v>
      </c>
      <c r="E117">
        <v>20030</v>
      </c>
      <c r="F117" t="s">
        <v>124</v>
      </c>
      <c r="G117" t="s">
        <v>126</v>
      </c>
      <c r="H117">
        <v>42</v>
      </c>
      <c r="I117">
        <v>9</v>
      </c>
      <c r="J117">
        <v>378</v>
      </c>
      <c r="K117">
        <v>11.34</v>
      </c>
      <c r="L117">
        <v>69.665400000000005</v>
      </c>
      <c r="M117">
        <v>436.3254</v>
      </c>
    </row>
    <row r="118" spans="1:13" x14ac:dyDescent="0.25">
      <c r="A118" s="59">
        <v>39537</v>
      </c>
      <c r="B118" s="59" t="s">
        <v>119</v>
      </c>
      <c r="C118" t="s">
        <v>135</v>
      </c>
      <c r="D118" t="s">
        <v>137</v>
      </c>
      <c r="E118">
        <v>20030</v>
      </c>
      <c r="F118" t="s">
        <v>127</v>
      </c>
      <c r="G118" t="s">
        <v>128</v>
      </c>
      <c r="H118">
        <v>12</v>
      </c>
      <c r="I118">
        <v>13</v>
      </c>
      <c r="J118">
        <v>156</v>
      </c>
      <c r="K118">
        <v>0</v>
      </c>
      <c r="L118">
        <v>29.64</v>
      </c>
      <c r="M118">
        <v>185.64</v>
      </c>
    </row>
    <row r="119" spans="1:13" x14ac:dyDescent="0.25">
      <c r="A119" s="59">
        <v>39551</v>
      </c>
      <c r="B119" s="59" t="s">
        <v>119</v>
      </c>
      <c r="C119" t="s">
        <v>135</v>
      </c>
      <c r="D119" t="s">
        <v>137</v>
      </c>
      <c r="E119">
        <v>20030</v>
      </c>
      <c r="F119" t="s">
        <v>127</v>
      </c>
      <c r="G119" t="s">
        <v>129</v>
      </c>
      <c r="H119">
        <v>13</v>
      </c>
      <c r="I119">
        <v>11</v>
      </c>
      <c r="J119">
        <v>143</v>
      </c>
      <c r="K119">
        <v>0</v>
      </c>
      <c r="L119">
        <v>27.17</v>
      </c>
      <c r="M119">
        <v>170.17</v>
      </c>
    </row>
    <row r="120" spans="1:13" x14ac:dyDescent="0.25">
      <c r="A120" s="59">
        <v>39551</v>
      </c>
      <c r="B120" s="59" t="s">
        <v>119</v>
      </c>
      <c r="C120" t="s">
        <v>135</v>
      </c>
      <c r="D120" t="s">
        <v>137</v>
      </c>
      <c r="E120">
        <v>20030</v>
      </c>
      <c r="F120" t="s">
        <v>130</v>
      </c>
      <c r="G120" t="s">
        <v>126</v>
      </c>
      <c r="H120">
        <v>30</v>
      </c>
      <c r="I120">
        <v>20</v>
      </c>
      <c r="J120">
        <v>600</v>
      </c>
      <c r="K120">
        <v>18</v>
      </c>
      <c r="L120">
        <v>110.58</v>
      </c>
      <c r="M120">
        <v>692.58</v>
      </c>
    </row>
    <row r="121" spans="1:13" x14ac:dyDescent="0.25">
      <c r="A121" s="59">
        <v>39558</v>
      </c>
      <c r="B121" s="59" t="s">
        <v>119</v>
      </c>
      <c r="C121" t="s">
        <v>138</v>
      </c>
      <c r="D121" t="s">
        <v>139</v>
      </c>
      <c r="E121">
        <v>30010</v>
      </c>
      <c r="F121" t="s">
        <v>130</v>
      </c>
      <c r="G121" t="s">
        <v>131</v>
      </c>
      <c r="H121">
        <v>34</v>
      </c>
      <c r="I121">
        <v>18</v>
      </c>
      <c r="J121">
        <v>612</v>
      </c>
      <c r="K121">
        <v>18.36</v>
      </c>
      <c r="L121">
        <v>112.7916</v>
      </c>
      <c r="M121">
        <v>706.4316</v>
      </c>
    </row>
    <row r="122" spans="1:13" x14ac:dyDescent="0.25">
      <c r="A122" s="59">
        <v>39481</v>
      </c>
      <c r="B122" s="59" t="s">
        <v>119</v>
      </c>
      <c r="C122" t="s">
        <v>138</v>
      </c>
      <c r="D122" t="s">
        <v>139</v>
      </c>
      <c r="E122">
        <v>30010</v>
      </c>
      <c r="F122" t="s">
        <v>121</v>
      </c>
      <c r="G122" t="s">
        <v>122</v>
      </c>
      <c r="H122">
        <v>60</v>
      </c>
      <c r="I122">
        <v>21</v>
      </c>
      <c r="J122">
        <v>1260</v>
      </c>
      <c r="K122">
        <v>37.799999999999997</v>
      </c>
      <c r="L122">
        <v>232.21799999999999</v>
      </c>
      <c r="M122">
        <v>1454.4179999999999</v>
      </c>
    </row>
    <row r="123" spans="1:13" x14ac:dyDescent="0.25">
      <c r="A123" s="59">
        <v>39537</v>
      </c>
      <c r="B123" s="59" t="s">
        <v>119</v>
      </c>
      <c r="C123" t="s">
        <v>138</v>
      </c>
      <c r="D123" t="s">
        <v>139</v>
      </c>
      <c r="E123">
        <v>30010</v>
      </c>
      <c r="F123" t="s">
        <v>121</v>
      </c>
      <c r="G123" t="s">
        <v>123</v>
      </c>
      <c r="H123">
        <v>220</v>
      </c>
      <c r="I123">
        <v>26</v>
      </c>
      <c r="J123">
        <v>5720</v>
      </c>
      <c r="K123">
        <v>171.6</v>
      </c>
      <c r="L123">
        <v>1054.1959999999999</v>
      </c>
      <c r="M123">
        <v>6602.5959999999995</v>
      </c>
    </row>
    <row r="124" spans="1:13" x14ac:dyDescent="0.25">
      <c r="A124" s="59">
        <v>39551</v>
      </c>
      <c r="B124" s="59" t="s">
        <v>119</v>
      </c>
      <c r="C124" t="s">
        <v>138</v>
      </c>
      <c r="D124" t="s">
        <v>139</v>
      </c>
      <c r="E124">
        <v>30010</v>
      </c>
      <c r="F124" t="s">
        <v>124</v>
      </c>
      <c r="G124" t="s">
        <v>125</v>
      </c>
      <c r="H124">
        <v>13</v>
      </c>
      <c r="I124">
        <v>7</v>
      </c>
      <c r="J124">
        <v>91</v>
      </c>
      <c r="K124">
        <v>0</v>
      </c>
      <c r="L124">
        <v>17.29</v>
      </c>
      <c r="M124">
        <v>108.29</v>
      </c>
    </row>
    <row r="125" spans="1:13" x14ac:dyDescent="0.25">
      <c r="A125" s="59">
        <v>39551</v>
      </c>
      <c r="B125" s="59" t="s">
        <v>119</v>
      </c>
      <c r="C125" t="s">
        <v>138</v>
      </c>
      <c r="D125" t="s">
        <v>139</v>
      </c>
      <c r="E125">
        <v>30010</v>
      </c>
      <c r="F125" t="s">
        <v>124</v>
      </c>
      <c r="G125" t="s">
        <v>126</v>
      </c>
      <c r="H125">
        <v>12</v>
      </c>
      <c r="I125">
        <v>9</v>
      </c>
      <c r="J125">
        <v>108</v>
      </c>
      <c r="K125">
        <v>0</v>
      </c>
      <c r="L125">
        <v>20.52</v>
      </c>
      <c r="M125">
        <v>128.52000000000001</v>
      </c>
    </row>
    <row r="126" spans="1:13" x14ac:dyDescent="0.25">
      <c r="A126" s="59">
        <v>39558</v>
      </c>
      <c r="B126" s="59" t="s">
        <v>119</v>
      </c>
      <c r="C126" t="s">
        <v>138</v>
      </c>
      <c r="D126" t="s">
        <v>139</v>
      </c>
      <c r="E126">
        <v>30010</v>
      </c>
      <c r="F126" t="s">
        <v>127</v>
      </c>
      <c r="G126" t="s">
        <v>128</v>
      </c>
      <c r="H126">
        <v>90</v>
      </c>
      <c r="I126">
        <v>13</v>
      </c>
      <c r="J126">
        <v>1170</v>
      </c>
      <c r="K126">
        <v>35.1</v>
      </c>
      <c r="L126">
        <v>215.631</v>
      </c>
      <c r="M126">
        <v>1350.5309999999999</v>
      </c>
    </row>
    <row r="127" spans="1:13" x14ac:dyDescent="0.25">
      <c r="A127" s="59">
        <v>39481</v>
      </c>
      <c r="B127" s="59" t="s">
        <v>119</v>
      </c>
      <c r="C127" t="s">
        <v>138</v>
      </c>
      <c r="D127" t="s">
        <v>139</v>
      </c>
      <c r="E127">
        <v>30010</v>
      </c>
      <c r="F127" t="s">
        <v>127</v>
      </c>
      <c r="G127" t="s">
        <v>129</v>
      </c>
      <c r="H127">
        <v>55</v>
      </c>
      <c r="I127">
        <v>11</v>
      </c>
      <c r="J127">
        <v>605</v>
      </c>
      <c r="K127">
        <v>18.149999999999999</v>
      </c>
      <c r="L127">
        <v>111.50149999999999</v>
      </c>
      <c r="M127">
        <v>698.35149999999999</v>
      </c>
    </row>
    <row r="128" spans="1:13" x14ac:dyDescent="0.25">
      <c r="A128" s="59">
        <v>39537</v>
      </c>
      <c r="B128" s="59" t="s">
        <v>119</v>
      </c>
      <c r="C128" t="s">
        <v>138</v>
      </c>
      <c r="D128" t="s">
        <v>139</v>
      </c>
      <c r="E128">
        <v>30011</v>
      </c>
      <c r="F128" t="s">
        <v>130</v>
      </c>
      <c r="G128" t="s">
        <v>126</v>
      </c>
      <c r="H128">
        <v>36</v>
      </c>
      <c r="I128">
        <v>20</v>
      </c>
      <c r="J128">
        <v>720</v>
      </c>
      <c r="K128">
        <v>21.6</v>
      </c>
      <c r="L128">
        <v>132.696</v>
      </c>
      <c r="M128">
        <v>831.096</v>
      </c>
    </row>
    <row r="129" spans="1:13" x14ac:dyDescent="0.25">
      <c r="A129" s="59">
        <v>39551</v>
      </c>
      <c r="B129" s="59" t="s">
        <v>119</v>
      </c>
      <c r="C129" t="s">
        <v>138</v>
      </c>
      <c r="D129" t="s">
        <v>139</v>
      </c>
      <c r="E129">
        <v>30011</v>
      </c>
      <c r="F129" t="s">
        <v>130</v>
      </c>
      <c r="G129" t="s">
        <v>131</v>
      </c>
      <c r="H129">
        <v>67</v>
      </c>
      <c r="I129">
        <v>18</v>
      </c>
      <c r="J129">
        <v>1206</v>
      </c>
      <c r="K129">
        <v>36.18</v>
      </c>
      <c r="L129">
        <v>222.26580000000001</v>
      </c>
      <c r="M129">
        <v>1392.0858000000001</v>
      </c>
    </row>
    <row r="130" spans="1:13" x14ac:dyDescent="0.25">
      <c r="A130" s="59">
        <v>39551</v>
      </c>
      <c r="B130" s="59" t="s">
        <v>119</v>
      </c>
      <c r="C130" t="s">
        <v>138</v>
      </c>
      <c r="D130" t="s">
        <v>139</v>
      </c>
      <c r="E130">
        <v>30011</v>
      </c>
      <c r="F130" t="s">
        <v>121</v>
      </c>
      <c r="G130" t="s">
        <v>122</v>
      </c>
      <c r="H130">
        <v>42</v>
      </c>
      <c r="I130">
        <v>21</v>
      </c>
      <c r="J130">
        <v>882</v>
      </c>
      <c r="K130">
        <v>26.46</v>
      </c>
      <c r="L130">
        <v>162.55260000000001</v>
      </c>
      <c r="M130">
        <v>1018.0925999999999</v>
      </c>
    </row>
    <row r="131" spans="1:13" x14ac:dyDescent="0.25">
      <c r="A131" s="59">
        <v>39558</v>
      </c>
      <c r="B131" s="59" t="s">
        <v>119</v>
      </c>
      <c r="C131" t="s">
        <v>138</v>
      </c>
      <c r="D131" t="s">
        <v>139</v>
      </c>
      <c r="E131">
        <v>30011</v>
      </c>
      <c r="F131" t="s">
        <v>121</v>
      </c>
      <c r="G131" t="s">
        <v>123</v>
      </c>
      <c r="H131">
        <v>12</v>
      </c>
      <c r="I131">
        <v>26</v>
      </c>
      <c r="J131">
        <v>312</v>
      </c>
      <c r="K131">
        <v>0</v>
      </c>
      <c r="L131">
        <v>59.28</v>
      </c>
      <c r="M131">
        <v>371.28</v>
      </c>
    </row>
    <row r="132" spans="1:13" x14ac:dyDescent="0.25">
      <c r="A132" s="59">
        <v>39481</v>
      </c>
      <c r="B132" s="59" t="s">
        <v>119</v>
      </c>
      <c r="C132" t="s">
        <v>138</v>
      </c>
      <c r="D132" t="s">
        <v>139</v>
      </c>
      <c r="E132">
        <v>30011</v>
      </c>
      <c r="F132" t="s">
        <v>124</v>
      </c>
      <c r="G132" t="s">
        <v>125</v>
      </c>
      <c r="H132">
        <v>13</v>
      </c>
      <c r="I132">
        <v>7</v>
      </c>
      <c r="J132">
        <v>91</v>
      </c>
      <c r="K132">
        <v>0</v>
      </c>
      <c r="L132">
        <v>17.29</v>
      </c>
      <c r="M132">
        <v>108.29</v>
      </c>
    </row>
    <row r="133" spans="1:13" x14ac:dyDescent="0.25">
      <c r="A133" s="59">
        <v>39537</v>
      </c>
      <c r="B133" s="59" t="s">
        <v>119</v>
      </c>
      <c r="C133" t="s">
        <v>138</v>
      </c>
      <c r="D133" t="s">
        <v>139</v>
      </c>
      <c r="E133">
        <v>30011</v>
      </c>
      <c r="F133" t="s">
        <v>124</v>
      </c>
      <c r="G133" t="s">
        <v>126</v>
      </c>
      <c r="H133">
        <v>30</v>
      </c>
      <c r="I133">
        <v>9</v>
      </c>
      <c r="J133">
        <v>270</v>
      </c>
      <c r="K133">
        <v>8.1</v>
      </c>
      <c r="L133">
        <v>49.761000000000003</v>
      </c>
      <c r="M133">
        <v>311.661</v>
      </c>
    </row>
    <row r="134" spans="1:13" x14ac:dyDescent="0.25">
      <c r="A134" s="59">
        <v>39551</v>
      </c>
      <c r="B134" s="59" t="s">
        <v>119</v>
      </c>
      <c r="C134" t="s">
        <v>138</v>
      </c>
      <c r="D134" t="s">
        <v>139</v>
      </c>
      <c r="E134">
        <v>30012</v>
      </c>
      <c r="F134" t="s">
        <v>127</v>
      </c>
      <c r="G134" t="s">
        <v>128</v>
      </c>
      <c r="H134">
        <v>34</v>
      </c>
      <c r="I134">
        <v>13</v>
      </c>
      <c r="J134">
        <v>442</v>
      </c>
      <c r="K134">
        <v>13.26</v>
      </c>
      <c r="L134">
        <v>81.460599999999999</v>
      </c>
      <c r="M134">
        <v>510.20060000000001</v>
      </c>
    </row>
    <row r="135" spans="1:13" x14ac:dyDescent="0.25">
      <c r="A135" s="59">
        <v>39551</v>
      </c>
      <c r="B135" s="59" t="s">
        <v>119</v>
      </c>
      <c r="C135" t="s">
        <v>138</v>
      </c>
      <c r="D135" t="s">
        <v>139</v>
      </c>
      <c r="E135">
        <v>30012</v>
      </c>
      <c r="F135" t="s">
        <v>127</v>
      </c>
      <c r="G135" t="s">
        <v>129</v>
      </c>
      <c r="H135">
        <v>60</v>
      </c>
      <c r="I135">
        <v>11</v>
      </c>
      <c r="J135">
        <v>660</v>
      </c>
      <c r="K135">
        <v>19.8</v>
      </c>
      <c r="L135">
        <v>121.63800000000001</v>
      </c>
      <c r="M135">
        <v>761.83799999999997</v>
      </c>
    </row>
    <row r="136" spans="1:13" x14ac:dyDescent="0.25">
      <c r="A136" s="59">
        <v>39558</v>
      </c>
      <c r="B136" s="59" t="s">
        <v>119</v>
      </c>
      <c r="C136" t="s">
        <v>138</v>
      </c>
      <c r="D136" t="s">
        <v>139</v>
      </c>
      <c r="E136">
        <v>30012</v>
      </c>
      <c r="F136" t="s">
        <v>130</v>
      </c>
      <c r="G136" t="s">
        <v>126</v>
      </c>
      <c r="H136">
        <v>220</v>
      </c>
      <c r="I136">
        <v>20</v>
      </c>
      <c r="J136">
        <v>4400</v>
      </c>
      <c r="K136">
        <v>132</v>
      </c>
      <c r="L136">
        <v>810.92</v>
      </c>
      <c r="M136">
        <v>5078.92</v>
      </c>
    </row>
    <row r="137" spans="1:13" x14ac:dyDescent="0.25">
      <c r="A137" s="59">
        <v>39481</v>
      </c>
      <c r="B137" s="59" t="s">
        <v>119</v>
      </c>
      <c r="C137" t="s">
        <v>138</v>
      </c>
      <c r="D137" t="s">
        <v>140</v>
      </c>
      <c r="E137">
        <v>30020</v>
      </c>
      <c r="F137" t="s">
        <v>130</v>
      </c>
      <c r="G137" t="s">
        <v>131</v>
      </c>
      <c r="H137">
        <v>13</v>
      </c>
      <c r="I137">
        <v>18</v>
      </c>
      <c r="J137">
        <v>234</v>
      </c>
      <c r="K137">
        <v>0</v>
      </c>
      <c r="L137">
        <v>44.46</v>
      </c>
      <c r="M137">
        <v>278.45999999999998</v>
      </c>
    </row>
    <row r="138" spans="1:13" x14ac:dyDescent="0.25">
      <c r="A138" s="59">
        <v>39537</v>
      </c>
      <c r="B138" s="59" t="s">
        <v>119</v>
      </c>
      <c r="C138" t="s">
        <v>138</v>
      </c>
      <c r="D138" t="s">
        <v>140</v>
      </c>
      <c r="E138">
        <v>30020</v>
      </c>
      <c r="F138" t="s">
        <v>121</v>
      </c>
      <c r="G138" t="s">
        <v>122</v>
      </c>
      <c r="H138">
        <v>12</v>
      </c>
      <c r="I138">
        <v>21</v>
      </c>
      <c r="J138">
        <v>252</v>
      </c>
      <c r="K138">
        <v>0</v>
      </c>
      <c r="L138">
        <v>47.88</v>
      </c>
      <c r="M138">
        <v>299.88</v>
      </c>
    </row>
    <row r="139" spans="1:13" x14ac:dyDescent="0.25">
      <c r="A139" s="59">
        <v>39551</v>
      </c>
      <c r="B139" s="59" t="s">
        <v>119</v>
      </c>
      <c r="C139" t="s">
        <v>138</v>
      </c>
      <c r="D139" t="s">
        <v>140</v>
      </c>
      <c r="E139">
        <v>30020</v>
      </c>
      <c r="F139" t="s">
        <v>121</v>
      </c>
      <c r="G139" t="s">
        <v>123</v>
      </c>
      <c r="H139">
        <v>90</v>
      </c>
      <c r="I139">
        <v>26</v>
      </c>
      <c r="J139">
        <v>2340</v>
      </c>
      <c r="K139">
        <v>70.2</v>
      </c>
      <c r="L139">
        <v>431.262</v>
      </c>
      <c r="M139">
        <v>2701.0619999999999</v>
      </c>
    </row>
    <row r="140" spans="1:13" x14ac:dyDescent="0.25">
      <c r="A140" s="59">
        <v>39551</v>
      </c>
      <c r="B140" s="59" t="s">
        <v>119</v>
      </c>
      <c r="C140" t="s">
        <v>138</v>
      </c>
      <c r="D140" t="s">
        <v>140</v>
      </c>
      <c r="E140">
        <v>30020</v>
      </c>
      <c r="F140" t="s">
        <v>124</v>
      </c>
      <c r="G140" t="s">
        <v>125</v>
      </c>
      <c r="H140">
        <v>55</v>
      </c>
      <c r="I140">
        <v>7</v>
      </c>
      <c r="J140">
        <v>385</v>
      </c>
      <c r="K140">
        <v>11.55</v>
      </c>
      <c r="L140">
        <v>70.955500000000001</v>
      </c>
      <c r="M140">
        <v>444.40550000000002</v>
      </c>
    </row>
    <row r="141" spans="1:13" x14ac:dyDescent="0.25">
      <c r="A141" s="59">
        <v>39558</v>
      </c>
      <c r="B141" s="59" t="s">
        <v>119</v>
      </c>
      <c r="C141" t="s">
        <v>138</v>
      </c>
      <c r="D141" t="s">
        <v>140</v>
      </c>
      <c r="E141">
        <v>30020</v>
      </c>
      <c r="F141" t="s">
        <v>124</v>
      </c>
      <c r="G141" t="s">
        <v>126</v>
      </c>
      <c r="H141">
        <v>36</v>
      </c>
      <c r="I141">
        <v>9</v>
      </c>
      <c r="J141">
        <v>324</v>
      </c>
      <c r="K141">
        <v>9.7200000000000006</v>
      </c>
      <c r="L141">
        <v>59.713200000000001</v>
      </c>
      <c r="M141">
        <v>373.9932</v>
      </c>
    </row>
    <row r="142" spans="1:13" x14ac:dyDescent="0.25">
      <c r="A142" s="59">
        <v>39481</v>
      </c>
      <c r="B142" s="59" t="s">
        <v>119</v>
      </c>
      <c r="C142" t="s">
        <v>138</v>
      </c>
      <c r="D142" t="s">
        <v>140</v>
      </c>
      <c r="E142">
        <v>30020</v>
      </c>
      <c r="F142" t="s">
        <v>127</v>
      </c>
      <c r="G142" t="s">
        <v>128</v>
      </c>
      <c r="H142">
        <v>67</v>
      </c>
      <c r="I142">
        <v>13</v>
      </c>
      <c r="J142">
        <v>871</v>
      </c>
      <c r="K142">
        <v>26.13</v>
      </c>
      <c r="L142">
        <v>160.52529999999999</v>
      </c>
      <c r="M142">
        <v>1005.3953</v>
      </c>
    </row>
    <row r="143" spans="1:13" x14ac:dyDescent="0.25">
      <c r="A143" s="59">
        <v>39537</v>
      </c>
      <c r="B143" s="59" t="s">
        <v>119</v>
      </c>
      <c r="C143" t="s">
        <v>138</v>
      </c>
      <c r="D143" t="s">
        <v>140</v>
      </c>
      <c r="E143">
        <v>30020</v>
      </c>
      <c r="F143" t="s">
        <v>127</v>
      </c>
      <c r="G143" t="s">
        <v>129</v>
      </c>
      <c r="H143">
        <v>42</v>
      </c>
      <c r="I143">
        <v>11</v>
      </c>
      <c r="J143">
        <v>462</v>
      </c>
      <c r="K143">
        <v>13.86</v>
      </c>
      <c r="L143">
        <v>85.146600000000007</v>
      </c>
      <c r="M143">
        <v>533.28660000000002</v>
      </c>
    </row>
    <row r="144" spans="1:13" x14ac:dyDescent="0.25">
      <c r="A144" s="59">
        <v>39551</v>
      </c>
      <c r="B144" s="59" t="s">
        <v>119</v>
      </c>
      <c r="C144" t="s">
        <v>138</v>
      </c>
      <c r="D144" t="s">
        <v>141</v>
      </c>
      <c r="E144">
        <v>30030</v>
      </c>
      <c r="F144" t="s">
        <v>130</v>
      </c>
      <c r="G144" t="s">
        <v>126</v>
      </c>
      <c r="H144">
        <v>12</v>
      </c>
      <c r="I144">
        <v>20</v>
      </c>
      <c r="J144">
        <v>240</v>
      </c>
      <c r="K144">
        <v>0</v>
      </c>
      <c r="L144">
        <v>45.6</v>
      </c>
      <c r="M144">
        <v>285.60000000000002</v>
      </c>
    </row>
    <row r="145" spans="1:13" x14ac:dyDescent="0.25">
      <c r="A145" s="59">
        <v>39551</v>
      </c>
      <c r="B145" s="59" t="s">
        <v>119</v>
      </c>
      <c r="C145" t="s">
        <v>138</v>
      </c>
      <c r="D145" t="s">
        <v>141</v>
      </c>
      <c r="E145">
        <v>30030</v>
      </c>
      <c r="F145" t="s">
        <v>130</v>
      </c>
      <c r="G145" t="s">
        <v>131</v>
      </c>
      <c r="H145">
        <v>13</v>
      </c>
      <c r="I145">
        <v>18</v>
      </c>
      <c r="J145">
        <v>234</v>
      </c>
      <c r="K145">
        <v>0</v>
      </c>
      <c r="L145">
        <v>44.46</v>
      </c>
      <c r="M145">
        <v>278.45999999999998</v>
      </c>
    </row>
    <row r="146" spans="1:13" x14ac:dyDescent="0.25">
      <c r="A146" s="59">
        <v>39558</v>
      </c>
      <c r="B146" s="59" t="s">
        <v>119</v>
      </c>
      <c r="C146" t="s">
        <v>138</v>
      </c>
      <c r="D146" t="s">
        <v>141</v>
      </c>
      <c r="E146">
        <v>30030</v>
      </c>
      <c r="F146" t="s">
        <v>121</v>
      </c>
      <c r="G146" t="s">
        <v>122</v>
      </c>
      <c r="H146">
        <v>30</v>
      </c>
      <c r="I146">
        <v>21</v>
      </c>
      <c r="J146">
        <v>630</v>
      </c>
      <c r="K146">
        <v>18.899999999999999</v>
      </c>
      <c r="L146">
        <v>116.10899999999999</v>
      </c>
      <c r="M146">
        <v>727.20899999999995</v>
      </c>
    </row>
    <row r="147" spans="1:13" x14ac:dyDescent="0.25">
      <c r="A147" s="59">
        <v>39481</v>
      </c>
      <c r="B147" s="59" t="s">
        <v>119</v>
      </c>
      <c r="C147" t="s">
        <v>138</v>
      </c>
      <c r="D147" t="s">
        <v>141</v>
      </c>
      <c r="E147">
        <v>30030</v>
      </c>
      <c r="F147" t="s">
        <v>121</v>
      </c>
      <c r="G147" t="s">
        <v>123</v>
      </c>
      <c r="H147">
        <v>34</v>
      </c>
      <c r="I147">
        <v>26</v>
      </c>
      <c r="J147">
        <v>884</v>
      </c>
      <c r="K147">
        <v>26.52</v>
      </c>
      <c r="L147">
        <v>162.9212</v>
      </c>
      <c r="M147">
        <v>1020.4012</v>
      </c>
    </row>
    <row r="148" spans="1:13" x14ac:dyDescent="0.25">
      <c r="A148" s="59">
        <v>39537</v>
      </c>
      <c r="B148" s="59" t="s">
        <v>119</v>
      </c>
      <c r="C148" t="s">
        <v>138</v>
      </c>
      <c r="D148" t="s">
        <v>141</v>
      </c>
      <c r="E148">
        <v>30030</v>
      </c>
      <c r="F148" t="s">
        <v>124</v>
      </c>
      <c r="G148" t="s">
        <v>125</v>
      </c>
      <c r="H148">
        <v>60</v>
      </c>
      <c r="I148">
        <v>7</v>
      </c>
      <c r="J148">
        <v>420</v>
      </c>
      <c r="K148">
        <v>12.6</v>
      </c>
      <c r="L148">
        <v>77.406000000000006</v>
      </c>
      <c r="M148">
        <v>484.80599999999998</v>
      </c>
    </row>
    <row r="149" spans="1:13" x14ac:dyDescent="0.25">
      <c r="A149" s="59">
        <v>39551</v>
      </c>
      <c r="B149" s="59" t="s">
        <v>119</v>
      </c>
      <c r="C149" t="s">
        <v>138</v>
      </c>
      <c r="D149" t="s">
        <v>141</v>
      </c>
      <c r="E149">
        <v>30030</v>
      </c>
      <c r="F149" t="s">
        <v>124</v>
      </c>
      <c r="G149" t="s">
        <v>126</v>
      </c>
      <c r="H149">
        <v>220</v>
      </c>
      <c r="I149">
        <v>9</v>
      </c>
      <c r="J149">
        <v>1980</v>
      </c>
      <c r="K149">
        <v>59.4</v>
      </c>
      <c r="L149">
        <v>364.91399999999999</v>
      </c>
      <c r="M149">
        <v>2285.5140000000001</v>
      </c>
    </row>
    <row r="150" spans="1:13" x14ac:dyDescent="0.25">
      <c r="A150" s="59">
        <v>39551</v>
      </c>
      <c r="B150" s="59" t="s">
        <v>119</v>
      </c>
      <c r="C150" t="s">
        <v>138</v>
      </c>
      <c r="D150" t="s">
        <v>141</v>
      </c>
      <c r="E150">
        <v>30030</v>
      </c>
      <c r="F150" t="s">
        <v>127</v>
      </c>
      <c r="G150" t="s">
        <v>128</v>
      </c>
      <c r="H150">
        <v>13</v>
      </c>
      <c r="I150">
        <v>13</v>
      </c>
      <c r="J150">
        <v>169</v>
      </c>
      <c r="K150">
        <v>0</v>
      </c>
      <c r="L150">
        <v>32.11</v>
      </c>
      <c r="M150">
        <v>201.11</v>
      </c>
    </row>
    <row r="151" spans="1:13" x14ac:dyDescent="0.25">
      <c r="A151" s="59">
        <v>39558</v>
      </c>
      <c r="B151" s="59" t="s">
        <v>142</v>
      </c>
      <c r="C151" t="s">
        <v>143</v>
      </c>
      <c r="D151" t="s">
        <v>143</v>
      </c>
      <c r="E151">
        <v>40010</v>
      </c>
      <c r="F151" t="s">
        <v>127</v>
      </c>
      <c r="G151" t="s">
        <v>129</v>
      </c>
      <c r="H151">
        <v>12</v>
      </c>
      <c r="I151">
        <v>11</v>
      </c>
      <c r="J151">
        <v>132</v>
      </c>
      <c r="K151">
        <v>0</v>
      </c>
      <c r="L151">
        <v>25.08</v>
      </c>
      <c r="M151">
        <v>157.08000000000001</v>
      </c>
    </row>
    <row r="152" spans="1:13" x14ac:dyDescent="0.25">
      <c r="A152" s="59">
        <v>39481</v>
      </c>
      <c r="B152" s="59" t="s">
        <v>142</v>
      </c>
      <c r="C152" t="s">
        <v>143</v>
      </c>
      <c r="D152" t="s">
        <v>143</v>
      </c>
      <c r="E152">
        <v>40010</v>
      </c>
      <c r="F152" t="s">
        <v>130</v>
      </c>
      <c r="G152" t="s">
        <v>126</v>
      </c>
      <c r="H152">
        <v>90</v>
      </c>
      <c r="I152">
        <v>20</v>
      </c>
      <c r="J152">
        <v>1800</v>
      </c>
      <c r="K152">
        <v>54</v>
      </c>
      <c r="L152">
        <v>331.74</v>
      </c>
      <c r="M152">
        <v>2077.7399999999998</v>
      </c>
    </row>
    <row r="153" spans="1:13" x14ac:dyDescent="0.25">
      <c r="A153" s="59">
        <v>39537</v>
      </c>
      <c r="B153" s="59" t="s">
        <v>142</v>
      </c>
      <c r="C153" t="s">
        <v>143</v>
      </c>
      <c r="D153" t="s">
        <v>143</v>
      </c>
      <c r="E153">
        <v>40010</v>
      </c>
      <c r="F153" t="s">
        <v>130</v>
      </c>
      <c r="G153" t="s">
        <v>131</v>
      </c>
      <c r="H153">
        <v>55</v>
      </c>
      <c r="I153">
        <v>18</v>
      </c>
      <c r="J153">
        <v>990</v>
      </c>
      <c r="K153">
        <v>29.7</v>
      </c>
      <c r="L153">
        <v>182.45699999999999</v>
      </c>
      <c r="M153">
        <v>1142.7570000000001</v>
      </c>
    </row>
    <row r="154" spans="1:13" x14ac:dyDescent="0.25">
      <c r="A154" s="59">
        <v>39551</v>
      </c>
      <c r="B154" s="59" t="s">
        <v>142</v>
      </c>
      <c r="C154" t="s">
        <v>143</v>
      </c>
      <c r="D154" t="s">
        <v>143</v>
      </c>
      <c r="E154">
        <v>40010</v>
      </c>
      <c r="F154" t="s">
        <v>121</v>
      </c>
      <c r="G154" t="s">
        <v>122</v>
      </c>
      <c r="H154">
        <v>36</v>
      </c>
      <c r="I154">
        <v>21</v>
      </c>
      <c r="J154">
        <v>756</v>
      </c>
      <c r="K154">
        <v>22.68</v>
      </c>
      <c r="L154">
        <v>139.33080000000001</v>
      </c>
      <c r="M154">
        <v>872.6508</v>
      </c>
    </row>
    <row r="155" spans="1:13" x14ac:dyDescent="0.25">
      <c r="A155" s="59">
        <v>39551</v>
      </c>
      <c r="B155" s="59" t="s">
        <v>142</v>
      </c>
      <c r="C155" t="s">
        <v>143</v>
      </c>
      <c r="D155" t="s">
        <v>143</v>
      </c>
      <c r="E155">
        <v>40010</v>
      </c>
      <c r="F155" t="s">
        <v>121</v>
      </c>
      <c r="G155" t="s">
        <v>123</v>
      </c>
      <c r="H155">
        <v>67</v>
      </c>
      <c r="I155">
        <v>26</v>
      </c>
      <c r="J155">
        <v>1742</v>
      </c>
      <c r="K155">
        <v>52.26</v>
      </c>
      <c r="L155">
        <v>321.05059999999997</v>
      </c>
      <c r="M155">
        <v>2010.7906</v>
      </c>
    </row>
    <row r="156" spans="1:13" x14ac:dyDescent="0.25">
      <c r="A156" s="59">
        <v>39558</v>
      </c>
      <c r="B156" s="59" t="s">
        <v>142</v>
      </c>
      <c r="C156" t="s">
        <v>143</v>
      </c>
      <c r="D156" t="s">
        <v>143</v>
      </c>
      <c r="E156">
        <v>40010</v>
      </c>
      <c r="F156" t="s">
        <v>124</v>
      </c>
      <c r="G156" t="s">
        <v>125</v>
      </c>
      <c r="H156">
        <v>42</v>
      </c>
      <c r="I156">
        <v>7</v>
      </c>
      <c r="J156">
        <v>294</v>
      </c>
      <c r="K156">
        <v>8.82</v>
      </c>
      <c r="L156">
        <v>54.184199999999997</v>
      </c>
      <c r="M156">
        <v>339.36419999999998</v>
      </c>
    </row>
    <row r="157" spans="1:13" x14ac:dyDescent="0.25">
      <c r="A157" s="59">
        <v>39481</v>
      </c>
      <c r="B157" s="59" t="s">
        <v>142</v>
      </c>
      <c r="C157" t="s">
        <v>143</v>
      </c>
      <c r="D157" t="s">
        <v>143</v>
      </c>
      <c r="E157">
        <v>40010</v>
      </c>
      <c r="F157" t="s">
        <v>124</v>
      </c>
      <c r="G157" t="s">
        <v>126</v>
      </c>
      <c r="H157">
        <v>12</v>
      </c>
      <c r="I157">
        <v>9</v>
      </c>
      <c r="J157">
        <v>108</v>
      </c>
      <c r="K157">
        <v>0</v>
      </c>
      <c r="L157">
        <v>20.52</v>
      </c>
      <c r="M157">
        <v>128.52000000000001</v>
      </c>
    </row>
    <row r="158" spans="1:13" x14ac:dyDescent="0.25">
      <c r="A158" s="59">
        <v>39537</v>
      </c>
      <c r="B158" s="59" t="s">
        <v>142</v>
      </c>
      <c r="C158" t="s">
        <v>143</v>
      </c>
      <c r="D158" t="s">
        <v>143</v>
      </c>
      <c r="E158">
        <v>40010</v>
      </c>
      <c r="F158" t="s">
        <v>127</v>
      </c>
      <c r="G158" t="s">
        <v>128</v>
      </c>
      <c r="H158">
        <v>13</v>
      </c>
      <c r="I158">
        <v>13</v>
      </c>
      <c r="J158">
        <v>169</v>
      </c>
      <c r="K158">
        <v>0</v>
      </c>
      <c r="L158">
        <v>32.11</v>
      </c>
      <c r="M158">
        <v>201.11</v>
      </c>
    </row>
    <row r="159" spans="1:13" x14ac:dyDescent="0.25">
      <c r="A159" s="59">
        <v>39551</v>
      </c>
      <c r="B159" s="59" t="s">
        <v>142</v>
      </c>
      <c r="C159" t="s">
        <v>143</v>
      </c>
      <c r="D159" t="s">
        <v>143</v>
      </c>
      <c r="E159">
        <v>40010</v>
      </c>
      <c r="F159" t="s">
        <v>127</v>
      </c>
      <c r="G159" t="s">
        <v>129</v>
      </c>
      <c r="H159">
        <v>30</v>
      </c>
      <c r="I159">
        <v>11</v>
      </c>
      <c r="J159">
        <v>330</v>
      </c>
      <c r="K159">
        <v>9.9</v>
      </c>
      <c r="L159">
        <v>60.819000000000003</v>
      </c>
      <c r="M159">
        <v>380.91899999999998</v>
      </c>
    </row>
    <row r="160" spans="1:13" x14ac:dyDescent="0.25">
      <c r="A160" s="59">
        <v>39551</v>
      </c>
      <c r="B160" s="59" t="s">
        <v>142</v>
      </c>
      <c r="C160" t="s">
        <v>143</v>
      </c>
      <c r="D160" t="s">
        <v>143</v>
      </c>
      <c r="E160">
        <v>40010</v>
      </c>
      <c r="F160" t="s">
        <v>130</v>
      </c>
      <c r="G160" t="s">
        <v>126</v>
      </c>
      <c r="H160">
        <v>34</v>
      </c>
      <c r="I160">
        <v>20</v>
      </c>
      <c r="J160">
        <v>680</v>
      </c>
      <c r="K160">
        <v>20.399999999999999</v>
      </c>
      <c r="L160">
        <v>125.324</v>
      </c>
      <c r="M160">
        <v>784.92399999999998</v>
      </c>
    </row>
    <row r="161" spans="1:13" x14ac:dyDescent="0.25">
      <c r="A161" s="59">
        <v>39558</v>
      </c>
      <c r="B161" s="59" t="s">
        <v>142</v>
      </c>
      <c r="C161" t="s">
        <v>143</v>
      </c>
      <c r="D161" t="s">
        <v>143</v>
      </c>
      <c r="E161">
        <v>40010</v>
      </c>
      <c r="F161" t="s">
        <v>130</v>
      </c>
      <c r="G161" t="s">
        <v>131</v>
      </c>
      <c r="H161">
        <v>60</v>
      </c>
      <c r="I161">
        <v>18</v>
      </c>
      <c r="J161">
        <v>1080</v>
      </c>
      <c r="K161">
        <v>32.4</v>
      </c>
      <c r="L161">
        <v>199.04400000000001</v>
      </c>
      <c r="M161">
        <v>1246.644</v>
      </c>
    </row>
    <row r="162" spans="1:13" x14ac:dyDescent="0.25">
      <c r="A162" s="59">
        <v>39481</v>
      </c>
      <c r="B162" s="59" t="s">
        <v>142</v>
      </c>
      <c r="C162" t="s">
        <v>143</v>
      </c>
      <c r="D162" t="s">
        <v>143</v>
      </c>
      <c r="E162">
        <v>40010</v>
      </c>
      <c r="F162" t="s">
        <v>121</v>
      </c>
      <c r="G162" t="s">
        <v>122</v>
      </c>
      <c r="H162">
        <v>220</v>
      </c>
      <c r="I162">
        <v>21</v>
      </c>
      <c r="J162">
        <v>4620</v>
      </c>
      <c r="K162">
        <v>138.6</v>
      </c>
      <c r="L162">
        <v>851.46600000000001</v>
      </c>
      <c r="M162">
        <v>5332.866</v>
      </c>
    </row>
    <row r="163" spans="1:13" x14ac:dyDescent="0.25">
      <c r="A163" s="59">
        <v>39537</v>
      </c>
      <c r="B163" s="59" t="s">
        <v>142</v>
      </c>
      <c r="C163" t="s">
        <v>143</v>
      </c>
      <c r="D163" t="s">
        <v>143</v>
      </c>
      <c r="E163">
        <v>40010</v>
      </c>
      <c r="F163" t="s">
        <v>121</v>
      </c>
      <c r="G163" t="s">
        <v>123</v>
      </c>
      <c r="H163">
        <v>13</v>
      </c>
      <c r="I163">
        <v>26</v>
      </c>
      <c r="J163">
        <v>338</v>
      </c>
      <c r="K163">
        <v>0</v>
      </c>
      <c r="L163">
        <v>64.22</v>
      </c>
      <c r="M163">
        <v>402.22</v>
      </c>
    </row>
    <row r="164" spans="1:13" x14ac:dyDescent="0.25">
      <c r="A164" s="59">
        <v>39551</v>
      </c>
      <c r="B164" s="59" t="s">
        <v>142</v>
      </c>
      <c r="C164" t="s">
        <v>143</v>
      </c>
      <c r="D164" t="s">
        <v>144</v>
      </c>
      <c r="E164">
        <v>40020</v>
      </c>
      <c r="F164" t="s">
        <v>124</v>
      </c>
      <c r="G164" t="s">
        <v>125</v>
      </c>
      <c r="H164">
        <v>12</v>
      </c>
      <c r="I164">
        <v>7</v>
      </c>
      <c r="J164">
        <v>84</v>
      </c>
      <c r="K164">
        <v>0</v>
      </c>
      <c r="L164">
        <v>15.96</v>
      </c>
      <c r="M164">
        <v>99.96</v>
      </c>
    </row>
    <row r="165" spans="1:13" x14ac:dyDescent="0.25">
      <c r="A165" s="59">
        <v>39551</v>
      </c>
      <c r="B165" s="59" t="s">
        <v>142</v>
      </c>
      <c r="C165" t="s">
        <v>143</v>
      </c>
      <c r="D165" t="s">
        <v>144</v>
      </c>
      <c r="E165">
        <v>40020</v>
      </c>
      <c r="F165" t="s">
        <v>124</v>
      </c>
      <c r="G165" t="s">
        <v>126</v>
      </c>
      <c r="H165">
        <v>90</v>
      </c>
      <c r="I165">
        <v>9</v>
      </c>
      <c r="J165">
        <v>810</v>
      </c>
      <c r="K165">
        <v>24.3</v>
      </c>
      <c r="L165">
        <v>149.28299999999999</v>
      </c>
      <c r="M165">
        <v>934.98299999999995</v>
      </c>
    </row>
    <row r="166" spans="1:13" x14ac:dyDescent="0.25">
      <c r="A166" s="59">
        <v>39558</v>
      </c>
      <c r="B166" s="59" t="s">
        <v>142</v>
      </c>
      <c r="C166" t="s">
        <v>143</v>
      </c>
      <c r="D166" t="s">
        <v>144</v>
      </c>
      <c r="E166">
        <v>40020</v>
      </c>
      <c r="F166" t="s">
        <v>127</v>
      </c>
      <c r="G166" t="s">
        <v>128</v>
      </c>
      <c r="H166">
        <v>55</v>
      </c>
      <c r="I166">
        <v>13</v>
      </c>
      <c r="J166">
        <v>715</v>
      </c>
      <c r="K166">
        <v>21.45</v>
      </c>
      <c r="L166">
        <v>131.77449999999999</v>
      </c>
      <c r="M166">
        <v>825.32449999999994</v>
      </c>
    </row>
    <row r="167" spans="1:13" x14ac:dyDescent="0.25">
      <c r="A167" s="59">
        <v>39481</v>
      </c>
      <c r="B167" s="59" t="s">
        <v>142</v>
      </c>
      <c r="C167" t="s">
        <v>143</v>
      </c>
      <c r="D167" t="s">
        <v>144</v>
      </c>
      <c r="E167">
        <v>40020</v>
      </c>
      <c r="F167" t="s">
        <v>127</v>
      </c>
      <c r="G167" t="s">
        <v>129</v>
      </c>
      <c r="H167">
        <v>36</v>
      </c>
      <c r="I167">
        <v>11</v>
      </c>
      <c r="J167">
        <v>396</v>
      </c>
      <c r="K167">
        <v>11.88</v>
      </c>
      <c r="L167">
        <v>72.982799999999997</v>
      </c>
      <c r="M167">
        <v>457.1028</v>
      </c>
    </row>
    <row r="168" spans="1:13" x14ac:dyDescent="0.25">
      <c r="A168" s="59">
        <v>39537</v>
      </c>
      <c r="B168" s="59" t="s">
        <v>142</v>
      </c>
      <c r="C168" t="s">
        <v>143</v>
      </c>
      <c r="D168" t="s">
        <v>144</v>
      </c>
      <c r="E168">
        <v>40020</v>
      </c>
      <c r="F168" t="s">
        <v>130</v>
      </c>
      <c r="G168" t="s">
        <v>126</v>
      </c>
      <c r="H168">
        <v>67</v>
      </c>
      <c r="I168">
        <v>20</v>
      </c>
      <c r="J168">
        <v>1340</v>
      </c>
      <c r="K168">
        <v>40.200000000000003</v>
      </c>
      <c r="L168">
        <v>246.96199999999999</v>
      </c>
      <c r="M168">
        <v>1546.7619999999999</v>
      </c>
    </row>
    <row r="169" spans="1:13" x14ac:dyDescent="0.25">
      <c r="A169" s="59">
        <v>39551</v>
      </c>
      <c r="B169" s="59" t="s">
        <v>142</v>
      </c>
      <c r="C169" t="s">
        <v>143</v>
      </c>
      <c r="D169" t="s">
        <v>144</v>
      </c>
      <c r="E169">
        <v>40020</v>
      </c>
      <c r="F169" t="s">
        <v>130</v>
      </c>
      <c r="G169" t="s">
        <v>131</v>
      </c>
      <c r="H169">
        <v>42</v>
      </c>
      <c r="I169">
        <v>18</v>
      </c>
      <c r="J169">
        <v>756</v>
      </c>
      <c r="K169">
        <v>22.68</v>
      </c>
      <c r="L169">
        <v>139.33080000000001</v>
      </c>
      <c r="M169">
        <v>872.6508</v>
      </c>
    </row>
    <row r="170" spans="1:13" x14ac:dyDescent="0.25">
      <c r="A170" s="59">
        <v>39551</v>
      </c>
      <c r="B170" s="59" t="s">
        <v>142</v>
      </c>
      <c r="C170" t="s">
        <v>143</v>
      </c>
      <c r="D170" t="s">
        <v>145</v>
      </c>
      <c r="E170">
        <v>40030</v>
      </c>
      <c r="F170" t="s">
        <v>121</v>
      </c>
      <c r="G170" t="s">
        <v>122</v>
      </c>
      <c r="H170">
        <v>12</v>
      </c>
      <c r="I170">
        <v>21</v>
      </c>
      <c r="J170">
        <v>252</v>
      </c>
      <c r="K170">
        <v>0</v>
      </c>
      <c r="L170">
        <v>47.88</v>
      </c>
      <c r="M170">
        <v>299.88</v>
      </c>
    </row>
    <row r="171" spans="1:13" x14ac:dyDescent="0.25">
      <c r="A171" s="59">
        <v>39558</v>
      </c>
      <c r="B171" s="59" t="s">
        <v>142</v>
      </c>
      <c r="C171" t="s">
        <v>143</v>
      </c>
      <c r="D171" t="s">
        <v>145</v>
      </c>
      <c r="E171">
        <v>40030</v>
      </c>
      <c r="F171" t="s">
        <v>121</v>
      </c>
      <c r="G171" t="s">
        <v>123</v>
      </c>
      <c r="H171">
        <v>13</v>
      </c>
      <c r="I171">
        <v>26</v>
      </c>
      <c r="J171">
        <v>338</v>
      </c>
      <c r="K171">
        <v>0</v>
      </c>
      <c r="L171">
        <v>64.22</v>
      </c>
      <c r="M171">
        <v>402.22</v>
      </c>
    </row>
    <row r="172" spans="1:13" x14ac:dyDescent="0.25">
      <c r="A172" s="59">
        <v>39481</v>
      </c>
      <c r="B172" s="59" t="s">
        <v>142</v>
      </c>
      <c r="C172" t="s">
        <v>143</v>
      </c>
      <c r="D172" t="s">
        <v>145</v>
      </c>
      <c r="E172">
        <v>40030</v>
      </c>
      <c r="F172" t="s">
        <v>124</v>
      </c>
      <c r="G172" t="s">
        <v>125</v>
      </c>
      <c r="H172">
        <v>30</v>
      </c>
      <c r="I172">
        <v>7</v>
      </c>
      <c r="J172">
        <v>210</v>
      </c>
      <c r="K172">
        <v>6.3</v>
      </c>
      <c r="L172">
        <v>38.703000000000003</v>
      </c>
      <c r="M172">
        <v>242.40299999999999</v>
      </c>
    </row>
    <row r="173" spans="1:13" x14ac:dyDescent="0.25">
      <c r="A173" s="59">
        <v>39537</v>
      </c>
      <c r="B173" s="59" t="s">
        <v>142</v>
      </c>
      <c r="C173" t="s">
        <v>143</v>
      </c>
      <c r="D173" t="s">
        <v>145</v>
      </c>
      <c r="E173">
        <v>40030</v>
      </c>
      <c r="F173" t="s">
        <v>124</v>
      </c>
      <c r="G173" t="s">
        <v>126</v>
      </c>
      <c r="H173">
        <v>34</v>
      </c>
      <c r="I173">
        <v>9</v>
      </c>
      <c r="J173">
        <v>306</v>
      </c>
      <c r="K173">
        <v>9.18</v>
      </c>
      <c r="L173">
        <v>56.395800000000001</v>
      </c>
      <c r="M173">
        <v>353.2158</v>
      </c>
    </row>
    <row r="174" spans="1:13" x14ac:dyDescent="0.25">
      <c r="A174" s="59">
        <v>39551</v>
      </c>
      <c r="B174" s="59" t="s">
        <v>142</v>
      </c>
      <c r="C174" t="s">
        <v>143</v>
      </c>
      <c r="D174" t="s">
        <v>145</v>
      </c>
      <c r="E174">
        <v>40030</v>
      </c>
      <c r="F174" t="s">
        <v>127</v>
      </c>
      <c r="G174" t="s">
        <v>128</v>
      </c>
      <c r="H174">
        <v>60</v>
      </c>
      <c r="I174">
        <v>13</v>
      </c>
      <c r="J174">
        <v>780</v>
      </c>
      <c r="K174">
        <v>23.4</v>
      </c>
      <c r="L174">
        <v>143.75399999999999</v>
      </c>
      <c r="M174">
        <v>900.35400000000004</v>
      </c>
    </row>
    <row r="175" spans="1:13" x14ac:dyDescent="0.25">
      <c r="A175" s="59">
        <v>39551</v>
      </c>
      <c r="B175" s="59" t="s">
        <v>142</v>
      </c>
      <c r="C175" t="s">
        <v>143</v>
      </c>
      <c r="D175" t="s">
        <v>145</v>
      </c>
      <c r="E175">
        <v>40030</v>
      </c>
      <c r="F175" t="s">
        <v>127</v>
      </c>
      <c r="G175" t="s">
        <v>129</v>
      </c>
      <c r="H175">
        <v>220</v>
      </c>
      <c r="I175">
        <v>11</v>
      </c>
      <c r="J175">
        <v>2420</v>
      </c>
      <c r="K175">
        <v>72.599999999999994</v>
      </c>
      <c r="L175">
        <v>446.00599999999997</v>
      </c>
      <c r="M175">
        <v>2793.4059999999999</v>
      </c>
    </row>
    <row r="176" spans="1:13" x14ac:dyDescent="0.25">
      <c r="A176" s="59">
        <v>39558</v>
      </c>
      <c r="B176" s="59" t="s">
        <v>142</v>
      </c>
      <c r="C176" t="s">
        <v>143</v>
      </c>
      <c r="D176" t="s">
        <v>145</v>
      </c>
      <c r="E176">
        <v>40030</v>
      </c>
      <c r="F176" t="s">
        <v>130</v>
      </c>
      <c r="G176" t="s">
        <v>126</v>
      </c>
      <c r="H176">
        <v>13</v>
      </c>
      <c r="I176">
        <v>20</v>
      </c>
      <c r="J176">
        <v>260</v>
      </c>
      <c r="K176">
        <v>0</v>
      </c>
      <c r="L176">
        <v>49.4</v>
      </c>
      <c r="M176">
        <v>309.39999999999998</v>
      </c>
    </row>
    <row r="177" spans="1:13" x14ac:dyDescent="0.25">
      <c r="A177" s="59">
        <v>39481</v>
      </c>
      <c r="B177" s="59" t="s">
        <v>142</v>
      </c>
      <c r="C177" t="s">
        <v>143</v>
      </c>
      <c r="D177" t="s">
        <v>145</v>
      </c>
      <c r="E177">
        <v>40030</v>
      </c>
      <c r="F177" t="s">
        <v>130</v>
      </c>
      <c r="G177" t="s">
        <v>131</v>
      </c>
      <c r="H177">
        <v>12</v>
      </c>
      <c r="I177">
        <v>18</v>
      </c>
      <c r="J177">
        <v>216</v>
      </c>
      <c r="K177">
        <v>0</v>
      </c>
      <c r="L177">
        <v>41.04</v>
      </c>
      <c r="M177">
        <v>257.04000000000002</v>
      </c>
    </row>
    <row r="178" spans="1:13" x14ac:dyDescent="0.25">
      <c r="A178" s="59">
        <v>39537</v>
      </c>
      <c r="B178" s="59" t="s">
        <v>142</v>
      </c>
      <c r="C178" t="s">
        <v>143</v>
      </c>
      <c r="D178" t="s">
        <v>145</v>
      </c>
      <c r="E178">
        <v>40030</v>
      </c>
      <c r="F178" t="s">
        <v>121</v>
      </c>
      <c r="G178" t="s">
        <v>122</v>
      </c>
      <c r="H178">
        <v>90</v>
      </c>
      <c r="I178">
        <v>21</v>
      </c>
      <c r="J178">
        <v>1890</v>
      </c>
      <c r="K178">
        <v>56.7</v>
      </c>
      <c r="L178">
        <v>348.327</v>
      </c>
      <c r="M178">
        <v>2181.627</v>
      </c>
    </row>
    <row r="179" spans="1:13" x14ac:dyDescent="0.25">
      <c r="A179" s="59">
        <v>39551</v>
      </c>
      <c r="B179" s="59" t="s">
        <v>142</v>
      </c>
      <c r="C179" t="s">
        <v>146</v>
      </c>
      <c r="D179" t="s">
        <v>147</v>
      </c>
      <c r="E179">
        <v>50010</v>
      </c>
      <c r="F179" t="s">
        <v>121</v>
      </c>
      <c r="G179" t="s">
        <v>123</v>
      </c>
      <c r="H179">
        <v>55</v>
      </c>
      <c r="I179">
        <v>26</v>
      </c>
      <c r="J179">
        <v>1430</v>
      </c>
      <c r="K179">
        <v>42.9</v>
      </c>
      <c r="L179">
        <v>263.54899999999998</v>
      </c>
      <c r="M179">
        <v>1650.6489999999999</v>
      </c>
    </row>
    <row r="180" spans="1:13" x14ac:dyDescent="0.25">
      <c r="A180" s="59">
        <v>39551</v>
      </c>
      <c r="B180" s="59" t="s">
        <v>142</v>
      </c>
      <c r="C180" t="s">
        <v>146</v>
      </c>
      <c r="D180" t="s">
        <v>147</v>
      </c>
      <c r="E180">
        <v>50010</v>
      </c>
      <c r="F180" t="s">
        <v>124</v>
      </c>
      <c r="G180" t="s">
        <v>125</v>
      </c>
      <c r="H180">
        <v>36</v>
      </c>
      <c r="I180">
        <v>7</v>
      </c>
      <c r="J180">
        <v>252</v>
      </c>
      <c r="K180">
        <v>7.56</v>
      </c>
      <c r="L180">
        <v>46.443600000000004</v>
      </c>
      <c r="M180">
        <v>290.8836</v>
      </c>
    </row>
    <row r="181" spans="1:13" x14ac:dyDescent="0.25">
      <c r="A181" s="59">
        <v>39558</v>
      </c>
      <c r="B181" s="59" t="s">
        <v>142</v>
      </c>
      <c r="C181" t="s">
        <v>146</v>
      </c>
      <c r="D181" t="s">
        <v>147</v>
      </c>
      <c r="E181">
        <v>50010</v>
      </c>
      <c r="F181" t="s">
        <v>124</v>
      </c>
      <c r="G181" t="s">
        <v>126</v>
      </c>
      <c r="H181">
        <v>67</v>
      </c>
      <c r="I181">
        <v>9</v>
      </c>
      <c r="J181">
        <v>603</v>
      </c>
      <c r="K181">
        <v>18.09</v>
      </c>
      <c r="L181">
        <v>111.13290000000001</v>
      </c>
      <c r="M181">
        <v>696.04290000000003</v>
      </c>
    </row>
    <row r="182" spans="1:13" x14ac:dyDescent="0.25">
      <c r="A182" s="59">
        <v>39481</v>
      </c>
      <c r="B182" s="59" t="s">
        <v>142</v>
      </c>
      <c r="C182" t="s">
        <v>146</v>
      </c>
      <c r="D182" t="s">
        <v>147</v>
      </c>
      <c r="E182">
        <v>50010</v>
      </c>
      <c r="F182" t="s">
        <v>127</v>
      </c>
      <c r="G182" t="s">
        <v>128</v>
      </c>
      <c r="H182">
        <v>42</v>
      </c>
      <c r="I182">
        <v>13</v>
      </c>
      <c r="J182">
        <v>546</v>
      </c>
      <c r="K182">
        <v>16.38</v>
      </c>
      <c r="L182">
        <v>100.62779999999999</v>
      </c>
      <c r="M182">
        <v>630.24779999999998</v>
      </c>
    </row>
    <row r="183" spans="1:13" x14ac:dyDescent="0.25">
      <c r="A183" s="59">
        <v>39537</v>
      </c>
      <c r="B183" s="59" t="s">
        <v>142</v>
      </c>
      <c r="C183" t="s">
        <v>146</v>
      </c>
      <c r="D183" t="s">
        <v>147</v>
      </c>
      <c r="E183">
        <v>50011</v>
      </c>
      <c r="F183" t="s">
        <v>127</v>
      </c>
      <c r="G183" t="s">
        <v>129</v>
      </c>
      <c r="H183">
        <v>12</v>
      </c>
      <c r="I183">
        <v>11</v>
      </c>
      <c r="J183">
        <v>132</v>
      </c>
      <c r="K183">
        <v>0</v>
      </c>
      <c r="L183">
        <v>25.08</v>
      </c>
      <c r="M183">
        <v>157.08000000000001</v>
      </c>
    </row>
    <row r="184" spans="1:13" x14ac:dyDescent="0.25">
      <c r="A184" s="59">
        <v>39551</v>
      </c>
      <c r="B184" s="59" t="s">
        <v>142</v>
      </c>
      <c r="C184" t="s">
        <v>146</v>
      </c>
      <c r="D184" t="s">
        <v>147</v>
      </c>
      <c r="E184">
        <v>50011</v>
      </c>
      <c r="F184" t="s">
        <v>130</v>
      </c>
      <c r="G184" t="s">
        <v>126</v>
      </c>
      <c r="H184">
        <v>13</v>
      </c>
      <c r="I184">
        <v>20</v>
      </c>
      <c r="J184">
        <v>260</v>
      </c>
      <c r="K184">
        <v>0</v>
      </c>
      <c r="L184">
        <v>49.4</v>
      </c>
      <c r="M184">
        <v>309.39999999999998</v>
      </c>
    </row>
    <row r="185" spans="1:13" x14ac:dyDescent="0.25">
      <c r="A185" s="59">
        <v>39551</v>
      </c>
      <c r="B185" s="59" t="s">
        <v>142</v>
      </c>
      <c r="C185" t="s">
        <v>146</v>
      </c>
      <c r="D185" t="s">
        <v>147</v>
      </c>
      <c r="E185">
        <v>50011</v>
      </c>
      <c r="F185" t="s">
        <v>130</v>
      </c>
      <c r="G185" t="s">
        <v>131</v>
      </c>
      <c r="H185">
        <v>30</v>
      </c>
      <c r="I185">
        <v>18</v>
      </c>
      <c r="J185">
        <v>540</v>
      </c>
      <c r="K185">
        <v>16.2</v>
      </c>
      <c r="L185">
        <v>99.522000000000006</v>
      </c>
      <c r="M185">
        <v>623.322</v>
      </c>
    </row>
    <row r="186" spans="1:13" x14ac:dyDescent="0.25">
      <c r="A186" s="59">
        <v>39558</v>
      </c>
      <c r="B186" s="59" t="s">
        <v>142</v>
      </c>
      <c r="C186" t="s">
        <v>146</v>
      </c>
      <c r="D186" t="s">
        <v>147</v>
      </c>
      <c r="E186">
        <v>50011</v>
      </c>
      <c r="F186" t="s">
        <v>121</v>
      </c>
      <c r="G186" t="s">
        <v>122</v>
      </c>
      <c r="H186">
        <v>34</v>
      </c>
      <c r="I186">
        <v>21</v>
      </c>
      <c r="J186">
        <v>714</v>
      </c>
      <c r="K186">
        <v>21.42</v>
      </c>
      <c r="L186">
        <v>131.59020000000001</v>
      </c>
      <c r="M186">
        <v>824.17020000000002</v>
      </c>
    </row>
    <row r="187" spans="1:13" x14ac:dyDescent="0.25">
      <c r="A187" s="59">
        <v>39481</v>
      </c>
      <c r="B187" s="59" t="s">
        <v>142</v>
      </c>
      <c r="C187" t="s">
        <v>146</v>
      </c>
      <c r="D187" t="s">
        <v>147</v>
      </c>
      <c r="E187">
        <v>50011</v>
      </c>
      <c r="F187" t="s">
        <v>121</v>
      </c>
      <c r="G187" t="s">
        <v>123</v>
      </c>
      <c r="H187">
        <v>60</v>
      </c>
      <c r="I187">
        <v>26</v>
      </c>
      <c r="J187">
        <v>1560</v>
      </c>
      <c r="K187">
        <v>46.8</v>
      </c>
      <c r="L187">
        <v>287.50799999999998</v>
      </c>
      <c r="M187">
        <v>1800.7080000000001</v>
      </c>
    </row>
    <row r="188" spans="1:13" x14ac:dyDescent="0.25">
      <c r="A188" s="59">
        <v>39537</v>
      </c>
      <c r="B188" s="59" t="s">
        <v>142</v>
      </c>
      <c r="C188" t="s">
        <v>146</v>
      </c>
      <c r="D188" t="s">
        <v>148</v>
      </c>
      <c r="E188">
        <v>50020</v>
      </c>
      <c r="F188" t="s">
        <v>124</v>
      </c>
      <c r="G188" t="s">
        <v>125</v>
      </c>
      <c r="H188">
        <v>220</v>
      </c>
      <c r="I188">
        <v>7</v>
      </c>
      <c r="J188">
        <v>1540</v>
      </c>
      <c r="K188">
        <v>46.2</v>
      </c>
      <c r="L188">
        <v>283.822</v>
      </c>
      <c r="M188">
        <v>1777.6220000000001</v>
      </c>
    </row>
    <row r="189" spans="1:13" x14ac:dyDescent="0.25">
      <c r="A189" s="59">
        <v>39551</v>
      </c>
      <c r="B189" s="59" t="s">
        <v>142</v>
      </c>
      <c r="C189" t="s">
        <v>146</v>
      </c>
      <c r="D189" t="s">
        <v>148</v>
      </c>
      <c r="E189">
        <v>50020</v>
      </c>
      <c r="F189" t="s">
        <v>124</v>
      </c>
      <c r="G189" t="s">
        <v>126</v>
      </c>
      <c r="H189">
        <v>13</v>
      </c>
      <c r="I189">
        <v>9</v>
      </c>
      <c r="J189">
        <v>117</v>
      </c>
      <c r="K189">
        <v>0</v>
      </c>
      <c r="L189">
        <v>22.23</v>
      </c>
      <c r="M189">
        <v>139.22999999999999</v>
      </c>
    </row>
    <row r="190" spans="1:13" x14ac:dyDescent="0.25">
      <c r="A190" s="59">
        <v>39551</v>
      </c>
      <c r="B190" s="59" t="s">
        <v>142</v>
      </c>
      <c r="C190" t="s">
        <v>146</v>
      </c>
      <c r="D190" t="s">
        <v>148</v>
      </c>
      <c r="E190">
        <v>50020</v>
      </c>
      <c r="F190" t="s">
        <v>127</v>
      </c>
      <c r="G190" t="s">
        <v>128</v>
      </c>
      <c r="H190">
        <v>12</v>
      </c>
      <c r="I190">
        <v>13</v>
      </c>
      <c r="J190">
        <v>156</v>
      </c>
      <c r="K190">
        <v>0</v>
      </c>
      <c r="L190">
        <v>29.64</v>
      </c>
      <c r="M190">
        <v>185.64</v>
      </c>
    </row>
    <row r="191" spans="1:13" x14ac:dyDescent="0.25">
      <c r="A191" s="59">
        <v>39558</v>
      </c>
      <c r="B191" s="59" t="s">
        <v>142</v>
      </c>
      <c r="C191" t="s">
        <v>146</v>
      </c>
      <c r="D191" t="s">
        <v>148</v>
      </c>
      <c r="E191">
        <v>50020</v>
      </c>
      <c r="F191" t="s">
        <v>127</v>
      </c>
      <c r="G191" t="s">
        <v>129</v>
      </c>
      <c r="H191">
        <v>90</v>
      </c>
      <c r="I191">
        <v>11</v>
      </c>
      <c r="J191">
        <v>990</v>
      </c>
      <c r="K191">
        <v>29.7</v>
      </c>
      <c r="L191">
        <v>182.45699999999999</v>
      </c>
      <c r="M191">
        <v>1142.7570000000001</v>
      </c>
    </row>
    <row r="192" spans="1:13" x14ac:dyDescent="0.25">
      <c r="A192" s="59">
        <v>39481</v>
      </c>
      <c r="B192" s="59" t="s">
        <v>142</v>
      </c>
      <c r="C192" t="s">
        <v>146</v>
      </c>
      <c r="D192" t="s">
        <v>148</v>
      </c>
      <c r="E192">
        <v>50020</v>
      </c>
      <c r="F192" t="s">
        <v>130</v>
      </c>
      <c r="G192" t="s">
        <v>126</v>
      </c>
      <c r="H192">
        <v>55</v>
      </c>
      <c r="I192">
        <v>20</v>
      </c>
      <c r="J192">
        <v>1100</v>
      </c>
      <c r="K192">
        <v>33</v>
      </c>
      <c r="L192">
        <v>202.73</v>
      </c>
      <c r="M192">
        <v>1269.73</v>
      </c>
    </row>
    <row r="193" spans="1:13" x14ac:dyDescent="0.25">
      <c r="A193" s="59">
        <v>39537</v>
      </c>
      <c r="B193" s="59" t="s">
        <v>142</v>
      </c>
      <c r="C193" t="s">
        <v>146</v>
      </c>
      <c r="D193" t="s">
        <v>148</v>
      </c>
      <c r="E193">
        <v>50020</v>
      </c>
      <c r="F193" t="s">
        <v>130</v>
      </c>
      <c r="G193" t="s">
        <v>131</v>
      </c>
      <c r="H193">
        <v>36</v>
      </c>
      <c r="I193">
        <v>18</v>
      </c>
      <c r="J193">
        <v>648</v>
      </c>
      <c r="K193">
        <v>19.440000000000001</v>
      </c>
      <c r="L193">
        <v>119.4264</v>
      </c>
      <c r="M193">
        <v>747.9864</v>
      </c>
    </row>
    <row r="194" spans="1:13" x14ac:dyDescent="0.25">
      <c r="A194" s="59">
        <v>39551</v>
      </c>
      <c r="B194" s="59" t="s">
        <v>142</v>
      </c>
      <c r="C194" t="s">
        <v>146</v>
      </c>
      <c r="D194" t="s">
        <v>149</v>
      </c>
      <c r="E194">
        <v>50030</v>
      </c>
      <c r="F194" t="s">
        <v>121</v>
      </c>
      <c r="G194" t="s">
        <v>122</v>
      </c>
      <c r="H194">
        <v>67</v>
      </c>
      <c r="I194">
        <v>21</v>
      </c>
      <c r="J194">
        <v>1407</v>
      </c>
      <c r="K194">
        <v>42.21</v>
      </c>
      <c r="L194">
        <v>259.31009999999998</v>
      </c>
      <c r="M194">
        <v>1624.1001000000001</v>
      </c>
    </row>
    <row r="195" spans="1:13" x14ac:dyDescent="0.25">
      <c r="A195" s="59">
        <v>39551</v>
      </c>
      <c r="B195" s="59" t="s">
        <v>142</v>
      </c>
      <c r="C195" t="s">
        <v>146</v>
      </c>
      <c r="D195" t="s">
        <v>149</v>
      </c>
      <c r="E195">
        <v>50030</v>
      </c>
      <c r="F195" t="s">
        <v>121</v>
      </c>
      <c r="G195" t="s">
        <v>123</v>
      </c>
      <c r="H195">
        <v>42</v>
      </c>
      <c r="I195">
        <v>26</v>
      </c>
      <c r="J195">
        <v>1092</v>
      </c>
      <c r="K195">
        <v>32.76</v>
      </c>
      <c r="L195">
        <v>201.25559999999999</v>
      </c>
      <c r="M195">
        <v>1260.4956</v>
      </c>
    </row>
    <row r="196" spans="1:13" x14ac:dyDescent="0.25">
      <c r="A196" s="59">
        <v>39558</v>
      </c>
      <c r="B196" s="59" t="s">
        <v>142</v>
      </c>
      <c r="C196" t="s">
        <v>146</v>
      </c>
      <c r="D196" t="s">
        <v>149</v>
      </c>
      <c r="E196">
        <v>50030</v>
      </c>
      <c r="F196" t="s">
        <v>124</v>
      </c>
      <c r="G196" t="s">
        <v>125</v>
      </c>
      <c r="H196">
        <v>12</v>
      </c>
      <c r="I196">
        <v>7</v>
      </c>
      <c r="J196">
        <v>84</v>
      </c>
      <c r="K196">
        <v>0</v>
      </c>
      <c r="L196">
        <v>15.96</v>
      </c>
      <c r="M196">
        <v>99.96</v>
      </c>
    </row>
    <row r="197" spans="1:13" x14ac:dyDescent="0.25">
      <c r="A197" s="59">
        <v>39481</v>
      </c>
      <c r="B197" s="59" t="s">
        <v>142</v>
      </c>
      <c r="C197" t="s">
        <v>146</v>
      </c>
      <c r="D197" t="s">
        <v>149</v>
      </c>
      <c r="E197">
        <v>50030</v>
      </c>
      <c r="F197" t="s">
        <v>124</v>
      </c>
      <c r="G197" t="s">
        <v>126</v>
      </c>
      <c r="H197">
        <v>13</v>
      </c>
      <c r="I197">
        <v>9</v>
      </c>
      <c r="J197">
        <v>117</v>
      </c>
      <c r="K197">
        <v>0</v>
      </c>
      <c r="L197">
        <v>22.23</v>
      </c>
      <c r="M197">
        <v>139.22999999999999</v>
      </c>
    </row>
    <row r="198" spans="1:13" x14ac:dyDescent="0.25">
      <c r="A198" s="59">
        <v>39537</v>
      </c>
      <c r="B198" s="59" t="s">
        <v>142</v>
      </c>
      <c r="C198" t="s">
        <v>146</v>
      </c>
      <c r="D198" t="s">
        <v>149</v>
      </c>
      <c r="E198">
        <v>50030</v>
      </c>
      <c r="F198" t="s">
        <v>127</v>
      </c>
      <c r="G198" t="s">
        <v>128</v>
      </c>
      <c r="H198">
        <v>30</v>
      </c>
      <c r="I198">
        <v>13</v>
      </c>
      <c r="J198">
        <v>390</v>
      </c>
      <c r="K198">
        <v>11.7</v>
      </c>
      <c r="L198">
        <v>71.876999999999995</v>
      </c>
      <c r="M198">
        <v>450.17700000000002</v>
      </c>
    </row>
    <row r="199" spans="1:13" x14ac:dyDescent="0.25">
      <c r="A199" s="59">
        <v>39551</v>
      </c>
      <c r="B199" s="59" t="s">
        <v>119</v>
      </c>
      <c r="C199" t="s">
        <v>150</v>
      </c>
      <c r="D199" t="s">
        <v>151</v>
      </c>
      <c r="E199">
        <v>60010</v>
      </c>
      <c r="F199" t="s">
        <v>127</v>
      </c>
      <c r="G199" t="s">
        <v>129</v>
      </c>
      <c r="H199">
        <v>34</v>
      </c>
      <c r="I199">
        <v>11</v>
      </c>
      <c r="J199">
        <v>374</v>
      </c>
      <c r="K199">
        <v>11.22</v>
      </c>
      <c r="L199">
        <v>68.928200000000004</v>
      </c>
      <c r="M199">
        <v>431.70819999999998</v>
      </c>
    </row>
    <row r="200" spans="1:13" x14ac:dyDescent="0.25">
      <c r="A200" s="59">
        <v>39551</v>
      </c>
      <c r="B200" s="59" t="s">
        <v>119</v>
      </c>
      <c r="C200" t="s">
        <v>150</v>
      </c>
      <c r="D200" t="s">
        <v>151</v>
      </c>
      <c r="E200">
        <v>60010</v>
      </c>
      <c r="F200" t="s">
        <v>130</v>
      </c>
      <c r="G200" t="s">
        <v>126</v>
      </c>
      <c r="H200">
        <v>60</v>
      </c>
      <c r="I200">
        <v>20</v>
      </c>
      <c r="J200">
        <v>1200</v>
      </c>
      <c r="K200">
        <v>36</v>
      </c>
      <c r="L200">
        <v>221.16</v>
      </c>
      <c r="M200">
        <v>1385.16</v>
      </c>
    </row>
    <row r="201" spans="1:13" x14ac:dyDescent="0.25">
      <c r="A201" s="59">
        <v>39558</v>
      </c>
      <c r="B201" s="59" t="s">
        <v>119</v>
      </c>
      <c r="C201" t="s">
        <v>150</v>
      </c>
      <c r="D201" t="s">
        <v>151</v>
      </c>
      <c r="E201">
        <v>60010</v>
      </c>
      <c r="F201" t="s">
        <v>130</v>
      </c>
      <c r="G201" t="s">
        <v>131</v>
      </c>
      <c r="H201">
        <v>220</v>
      </c>
      <c r="I201">
        <v>18</v>
      </c>
      <c r="J201">
        <v>3960</v>
      </c>
      <c r="K201">
        <v>118.8</v>
      </c>
      <c r="L201">
        <v>729.82799999999997</v>
      </c>
      <c r="M201">
        <v>4571.0280000000002</v>
      </c>
    </row>
    <row r="202" spans="1:13" x14ac:dyDescent="0.25">
      <c r="A202" s="59">
        <v>39481</v>
      </c>
      <c r="B202" s="59" t="s">
        <v>119</v>
      </c>
      <c r="C202" t="s">
        <v>150</v>
      </c>
      <c r="D202" t="s">
        <v>151</v>
      </c>
      <c r="E202">
        <v>60010</v>
      </c>
      <c r="F202" t="s">
        <v>121</v>
      </c>
      <c r="G202" t="s">
        <v>122</v>
      </c>
      <c r="H202">
        <v>13</v>
      </c>
      <c r="I202">
        <v>21</v>
      </c>
      <c r="J202">
        <v>273</v>
      </c>
      <c r="K202">
        <v>0</v>
      </c>
      <c r="L202">
        <v>51.87</v>
      </c>
      <c r="M202">
        <v>324.87</v>
      </c>
    </row>
    <row r="203" spans="1:13" x14ac:dyDescent="0.25">
      <c r="A203" s="59">
        <v>39537</v>
      </c>
      <c r="B203" s="59" t="s">
        <v>119</v>
      </c>
      <c r="C203" t="s">
        <v>150</v>
      </c>
      <c r="D203" t="s">
        <v>151</v>
      </c>
      <c r="E203">
        <v>60010</v>
      </c>
      <c r="F203" t="s">
        <v>121</v>
      </c>
      <c r="G203" t="s">
        <v>123</v>
      </c>
      <c r="H203">
        <v>12</v>
      </c>
      <c r="I203">
        <v>26</v>
      </c>
      <c r="J203">
        <v>312</v>
      </c>
      <c r="K203">
        <v>0</v>
      </c>
      <c r="L203">
        <v>59.28</v>
      </c>
      <c r="M203">
        <v>371.28</v>
      </c>
    </row>
    <row r="204" spans="1:13" x14ac:dyDescent="0.25">
      <c r="A204" s="59">
        <v>39551</v>
      </c>
      <c r="B204" s="59" t="s">
        <v>119</v>
      </c>
      <c r="C204" t="s">
        <v>150</v>
      </c>
      <c r="D204" t="s">
        <v>151</v>
      </c>
      <c r="E204">
        <v>60010</v>
      </c>
      <c r="F204" t="s">
        <v>124</v>
      </c>
      <c r="G204" t="s">
        <v>125</v>
      </c>
      <c r="H204">
        <v>90</v>
      </c>
      <c r="I204">
        <v>7</v>
      </c>
      <c r="J204">
        <v>630</v>
      </c>
      <c r="K204">
        <v>18.899999999999999</v>
      </c>
      <c r="L204">
        <v>116.10899999999999</v>
      </c>
      <c r="M204">
        <v>727.20899999999995</v>
      </c>
    </row>
    <row r="205" spans="1:13" x14ac:dyDescent="0.25">
      <c r="A205" s="59">
        <v>39551</v>
      </c>
      <c r="B205" s="59" t="s">
        <v>119</v>
      </c>
      <c r="C205" t="s">
        <v>150</v>
      </c>
      <c r="D205" t="s">
        <v>151</v>
      </c>
      <c r="E205">
        <v>60010</v>
      </c>
      <c r="F205" t="s">
        <v>124</v>
      </c>
      <c r="G205" t="s">
        <v>126</v>
      </c>
      <c r="H205">
        <v>55</v>
      </c>
      <c r="I205">
        <v>9</v>
      </c>
      <c r="J205">
        <v>495</v>
      </c>
      <c r="K205">
        <v>14.85</v>
      </c>
      <c r="L205">
        <v>91.228499999999997</v>
      </c>
      <c r="M205">
        <v>571.37850000000003</v>
      </c>
    </row>
    <row r="206" spans="1:13" x14ac:dyDescent="0.25">
      <c r="A206" s="59">
        <v>39558</v>
      </c>
      <c r="B206" s="59" t="s">
        <v>119</v>
      </c>
      <c r="C206" t="s">
        <v>150</v>
      </c>
      <c r="D206" t="s">
        <v>152</v>
      </c>
      <c r="E206">
        <v>60020</v>
      </c>
      <c r="F206" t="s">
        <v>127</v>
      </c>
      <c r="G206" t="s">
        <v>128</v>
      </c>
      <c r="H206">
        <v>36</v>
      </c>
      <c r="I206">
        <v>13</v>
      </c>
      <c r="J206">
        <v>468</v>
      </c>
      <c r="K206">
        <v>14.04</v>
      </c>
      <c r="L206">
        <v>86.252399999999994</v>
      </c>
      <c r="M206">
        <v>540.2124</v>
      </c>
    </row>
    <row r="207" spans="1:13" x14ac:dyDescent="0.25">
      <c r="A207" s="59">
        <v>39481</v>
      </c>
      <c r="B207" s="59" t="s">
        <v>119</v>
      </c>
      <c r="C207" t="s">
        <v>150</v>
      </c>
      <c r="D207" t="s">
        <v>152</v>
      </c>
      <c r="E207">
        <v>60020</v>
      </c>
      <c r="F207" t="s">
        <v>127</v>
      </c>
      <c r="G207" t="s">
        <v>129</v>
      </c>
      <c r="H207">
        <v>67</v>
      </c>
      <c r="I207">
        <v>11</v>
      </c>
      <c r="J207">
        <v>737</v>
      </c>
      <c r="K207">
        <v>22.11</v>
      </c>
      <c r="L207">
        <v>135.82910000000001</v>
      </c>
      <c r="M207">
        <v>850.71910000000003</v>
      </c>
    </row>
    <row r="208" spans="1:13" x14ac:dyDescent="0.25">
      <c r="A208" s="59">
        <v>39537</v>
      </c>
      <c r="B208" s="59" t="s">
        <v>119</v>
      </c>
      <c r="C208" t="s">
        <v>150</v>
      </c>
      <c r="D208" t="s">
        <v>152</v>
      </c>
      <c r="E208">
        <v>60020</v>
      </c>
      <c r="F208" t="s">
        <v>130</v>
      </c>
      <c r="G208" t="s">
        <v>126</v>
      </c>
      <c r="H208">
        <v>42</v>
      </c>
      <c r="I208">
        <v>20</v>
      </c>
      <c r="J208">
        <v>840</v>
      </c>
      <c r="K208">
        <v>25.2</v>
      </c>
      <c r="L208">
        <v>154.81200000000001</v>
      </c>
      <c r="M208">
        <v>969.61199999999997</v>
      </c>
    </row>
    <row r="209" spans="1:13" x14ac:dyDescent="0.25">
      <c r="A209" s="59">
        <v>39551</v>
      </c>
      <c r="B209" s="59" t="s">
        <v>119</v>
      </c>
      <c r="C209" t="s">
        <v>150</v>
      </c>
      <c r="D209" t="s">
        <v>152</v>
      </c>
      <c r="E209">
        <v>60020</v>
      </c>
      <c r="F209" t="s">
        <v>130</v>
      </c>
      <c r="G209" t="s">
        <v>131</v>
      </c>
      <c r="H209">
        <v>12</v>
      </c>
      <c r="I209">
        <v>18</v>
      </c>
      <c r="J209">
        <v>216</v>
      </c>
      <c r="K209">
        <v>0</v>
      </c>
      <c r="L209">
        <v>41.04</v>
      </c>
      <c r="M209">
        <v>257.04000000000002</v>
      </c>
    </row>
    <row r="210" spans="1:13" x14ac:dyDescent="0.25">
      <c r="A210" s="59">
        <v>39551</v>
      </c>
      <c r="B210" s="59" t="s">
        <v>119</v>
      </c>
      <c r="C210" t="s">
        <v>150</v>
      </c>
      <c r="D210" t="s">
        <v>152</v>
      </c>
      <c r="E210">
        <v>60020</v>
      </c>
      <c r="F210" t="s">
        <v>121</v>
      </c>
      <c r="G210" t="s">
        <v>122</v>
      </c>
      <c r="H210">
        <v>13</v>
      </c>
      <c r="I210">
        <v>21</v>
      </c>
      <c r="J210">
        <v>273</v>
      </c>
      <c r="K210">
        <v>0</v>
      </c>
      <c r="L210">
        <v>51.87</v>
      </c>
      <c r="M210">
        <v>324.87</v>
      </c>
    </row>
    <row r="211" spans="1:13" x14ac:dyDescent="0.25">
      <c r="A211" s="59">
        <v>39558</v>
      </c>
      <c r="B211" s="59" t="s">
        <v>119</v>
      </c>
      <c r="C211" t="s">
        <v>150</v>
      </c>
      <c r="D211" t="s">
        <v>152</v>
      </c>
      <c r="E211">
        <v>60020</v>
      </c>
      <c r="F211" t="s">
        <v>121</v>
      </c>
      <c r="G211" t="s">
        <v>123</v>
      </c>
      <c r="H211">
        <v>30</v>
      </c>
      <c r="I211">
        <v>26</v>
      </c>
      <c r="J211">
        <v>780</v>
      </c>
      <c r="K211">
        <v>23.4</v>
      </c>
      <c r="L211">
        <v>143.75399999999999</v>
      </c>
      <c r="M211">
        <v>900.35400000000004</v>
      </c>
    </row>
    <row r="212" spans="1:13" x14ac:dyDescent="0.25">
      <c r="A212" s="59">
        <v>39481</v>
      </c>
      <c r="B212" s="59" t="s">
        <v>119</v>
      </c>
      <c r="C212" t="s">
        <v>150</v>
      </c>
      <c r="D212" t="s">
        <v>153</v>
      </c>
      <c r="E212">
        <v>60030</v>
      </c>
      <c r="F212" t="s">
        <v>124</v>
      </c>
      <c r="G212" t="s">
        <v>125</v>
      </c>
      <c r="H212">
        <v>34</v>
      </c>
      <c r="I212">
        <v>7</v>
      </c>
      <c r="J212">
        <v>238</v>
      </c>
      <c r="K212">
        <v>7.14</v>
      </c>
      <c r="L212">
        <v>43.863399999999999</v>
      </c>
      <c r="M212">
        <v>274.72340000000003</v>
      </c>
    </row>
    <row r="213" spans="1:13" x14ac:dyDescent="0.25">
      <c r="A213" s="59">
        <v>39537</v>
      </c>
      <c r="B213" s="59" t="s">
        <v>119</v>
      </c>
      <c r="C213" t="s">
        <v>150</v>
      </c>
      <c r="D213" t="s">
        <v>153</v>
      </c>
      <c r="E213">
        <v>60030</v>
      </c>
      <c r="F213" t="s">
        <v>124</v>
      </c>
      <c r="G213" t="s">
        <v>126</v>
      </c>
      <c r="H213">
        <v>60</v>
      </c>
      <c r="I213">
        <v>9</v>
      </c>
      <c r="J213">
        <v>540</v>
      </c>
      <c r="K213">
        <v>16.2</v>
      </c>
      <c r="L213">
        <v>99.522000000000006</v>
      </c>
      <c r="M213">
        <v>623.322</v>
      </c>
    </row>
    <row r="214" spans="1:13" x14ac:dyDescent="0.25">
      <c r="A214" s="59">
        <v>39551</v>
      </c>
      <c r="B214" s="59" t="s">
        <v>119</v>
      </c>
      <c r="C214" t="s">
        <v>150</v>
      </c>
      <c r="D214" t="s">
        <v>153</v>
      </c>
      <c r="E214">
        <v>60030</v>
      </c>
      <c r="F214" t="s">
        <v>127</v>
      </c>
      <c r="G214" t="s">
        <v>128</v>
      </c>
      <c r="H214">
        <v>220</v>
      </c>
      <c r="I214">
        <v>13</v>
      </c>
      <c r="J214">
        <v>2860</v>
      </c>
      <c r="K214">
        <v>85.8</v>
      </c>
      <c r="L214">
        <v>527.09799999999996</v>
      </c>
      <c r="M214">
        <v>3301.2979999999998</v>
      </c>
    </row>
    <row r="215" spans="1:13" x14ac:dyDescent="0.25">
      <c r="A215" s="59">
        <v>39551</v>
      </c>
      <c r="B215" s="59" t="s">
        <v>119</v>
      </c>
      <c r="C215" t="s">
        <v>150</v>
      </c>
      <c r="D215" t="s">
        <v>153</v>
      </c>
      <c r="E215">
        <v>60030</v>
      </c>
      <c r="F215" t="s">
        <v>127</v>
      </c>
      <c r="G215" t="s">
        <v>129</v>
      </c>
      <c r="H215">
        <v>13</v>
      </c>
      <c r="I215">
        <v>11</v>
      </c>
      <c r="J215">
        <v>143</v>
      </c>
      <c r="K215">
        <v>0</v>
      </c>
      <c r="L215">
        <v>27.17</v>
      </c>
      <c r="M215">
        <v>170.17</v>
      </c>
    </row>
    <row r="216" spans="1:13" x14ac:dyDescent="0.25">
      <c r="A216" s="59">
        <v>39558</v>
      </c>
      <c r="B216" s="59" t="s">
        <v>119</v>
      </c>
      <c r="C216" t="s">
        <v>150</v>
      </c>
      <c r="D216" t="s">
        <v>153</v>
      </c>
      <c r="E216">
        <v>60030</v>
      </c>
      <c r="F216" t="s">
        <v>130</v>
      </c>
      <c r="G216" t="s">
        <v>126</v>
      </c>
      <c r="H216">
        <v>12</v>
      </c>
      <c r="I216">
        <v>20</v>
      </c>
      <c r="J216">
        <v>240</v>
      </c>
      <c r="K216">
        <v>0</v>
      </c>
      <c r="L216">
        <v>45.6</v>
      </c>
      <c r="M216">
        <v>285.60000000000002</v>
      </c>
    </row>
    <row r="217" spans="1:13" x14ac:dyDescent="0.25">
      <c r="A217" s="59">
        <v>39481</v>
      </c>
      <c r="B217" s="59" t="s">
        <v>119</v>
      </c>
      <c r="C217" t="s">
        <v>150</v>
      </c>
      <c r="D217" t="s">
        <v>153</v>
      </c>
      <c r="E217">
        <v>60030</v>
      </c>
      <c r="F217" t="s">
        <v>130</v>
      </c>
      <c r="G217" t="s">
        <v>131</v>
      </c>
      <c r="H217">
        <v>90</v>
      </c>
      <c r="I217">
        <v>18</v>
      </c>
      <c r="J217">
        <v>1620</v>
      </c>
      <c r="K217">
        <v>48.6</v>
      </c>
      <c r="L217">
        <v>298.56599999999997</v>
      </c>
      <c r="M217">
        <v>1869.9659999999999</v>
      </c>
    </row>
    <row r="218" spans="1:13" x14ac:dyDescent="0.25">
      <c r="A218" s="59">
        <v>39537</v>
      </c>
      <c r="B218" s="59" t="s">
        <v>119</v>
      </c>
      <c r="C218" t="s">
        <v>150</v>
      </c>
      <c r="D218" t="s">
        <v>153</v>
      </c>
      <c r="E218">
        <v>60030</v>
      </c>
      <c r="F218" t="s">
        <v>121</v>
      </c>
      <c r="G218" t="s">
        <v>122</v>
      </c>
      <c r="H218">
        <v>55</v>
      </c>
      <c r="I218">
        <v>21</v>
      </c>
      <c r="J218">
        <v>1155</v>
      </c>
      <c r="K218">
        <v>34.65</v>
      </c>
      <c r="L218">
        <v>212.8665</v>
      </c>
      <c r="M218">
        <v>1333.2165</v>
      </c>
    </row>
    <row r="219" spans="1:13" x14ac:dyDescent="0.25">
      <c r="A219" s="59">
        <v>39551</v>
      </c>
      <c r="B219" s="59" t="s">
        <v>119</v>
      </c>
      <c r="C219" t="s">
        <v>150</v>
      </c>
      <c r="D219" t="s">
        <v>153</v>
      </c>
      <c r="E219">
        <v>60030</v>
      </c>
      <c r="F219" t="s">
        <v>121</v>
      </c>
      <c r="G219" t="s">
        <v>123</v>
      </c>
      <c r="H219">
        <v>36</v>
      </c>
      <c r="I219">
        <v>26</v>
      </c>
      <c r="J219">
        <v>936</v>
      </c>
      <c r="K219">
        <v>28.08</v>
      </c>
      <c r="L219">
        <v>172.50479999999999</v>
      </c>
      <c r="M219">
        <v>1080.4248</v>
      </c>
    </row>
    <row r="220" spans="1:13" x14ac:dyDescent="0.25">
      <c r="A220" s="59">
        <v>39551</v>
      </c>
      <c r="B220" s="59" t="s">
        <v>119</v>
      </c>
      <c r="C220" t="s">
        <v>150</v>
      </c>
      <c r="D220" t="s">
        <v>154</v>
      </c>
      <c r="E220">
        <v>60040</v>
      </c>
      <c r="F220" t="s">
        <v>124</v>
      </c>
      <c r="G220" t="s">
        <v>125</v>
      </c>
      <c r="H220">
        <v>67</v>
      </c>
      <c r="I220">
        <v>7</v>
      </c>
      <c r="J220">
        <v>469</v>
      </c>
      <c r="K220">
        <v>14.07</v>
      </c>
      <c r="L220">
        <v>86.436700000000002</v>
      </c>
      <c r="M220">
        <v>541.36670000000004</v>
      </c>
    </row>
    <row r="221" spans="1:13" x14ac:dyDescent="0.25">
      <c r="A221" s="59">
        <v>39558</v>
      </c>
      <c r="B221" s="59" t="s">
        <v>119</v>
      </c>
      <c r="C221" t="s">
        <v>150</v>
      </c>
      <c r="D221" t="s">
        <v>154</v>
      </c>
      <c r="E221">
        <v>60040</v>
      </c>
      <c r="F221" t="s">
        <v>124</v>
      </c>
      <c r="G221" t="s">
        <v>126</v>
      </c>
      <c r="H221">
        <v>42</v>
      </c>
      <c r="I221">
        <v>9</v>
      </c>
      <c r="J221">
        <v>378</v>
      </c>
      <c r="K221">
        <v>11.34</v>
      </c>
      <c r="L221">
        <v>69.665400000000005</v>
      </c>
      <c r="M221">
        <v>436.3254</v>
      </c>
    </row>
    <row r="222" spans="1:13" x14ac:dyDescent="0.25">
      <c r="A222" s="59">
        <v>39481</v>
      </c>
      <c r="B222" s="59" t="s">
        <v>119</v>
      </c>
      <c r="C222" t="s">
        <v>150</v>
      </c>
      <c r="D222" t="s">
        <v>154</v>
      </c>
      <c r="E222">
        <v>60040</v>
      </c>
      <c r="F222" t="s">
        <v>127</v>
      </c>
      <c r="G222" t="s">
        <v>128</v>
      </c>
      <c r="H222">
        <v>12</v>
      </c>
      <c r="I222">
        <v>13</v>
      </c>
      <c r="J222">
        <v>156</v>
      </c>
      <c r="K222">
        <v>0</v>
      </c>
      <c r="L222">
        <v>29.64</v>
      </c>
      <c r="M222">
        <v>185.64</v>
      </c>
    </row>
    <row r="223" spans="1:13" x14ac:dyDescent="0.25">
      <c r="A223" s="59">
        <v>39537</v>
      </c>
      <c r="B223" s="59" t="s">
        <v>119</v>
      </c>
      <c r="C223" t="s">
        <v>150</v>
      </c>
      <c r="D223" t="s">
        <v>154</v>
      </c>
      <c r="E223">
        <v>60040</v>
      </c>
      <c r="F223" t="s">
        <v>127</v>
      </c>
      <c r="G223" t="s">
        <v>129</v>
      </c>
      <c r="H223">
        <v>13</v>
      </c>
      <c r="I223">
        <v>11</v>
      </c>
      <c r="J223">
        <v>143</v>
      </c>
      <c r="K223">
        <v>0</v>
      </c>
      <c r="L223">
        <v>27.17</v>
      </c>
      <c r="M223">
        <v>170.17</v>
      </c>
    </row>
    <row r="224" spans="1:13" x14ac:dyDescent="0.25">
      <c r="A224" s="59">
        <v>39551</v>
      </c>
      <c r="B224" s="59" t="s">
        <v>119</v>
      </c>
      <c r="C224" t="s">
        <v>155</v>
      </c>
      <c r="D224" t="s">
        <v>155</v>
      </c>
      <c r="E224">
        <v>70010</v>
      </c>
      <c r="F224" t="s">
        <v>130</v>
      </c>
      <c r="G224" t="s">
        <v>126</v>
      </c>
      <c r="H224">
        <v>30</v>
      </c>
      <c r="I224">
        <v>20</v>
      </c>
      <c r="J224">
        <v>600</v>
      </c>
      <c r="K224">
        <v>18</v>
      </c>
      <c r="L224">
        <v>110.58</v>
      </c>
      <c r="M224">
        <v>692.58</v>
      </c>
    </row>
    <row r="225" spans="1:13" x14ac:dyDescent="0.25">
      <c r="A225" s="59">
        <v>39551</v>
      </c>
      <c r="B225" s="59" t="s">
        <v>119</v>
      </c>
      <c r="C225" t="s">
        <v>155</v>
      </c>
      <c r="D225" t="s">
        <v>155</v>
      </c>
      <c r="E225">
        <v>70010</v>
      </c>
      <c r="F225" t="s">
        <v>130</v>
      </c>
      <c r="G225" t="s">
        <v>131</v>
      </c>
      <c r="H225">
        <v>34</v>
      </c>
      <c r="I225">
        <v>18</v>
      </c>
      <c r="J225">
        <v>612</v>
      </c>
      <c r="K225">
        <v>18.36</v>
      </c>
      <c r="L225">
        <v>112.7916</v>
      </c>
      <c r="M225">
        <v>706.4316</v>
      </c>
    </row>
    <row r="226" spans="1:13" x14ac:dyDescent="0.25">
      <c r="A226" s="59">
        <v>39558</v>
      </c>
      <c r="B226" s="59" t="s">
        <v>119</v>
      </c>
      <c r="C226" t="s">
        <v>155</v>
      </c>
      <c r="D226" t="s">
        <v>155</v>
      </c>
      <c r="E226">
        <v>70010</v>
      </c>
      <c r="F226" t="s">
        <v>121</v>
      </c>
      <c r="G226" t="s">
        <v>122</v>
      </c>
      <c r="H226">
        <v>60</v>
      </c>
      <c r="I226">
        <v>21</v>
      </c>
      <c r="J226">
        <v>1260</v>
      </c>
      <c r="K226">
        <v>37.799999999999997</v>
      </c>
      <c r="L226">
        <v>232.21799999999999</v>
      </c>
      <c r="M226">
        <v>1454.4179999999999</v>
      </c>
    </row>
    <row r="227" spans="1:13" x14ac:dyDescent="0.25">
      <c r="A227" s="59">
        <v>39481</v>
      </c>
      <c r="B227" s="59" t="s">
        <v>119</v>
      </c>
      <c r="C227" t="s">
        <v>155</v>
      </c>
      <c r="D227" t="s">
        <v>155</v>
      </c>
      <c r="E227">
        <v>70010</v>
      </c>
      <c r="F227" t="s">
        <v>121</v>
      </c>
      <c r="G227" t="s">
        <v>123</v>
      </c>
      <c r="H227">
        <v>220</v>
      </c>
      <c r="I227">
        <v>26</v>
      </c>
      <c r="J227">
        <v>5720</v>
      </c>
      <c r="K227">
        <v>171.6</v>
      </c>
      <c r="L227">
        <v>1054.1959999999999</v>
      </c>
      <c r="M227">
        <v>6602.5959999999995</v>
      </c>
    </row>
    <row r="228" spans="1:13" x14ac:dyDescent="0.25">
      <c r="A228" s="59">
        <v>39537</v>
      </c>
      <c r="B228" s="59" t="s">
        <v>119</v>
      </c>
      <c r="C228" t="s">
        <v>155</v>
      </c>
      <c r="D228" t="s">
        <v>155</v>
      </c>
      <c r="E228">
        <v>70010</v>
      </c>
      <c r="F228" t="s">
        <v>124</v>
      </c>
      <c r="G228" t="s">
        <v>125</v>
      </c>
      <c r="H228">
        <v>13</v>
      </c>
      <c r="I228">
        <v>7</v>
      </c>
      <c r="J228">
        <v>91</v>
      </c>
      <c r="K228">
        <v>0</v>
      </c>
      <c r="L228">
        <v>17.29</v>
      </c>
      <c r="M228">
        <v>108.29</v>
      </c>
    </row>
    <row r="229" spans="1:13" x14ac:dyDescent="0.25">
      <c r="A229" s="59">
        <v>39551</v>
      </c>
      <c r="B229" s="59" t="s">
        <v>119</v>
      </c>
      <c r="C229" t="s">
        <v>155</v>
      </c>
      <c r="D229" t="s">
        <v>155</v>
      </c>
      <c r="E229">
        <v>70010</v>
      </c>
      <c r="F229" t="s">
        <v>124</v>
      </c>
      <c r="G229" t="s">
        <v>126</v>
      </c>
      <c r="H229">
        <v>12</v>
      </c>
      <c r="I229">
        <v>9</v>
      </c>
      <c r="J229">
        <v>108</v>
      </c>
      <c r="K229">
        <v>0</v>
      </c>
      <c r="L229">
        <v>20.52</v>
      </c>
      <c r="M229">
        <v>128.52000000000001</v>
      </c>
    </row>
    <row r="230" spans="1:13" x14ac:dyDescent="0.25">
      <c r="A230" s="59">
        <v>39551</v>
      </c>
      <c r="B230" s="59" t="s">
        <v>119</v>
      </c>
      <c r="C230" t="s">
        <v>155</v>
      </c>
      <c r="D230" t="s">
        <v>155</v>
      </c>
      <c r="E230">
        <v>70010</v>
      </c>
      <c r="F230" t="s">
        <v>127</v>
      </c>
      <c r="G230" t="s">
        <v>128</v>
      </c>
      <c r="H230">
        <v>90</v>
      </c>
      <c r="I230">
        <v>13</v>
      </c>
      <c r="J230">
        <v>1170</v>
      </c>
      <c r="K230">
        <v>35.1</v>
      </c>
      <c r="L230">
        <v>215.631</v>
      </c>
      <c r="M230">
        <v>1350.5309999999999</v>
      </c>
    </row>
    <row r="231" spans="1:13" x14ac:dyDescent="0.25">
      <c r="A231" s="59">
        <v>39558</v>
      </c>
      <c r="B231" s="59" t="s">
        <v>119</v>
      </c>
      <c r="C231" t="s">
        <v>155</v>
      </c>
      <c r="D231" t="s">
        <v>155</v>
      </c>
      <c r="E231">
        <v>70011</v>
      </c>
      <c r="F231" t="s">
        <v>127</v>
      </c>
      <c r="G231" t="s">
        <v>129</v>
      </c>
      <c r="H231">
        <v>55</v>
      </c>
      <c r="I231">
        <v>11</v>
      </c>
      <c r="J231">
        <v>605</v>
      </c>
      <c r="K231">
        <v>18.149999999999999</v>
      </c>
      <c r="L231">
        <v>111.50149999999999</v>
      </c>
      <c r="M231">
        <v>698.35149999999999</v>
      </c>
    </row>
    <row r="232" spans="1:13" x14ac:dyDescent="0.25">
      <c r="A232" s="59">
        <v>39481</v>
      </c>
      <c r="B232" s="59" t="s">
        <v>119</v>
      </c>
      <c r="C232" t="s">
        <v>155</v>
      </c>
      <c r="D232" t="s">
        <v>155</v>
      </c>
      <c r="E232">
        <v>70011</v>
      </c>
      <c r="F232" t="s">
        <v>130</v>
      </c>
      <c r="G232" t="s">
        <v>126</v>
      </c>
      <c r="H232">
        <v>36</v>
      </c>
      <c r="I232">
        <v>20</v>
      </c>
      <c r="J232">
        <v>720</v>
      </c>
      <c r="K232">
        <v>21.6</v>
      </c>
      <c r="L232">
        <v>132.696</v>
      </c>
      <c r="M232">
        <v>831.096</v>
      </c>
    </row>
    <row r="233" spans="1:13" x14ac:dyDescent="0.25">
      <c r="A233" s="59">
        <v>39537</v>
      </c>
      <c r="B233" s="59" t="s">
        <v>119</v>
      </c>
      <c r="C233" t="s">
        <v>155</v>
      </c>
      <c r="D233" t="s">
        <v>155</v>
      </c>
      <c r="E233">
        <v>70011</v>
      </c>
      <c r="F233" t="s">
        <v>130</v>
      </c>
      <c r="G233" t="s">
        <v>131</v>
      </c>
      <c r="H233">
        <v>67</v>
      </c>
      <c r="I233">
        <v>18</v>
      </c>
      <c r="J233">
        <v>1206</v>
      </c>
      <c r="K233">
        <v>36.18</v>
      </c>
      <c r="L233">
        <v>222.26580000000001</v>
      </c>
      <c r="M233">
        <v>1392.0858000000001</v>
      </c>
    </row>
    <row r="234" spans="1:13" x14ac:dyDescent="0.25">
      <c r="A234" s="59">
        <v>39551</v>
      </c>
      <c r="B234" s="59" t="s">
        <v>119</v>
      </c>
      <c r="C234" t="s">
        <v>155</v>
      </c>
      <c r="D234" t="s">
        <v>156</v>
      </c>
      <c r="E234">
        <v>70020</v>
      </c>
      <c r="F234" t="s">
        <v>121</v>
      </c>
      <c r="G234" t="s">
        <v>122</v>
      </c>
      <c r="H234">
        <v>42</v>
      </c>
      <c r="I234">
        <v>21</v>
      </c>
      <c r="J234">
        <v>882</v>
      </c>
      <c r="K234">
        <v>26.46</v>
      </c>
      <c r="L234">
        <v>162.55260000000001</v>
      </c>
      <c r="M234">
        <v>1018.0925999999999</v>
      </c>
    </row>
    <row r="235" spans="1:13" x14ac:dyDescent="0.25">
      <c r="A235" s="59">
        <v>39551</v>
      </c>
      <c r="B235" s="59" t="s">
        <v>119</v>
      </c>
      <c r="C235" t="s">
        <v>155</v>
      </c>
      <c r="D235" t="s">
        <v>156</v>
      </c>
      <c r="E235">
        <v>70020</v>
      </c>
      <c r="F235" t="s">
        <v>121</v>
      </c>
      <c r="G235" t="s">
        <v>123</v>
      </c>
      <c r="H235">
        <v>12</v>
      </c>
      <c r="I235">
        <v>26</v>
      </c>
      <c r="J235">
        <v>312</v>
      </c>
      <c r="K235">
        <v>0</v>
      </c>
      <c r="L235">
        <v>59.28</v>
      </c>
      <c r="M235">
        <v>371.28</v>
      </c>
    </row>
    <row r="236" spans="1:13" x14ac:dyDescent="0.25">
      <c r="A236" s="59">
        <v>39558</v>
      </c>
      <c r="B236" s="59" t="s">
        <v>119</v>
      </c>
      <c r="C236" t="s">
        <v>155</v>
      </c>
      <c r="D236" t="s">
        <v>156</v>
      </c>
      <c r="E236">
        <v>70020</v>
      </c>
      <c r="F236" t="s">
        <v>124</v>
      </c>
      <c r="G236" t="s">
        <v>125</v>
      </c>
      <c r="H236">
        <v>13</v>
      </c>
      <c r="I236">
        <v>7</v>
      </c>
      <c r="J236">
        <v>91</v>
      </c>
      <c r="K236">
        <v>0</v>
      </c>
      <c r="L236">
        <v>17.29</v>
      </c>
      <c r="M236">
        <v>108.29</v>
      </c>
    </row>
    <row r="237" spans="1:13" x14ac:dyDescent="0.25">
      <c r="A237" s="59">
        <v>39481</v>
      </c>
      <c r="B237" s="59" t="s">
        <v>119</v>
      </c>
      <c r="C237" t="s">
        <v>155</v>
      </c>
      <c r="D237" t="s">
        <v>156</v>
      </c>
      <c r="E237">
        <v>70020</v>
      </c>
      <c r="F237" t="s">
        <v>124</v>
      </c>
      <c r="G237" t="s">
        <v>126</v>
      </c>
      <c r="H237">
        <v>30</v>
      </c>
      <c r="I237">
        <v>9</v>
      </c>
      <c r="J237">
        <v>270</v>
      </c>
      <c r="K237">
        <v>8.1</v>
      </c>
      <c r="L237">
        <v>49.761000000000003</v>
      </c>
      <c r="M237">
        <v>311.661</v>
      </c>
    </row>
    <row r="238" spans="1:13" x14ac:dyDescent="0.25">
      <c r="A238" s="59">
        <v>39537</v>
      </c>
      <c r="B238" s="59" t="s">
        <v>119</v>
      </c>
      <c r="C238" t="s">
        <v>155</v>
      </c>
      <c r="D238" t="s">
        <v>156</v>
      </c>
      <c r="E238">
        <v>70020</v>
      </c>
      <c r="F238" t="s">
        <v>127</v>
      </c>
      <c r="G238" t="s">
        <v>128</v>
      </c>
      <c r="H238">
        <v>34</v>
      </c>
      <c r="I238">
        <v>13</v>
      </c>
      <c r="J238">
        <v>442</v>
      </c>
      <c r="K238">
        <v>13.26</v>
      </c>
      <c r="L238">
        <v>81.460599999999999</v>
      </c>
      <c r="M238">
        <v>510.20060000000001</v>
      </c>
    </row>
    <row r="239" spans="1:13" x14ac:dyDescent="0.25">
      <c r="A239" s="59">
        <v>39551</v>
      </c>
      <c r="B239" s="59" t="s">
        <v>119</v>
      </c>
      <c r="C239" t="s">
        <v>155</v>
      </c>
      <c r="D239" t="s">
        <v>156</v>
      </c>
      <c r="E239">
        <v>70020</v>
      </c>
      <c r="F239" t="s">
        <v>127</v>
      </c>
      <c r="G239" t="s">
        <v>129</v>
      </c>
      <c r="H239">
        <v>60</v>
      </c>
      <c r="I239">
        <v>11</v>
      </c>
      <c r="J239">
        <v>660</v>
      </c>
      <c r="K239">
        <v>19.8</v>
      </c>
      <c r="L239">
        <v>121.63800000000001</v>
      </c>
      <c r="M239">
        <v>761.83799999999997</v>
      </c>
    </row>
    <row r="240" spans="1:13" x14ac:dyDescent="0.25">
      <c r="A240" s="59">
        <v>39551</v>
      </c>
      <c r="B240" s="59" t="s">
        <v>119</v>
      </c>
      <c r="C240" t="s">
        <v>155</v>
      </c>
      <c r="D240" t="s">
        <v>156</v>
      </c>
      <c r="E240">
        <v>70020</v>
      </c>
      <c r="F240" t="s">
        <v>130</v>
      </c>
      <c r="G240" t="s">
        <v>126</v>
      </c>
      <c r="H240">
        <v>220</v>
      </c>
      <c r="I240">
        <v>20</v>
      </c>
      <c r="J240">
        <v>4400</v>
      </c>
      <c r="K240">
        <v>132</v>
      </c>
      <c r="L240">
        <v>810.92</v>
      </c>
      <c r="M240">
        <v>5078.92</v>
      </c>
    </row>
    <row r="241" spans="1:13" x14ac:dyDescent="0.25">
      <c r="A241" s="59">
        <v>39558</v>
      </c>
      <c r="B241" s="59" t="s">
        <v>119</v>
      </c>
      <c r="C241" t="s">
        <v>155</v>
      </c>
      <c r="D241" t="s">
        <v>156</v>
      </c>
      <c r="E241">
        <v>70020</v>
      </c>
      <c r="F241" t="s">
        <v>130</v>
      </c>
      <c r="G241" t="s">
        <v>131</v>
      </c>
      <c r="H241">
        <v>13</v>
      </c>
      <c r="I241">
        <v>18</v>
      </c>
      <c r="J241">
        <v>234</v>
      </c>
      <c r="K241">
        <v>0</v>
      </c>
      <c r="L241">
        <v>44.46</v>
      </c>
      <c r="M241">
        <v>278.45999999999998</v>
      </c>
    </row>
    <row r="242" spans="1:13" x14ac:dyDescent="0.25">
      <c r="A242" s="59">
        <v>39481</v>
      </c>
      <c r="B242" s="59" t="s">
        <v>119</v>
      </c>
      <c r="C242" t="s">
        <v>155</v>
      </c>
      <c r="D242" t="s">
        <v>156</v>
      </c>
      <c r="E242">
        <v>70020</v>
      </c>
      <c r="F242" t="s">
        <v>121</v>
      </c>
      <c r="G242" t="s">
        <v>122</v>
      </c>
      <c r="H242">
        <v>12</v>
      </c>
      <c r="I242">
        <v>21</v>
      </c>
      <c r="J242">
        <v>252</v>
      </c>
      <c r="K242">
        <v>0</v>
      </c>
      <c r="L242">
        <v>47.88</v>
      </c>
      <c r="M242">
        <v>299.88</v>
      </c>
    </row>
    <row r="243" spans="1:13" x14ac:dyDescent="0.25">
      <c r="A243" s="59">
        <v>39537</v>
      </c>
      <c r="B243" s="59" t="s">
        <v>119</v>
      </c>
      <c r="C243" t="s">
        <v>155</v>
      </c>
      <c r="D243" t="s">
        <v>156</v>
      </c>
      <c r="E243">
        <v>70020</v>
      </c>
      <c r="F243" t="s">
        <v>121</v>
      </c>
      <c r="G243" t="s">
        <v>123</v>
      </c>
      <c r="H243">
        <v>90</v>
      </c>
      <c r="I243">
        <v>26</v>
      </c>
      <c r="J243">
        <v>2340</v>
      </c>
      <c r="K243">
        <v>70.2</v>
      </c>
      <c r="L243">
        <v>431.262</v>
      </c>
      <c r="M243">
        <v>2701.0619999999999</v>
      </c>
    </row>
    <row r="244" spans="1:13" x14ac:dyDescent="0.25">
      <c r="A244" s="59">
        <v>39551</v>
      </c>
      <c r="B244" s="59" t="s">
        <v>119</v>
      </c>
      <c r="C244" t="s">
        <v>155</v>
      </c>
      <c r="D244" t="s">
        <v>156</v>
      </c>
      <c r="E244">
        <v>70020</v>
      </c>
      <c r="F244" t="s">
        <v>124</v>
      </c>
      <c r="G244" t="s">
        <v>125</v>
      </c>
      <c r="H244">
        <v>55</v>
      </c>
      <c r="I244">
        <v>7</v>
      </c>
      <c r="J244">
        <v>385</v>
      </c>
      <c r="K244">
        <v>11.55</v>
      </c>
      <c r="L244">
        <v>70.955500000000001</v>
      </c>
      <c r="M244">
        <v>444.40550000000002</v>
      </c>
    </row>
    <row r="245" spans="1:13" x14ac:dyDescent="0.25">
      <c r="A245" s="59">
        <v>39551</v>
      </c>
      <c r="B245" s="59" t="s">
        <v>119</v>
      </c>
      <c r="C245" t="s">
        <v>155</v>
      </c>
      <c r="D245" t="s">
        <v>156</v>
      </c>
      <c r="E245">
        <v>70020</v>
      </c>
      <c r="F245" t="s">
        <v>124</v>
      </c>
      <c r="G245" t="s">
        <v>126</v>
      </c>
      <c r="H245">
        <v>36</v>
      </c>
      <c r="I245">
        <v>9</v>
      </c>
      <c r="J245">
        <v>324</v>
      </c>
      <c r="K245">
        <v>9.7200000000000006</v>
      </c>
      <c r="L245">
        <v>59.713200000000001</v>
      </c>
      <c r="M245">
        <v>373.9932</v>
      </c>
    </row>
    <row r="246" spans="1:13" x14ac:dyDescent="0.25">
      <c r="A246" s="59">
        <v>39558</v>
      </c>
      <c r="B246" s="59" t="s">
        <v>119</v>
      </c>
      <c r="C246" t="s">
        <v>155</v>
      </c>
      <c r="D246" t="s">
        <v>156</v>
      </c>
      <c r="E246">
        <v>70020</v>
      </c>
      <c r="F246" t="s">
        <v>127</v>
      </c>
      <c r="G246" t="s">
        <v>128</v>
      </c>
      <c r="H246">
        <v>67</v>
      </c>
      <c r="I246">
        <v>13</v>
      </c>
      <c r="J246">
        <v>871</v>
      </c>
      <c r="K246">
        <v>26.13</v>
      </c>
      <c r="L246">
        <v>160.52529999999999</v>
      </c>
      <c r="M246">
        <v>1005.3953</v>
      </c>
    </row>
    <row r="247" spans="1:13" x14ac:dyDescent="0.25">
      <c r="A247" s="59">
        <v>39481</v>
      </c>
      <c r="B247" s="59" t="s">
        <v>119</v>
      </c>
      <c r="C247" t="s">
        <v>155</v>
      </c>
      <c r="D247" t="s">
        <v>157</v>
      </c>
      <c r="E247">
        <v>70030</v>
      </c>
      <c r="F247" t="s">
        <v>127</v>
      </c>
      <c r="G247" t="s">
        <v>129</v>
      </c>
      <c r="H247">
        <v>42</v>
      </c>
      <c r="I247">
        <v>11</v>
      </c>
      <c r="J247">
        <v>462</v>
      </c>
      <c r="K247">
        <v>13.86</v>
      </c>
      <c r="L247">
        <v>85.146600000000007</v>
      </c>
      <c r="M247">
        <v>533.28660000000002</v>
      </c>
    </row>
    <row r="248" spans="1:13" x14ac:dyDescent="0.25">
      <c r="A248" s="59">
        <v>39537</v>
      </c>
      <c r="B248" s="59" t="s">
        <v>119</v>
      </c>
      <c r="C248" t="s">
        <v>155</v>
      </c>
      <c r="D248" t="s">
        <v>157</v>
      </c>
      <c r="E248">
        <v>70030</v>
      </c>
      <c r="F248" t="s">
        <v>130</v>
      </c>
      <c r="G248" t="s">
        <v>126</v>
      </c>
      <c r="H248">
        <v>12</v>
      </c>
      <c r="I248">
        <v>20</v>
      </c>
      <c r="J248">
        <v>240</v>
      </c>
      <c r="K248">
        <v>0</v>
      </c>
      <c r="L248">
        <v>45.6</v>
      </c>
      <c r="M248">
        <v>285.60000000000002</v>
      </c>
    </row>
    <row r="249" spans="1:13" x14ac:dyDescent="0.25">
      <c r="A249" s="59">
        <v>39551</v>
      </c>
      <c r="B249" s="59" t="s">
        <v>119</v>
      </c>
      <c r="C249" t="s">
        <v>155</v>
      </c>
      <c r="D249" t="s">
        <v>157</v>
      </c>
      <c r="E249">
        <v>70030</v>
      </c>
      <c r="F249" t="s">
        <v>130</v>
      </c>
      <c r="G249" t="s">
        <v>131</v>
      </c>
      <c r="H249">
        <v>13</v>
      </c>
      <c r="I249">
        <v>18</v>
      </c>
      <c r="J249">
        <v>234</v>
      </c>
      <c r="K249">
        <v>0</v>
      </c>
      <c r="L249">
        <v>44.46</v>
      </c>
      <c r="M249">
        <v>278.45999999999998</v>
      </c>
    </row>
    <row r="250" spans="1:13" x14ac:dyDescent="0.25">
      <c r="A250" s="59">
        <v>39551</v>
      </c>
      <c r="B250" s="59" t="s">
        <v>119</v>
      </c>
      <c r="C250" t="s">
        <v>155</v>
      </c>
      <c r="D250" t="s">
        <v>157</v>
      </c>
      <c r="E250">
        <v>70030</v>
      </c>
      <c r="F250" t="s">
        <v>121</v>
      </c>
      <c r="G250" t="s">
        <v>122</v>
      </c>
      <c r="H250">
        <v>30</v>
      </c>
      <c r="I250">
        <v>21</v>
      </c>
      <c r="J250">
        <v>630</v>
      </c>
      <c r="K250">
        <v>18.899999999999999</v>
      </c>
      <c r="L250">
        <v>116.10899999999999</v>
      </c>
      <c r="M250">
        <v>727.20899999999995</v>
      </c>
    </row>
    <row r="251" spans="1:13" x14ac:dyDescent="0.25">
      <c r="A251" s="59">
        <v>39558</v>
      </c>
      <c r="B251" s="59" t="s">
        <v>119</v>
      </c>
      <c r="C251" t="s">
        <v>158</v>
      </c>
      <c r="D251" t="s">
        <v>159</v>
      </c>
      <c r="E251">
        <v>80010</v>
      </c>
      <c r="F251" t="s">
        <v>121</v>
      </c>
      <c r="G251" t="s">
        <v>123</v>
      </c>
      <c r="H251">
        <v>34</v>
      </c>
      <c r="I251">
        <v>26</v>
      </c>
      <c r="J251">
        <v>884</v>
      </c>
      <c r="K251">
        <v>26.52</v>
      </c>
      <c r="L251">
        <v>162.9212</v>
      </c>
      <c r="M251">
        <v>1020.4012</v>
      </c>
    </row>
    <row r="252" spans="1:13" x14ac:dyDescent="0.25">
      <c r="A252" s="59">
        <v>39481</v>
      </c>
      <c r="B252" s="59" t="s">
        <v>119</v>
      </c>
      <c r="C252" t="s">
        <v>158</v>
      </c>
      <c r="D252" t="s">
        <v>159</v>
      </c>
      <c r="E252">
        <v>80010</v>
      </c>
      <c r="F252" t="s">
        <v>124</v>
      </c>
      <c r="G252" t="s">
        <v>125</v>
      </c>
      <c r="H252">
        <v>60</v>
      </c>
      <c r="I252">
        <v>7</v>
      </c>
      <c r="J252">
        <v>420</v>
      </c>
      <c r="K252">
        <v>12.6</v>
      </c>
      <c r="L252">
        <v>77.406000000000006</v>
      </c>
      <c r="M252">
        <v>484.80599999999998</v>
      </c>
    </row>
    <row r="253" spans="1:13" x14ac:dyDescent="0.25">
      <c r="A253" s="59">
        <v>39537</v>
      </c>
      <c r="B253" s="59" t="s">
        <v>119</v>
      </c>
      <c r="C253" t="s">
        <v>158</v>
      </c>
      <c r="D253" t="s">
        <v>159</v>
      </c>
      <c r="E253">
        <v>80010</v>
      </c>
      <c r="F253" t="s">
        <v>124</v>
      </c>
      <c r="G253" t="s">
        <v>126</v>
      </c>
      <c r="H253">
        <v>220</v>
      </c>
      <c r="I253">
        <v>9</v>
      </c>
      <c r="J253">
        <v>1980</v>
      </c>
      <c r="K253">
        <v>59.4</v>
      </c>
      <c r="L253">
        <v>364.91399999999999</v>
      </c>
      <c r="M253">
        <v>2285.5140000000001</v>
      </c>
    </row>
    <row r="254" spans="1:13" x14ac:dyDescent="0.25">
      <c r="A254" s="59">
        <v>39551</v>
      </c>
      <c r="B254" s="59" t="s">
        <v>119</v>
      </c>
      <c r="C254" t="s">
        <v>158</v>
      </c>
      <c r="D254" t="s">
        <v>159</v>
      </c>
      <c r="E254">
        <v>80010</v>
      </c>
      <c r="F254" t="s">
        <v>127</v>
      </c>
      <c r="G254" t="s">
        <v>128</v>
      </c>
      <c r="H254">
        <v>13</v>
      </c>
      <c r="I254">
        <v>13</v>
      </c>
      <c r="J254">
        <v>169</v>
      </c>
      <c r="K254">
        <v>0</v>
      </c>
      <c r="L254">
        <v>32.11</v>
      </c>
      <c r="M254">
        <v>201.11</v>
      </c>
    </row>
    <row r="255" spans="1:13" x14ac:dyDescent="0.25">
      <c r="A255" s="59">
        <v>39551</v>
      </c>
      <c r="B255" s="59" t="s">
        <v>119</v>
      </c>
      <c r="C255" t="s">
        <v>158</v>
      </c>
      <c r="D255" t="s">
        <v>159</v>
      </c>
      <c r="E255">
        <v>80010</v>
      </c>
      <c r="F255" t="s">
        <v>127</v>
      </c>
      <c r="G255" t="s">
        <v>129</v>
      </c>
      <c r="H255">
        <v>12</v>
      </c>
      <c r="I255">
        <v>11</v>
      </c>
      <c r="J255">
        <v>132</v>
      </c>
      <c r="K255">
        <v>0</v>
      </c>
      <c r="L255">
        <v>25.08</v>
      </c>
      <c r="M255">
        <v>157.08000000000001</v>
      </c>
    </row>
    <row r="256" spans="1:13" x14ac:dyDescent="0.25">
      <c r="A256" s="59">
        <v>39558</v>
      </c>
      <c r="B256" s="59" t="s">
        <v>119</v>
      </c>
      <c r="C256" t="s">
        <v>158</v>
      </c>
      <c r="D256" t="s">
        <v>159</v>
      </c>
      <c r="E256">
        <v>80010</v>
      </c>
      <c r="F256" t="s">
        <v>130</v>
      </c>
      <c r="G256" t="s">
        <v>126</v>
      </c>
      <c r="H256">
        <v>90</v>
      </c>
      <c r="I256">
        <v>20</v>
      </c>
      <c r="J256">
        <v>1800</v>
      </c>
      <c r="K256">
        <v>54</v>
      </c>
      <c r="L256">
        <v>331.74</v>
      </c>
      <c r="M256">
        <v>2077.7399999999998</v>
      </c>
    </row>
    <row r="257" spans="1:13" x14ac:dyDescent="0.25">
      <c r="A257" s="59">
        <v>39481</v>
      </c>
      <c r="B257" s="59" t="s">
        <v>119</v>
      </c>
      <c r="C257" t="s">
        <v>158</v>
      </c>
      <c r="D257" t="s">
        <v>159</v>
      </c>
      <c r="E257">
        <v>80010</v>
      </c>
      <c r="F257" t="s">
        <v>130</v>
      </c>
      <c r="G257" t="s">
        <v>131</v>
      </c>
      <c r="H257">
        <v>55</v>
      </c>
      <c r="I257">
        <v>18</v>
      </c>
      <c r="J257">
        <v>990</v>
      </c>
      <c r="K257">
        <v>29.7</v>
      </c>
      <c r="L257">
        <v>182.45699999999999</v>
      </c>
      <c r="M257">
        <v>1142.7570000000001</v>
      </c>
    </row>
    <row r="258" spans="1:13" x14ac:dyDescent="0.25">
      <c r="A258" s="59">
        <v>39537</v>
      </c>
      <c r="B258" s="59" t="s">
        <v>119</v>
      </c>
      <c r="C258" t="s">
        <v>158</v>
      </c>
      <c r="D258" t="s">
        <v>159</v>
      </c>
      <c r="E258">
        <v>80010</v>
      </c>
      <c r="F258" t="s">
        <v>121</v>
      </c>
      <c r="G258" t="s">
        <v>122</v>
      </c>
      <c r="H258">
        <v>36</v>
      </c>
      <c r="I258">
        <v>21</v>
      </c>
      <c r="J258">
        <v>756</v>
      </c>
      <c r="K258">
        <v>22.68</v>
      </c>
      <c r="L258">
        <v>139.33080000000001</v>
      </c>
      <c r="M258">
        <v>872.6508</v>
      </c>
    </row>
    <row r="259" spans="1:13" x14ac:dyDescent="0.25">
      <c r="A259" s="59">
        <v>39551</v>
      </c>
      <c r="B259" s="59" t="s">
        <v>119</v>
      </c>
      <c r="C259" t="s">
        <v>158</v>
      </c>
      <c r="D259" t="s">
        <v>160</v>
      </c>
      <c r="E259">
        <v>80020</v>
      </c>
      <c r="F259" t="s">
        <v>121</v>
      </c>
      <c r="G259" t="s">
        <v>123</v>
      </c>
      <c r="H259">
        <v>67</v>
      </c>
      <c r="I259">
        <v>26</v>
      </c>
      <c r="J259">
        <v>1742</v>
      </c>
      <c r="K259">
        <v>52.26</v>
      </c>
      <c r="L259">
        <v>321.05059999999997</v>
      </c>
      <c r="M259">
        <v>2010.7906</v>
      </c>
    </row>
    <row r="260" spans="1:13" x14ac:dyDescent="0.25">
      <c r="A260" s="59">
        <v>39551</v>
      </c>
      <c r="B260" s="59" t="s">
        <v>119</v>
      </c>
      <c r="C260" t="s">
        <v>158</v>
      </c>
      <c r="D260" t="s">
        <v>160</v>
      </c>
      <c r="E260">
        <v>80020</v>
      </c>
      <c r="F260" t="s">
        <v>124</v>
      </c>
      <c r="G260" t="s">
        <v>125</v>
      </c>
      <c r="H260">
        <v>42</v>
      </c>
      <c r="I260">
        <v>7</v>
      </c>
      <c r="J260">
        <v>294</v>
      </c>
      <c r="K260">
        <v>8.82</v>
      </c>
      <c r="L260">
        <v>54.184199999999997</v>
      </c>
      <c r="M260">
        <v>339.36419999999998</v>
      </c>
    </row>
    <row r="261" spans="1:13" x14ac:dyDescent="0.25">
      <c r="A261" s="59">
        <v>39558</v>
      </c>
      <c r="B261" s="59" t="s">
        <v>119</v>
      </c>
      <c r="C261" t="s">
        <v>158</v>
      </c>
      <c r="D261" t="s">
        <v>160</v>
      </c>
      <c r="E261">
        <v>80020</v>
      </c>
      <c r="F261" t="s">
        <v>124</v>
      </c>
      <c r="G261" t="s">
        <v>126</v>
      </c>
      <c r="H261">
        <v>12</v>
      </c>
      <c r="I261">
        <v>9</v>
      </c>
      <c r="J261">
        <v>108</v>
      </c>
      <c r="K261">
        <v>0</v>
      </c>
      <c r="L261">
        <v>20.52</v>
      </c>
      <c r="M261">
        <v>128.52000000000001</v>
      </c>
    </row>
    <row r="262" spans="1:13" x14ac:dyDescent="0.25">
      <c r="A262" s="59">
        <v>39481</v>
      </c>
      <c r="B262" s="59" t="s">
        <v>119</v>
      </c>
      <c r="C262" t="s">
        <v>158</v>
      </c>
      <c r="D262" t="s">
        <v>160</v>
      </c>
      <c r="E262">
        <v>80020</v>
      </c>
      <c r="F262" t="s">
        <v>127</v>
      </c>
      <c r="G262" t="s">
        <v>128</v>
      </c>
      <c r="H262">
        <v>13</v>
      </c>
      <c r="I262">
        <v>13</v>
      </c>
      <c r="J262">
        <v>169</v>
      </c>
      <c r="K262">
        <v>0</v>
      </c>
      <c r="L262">
        <v>32.11</v>
      </c>
      <c r="M262">
        <v>201.11</v>
      </c>
    </row>
    <row r="263" spans="1:13" x14ac:dyDescent="0.25">
      <c r="A263" s="59">
        <v>39537</v>
      </c>
      <c r="B263" s="59" t="s">
        <v>119</v>
      </c>
      <c r="C263" t="s">
        <v>158</v>
      </c>
      <c r="D263" t="s">
        <v>160</v>
      </c>
      <c r="E263">
        <v>80020</v>
      </c>
      <c r="F263" t="s">
        <v>127</v>
      </c>
      <c r="G263" t="s">
        <v>129</v>
      </c>
      <c r="H263">
        <v>30</v>
      </c>
      <c r="I263">
        <v>11</v>
      </c>
      <c r="J263">
        <v>330</v>
      </c>
      <c r="K263">
        <v>9.9</v>
      </c>
      <c r="L263">
        <v>60.819000000000003</v>
      </c>
      <c r="M263">
        <v>380.91899999999998</v>
      </c>
    </row>
    <row r="264" spans="1:13" x14ac:dyDescent="0.25">
      <c r="A264" s="59">
        <v>39551</v>
      </c>
      <c r="B264" s="59" t="s">
        <v>119</v>
      </c>
      <c r="C264" t="s">
        <v>158</v>
      </c>
      <c r="D264" t="s">
        <v>160</v>
      </c>
      <c r="E264">
        <v>80020</v>
      </c>
      <c r="F264" t="s">
        <v>130</v>
      </c>
      <c r="G264" t="s">
        <v>126</v>
      </c>
      <c r="H264">
        <v>34</v>
      </c>
      <c r="I264">
        <v>20</v>
      </c>
      <c r="J264">
        <v>680</v>
      </c>
      <c r="K264">
        <v>20.399999999999999</v>
      </c>
      <c r="L264">
        <v>125.324</v>
      </c>
      <c r="M264">
        <v>784.92399999999998</v>
      </c>
    </row>
    <row r="265" spans="1:13" x14ac:dyDescent="0.25">
      <c r="A265" s="59">
        <v>39551</v>
      </c>
      <c r="B265" s="59" t="s">
        <v>119</v>
      </c>
      <c r="C265" t="s">
        <v>158</v>
      </c>
      <c r="D265" t="s">
        <v>160</v>
      </c>
      <c r="E265">
        <v>80020</v>
      </c>
      <c r="F265" t="s">
        <v>130</v>
      </c>
      <c r="G265" t="s">
        <v>131</v>
      </c>
      <c r="H265">
        <v>60</v>
      </c>
      <c r="I265">
        <v>18</v>
      </c>
      <c r="J265">
        <v>1080</v>
      </c>
      <c r="K265">
        <v>32.4</v>
      </c>
      <c r="L265">
        <v>199.04400000000001</v>
      </c>
      <c r="M265">
        <v>1246.644</v>
      </c>
    </row>
    <row r="266" spans="1:13" x14ac:dyDescent="0.25">
      <c r="A266" s="59">
        <v>39558</v>
      </c>
      <c r="B266" s="59" t="s">
        <v>119</v>
      </c>
      <c r="C266" t="s">
        <v>158</v>
      </c>
      <c r="D266" t="s">
        <v>161</v>
      </c>
      <c r="E266">
        <v>80030</v>
      </c>
      <c r="F266" t="s">
        <v>121</v>
      </c>
      <c r="G266" t="s">
        <v>122</v>
      </c>
      <c r="H266">
        <v>220</v>
      </c>
      <c r="I266">
        <v>21</v>
      </c>
      <c r="J266">
        <v>4620</v>
      </c>
      <c r="K266">
        <v>138.6</v>
      </c>
      <c r="L266">
        <v>851.46600000000001</v>
      </c>
      <c r="M266">
        <v>5332.866</v>
      </c>
    </row>
    <row r="267" spans="1:13" x14ac:dyDescent="0.25">
      <c r="A267" s="59">
        <v>39481</v>
      </c>
      <c r="B267" s="59" t="s">
        <v>119</v>
      </c>
      <c r="C267" t="s">
        <v>158</v>
      </c>
      <c r="D267" t="s">
        <v>161</v>
      </c>
      <c r="E267">
        <v>80030</v>
      </c>
      <c r="F267" t="s">
        <v>121</v>
      </c>
      <c r="G267" t="s">
        <v>123</v>
      </c>
      <c r="H267">
        <v>13</v>
      </c>
      <c r="I267">
        <v>26</v>
      </c>
      <c r="J267">
        <v>338</v>
      </c>
      <c r="K267">
        <v>0</v>
      </c>
      <c r="L267">
        <v>64.22</v>
      </c>
      <c r="M267">
        <v>402.22</v>
      </c>
    </row>
    <row r="268" spans="1:13" x14ac:dyDescent="0.25">
      <c r="A268" s="59">
        <v>39537</v>
      </c>
      <c r="B268" s="59" t="s">
        <v>119</v>
      </c>
      <c r="C268" t="s">
        <v>158</v>
      </c>
      <c r="D268" t="s">
        <v>161</v>
      </c>
      <c r="E268">
        <v>80030</v>
      </c>
      <c r="F268" t="s">
        <v>124</v>
      </c>
      <c r="G268" t="s">
        <v>125</v>
      </c>
      <c r="H268">
        <v>12</v>
      </c>
      <c r="I268">
        <v>7</v>
      </c>
      <c r="J268">
        <v>84</v>
      </c>
      <c r="K268">
        <v>0</v>
      </c>
      <c r="L268">
        <v>15.96</v>
      </c>
      <c r="M268">
        <v>99.96</v>
      </c>
    </row>
    <row r="269" spans="1:13" x14ac:dyDescent="0.25">
      <c r="A269" s="59">
        <v>39551</v>
      </c>
      <c r="B269" s="59" t="s">
        <v>119</v>
      </c>
      <c r="C269" t="s">
        <v>158</v>
      </c>
      <c r="D269" t="s">
        <v>161</v>
      </c>
      <c r="E269">
        <v>80030</v>
      </c>
      <c r="F269" t="s">
        <v>124</v>
      </c>
      <c r="G269" t="s">
        <v>126</v>
      </c>
      <c r="H269">
        <v>90</v>
      </c>
      <c r="I269">
        <v>9</v>
      </c>
      <c r="J269">
        <v>810</v>
      </c>
      <c r="K269">
        <v>24.3</v>
      </c>
      <c r="L269">
        <v>149.28299999999999</v>
      </c>
      <c r="M269">
        <v>934.98299999999995</v>
      </c>
    </row>
    <row r="270" spans="1:13" x14ac:dyDescent="0.25">
      <c r="A270" s="59">
        <v>39551</v>
      </c>
      <c r="B270" s="59" t="s">
        <v>119</v>
      </c>
      <c r="C270" t="s">
        <v>158</v>
      </c>
      <c r="D270" t="s">
        <v>161</v>
      </c>
      <c r="E270">
        <v>80030</v>
      </c>
      <c r="F270" t="s">
        <v>127</v>
      </c>
      <c r="G270" t="s">
        <v>128</v>
      </c>
      <c r="H270">
        <v>55</v>
      </c>
      <c r="I270">
        <v>13</v>
      </c>
      <c r="J270">
        <v>715</v>
      </c>
      <c r="K270">
        <v>21.45</v>
      </c>
      <c r="L270">
        <v>131.77449999999999</v>
      </c>
      <c r="M270">
        <v>825.32449999999994</v>
      </c>
    </row>
    <row r="271" spans="1:13" x14ac:dyDescent="0.25">
      <c r="A271" s="59">
        <v>39558</v>
      </c>
      <c r="B271" s="59" t="s">
        <v>119</v>
      </c>
      <c r="C271" t="s">
        <v>158</v>
      </c>
      <c r="D271" t="s">
        <v>162</v>
      </c>
      <c r="E271">
        <v>80040</v>
      </c>
      <c r="F271" t="s">
        <v>127</v>
      </c>
      <c r="G271" t="s">
        <v>129</v>
      </c>
      <c r="H271">
        <v>36</v>
      </c>
      <c r="I271">
        <v>11</v>
      </c>
      <c r="J271">
        <v>396</v>
      </c>
      <c r="K271">
        <v>11.88</v>
      </c>
      <c r="L271">
        <v>72.982799999999997</v>
      </c>
      <c r="M271">
        <v>457.1028</v>
      </c>
    </row>
    <row r="272" spans="1:13" x14ac:dyDescent="0.25">
      <c r="A272" s="59">
        <v>39481</v>
      </c>
      <c r="B272" s="59" t="s">
        <v>119</v>
      </c>
      <c r="C272" t="s">
        <v>158</v>
      </c>
      <c r="D272" t="s">
        <v>162</v>
      </c>
      <c r="E272">
        <v>80040</v>
      </c>
      <c r="F272" t="s">
        <v>130</v>
      </c>
      <c r="G272" t="s">
        <v>126</v>
      </c>
      <c r="H272">
        <v>67</v>
      </c>
      <c r="I272">
        <v>20</v>
      </c>
      <c r="J272">
        <v>1340</v>
      </c>
      <c r="K272">
        <v>40.200000000000003</v>
      </c>
      <c r="L272">
        <v>246.96199999999999</v>
      </c>
      <c r="M272">
        <v>1546.7619999999999</v>
      </c>
    </row>
    <row r="273" spans="1:13" x14ac:dyDescent="0.25">
      <c r="A273" s="59">
        <v>39537</v>
      </c>
      <c r="B273" s="59" t="s">
        <v>119</v>
      </c>
      <c r="C273" t="s">
        <v>158</v>
      </c>
      <c r="D273" t="s">
        <v>162</v>
      </c>
      <c r="E273">
        <v>80040</v>
      </c>
      <c r="F273" t="s">
        <v>130</v>
      </c>
      <c r="G273" t="s">
        <v>131</v>
      </c>
      <c r="H273">
        <v>42</v>
      </c>
      <c r="I273">
        <v>18</v>
      </c>
      <c r="J273">
        <v>756</v>
      </c>
      <c r="K273">
        <v>22.68</v>
      </c>
      <c r="L273">
        <v>139.33080000000001</v>
      </c>
      <c r="M273">
        <v>872.6508</v>
      </c>
    </row>
    <row r="274" spans="1:13" x14ac:dyDescent="0.25">
      <c r="A274" s="59">
        <v>39551</v>
      </c>
      <c r="B274" s="59" t="s">
        <v>119</v>
      </c>
      <c r="C274" t="s">
        <v>158</v>
      </c>
      <c r="D274" t="s">
        <v>162</v>
      </c>
      <c r="E274">
        <v>80041</v>
      </c>
      <c r="F274" t="s">
        <v>121</v>
      </c>
      <c r="G274" t="s">
        <v>122</v>
      </c>
      <c r="H274">
        <v>12</v>
      </c>
      <c r="I274">
        <v>21</v>
      </c>
      <c r="J274">
        <v>252</v>
      </c>
      <c r="K274">
        <v>0</v>
      </c>
      <c r="L274">
        <v>47.88</v>
      </c>
      <c r="M274">
        <v>299.88</v>
      </c>
    </row>
    <row r="275" spans="1:13" x14ac:dyDescent="0.25">
      <c r="A275" s="59">
        <v>39551</v>
      </c>
      <c r="B275" s="59" t="s">
        <v>119</v>
      </c>
      <c r="C275" t="s">
        <v>158</v>
      </c>
      <c r="D275" t="s">
        <v>162</v>
      </c>
      <c r="E275">
        <v>80041</v>
      </c>
      <c r="F275" t="s">
        <v>121</v>
      </c>
      <c r="G275" t="s">
        <v>123</v>
      </c>
      <c r="H275">
        <v>13</v>
      </c>
      <c r="I275">
        <v>26</v>
      </c>
      <c r="J275">
        <v>338</v>
      </c>
      <c r="K275">
        <v>0</v>
      </c>
      <c r="L275">
        <v>64.22</v>
      </c>
      <c r="M275">
        <v>402.22</v>
      </c>
    </row>
    <row r="276" spans="1:13" x14ac:dyDescent="0.25">
      <c r="A276" s="59">
        <v>39558</v>
      </c>
      <c r="B276" s="59" t="s">
        <v>119</v>
      </c>
      <c r="C276" t="s">
        <v>158</v>
      </c>
      <c r="D276" t="s">
        <v>162</v>
      </c>
      <c r="E276">
        <v>80041</v>
      </c>
      <c r="F276" t="s">
        <v>124</v>
      </c>
      <c r="G276" t="s">
        <v>125</v>
      </c>
      <c r="H276">
        <v>30</v>
      </c>
      <c r="I276">
        <v>7</v>
      </c>
      <c r="J276">
        <v>210</v>
      </c>
      <c r="K276">
        <v>6.3</v>
      </c>
      <c r="L276">
        <v>38.703000000000003</v>
      </c>
      <c r="M276">
        <v>242.40299999999999</v>
      </c>
    </row>
    <row r="277" spans="1:13" x14ac:dyDescent="0.25">
      <c r="A277" s="59">
        <v>39481</v>
      </c>
      <c r="B277" s="59" t="s">
        <v>119</v>
      </c>
      <c r="C277" t="s">
        <v>158</v>
      </c>
      <c r="D277" t="s">
        <v>162</v>
      </c>
      <c r="E277">
        <v>80041</v>
      </c>
      <c r="F277" t="s">
        <v>124</v>
      </c>
      <c r="G277" t="s">
        <v>126</v>
      </c>
      <c r="H277">
        <v>34</v>
      </c>
      <c r="I277">
        <v>9</v>
      </c>
      <c r="J277">
        <v>306</v>
      </c>
      <c r="K277">
        <v>9.18</v>
      </c>
      <c r="L277">
        <v>56.395800000000001</v>
      </c>
      <c r="M277">
        <v>353.2158</v>
      </c>
    </row>
    <row r="278" spans="1:13" x14ac:dyDescent="0.25">
      <c r="A278" s="59">
        <v>39537</v>
      </c>
      <c r="B278" s="59" t="s">
        <v>119</v>
      </c>
      <c r="C278" t="s">
        <v>158</v>
      </c>
      <c r="D278" t="s">
        <v>162</v>
      </c>
      <c r="E278">
        <v>80041</v>
      </c>
      <c r="F278" t="s">
        <v>127</v>
      </c>
      <c r="G278" t="s">
        <v>128</v>
      </c>
      <c r="H278">
        <v>60</v>
      </c>
      <c r="I278">
        <v>13</v>
      </c>
      <c r="J278">
        <v>780</v>
      </c>
      <c r="K278">
        <v>23.4</v>
      </c>
      <c r="L278">
        <v>143.75399999999999</v>
      </c>
      <c r="M278">
        <v>900.35400000000004</v>
      </c>
    </row>
    <row r="279" spans="1:13" x14ac:dyDescent="0.25">
      <c r="A279" s="59">
        <v>39551</v>
      </c>
      <c r="B279" s="59" t="s">
        <v>119</v>
      </c>
      <c r="C279" t="s">
        <v>158</v>
      </c>
      <c r="D279" t="s">
        <v>162</v>
      </c>
      <c r="E279">
        <v>80041</v>
      </c>
      <c r="F279" t="s">
        <v>127</v>
      </c>
      <c r="G279" t="s">
        <v>129</v>
      </c>
      <c r="H279">
        <v>220</v>
      </c>
      <c r="I279">
        <v>11</v>
      </c>
      <c r="J279">
        <v>2420</v>
      </c>
      <c r="K279">
        <v>72.599999999999994</v>
      </c>
      <c r="L279">
        <v>446.00599999999997</v>
      </c>
      <c r="M279">
        <v>2793.4059999999999</v>
      </c>
    </row>
    <row r="280" spans="1:13" x14ac:dyDescent="0.25">
      <c r="A280" s="59">
        <v>39551</v>
      </c>
      <c r="B280" s="59" t="s">
        <v>119</v>
      </c>
      <c r="C280" t="s">
        <v>158</v>
      </c>
      <c r="D280" t="s">
        <v>162</v>
      </c>
      <c r="E280">
        <v>80041</v>
      </c>
      <c r="F280" t="s">
        <v>130</v>
      </c>
      <c r="G280" t="s">
        <v>126</v>
      </c>
      <c r="H280">
        <v>13</v>
      </c>
      <c r="I280">
        <v>20</v>
      </c>
      <c r="J280">
        <v>260</v>
      </c>
      <c r="K280">
        <v>0</v>
      </c>
      <c r="L280">
        <v>49.4</v>
      </c>
      <c r="M280">
        <v>309.39999999999998</v>
      </c>
    </row>
    <row r="281" spans="1:13" x14ac:dyDescent="0.25">
      <c r="A281" s="59">
        <v>39558</v>
      </c>
      <c r="B281" s="59" t="s">
        <v>142</v>
      </c>
      <c r="C281" t="s">
        <v>163</v>
      </c>
      <c r="D281" t="s">
        <v>163</v>
      </c>
      <c r="E281">
        <v>90010</v>
      </c>
      <c r="F281" t="s">
        <v>130</v>
      </c>
      <c r="G281" t="s">
        <v>131</v>
      </c>
      <c r="H281">
        <v>12</v>
      </c>
      <c r="I281">
        <v>18</v>
      </c>
      <c r="J281">
        <v>216</v>
      </c>
      <c r="K281">
        <v>0</v>
      </c>
      <c r="L281">
        <v>41.04</v>
      </c>
      <c r="M281">
        <v>257.04000000000002</v>
      </c>
    </row>
    <row r="282" spans="1:13" x14ac:dyDescent="0.25">
      <c r="A282" s="59">
        <v>39481</v>
      </c>
      <c r="B282" s="59" t="s">
        <v>142</v>
      </c>
      <c r="C282" t="s">
        <v>163</v>
      </c>
      <c r="D282" t="s">
        <v>163</v>
      </c>
      <c r="E282">
        <v>90010</v>
      </c>
      <c r="F282" t="s">
        <v>121</v>
      </c>
      <c r="G282" t="s">
        <v>122</v>
      </c>
      <c r="H282">
        <v>90</v>
      </c>
      <c r="I282">
        <v>21</v>
      </c>
      <c r="J282">
        <v>1890</v>
      </c>
      <c r="K282">
        <v>56.7</v>
      </c>
      <c r="L282">
        <v>348.327</v>
      </c>
      <c r="M282">
        <v>2181.627</v>
      </c>
    </row>
    <row r="283" spans="1:13" x14ac:dyDescent="0.25">
      <c r="A283" s="59">
        <v>39537</v>
      </c>
      <c r="B283" s="59" t="s">
        <v>142</v>
      </c>
      <c r="C283" t="s">
        <v>163</v>
      </c>
      <c r="D283" t="s">
        <v>163</v>
      </c>
      <c r="E283">
        <v>90010</v>
      </c>
      <c r="F283" t="s">
        <v>121</v>
      </c>
      <c r="G283" t="s">
        <v>123</v>
      </c>
      <c r="H283">
        <v>55</v>
      </c>
      <c r="I283">
        <v>26</v>
      </c>
      <c r="J283">
        <v>1430</v>
      </c>
      <c r="K283">
        <v>42.9</v>
      </c>
      <c r="L283">
        <v>263.54899999999998</v>
      </c>
      <c r="M283">
        <v>1650.6489999999999</v>
      </c>
    </row>
    <row r="284" spans="1:13" x14ac:dyDescent="0.25">
      <c r="A284" s="59">
        <v>39551</v>
      </c>
      <c r="B284" s="59" t="s">
        <v>142</v>
      </c>
      <c r="C284" t="s">
        <v>163</v>
      </c>
      <c r="D284" t="s">
        <v>163</v>
      </c>
      <c r="E284">
        <v>90010</v>
      </c>
      <c r="F284" t="s">
        <v>124</v>
      </c>
      <c r="G284" t="s">
        <v>125</v>
      </c>
      <c r="H284">
        <v>36</v>
      </c>
      <c r="I284">
        <v>7</v>
      </c>
      <c r="J284">
        <v>252</v>
      </c>
      <c r="K284">
        <v>7.56</v>
      </c>
      <c r="L284">
        <v>46.443600000000004</v>
      </c>
      <c r="M284">
        <v>290.8836</v>
      </c>
    </row>
    <row r="285" spans="1:13" x14ac:dyDescent="0.25">
      <c r="A285" s="59">
        <v>39551</v>
      </c>
      <c r="B285" s="59" t="s">
        <v>142</v>
      </c>
      <c r="C285" t="s">
        <v>163</v>
      </c>
      <c r="D285" t="s">
        <v>163</v>
      </c>
      <c r="E285">
        <v>90011</v>
      </c>
      <c r="F285" t="s">
        <v>124</v>
      </c>
      <c r="G285" t="s">
        <v>126</v>
      </c>
      <c r="H285">
        <v>67</v>
      </c>
      <c r="I285">
        <v>9</v>
      </c>
      <c r="J285">
        <v>603</v>
      </c>
      <c r="K285">
        <v>18.09</v>
      </c>
      <c r="L285">
        <v>111.13290000000001</v>
      </c>
      <c r="M285">
        <v>696.04290000000003</v>
      </c>
    </row>
    <row r="286" spans="1:13" x14ac:dyDescent="0.25">
      <c r="A286" s="59">
        <v>39558</v>
      </c>
      <c r="B286" s="59" t="s">
        <v>142</v>
      </c>
      <c r="C286" t="s">
        <v>163</v>
      </c>
      <c r="D286" t="s">
        <v>163</v>
      </c>
      <c r="E286">
        <v>90011</v>
      </c>
      <c r="F286" t="s">
        <v>127</v>
      </c>
      <c r="G286" t="s">
        <v>128</v>
      </c>
      <c r="H286">
        <v>42</v>
      </c>
      <c r="I286">
        <v>13</v>
      </c>
      <c r="J286">
        <v>546</v>
      </c>
      <c r="K286">
        <v>16.38</v>
      </c>
      <c r="L286">
        <v>100.62779999999999</v>
      </c>
      <c r="M286">
        <v>630.24779999999998</v>
      </c>
    </row>
    <row r="287" spans="1:13" x14ac:dyDescent="0.25">
      <c r="A287" s="59">
        <v>39481</v>
      </c>
      <c r="B287" s="59" t="s">
        <v>142</v>
      </c>
      <c r="C287" t="s">
        <v>163</v>
      </c>
      <c r="D287" t="s">
        <v>163</v>
      </c>
      <c r="E287">
        <v>90011</v>
      </c>
      <c r="F287" t="s">
        <v>127</v>
      </c>
      <c r="G287" t="s">
        <v>129</v>
      </c>
      <c r="H287">
        <v>12</v>
      </c>
      <c r="I287">
        <v>11</v>
      </c>
      <c r="J287">
        <v>132</v>
      </c>
      <c r="K287">
        <v>0</v>
      </c>
      <c r="L287">
        <v>25.08</v>
      </c>
      <c r="M287">
        <v>157.08000000000001</v>
      </c>
    </row>
    <row r="288" spans="1:13" x14ac:dyDescent="0.25">
      <c r="A288" s="59">
        <v>39537</v>
      </c>
      <c r="B288" s="59" t="s">
        <v>142</v>
      </c>
      <c r="C288" t="s">
        <v>163</v>
      </c>
      <c r="D288" t="s">
        <v>163</v>
      </c>
      <c r="E288">
        <v>90011</v>
      </c>
      <c r="F288" t="s">
        <v>130</v>
      </c>
      <c r="G288" t="s">
        <v>126</v>
      </c>
      <c r="H288">
        <v>13</v>
      </c>
      <c r="I288">
        <v>20</v>
      </c>
      <c r="J288">
        <v>260</v>
      </c>
      <c r="K288">
        <v>0</v>
      </c>
      <c r="L288">
        <v>49.4</v>
      </c>
      <c r="M288">
        <v>309.39999999999998</v>
      </c>
    </row>
    <row r="289" spans="1:13" x14ac:dyDescent="0.25">
      <c r="A289" s="59">
        <v>39551</v>
      </c>
      <c r="B289" s="59" t="s">
        <v>142</v>
      </c>
      <c r="C289" t="s">
        <v>163</v>
      </c>
      <c r="D289" t="s">
        <v>163</v>
      </c>
      <c r="E289">
        <v>90011</v>
      </c>
      <c r="F289" t="s">
        <v>130</v>
      </c>
      <c r="G289" t="s">
        <v>131</v>
      </c>
      <c r="H289">
        <v>30</v>
      </c>
      <c r="I289">
        <v>18</v>
      </c>
      <c r="J289">
        <v>540</v>
      </c>
      <c r="K289">
        <v>16.2</v>
      </c>
      <c r="L289">
        <v>99.522000000000006</v>
      </c>
      <c r="M289">
        <v>623.322</v>
      </c>
    </row>
    <row r="290" spans="1:13" x14ac:dyDescent="0.25">
      <c r="A290" s="59">
        <v>39551</v>
      </c>
      <c r="B290" s="59" t="s">
        <v>142</v>
      </c>
      <c r="C290" t="s">
        <v>163</v>
      </c>
      <c r="D290" t="s">
        <v>163</v>
      </c>
      <c r="E290">
        <v>90011</v>
      </c>
      <c r="F290" t="s">
        <v>121</v>
      </c>
      <c r="G290" t="s">
        <v>122</v>
      </c>
      <c r="H290">
        <v>34</v>
      </c>
      <c r="I290">
        <v>21</v>
      </c>
      <c r="J290">
        <v>714</v>
      </c>
      <c r="K290">
        <v>21.42</v>
      </c>
      <c r="L290">
        <v>131.59020000000001</v>
      </c>
      <c r="M290">
        <v>824.17020000000002</v>
      </c>
    </row>
    <row r="291" spans="1:13" x14ac:dyDescent="0.25">
      <c r="A291" s="59">
        <v>39558</v>
      </c>
      <c r="B291" s="59" t="s">
        <v>142</v>
      </c>
      <c r="C291" t="s">
        <v>163</v>
      </c>
      <c r="D291" t="s">
        <v>164</v>
      </c>
      <c r="E291">
        <v>90020</v>
      </c>
      <c r="F291" t="s">
        <v>121</v>
      </c>
      <c r="G291" t="s">
        <v>123</v>
      </c>
      <c r="H291">
        <v>60</v>
      </c>
      <c r="I291">
        <v>26</v>
      </c>
      <c r="J291">
        <v>1560</v>
      </c>
      <c r="K291">
        <v>46.8</v>
      </c>
      <c r="L291">
        <v>287.50799999999998</v>
      </c>
      <c r="M291">
        <v>1800.7080000000001</v>
      </c>
    </row>
    <row r="292" spans="1:13" x14ac:dyDescent="0.25">
      <c r="A292" s="59">
        <v>39481</v>
      </c>
      <c r="B292" s="59" t="s">
        <v>142</v>
      </c>
      <c r="C292" t="s">
        <v>163</v>
      </c>
      <c r="D292" t="s">
        <v>164</v>
      </c>
      <c r="E292">
        <v>90020</v>
      </c>
      <c r="F292" t="s">
        <v>124</v>
      </c>
      <c r="G292" t="s">
        <v>125</v>
      </c>
      <c r="H292">
        <v>220</v>
      </c>
      <c r="I292">
        <v>7</v>
      </c>
      <c r="J292">
        <v>1540</v>
      </c>
      <c r="K292">
        <v>46.2</v>
      </c>
      <c r="L292">
        <v>283.822</v>
      </c>
      <c r="M292">
        <v>1777.6220000000001</v>
      </c>
    </row>
    <row r="293" spans="1:13" x14ac:dyDescent="0.25">
      <c r="A293" s="59">
        <v>39537</v>
      </c>
      <c r="B293" s="59" t="s">
        <v>142</v>
      </c>
      <c r="C293" t="s">
        <v>163</v>
      </c>
      <c r="D293" t="s">
        <v>164</v>
      </c>
      <c r="E293">
        <v>90020</v>
      </c>
      <c r="F293" t="s">
        <v>124</v>
      </c>
      <c r="G293" t="s">
        <v>126</v>
      </c>
      <c r="H293">
        <v>13</v>
      </c>
      <c r="I293">
        <v>9</v>
      </c>
      <c r="J293">
        <v>117</v>
      </c>
      <c r="K293">
        <v>0</v>
      </c>
      <c r="L293">
        <v>22.23</v>
      </c>
      <c r="M293">
        <v>139.22999999999999</v>
      </c>
    </row>
    <row r="294" spans="1:13" x14ac:dyDescent="0.25">
      <c r="A294" s="59">
        <v>39551</v>
      </c>
      <c r="B294" s="59" t="s">
        <v>142</v>
      </c>
      <c r="C294" t="s">
        <v>163</v>
      </c>
      <c r="D294" t="s">
        <v>164</v>
      </c>
      <c r="E294">
        <v>90020</v>
      </c>
      <c r="F294" t="s">
        <v>127</v>
      </c>
      <c r="G294" t="s">
        <v>128</v>
      </c>
      <c r="H294">
        <v>12</v>
      </c>
      <c r="I294">
        <v>13</v>
      </c>
      <c r="J294">
        <v>156</v>
      </c>
      <c r="K294">
        <v>0</v>
      </c>
      <c r="L294">
        <v>29.64</v>
      </c>
      <c r="M294">
        <v>185.64</v>
      </c>
    </row>
    <row r="295" spans="1:13" x14ac:dyDescent="0.25">
      <c r="A295" s="59">
        <v>39551</v>
      </c>
      <c r="B295" s="59" t="s">
        <v>142</v>
      </c>
      <c r="C295" t="s">
        <v>163</v>
      </c>
      <c r="D295" t="s">
        <v>164</v>
      </c>
      <c r="E295">
        <v>90020</v>
      </c>
      <c r="F295" t="s">
        <v>127</v>
      </c>
      <c r="G295" t="s">
        <v>129</v>
      </c>
      <c r="H295">
        <v>90</v>
      </c>
      <c r="I295">
        <v>11</v>
      </c>
      <c r="J295">
        <v>990</v>
      </c>
      <c r="K295">
        <v>29.7</v>
      </c>
      <c r="L295">
        <v>182.45699999999999</v>
      </c>
      <c r="M295">
        <v>1142.7570000000001</v>
      </c>
    </row>
    <row r="296" spans="1:13" x14ac:dyDescent="0.25">
      <c r="A296" s="59">
        <v>39558</v>
      </c>
      <c r="B296" s="59" t="s">
        <v>142</v>
      </c>
      <c r="C296" t="s">
        <v>163</v>
      </c>
      <c r="D296" t="s">
        <v>164</v>
      </c>
      <c r="E296">
        <v>90020</v>
      </c>
      <c r="F296" t="s">
        <v>130</v>
      </c>
      <c r="G296" t="s">
        <v>126</v>
      </c>
      <c r="H296">
        <v>55</v>
      </c>
      <c r="I296">
        <v>20</v>
      </c>
      <c r="J296">
        <v>1100</v>
      </c>
      <c r="K296">
        <v>33</v>
      </c>
      <c r="L296">
        <v>202.73</v>
      </c>
      <c r="M296">
        <v>1269.73</v>
      </c>
    </row>
    <row r="297" spans="1:13" x14ac:dyDescent="0.25">
      <c r="A297" s="59">
        <v>39481</v>
      </c>
      <c r="B297" s="59" t="s">
        <v>142</v>
      </c>
      <c r="C297" t="s">
        <v>163</v>
      </c>
      <c r="D297" t="s">
        <v>164</v>
      </c>
      <c r="E297">
        <v>90020</v>
      </c>
      <c r="F297" t="s">
        <v>130</v>
      </c>
      <c r="G297" t="s">
        <v>131</v>
      </c>
      <c r="H297">
        <v>36</v>
      </c>
      <c r="I297">
        <v>18</v>
      </c>
      <c r="J297">
        <v>648</v>
      </c>
      <c r="K297">
        <v>19.440000000000001</v>
      </c>
      <c r="L297">
        <v>119.4264</v>
      </c>
      <c r="M297">
        <v>747.9864</v>
      </c>
    </row>
    <row r="298" spans="1:13" x14ac:dyDescent="0.25">
      <c r="A298" s="59">
        <v>39537</v>
      </c>
      <c r="B298" s="59" t="s">
        <v>142</v>
      </c>
      <c r="C298" t="s">
        <v>163</v>
      </c>
      <c r="D298" t="s">
        <v>164</v>
      </c>
      <c r="E298">
        <v>90020</v>
      </c>
      <c r="F298" t="s">
        <v>121</v>
      </c>
      <c r="G298" t="s">
        <v>122</v>
      </c>
      <c r="H298">
        <v>67</v>
      </c>
      <c r="I298">
        <v>21</v>
      </c>
      <c r="J298">
        <v>1407</v>
      </c>
      <c r="K298">
        <v>42.21</v>
      </c>
      <c r="L298">
        <v>259.31009999999998</v>
      </c>
      <c r="M298">
        <v>1624.1001000000001</v>
      </c>
    </row>
    <row r="299" spans="1:13" x14ac:dyDescent="0.25">
      <c r="A299" s="59">
        <v>39551</v>
      </c>
      <c r="B299" s="59" t="s">
        <v>142</v>
      </c>
      <c r="C299" t="s">
        <v>163</v>
      </c>
      <c r="D299" t="s">
        <v>164</v>
      </c>
      <c r="E299">
        <v>90020</v>
      </c>
      <c r="F299" t="s">
        <v>121</v>
      </c>
      <c r="G299" t="s">
        <v>123</v>
      </c>
      <c r="H299">
        <v>42</v>
      </c>
      <c r="I299">
        <v>26</v>
      </c>
      <c r="J299">
        <v>1092</v>
      </c>
      <c r="K299">
        <v>32.76</v>
      </c>
      <c r="L299">
        <v>201.25559999999999</v>
      </c>
      <c r="M299">
        <v>1260.4956</v>
      </c>
    </row>
    <row r="300" spans="1:13" x14ac:dyDescent="0.25">
      <c r="A300" s="59">
        <v>39551</v>
      </c>
      <c r="B300" s="59" t="s">
        <v>142</v>
      </c>
      <c r="C300" t="s">
        <v>163</v>
      </c>
      <c r="D300" t="s">
        <v>165</v>
      </c>
      <c r="E300">
        <v>90030</v>
      </c>
      <c r="F300" t="s">
        <v>124</v>
      </c>
      <c r="G300" t="s">
        <v>125</v>
      </c>
      <c r="H300">
        <v>12</v>
      </c>
      <c r="I300">
        <v>7</v>
      </c>
      <c r="J300">
        <v>84</v>
      </c>
      <c r="K300">
        <v>0</v>
      </c>
      <c r="L300">
        <v>15.96</v>
      </c>
      <c r="M300">
        <v>99.96</v>
      </c>
    </row>
    <row r="301" spans="1:13" x14ac:dyDescent="0.25">
      <c r="A301" s="59">
        <v>39558</v>
      </c>
      <c r="B301" s="59" t="s">
        <v>142</v>
      </c>
      <c r="C301" t="s">
        <v>163</v>
      </c>
      <c r="D301" t="s">
        <v>165</v>
      </c>
      <c r="E301">
        <v>90030</v>
      </c>
      <c r="F301" t="s">
        <v>124</v>
      </c>
      <c r="G301" t="s">
        <v>126</v>
      </c>
      <c r="H301">
        <v>13</v>
      </c>
      <c r="I301">
        <v>9</v>
      </c>
      <c r="J301">
        <v>117</v>
      </c>
      <c r="K301">
        <v>0</v>
      </c>
      <c r="L301">
        <v>22.23</v>
      </c>
      <c r="M301">
        <v>139.22999999999999</v>
      </c>
    </row>
    <row r="302" spans="1:13" x14ac:dyDescent="0.25">
      <c r="A302" s="59">
        <v>39481</v>
      </c>
      <c r="B302" s="59" t="s">
        <v>142</v>
      </c>
      <c r="C302" t="s">
        <v>163</v>
      </c>
      <c r="D302" t="s">
        <v>165</v>
      </c>
      <c r="E302">
        <v>90030</v>
      </c>
      <c r="F302" t="s">
        <v>127</v>
      </c>
      <c r="G302" t="s">
        <v>128</v>
      </c>
      <c r="H302">
        <v>30</v>
      </c>
      <c r="I302">
        <v>13</v>
      </c>
      <c r="J302">
        <v>390</v>
      </c>
      <c r="K302">
        <v>11.7</v>
      </c>
      <c r="L302">
        <v>71.876999999999995</v>
      </c>
      <c r="M302">
        <v>450.17700000000002</v>
      </c>
    </row>
    <row r="303" spans="1:13" x14ac:dyDescent="0.25">
      <c r="A303" s="59">
        <v>39537</v>
      </c>
      <c r="B303" s="59" t="s">
        <v>142</v>
      </c>
      <c r="C303" t="s">
        <v>163</v>
      </c>
      <c r="D303" t="s">
        <v>165</v>
      </c>
      <c r="E303">
        <v>90030</v>
      </c>
      <c r="F303" t="s">
        <v>127</v>
      </c>
      <c r="G303" t="s">
        <v>129</v>
      </c>
      <c r="H303">
        <v>34</v>
      </c>
      <c r="I303">
        <v>11</v>
      </c>
      <c r="J303">
        <v>374</v>
      </c>
      <c r="K303">
        <v>11.22</v>
      </c>
      <c r="L303">
        <v>68.928200000000004</v>
      </c>
      <c r="M303">
        <v>431.70819999999998</v>
      </c>
    </row>
    <row r="304" spans="1:13" x14ac:dyDescent="0.25">
      <c r="A304" s="59">
        <v>39551</v>
      </c>
      <c r="B304" s="59" t="s">
        <v>142</v>
      </c>
      <c r="C304" t="s">
        <v>163</v>
      </c>
      <c r="D304" t="s">
        <v>165</v>
      </c>
      <c r="E304">
        <v>90030</v>
      </c>
      <c r="F304" t="s">
        <v>130</v>
      </c>
      <c r="G304" t="s">
        <v>126</v>
      </c>
      <c r="H304">
        <v>60</v>
      </c>
      <c r="I304">
        <v>20</v>
      </c>
      <c r="J304">
        <v>1200</v>
      </c>
      <c r="K304">
        <v>36</v>
      </c>
      <c r="L304">
        <v>221.16</v>
      </c>
      <c r="M304">
        <v>1385.16</v>
      </c>
    </row>
    <row r="305" spans="1:13" x14ac:dyDescent="0.25">
      <c r="A305" s="59">
        <v>39551</v>
      </c>
      <c r="B305" s="59" t="s">
        <v>142</v>
      </c>
      <c r="C305" t="s">
        <v>163</v>
      </c>
      <c r="D305" t="s">
        <v>165</v>
      </c>
      <c r="E305">
        <v>90030</v>
      </c>
      <c r="F305" t="s">
        <v>130</v>
      </c>
      <c r="G305" t="s">
        <v>131</v>
      </c>
      <c r="H305">
        <v>220</v>
      </c>
      <c r="I305">
        <v>18</v>
      </c>
      <c r="J305">
        <v>3960</v>
      </c>
      <c r="K305">
        <v>118.8</v>
      </c>
      <c r="L305">
        <v>729.82799999999997</v>
      </c>
      <c r="M305">
        <v>4571.0280000000002</v>
      </c>
    </row>
    <row r="306" spans="1:13" x14ac:dyDescent="0.25">
      <c r="A306" s="59">
        <v>39551</v>
      </c>
      <c r="B306" s="59" t="s">
        <v>142</v>
      </c>
      <c r="C306" t="s">
        <v>166</v>
      </c>
      <c r="D306" t="s">
        <v>166</v>
      </c>
      <c r="E306">
        <v>110010</v>
      </c>
      <c r="F306" t="s">
        <v>124</v>
      </c>
      <c r="G306" t="s">
        <v>125</v>
      </c>
      <c r="H306">
        <v>67</v>
      </c>
      <c r="I306">
        <v>7</v>
      </c>
      <c r="J306">
        <v>469</v>
      </c>
      <c r="K306">
        <v>14.07</v>
      </c>
      <c r="L306">
        <v>86.436700000000002</v>
      </c>
      <c r="M306">
        <v>541.36670000000004</v>
      </c>
    </row>
    <row r="307" spans="1:13" x14ac:dyDescent="0.25">
      <c r="A307" s="59">
        <v>39551</v>
      </c>
      <c r="B307" s="59" t="s">
        <v>142</v>
      </c>
      <c r="C307" t="s">
        <v>166</v>
      </c>
      <c r="D307" t="s">
        <v>166</v>
      </c>
      <c r="E307">
        <v>110010</v>
      </c>
      <c r="F307" t="s">
        <v>124</v>
      </c>
      <c r="G307" t="s">
        <v>126</v>
      </c>
      <c r="H307">
        <v>42</v>
      </c>
      <c r="I307">
        <v>9</v>
      </c>
      <c r="J307">
        <v>378</v>
      </c>
      <c r="K307">
        <v>11.34</v>
      </c>
      <c r="L307">
        <v>69.665400000000005</v>
      </c>
      <c r="M307">
        <v>436.3254</v>
      </c>
    </row>
    <row r="308" spans="1:13" x14ac:dyDescent="0.25">
      <c r="A308" s="59">
        <v>39558</v>
      </c>
      <c r="B308" s="59" t="s">
        <v>142</v>
      </c>
      <c r="C308" t="s">
        <v>166</v>
      </c>
      <c r="D308" t="s">
        <v>166</v>
      </c>
      <c r="E308">
        <v>110010</v>
      </c>
      <c r="F308" t="s">
        <v>127</v>
      </c>
      <c r="G308" t="s">
        <v>128</v>
      </c>
      <c r="H308">
        <v>12</v>
      </c>
      <c r="I308">
        <v>13</v>
      </c>
      <c r="J308">
        <v>156</v>
      </c>
      <c r="K308">
        <v>0</v>
      </c>
      <c r="L308">
        <v>29.64</v>
      </c>
      <c r="M308">
        <v>185.64</v>
      </c>
    </row>
    <row r="309" spans="1:13" x14ac:dyDescent="0.25">
      <c r="A309" s="59">
        <v>39481</v>
      </c>
      <c r="B309" s="59" t="s">
        <v>142</v>
      </c>
      <c r="C309" t="s">
        <v>166</v>
      </c>
      <c r="D309" t="s">
        <v>166</v>
      </c>
      <c r="E309">
        <v>110010</v>
      </c>
      <c r="F309" t="s">
        <v>127</v>
      </c>
      <c r="G309" t="s">
        <v>129</v>
      </c>
      <c r="H309">
        <v>13</v>
      </c>
      <c r="I309">
        <v>11</v>
      </c>
      <c r="J309">
        <v>143</v>
      </c>
      <c r="K309">
        <v>0</v>
      </c>
      <c r="L309">
        <v>27.17</v>
      </c>
      <c r="M309">
        <v>170.17</v>
      </c>
    </row>
    <row r="310" spans="1:13" x14ac:dyDescent="0.25">
      <c r="A310" s="59">
        <v>39537</v>
      </c>
      <c r="B310" s="59" t="s">
        <v>142</v>
      </c>
      <c r="C310" t="s">
        <v>166</v>
      </c>
      <c r="D310" t="s">
        <v>166</v>
      </c>
      <c r="E310">
        <v>110010</v>
      </c>
      <c r="F310" t="s">
        <v>130</v>
      </c>
      <c r="G310" t="s">
        <v>126</v>
      </c>
      <c r="H310">
        <v>30</v>
      </c>
      <c r="I310">
        <v>20</v>
      </c>
      <c r="J310">
        <v>600</v>
      </c>
      <c r="K310">
        <v>18</v>
      </c>
      <c r="L310">
        <v>110.58</v>
      </c>
      <c r="M310">
        <v>692.58</v>
      </c>
    </row>
    <row r="311" spans="1:13" x14ac:dyDescent="0.25">
      <c r="A311" s="59">
        <v>39551</v>
      </c>
      <c r="B311" s="59" t="s">
        <v>142</v>
      </c>
      <c r="C311" t="s">
        <v>166</v>
      </c>
      <c r="D311" t="s">
        <v>166</v>
      </c>
      <c r="E311">
        <v>110010</v>
      </c>
      <c r="F311" t="s">
        <v>130</v>
      </c>
      <c r="G311" t="s">
        <v>131</v>
      </c>
      <c r="H311">
        <v>34</v>
      </c>
      <c r="I311">
        <v>18</v>
      </c>
      <c r="J311">
        <v>612</v>
      </c>
      <c r="K311">
        <v>18.36</v>
      </c>
      <c r="L311">
        <v>112.7916</v>
      </c>
      <c r="M311">
        <v>706.4316</v>
      </c>
    </row>
    <row r="312" spans="1:13" x14ac:dyDescent="0.25">
      <c r="A312" s="59">
        <v>39551</v>
      </c>
      <c r="B312" s="59" t="s">
        <v>142</v>
      </c>
      <c r="C312" t="s">
        <v>166</v>
      </c>
      <c r="D312" t="s">
        <v>166</v>
      </c>
      <c r="E312">
        <v>110010</v>
      </c>
      <c r="F312" t="s">
        <v>121</v>
      </c>
      <c r="G312" t="s">
        <v>122</v>
      </c>
      <c r="H312">
        <v>60</v>
      </c>
      <c r="I312">
        <v>21</v>
      </c>
      <c r="J312">
        <v>1260</v>
      </c>
      <c r="K312">
        <v>37.799999999999997</v>
      </c>
      <c r="L312">
        <v>232.21799999999999</v>
      </c>
      <c r="M312">
        <v>1454.4179999999999</v>
      </c>
    </row>
    <row r="313" spans="1:13" x14ac:dyDescent="0.25">
      <c r="A313" s="59">
        <v>39558</v>
      </c>
      <c r="B313" s="59" t="s">
        <v>142</v>
      </c>
      <c r="C313" t="s">
        <v>166</v>
      </c>
      <c r="D313" t="s">
        <v>166</v>
      </c>
      <c r="E313">
        <v>110011</v>
      </c>
      <c r="F313" t="s">
        <v>121</v>
      </c>
      <c r="G313" t="s">
        <v>123</v>
      </c>
      <c r="H313">
        <v>220</v>
      </c>
      <c r="I313">
        <v>26</v>
      </c>
      <c r="J313">
        <v>5720</v>
      </c>
      <c r="K313">
        <v>171.6</v>
      </c>
      <c r="L313">
        <v>1054.1959999999999</v>
      </c>
      <c r="M313">
        <v>6602.5959999999995</v>
      </c>
    </row>
    <row r="314" spans="1:13" x14ac:dyDescent="0.25">
      <c r="A314" s="59">
        <v>39481</v>
      </c>
      <c r="B314" s="59" t="s">
        <v>142</v>
      </c>
      <c r="C314" t="s">
        <v>166</v>
      </c>
      <c r="D314" t="s">
        <v>166</v>
      </c>
      <c r="E314">
        <v>110011</v>
      </c>
      <c r="F314" t="s">
        <v>124</v>
      </c>
      <c r="G314" t="s">
        <v>125</v>
      </c>
      <c r="H314">
        <v>13</v>
      </c>
      <c r="I314">
        <v>7</v>
      </c>
      <c r="J314">
        <v>91</v>
      </c>
      <c r="K314">
        <v>0</v>
      </c>
      <c r="L314">
        <v>17.29</v>
      </c>
      <c r="M314">
        <v>108.29</v>
      </c>
    </row>
    <row r="315" spans="1:13" x14ac:dyDescent="0.25">
      <c r="A315" s="59">
        <v>39537</v>
      </c>
      <c r="B315" s="59" t="s">
        <v>142</v>
      </c>
      <c r="C315" t="s">
        <v>166</v>
      </c>
      <c r="D315" t="s">
        <v>166</v>
      </c>
      <c r="E315">
        <v>110011</v>
      </c>
      <c r="F315" t="s">
        <v>124</v>
      </c>
      <c r="G315" t="s">
        <v>126</v>
      </c>
      <c r="H315">
        <v>12</v>
      </c>
      <c r="I315">
        <v>9</v>
      </c>
      <c r="J315">
        <v>108</v>
      </c>
      <c r="K315">
        <v>0</v>
      </c>
      <c r="L315">
        <v>20.52</v>
      </c>
      <c r="M315">
        <v>128.52000000000001</v>
      </c>
    </row>
    <row r="316" spans="1:13" x14ac:dyDescent="0.25">
      <c r="A316" s="59">
        <v>39551</v>
      </c>
      <c r="B316" s="59" t="s">
        <v>142</v>
      </c>
      <c r="C316" t="s">
        <v>166</v>
      </c>
      <c r="D316" t="s">
        <v>166</v>
      </c>
      <c r="E316">
        <v>110011</v>
      </c>
      <c r="F316" t="s">
        <v>127</v>
      </c>
      <c r="G316" t="s">
        <v>128</v>
      </c>
      <c r="H316">
        <v>90</v>
      </c>
      <c r="I316">
        <v>13</v>
      </c>
      <c r="J316">
        <v>1170</v>
      </c>
      <c r="K316">
        <v>35.1</v>
      </c>
      <c r="L316">
        <v>215.631</v>
      </c>
      <c r="M316">
        <v>1350.5309999999999</v>
      </c>
    </row>
    <row r="317" spans="1:13" x14ac:dyDescent="0.25">
      <c r="A317" s="59">
        <v>39551</v>
      </c>
      <c r="B317" s="59" t="s">
        <v>142</v>
      </c>
      <c r="C317" t="s">
        <v>166</v>
      </c>
      <c r="D317" t="s">
        <v>166</v>
      </c>
      <c r="E317">
        <v>110011</v>
      </c>
      <c r="F317" t="s">
        <v>127</v>
      </c>
      <c r="G317" t="s">
        <v>129</v>
      </c>
      <c r="H317">
        <v>55</v>
      </c>
      <c r="I317">
        <v>11</v>
      </c>
      <c r="J317">
        <v>605</v>
      </c>
      <c r="K317">
        <v>18.149999999999999</v>
      </c>
      <c r="L317">
        <v>111.50149999999999</v>
      </c>
      <c r="M317">
        <v>698.35149999999999</v>
      </c>
    </row>
    <row r="318" spans="1:13" x14ac:dyDescent="0.25">
      <c r="A318" s="59">
        <v>39558</v>
      </c>
      <c r="B318" s="59" t="s">
        <v>142</v>
      </c>
      <c r="C318" t="s">
        <v>166</v>
      </c>
      <c r="D318" t="s">
        <v>166</v>
      </c>
      <c r="E318">
        <v>110011</v>
      </c>
      <c r="F318" t="s">
        <v>130</v>
      </c>
      <c r="G318" t="s">
        <v>126</v>
      </c>
      <c r="H318">
        <v>36</v>
      </c>
      <c r="I318">
        <v>20</v>
      </c>
      <c r="J318">
        <v>720</v>
      </c>
      <c r="K318">
        <v>21.6</v>
      </c>
      <c r="L318">
        <v>132.696</v>
      </c>
      <c r="M318">
        <v>831.096</v>
      </c>
    </row>
    <row r="319" spans="1:13" x14ac:dyDescent="0.25">
      <c r="A319" s="59">
        <v>39481</v>
      </c>
      <c r="B319" s="59" t="s">
        <v>142</v>
      </c>
      <c r="C319" t="s">
        <v>166</v>
      </c>
      <c r="D319" t="s">
        <v>166</v>
      </c>
      <c r="E319">
        <v>110011</v>
      </c>
      <c r="F319" t="s">
        <v>130</v>
      </c>
      <c r="G319" t="s">
        <v>131</v>
      </c>
      <c r="H319">
        <v>67</v>
      </c>
      <c r="I319">
        <v>18</v>
      </c>
      <c r="J319">
        <v>1206</v>
      </c>
      <c r="K319">
        <v>36.18</v>
      </c>
      <c r="L319">
        <v>222.26580000000001</v>
      </c>
      <c r="M319">
        <v>1392.0858000000001</v>
      </c>
    </row>
    <row r="320" spans="1:13" x14ac:dyDescent="0.25">
      <c r="A320" s="59">
        <v>39537</v>
      </c>
      <c r="B320" s="59" t="s">
        <v>142</v>
      </c>
      <c r="C320" t="s">
        <v>166</v>
      </c>
      <c r="D320" t="s">
        <v>167</v>
      </c>
      <c r="E320">
        <v>110020</v>
      </c>
      <c r="F320" t="s">
        <v>121</v>
      </c>
      <c r="G320" t="s">
        <v>122</v>
      </c>
      <c r="H320">
        <v>42</v>
      </c>
      <c r="I320">
        <v>21</v>
      </c>
      <c r="J320">
        <v>882</v>
      </c>
      <c r="K320">
        <v>26.46</v>
      </c>
      <c r="L320">
        <v>162.55260000000001</v>
      </c>
      <c r="M320">
        <v>1018.0925999999999</v>
      </c>
    </row>
    <row r="321" spans="1:13" x14ac:dyDescent="0.25">
      <c r="A321" s="59">
        <v>39551</v>
      </c>
      <c r="B321" s="59" t="s">
        <v>142</v>
      </c>
      <c r="C321" t="s">
        <v>166</v>
      </c>
      <c r="D321" t="s">
        <v>167</v>
      </c>
      <c r="E321">
        <v>110020</v>
      </c>
      <c r="F321" t="s">
        <v>121</v>
      </c>
      <c r="G321" t="s">
        <v>123</v>
      </c>
      <c r="H321">
        <v>12</v>
      </c>
      <c r="I321">
        <v>26</v>
      </c>
      <c r="J321">
        <v>312</v>
      </c>
      <c r="K321">
        <v>0</v>
      </c>
      <c r="L321">
        <v>59.28</v>
      </c>
      <c r="M321">
        <v>371.28</v>
      </c>
    </row>
    <row r="322" spans="1:13" x14ac:dyDescent="0.25">
      <c r="A322" s="59">
        <v>39551</v>
      </c>
      <c r="B322" s="59" t="s">
        <v>142</v>
      </c>
      <c r="C322" t="s">
        <v>166</v>
      </c>
      <c r="D322" t="s">
        <v>167</v>
      </c>
      <c r="E322">
        <v>110020</v>
      </c>
      <c r="F322" t="s">
        <v>124</v>
      </c>
      <c r="G322" t="s">
        <v>125</v>
      </c>
      <c r="H322">
        <v>13</v>
      </c>
      <c r="I322">
        <v>7</v>
      </c>
      <c r="J322">
        <v>91</v>
      </c>
      <c r="K322">
        <v>0</v>
      </c>
      <c r="L322">
        <v>17.29</v>
      </c>
      <c r="M322">
        <v>108.29</v>
      </c>
    </row>
    <row r="323" spans="1:13" x14ac:dyDescent="0.25">
      <c r="A323" s="59">
        <v>39558</v>
      </c>
      <c r="B323" s="59" t="s">
        <v>142</v>
      </c>
      <c r="C323" t="s">
        <v>166</v>
      </c>
      <c r="D323" t="s">
        <v>167</v>
      </c>
      <c r="E323">
        <v>110020</v>
      </c>
      <c r="F323" t="s">
        <v>124</v>
      </c>
      <c r="G323" t="s">
        <v>126</v>
      </c>
      <c r="H323">
        <v>30</v>
      </c>
      <c r="I323">
        <v>9</v>
      </c>
      <c r="J323">
        <v>270</v>
      </c>
      <c r="K323">
        <v>8.1</v>
      </c>
      <c r="L323">
        <v>49.761000000000003</v>
      </c>
      <c r="M323">
        <v>311.661</v>
      </c>
    </row>
    <row r="324" spans="1:13" x14ac:dyDescent="0.25">
      <c r="A324" s="59">
        <v>39481</v>
      </c>
      <c r="B324" s="59" t="s">
        <v>142</v>
      </c>
      <c r="C324" t="s">
        <v>166</v>
      </c>
      <c r="D324" t="s">
        <v>167</v>
      </c>
      <c r="E324">
        <v>110020</v>
      </c>
      <c r="F324" t="s">
        <v>127</v>
      </c>
      <c r="G324" t="s">
        <v>128</v>
      </c>
      <c r="H324">
        <v>34</v>
      </c>
      <c r="I324">
        <v>13</v>
      </c>
      <c r="J324">
        <v>442</v>
      </c>
      <c r="K324">
        <v>13.26</v>
      </c>
      <c r="L324">
        <v>81.460599999999999</v>
      </c>
      <c r="M324">
        <v>510.20060000000001</v>
      </c>
    </row>
    <row r="325" spans="1:13" x14ac:dyDescent="0.25">
      <c r="A325" s="59">
        <v>39537</v>
      </c>
      <c r="B325" s="59" t="s">
        <v>142</v>
      </c>
      <c r="C325" t="s">
        <v>166</v>
      </c>
      <c r="D325" t="s">
        <v>167</v>
      </c>
      <c r="E325">
        <v>110020</v>
      </c>
      <c r="F325" t="s">
        <v>127</v>
      </c>
      <c r="G325" t="s">
        <v>129</v>
      </c>
      <c r="H325">
        <v>60</v>
      </c>
      <c r="I325">
        <v>11</v>
      </c>
      <c r="J325">
        <v>660</v>
      </c>
      <c r="K325">
        <v>19.8</v>
      </c>
      <c r="L325">
        <v>121.63800000000001</v>
      </c>
      <c r="M325">
        <v>761.83799999999997</v>
      </c>
    </row>
    <row r="326" spans="1:13" x14ac:dyDescent="0.25">
      <c r="A326" s="59">
        <v>39551</v>
      </c>
      <c r="B326" s="59" t="s">
        <v>142</v>
      </c>
      <c r="C326" t="s">
        <v>166</v>
      </c>
      <c r="D326" t="s">
        <v>167</v>
      </c>
      <c r="E326">
        <v>110020</v>
      </c>
      <c r="F326" t="s">
        <v>130</v>
      </c>
      <c r="G326" t="s">
        <v>126</v>
      </c>
      <c r="H326">
        <v>220</v>
      </c>
      <c r="I326">
        <v>20</v>
      </c>
      <c r="J326">
        <v>4400</v>
      </c>
      <c r="K326">
        <v>132</v>
      </c>
      <c r="L326">
        <v>810.92</v>
      </c>
      <c r="M326">
        <v>5078.92</v>
      </c>
    </row>
    <row r="327" spans="1:13" x14ac:dyDescent="0.25">
      <c r="A327" s="59">
        <v>39551</v>
      </c>
      <c r="B327" s="59" t="s">
        <v>142</v>
      </c>
      <c r="C327" t="s">
        <v>166</v>
      </c>
      <c r="D327" t="s">
        <v>167</v>
      </c>
      <c r="E327">
        <v>110020</v>
      </c>
      <c r="F327" t="s">
        <v>130</v>
      </c>
      <c r="G327" t="s">
        <v>131</v>
      </c>
      <c r="H327">
        <v>13</v>
      </c>
      <c r="I327">
        <v>18</v>
      </c>
      <c r="J327">
        <v>234</v>
      </c>
      <c r="K327">
        <v>0</v>
      </c>
      <c r="L327">
        <v>44.46</v>
      </c>
      <c r="M327">
        <v>278.45999999999998</v>
      </c>
    </row>
    <row r="328" spans="1:13" x14ac:dyDescent="0.25">
      <c r="A328" s="59">
        <v>39558</v>
      </c>
      <c r="B328" s="59" t="s">
        <v>142</v>
      </c>
      <c r="C328" t="s">
        <v>166</v>
      </c>
      <c r="D328" t="s">
        <v>167</v>
      </c>
      <c r="E328">
        <v>110020</v>
      </c>
      <c r="F328" t="s">
        <v>121</v>
      </c>
      <c r="G328" t="s">
        <v>122</v>
      </c>
      <c r="H328">
        <v>12</v>
      </c>
      <c r="I328">
        <v>21</v>
      </c>
      <c r="J328">
        <v>252</v>
      </c>
      <c r="K328">
        <v>0</v>
      </c>
      <c r="L328">
        <v>47.88</v>
      </c>
      <c r="M328">
        <v>299.88</v>
      </c>
    </row>
    <row r="329" spans="1:13" x14ac:dyDescent="0.25">
      <c r="A329" s="59">
        <v>39481</v>
      </c>
      <c r="B329" s="59" t="s">
        <v>142</v>
      </c>
      <c r="C329" t="s">
        <v>166</v>
      </c>
      <c r="D329" t="s">
        <v>167</v>
      </c>
      <c r="E329">
        <v>110020</v>
      </c>
      <c r="F329" t="s">
        <v>121</v>
      </c>
      <c r="G329" t="s">
        <v>123</v>
      </c>
      <c r="H329">
        <v>90</v>
      </c>
      <c r="I329">
        <v>26</v>
      </c>
      <c r="J329">
        <v>2340</v>
      </c>
      <c r="K329">
        <v>70.2</v>
      </c>
      <c r="L329">
        <v>431.262</v>
      </c>
      <c r="M329">
        <v>2701.0619999999999</v>
      </c>
    </row>
    <row r="330" spans="1:13" x14ac:dyDescent="0.25">
      <c r="A330" s="59">
        <v>39537</v>
      </c>
      <c r="B330" s="59" t="s">
        <v>142</v>
      </c>
      <c r="C330" t="s">
        <v>166</v>
      </c>
      <c r="D330" t="s">
        <v>167</v>
      </c>
      <c r="E330">
        <v>110020</v>
      </c>
      <c r="F330" t="s">
        <v>124</v>
      </c>
      <c r="G330" t="s">
        <v>125</v>
      </c>
      <c r="H330">
        <v>55</v>
      </c>
      <c r="I330">
        <v>7</v>
      </c>
      <c r="J330">
        <v>385</v>
      </c>
      <c r="K330">
        <v>11.55</v>
      </c>
      <c r="L330">
        <v>70.955500000000001</v>
      </c>
      <c r="M330">
        <v>444.40550000000002</v>
      </c>
    </row>
    <row r="331" spans="1:13" x14ac:dyDescent="0.25">
      <c r="A331" s="59">
        <v>39551</v>
      </c>
      <c r="B331" s="59" t="s">
        <v>142</v>
      </c>
      <c r="C331" t="s">
        <v>166</v>
      </c>
      <c r="D331" t="s">
        <v>168</v>
      </c>
      <c r="E331">
        <v>110030</v>
      </c>
      <c r="F331" t="s">
        <v>124</v>
      </c>
      <c r="G331" t="s">
        <v>126</v>
      </c>
      <c r="H331">
        <v>36</v>
      </c>
      <c r="I331">
        <v>9</v>
      </c>
      <c r="J331">
        <v>324</v>
      </c>
      <c r="K331">
        <v>9.7200000000000006</v>
      </c>
      <c r="L331">
        <v>59.713200000000001</v>
      </c>
      <c r="M331">
        <v>373.9932</v>
      </c>
    </row>
    <row r="332" spans="1:13" x14ac:dyDescent="0.25">
      <c r="A332" s="59">
        <v>39551</v>
      </c>
      <c r="B332" s="59" t="s">
        <v>142</v>
      </c>
      <c r="C332" t="s">
        <v>166</v>
      </c>
      <c r="D332" t="s">
        <v>168</v>
      </c>
      <c r="E332">
        <v>110030</v>
      </c>
      <c r="F332" t="s">
        <v>127</v>
      </c>
      <c r="G332" t="s">
        <v>128</v>
      </c>
      <c r="H332">
        <v>67</v>
      </c>
      <c r="I332">
        <v>13</v>
      </c>
      <c r="J332">
        <v>871</v>
      </c>
      <c r="K332">
        <v>26.13</v>
      </c>
      <c r="L332">
        <v>160.52529999999999</v>
      </c>
      <c r="M332">
        <v>1005.3953</v>
      </c>
    </row>
    <row r="333" spans="1:13" x14ac:dyDescent="0.25">
      <c r="A333" s="59">
        <v>39558</v>
      </c>
      <c r="B333" s="59" t="s">
        <v>142</v>
      </c>
      <c r="C333" t="s">
        <v>166</v>
      </c>
      <c r="D333" t="s">
        <v>168</v>
      </c>
      <c r="E333">
        <v>110030</v>
      </c>
      <c r="F333" t="s">
        <v>127</v>
      </c>
      <c r="G333" t="s">
        <v>129</v>
      </c>
      <c r="H333">
        <v>42</v>
      </c>
      <c r="I333">
        <v>11</v>
      </c>
      <c r="J333">
        <v>462</v>
      </c>
      <c r="K333">
        <v>13.86</v>
      </c>
      <c r="L333">
        <v>85.146600000000007</v>
      </c>
      <c r="M333">
        <v>533.28660000000002</v>
      </c>
    </row>
    <row r="334" spans="1:13" x14ac:dyDescent="0.25">
      <c r="A334" s="59">
        <v>39481</v>
      </c>
      <c r="B334" s="59" t="s">
        <v>142</v>
      </c>
      <c r="C334" t="s">
        <v>166</v>
      </c>
      <c r="D334" t="s">
        <v>168</v>
      </c>
      <c r="E334">
        <v>110030</v>
      </c>
      <c r="F334" t="s">
        <v>130</v>
      </c>
      <c r="G334" t="s">
        <v>126</v>
      </c>
      <c r="H334">
        <v>12</v>
      </c>
      <c r="I334">
        <v>20</v>
      </c>
      <c r="J334">
        <v>240</v>
      </c>
      <c r="K334">
        <v>0</v>
      </c>
      <c r="L334">
        <v>45.6</v>
      </c>
      <c r="M334">
        <v>285.60000000000002</v>
      </c>
    </row>
    <row r="335" spans="1:13" x14ac:dyDescent="0.25">
      <c r="A335" s="59">
        <v>39537</v>
      </c>
      <c r="B335" s="59" t="s">
        <v>142</v>
      </c>
      <c r="C335" t="s">
        <v>166</v>
      </c>
      <c r="D335" t="s">
        <v>168</v>
      </c>
      <c r="E335">
        <v>110030</v>
      </c>
      <c r="F335" t="s">
        <v>130</v>
      </c>
      <c r="G335" t="s">
        <v>131</v>
      </c>
      <c r="H335">
        <v>13</v>
      </c>
      <c r="I335">
        <v>18</v>
      </c>
      <c r="J335">
        <v>234</v>
      </c>
      <c r="K335">
        <v>0</v>
      </c>
      <c r="L335">
        <v>44.46</v>
      </c>
      <c r="M335">
        <v>278.45999999999998</v>
      </c>
    </row>
    <row r="336" spans="1:13" x14ac:dyDescent="0.25">
      <c r="A336" s="59">
        <v>39551</v>
      </c>
      <c r="B336" s="59" t="s">
        <v>119</v>
      </c>
      <c r="C336" t="s">
        <v>169</v>
      </c>
      <c r="D336" t="s">
        <v>170</v>
      </c>
      <c r="E336">
        <v>120010</v>
      </c>
      <c r="F336" t="s">
        <v>121</v>
      </c>
      <c r="G336" t="s">
        <v>122</v>
      </c>
      <c r="H336">
        <v>30</v>
      </c>
      <c r="I336">
        <v>21</v>
      </c>
      <c r="J336">
        <v>630</v>
      </c>
      <c r="K336">
        <v>18.899999999999999</v>
      </c>
      <c r="L336">
        <v>116.10899999999999</v>
      </c>
      <c r="M336">
        <v>727.20899999999995</v>
      </c>
    </row>
    <row r="337" spans="1:13" x14ac:dyDescent="0.25">
      <c r="A337" s="59">
        <v>39551</v>
      </c>
      <c r="B337" s="59" t="s">
        <v>119</v>
      </c>
      <c r="C337" t="s">
        <v>169</v>
      </c>
      <c r="D337" t="s">
        <v>170</v>
      </c>
      <c r="E337">
        <v>120010</v>
      </c>
      <c r="F337" t="s">
        <v>121</v>
      </c>
      <c r="G337" t="s">
        <v>123</v>
      </c>
      <c r="H337">
        <v>34</v>
      </c>
      <c r="I337">
        <v>26</v>
      </c>
      <c r="J337">
        <v>884</v>
      </c>
      <c r="K337">
        <v>26.52</v>
      </c>
      <c r="L337">
        <v>162.9212</v>
      </c>
      <c r="M337">
        <v>1020.4012</v>
      </c>
    </row>
    <row r="338" spans="1:13" x14ac:dyDescent="0.25">
      <c r="A338" s="59">
        <v>39558</v>
      </c>
      <c r="B338" s="59" t="s">
        <v>119</v>
      </c>
      <c r="C338" t="s">
        <v>169</v>
      </c>
      <c r="D338" t="s">
        <v>170</v>
      </c>
      <c r="E338">
        <v>120010</v>
      </c>
      <c r="F338" t="s">
        <v>124</v>
      </c>
      <c r="G338" t="s">
        <v>125</v>
      </c>
      <c r="H338">
        <v>60</v>
      </c>
      <c r="I338">
        <v>7</v>
      </c>
      <c r="J338">
        <v>420</v>
      </c>
      <c r="K338">
        <v>12.6</v>
      </c>
      <c r="L338">
        <v>77.406000000000006</v>
      </c>
      <c r="M338">
        <v>484.80599999999998</v>
      </c>
    </row>
    <row r="339" spans="1:13" x14ac:dyDescent="0.25">
      <c r="A339" s="59">
        <v>39481</v>
      </c>
      <c r="B339" s="59" t="s">
        <v>119</v>
      </c>
      <c r="C339" t="s">
        <v>169</v>
      </c>
      <c r="D339" t="s">
        <v>170</v>
      </c>
      <c r="E339">
        <v>120010</v>
      </c>
      <c r="F339" t="s">
        <v>124</v>
      </c>
      <c r="G339" t="s">
        <v>126</v>
      </c>
      <c r="H339">
        <v>220</v>
      </c>
      <c r="I339">
        <v>9</v>
      </c>
      <c r="J339">
        <v>1980</v>
      </c>
      <c r="K339">
        <v>59.4</v>
      </c>
      <c r="L339">
        <v>364.91399999999999</v>
      </c>
      <c r="M339">
        <v>2285.5140000000001</v>
      </c>
    </row>
    <row r="340" spans="1:13" x14ac:dyDescent="0.25">
      <c r="A340" s="59">
        <v>39537</v>
      </c>
      <c r="B340" s="59" t="s">
        <v>119</v>
      </c>
      <c r="C340" t="s">
        <v>169</v>
      </c>
      <c r="D340" t="s">
        <v>170</v>
      </c>
      <c r="E340">
        <v>120011</v>
      </c>
      <c r="F340" t="s">
        <v>127</v>
      </c>
      <c r="G340" t="s">
        <v>128</v>
      </c>
      <c r="H340">
        <v>13</v>
      </c>
      <c r="I340">
        <v>13</v>
      </c>
      <c r="J340">
        <v>169</v>
      </c>
      <c r="K340">
        <v>0</v>
      </c>
      <c r="L340">
        <v>32.11</v>
      </c>
      <c r="M340">
        <v>201.11</v>
      </c>
    </row>
    <row r="341" spans="1:13" x14ac:dyDescent="0.25">
      <c r="A341" s="59">
        <v>39551</v>
      </c>
      <c r="B341" s="59" t="s">
        <v>119</v>
      </c>
      <c r="C341" t="s">
        <v>169</v>
      </c>
      <c r="D341" t="s">
        <v>170</v>
      </c>
      <c r="E341">
        <v>120011</v>
      </c>
      <c r="F341" t="s">
        <v>127</v>
      </c>
      <c r="G341" t="s">
        <v>129</v>
      </c>
      <c r="H341">
        <v>12</v>
      </c>
      <c r="I341">
        <v>11</v>
      </c>
      <c r="J341">
        <v>132</v>
      </c>
      <c r="K341">
        <v>0</v>
      </c>
      <c r="L341">
        <v>25.08</v>
      </c>
      <c r="M341">
        <v>157.08000000000001</v>
      </c>
    </row>
    <row r="342" spans="1:13" x14ac:dyDescent="0.25">
      <c r="A342" s="59">
        <v>39551</v>
      </c>
      <c r="B342" s="59" t="s">
        <v>119</v>
      </c>
      <c r="C342" t="s">
        <v>169</v>
      </c>
      <c r="D342" t="s">
        <v>170</v>
      </c>
      <c r="E342">
        <v>120011</v>
      </c>
      <c r="F342" t="s">
        <v>130</v>
      </c>
      <c r="G342" t="s">
        <v>126</v>
      </c>
      <c r="H342">
        <v>90</v>
      </c>
      <c r="I342">
        <v>20</v>
      </c>
      <c r="J342">
        <v>1800</v>
      </c>
      <c r="K342">
        <v>54</v>
      </c>
      <c r="L342">
        <v>331.74</v>
      </c>
      <c r="M342">
        <v>2077.7399999999998</v>
      </c>
    </row>
    <row r="343" spans="1:13" x14ac:dyDescent="0.25">
      <c r="A343" s="59">
        <v>39558</v>
      </c>
      <c r="B343" s="59" t="s">
        <v>119</v>
      </c>
      <c r="C343" t="s">
        <v>169</v>
      </c>
      <c r="D343" t="s">
        <v>170</v>
      </c>
      <c r="E343">
        <v>120011</v>
      </c>
      <c r="F343" t="s">
        <v>130</v>
      </c>
      <c r="G343" t="s">
        <v>131</v>
      </c>
      <c r="H343">
        <v>55</v>
      </c>
      <c r="I343">
        <v>18</v>
      </c>
      <c r="J343">
        <v>990</v>
      </c>
      <c r="K343">
        <v>29.7</v>
      </c>
      <c r="L343">
        <v>182.45699999999999</v>
      </c>
      <c r="M343">
        <v>1142.7570000000001</v>
      </c>
    </row>
    <row r="344" spans="1:13" x14ac:dyDescent="0.25">
      <c r="A344" s="59">
        <v>39481</v>
      </c>
      <c r="B344" s="59" t="s">
        <v>119</v>
      </c>
      <c r="C344" t="s">
        <v>169</v>
      </c>
      <c r="D344" t="s">
        <v>170</v>
      </c>
      <c r="E344">
        <v>120011</v>
      </c>
      <c r="F344" t="s">
        <v>121</v>
      </c>
      <c r="G344" t="s">
        <v>122</v>
      </c>
      <c r="H344">
        <v>36</v>
      </c>
      <c r="I344">
        <v>21</v>
      </c>
      <c r="J344">
        <v>756</v>
      </c>
      <c r="K344">
        <v>22.68</v>
      </c>
      <c r="L344">
        <v>139.33080000000001</v>
      </c>
      <c r="M344">
        <v>872.6508</v>
      </c>
    </row>
    <row r="345" spans="1:13" x14ac:dyDescent="0.25">
      <c r="A345" s="59">
        <v>39537</v>
      </c>
      <c r="B345" s="59" t="s">
        <v>119</v>
      </c>
      <c r="C345" t="s">
        <v>169</v>
      </c>
      <c r="D345" t="s">
        <v>170</v>
      </c>
      <c r="E345">
        <v>120011</v>
      </c>
      <c r="F345" t="s">
        <v>121</v>
      </c>
      <c r="G345" t="s">
        <v>123</v>
      </c>
      <c r="H345">
        <v>67</v>
      </c>
      <c r="I345">
        <v>26</v>
      </c>
      <c r="J345">
        <v>1742</v>
      </c>
      <c r="K345">
        <v>52.26</v>
      </c>
      <c r="L345">
        <v>321.05059999999997</v>
      </c>
      <c r="M345">
        <v>2010.7906</v>
      </c>
    </row>
    <row r="346" spans="1:13" x14ac:dyDescent="0.25">
      <c r="A346" s="59">
        <v>39551</v>
      </c>
      <c r="B346" s="59" t="s">
        <v>119</v>
      </c>
      <c r="C346" t="s">
        <v>169</v>
      </c>
      <c r="D346" t="s">
        <v>170</v>
      </c>
      <c r="E346">
        <v>120012</v>
      </c>
      <c r="F346" t="s">
        <v>124</v>
      </c>
      <c r="G346" t="s">
        <v>125</v>
      </c>
      <c r="H346">
        <v>42</v>
      </c>
      <c r="I346">
        <v>7</v>
      </c>
      <c r="J346">
        <v>294</v>
      </c>
      <c r="K346">
        <v>8.82</v>
      </c>
      <c r="L346">
        <v>54.184199999999997</v>
      </c>
      <c r="M346">
        <v>339.36419999999998</v>
      </c>
    </row>
    <row r="347" spans="1:13" x14ac:dyDescent="0.25">
      <c r="A347" s="59">
        <v>39551</v>
      </c>
      <c r="B347" s="59" t="s">
        <v>119</v>
      </c>
      <c r="C347" t="s">
        <v>169</v>
      </c>
      <c r="D347" t="s">
        <v>170</v>
      </c>
      <c r="E347">
        <v>120012</v>
      </c>
      <c r="F347" t="s">
        <v>124</v>
      </c>
      <c r="G347" t="s">
        <v>126</v>
      </c>
      <c r="H347">
        <v>12</v>
      </c>
      <c r="I347">
        <v>9</v>
      </c>
      <c r="J347">
        <v>108</v>
      </c>
      <c r="K347">
        <v>0</v>
      </c>
      <c r="L347">
        <v>20.52</v>
      </c>
      <c r="M347">
        <v>128.52000000000001</v>
      </c>
    </row>
    <row r="348" spans="1:13" x14ac:dyDescent="0.25">
      <c r="A348" s="59">
        <v>39558</v>
      </c>
      <c r="B348" s="59" t="s">
        <v>119</v>
      </c>
      <c r="C348" t="s">
        <v>169</v>
      </c>
      <c r="D348" t="s">
        <v>170</v>
      </c>
      <c r="E348">
        <v>120012</v>
      </c>
      <c r="F348" t="s">
        <v>127</v>
      </c>
      <c r="G348" t="s">
        <v>128</v>
      </c>
      <c r="H348">
        <v>13</v>
      </c>
      <c r="I348">
        <v>13</v>
      </c>
      <c r="J348">
        <v>169</v>
      </c>
      <c r="K348">
        <v>0</v>
      </c>
      <c r="L348">
        <v>32.11</v>
      </c>
      <c r="M348">
        <v>201.11</v>
      </c>
    </row>
    <row r="349" spans="1:13" x14ac:dyDescent="0.25">
      <c r="A349" s="59">
        <v>39481</v>
      </c>
      <c r="B349" s="59" t="s">
        <v>119</v>
      </c>
      <c r="C349" t="s">
        <v>169</v>
      </c>
      <c r="D349" t="s">
        <v>170</v>
      </c>
      <c r="E349">
        <v>120012</v>
      </c>
      <c r="F349" t="s">
        <v>127</v>
      </c>
      <c r="G349" t="s">
        <v>129</v>
      </c>
      <c r="H349">
        <v>30</v>
      </c>
      <c r="I349">
        <v>11</v>
      </c>
      <c r="J349">
        <v>330</v>
      </c>
      <c r="K349">
        <v>9.9</v>
      </c>
      <c r="L349">
        <v>60.819000000000003</v>
      </c>
      <c r="M349">
        <v>380.91899999999998</v>
      </c>
    </row>
    <row r="350" spans="1:13" x14ac:dyDescent="0.25">
      <c r="A350" s="59">
        <v>39537</v>
      </c>
      <c r="B350" s="59" t="s">
        <v>119</v>
      </c>
      <c r="C350" t="s">
        <v>169</v>
      </c>
      <c r="D350" t="s">
        <v>170</v>
      </c>
      <c r="E350">
        <v>120012</v>
      </c>
      <c r="F350" t="s">
        <v>130</v>
      </c>
      <c r="G350" t="s">
        <v>126</v>
      </c>
      <c r="H350">
        <v>34</v>
      </c>
      <c r="I350">
        <v>20</v>
      </c>
      <c r="J350">
        <v>680</v>
      </c>
      <c r="K350">
        <v>20.399999999999999</v>
      </c>
      <c r="L350">
        <v>125.324</v>
      </c>
      <c r="M350">
        <v>784.92399999999998</v>
      </c>
    </row>
    <row r="351" spans="1:13" x14ac:dyDescent="0.25">
      <c r="A351" s="59">
        <v>39551</v>
      </c>
      <c r="B351" s="59" t="s">
        <v>119</v>
      </c>
      <c r="C351" t="s">
        <v>169</v>
      </c>
      <c r="D351" t="s">
        <v>170</v>
      </c>
      <c r="E351">
        <v>120012</v>
      </c>
      <c r="F351" t="s">
        <v>130</v>
      </c>
      <c r="G351" t="s">
        <v>131</v>
      </c>
      <c r="H351">
        <v>60</v>
      </c>
      <c r="I351">
        <v>18</v>
      </c>
      <c r="J351">
        <v>1080</v>
      </c>
      <c r="K351">
        <v>32.4</v>
      </c>
      <c r="L351">
        <v>199.04400000000001</v>
      </c>
      <c r="M351">
        <v>1246.644</v>
      </c>
    </row>
    <row r="352" spans="1:13" x14ac:dyDescent="0.25">
      <c r="A352" s="59">
        <v>39551</v>
      </c>
      <c r="B352" s="59" t="s">
        <v>119</v>
      </c>
      <c r="C352" t="s">
        <v>169</v>
      </c>
      <c r="D352" t="s">
        <v>169</v>
      </c>
      <c r="E352">
        <v>120020</v>
      </c>
      <c r="F352" t="s">
        <v>121</v>
      </c>
      <c r="G352" t="s">
        <v>122</v>
      </c>
      <c r="H352">
        <v>220</v>
      </c>
      <c r="I352">
        <v>21</v>
      </c>
      <c r="J352">
        <v>4620</v>
      </c>
      <c r="K352">
        <v>138.6</v>
      </c>
      <c r="L352">
        <v>851.46600000000001</v>
      </c>
      <c r="M352">
        <v>5332.866</v>
      </c>
    </row>
    <row r="353" spans="1:13" x14ac:dyDescent="0.25">
      <c r="A353" s="59">
        <v>39558</v>
      </c>
      <c r="B353" s="59" t="s">
        <v>119</v>
      </c>
      <c r="C353" t="s">
        <v>169</v>
      </c>
      <c r="D353" t="s">
        <v>169</v>
      </c>
      <c r="E353">
        <v>120020</v>
      </c>
      <c r="F353" t="s">
        <v>121</v>
      </c>
      <c r="G353" t="s">
        <v>123</v>
      </c>
      <c r="H353">
        <v>13</v>
      </c>
      <c r="I353">
        <v>26</v>
      </c>
      <c r="J353">
        <v>338</v>
      </c>
      <c r="K353">
        <v>0</v>
      </c>
      <c r="L353">
        <v>64.22</v>
      </c>
      <c r="M353">
        <v>402.22</v>
      </c>
    </row>
    <row r="354" spans="1:13" x14ac:dyDescent="0.25">
      <c r="A354" s="59">
        <v>39481</v>
      </c>
      <c r="B354" s="59" t="s">
        <v>119</v>
      </c>
      <c r="C354" t="s">
        <v>169</v>
      </c>
      <c r="D354" t="s">
        <v>169</v>
      </c>
      <c r="E354">
        <v>120020</v>
      </c>
      <c r="F354" t="s">
        <v>124</v>
      </c>
      <c r="G354" t="s">
        <v>125</v>
      </c>
      <c r="H354">
        <v>12</v>
      </c>
      <c r="I354">
        <v>7</v>
      </c>
      <c r="J354">
        <v>84</v>
      </c>
      <c r="K354">
        <v>0</v>
      </c>
      <c r="L354">
        <v>15.96</v>
      </c>
      <c r="M354">
        <v>99.96</v>
      </c>
    </row>
    <row r="355" spans="1:13" x14ac:dyDescent="0.25">
      <c r="A355" s="59">
        <v>39537</v>
      </c>
      <c r="B355" s="59" t="s">
        <v>119</v>
      </c>
      <c r="C355" t="s">
        <v>169</v>
      </c>
      <c r="D355" t="s">
        <v>169</v>
      </c>
      <c r="E355">
        <v>120020</v>
      </c>
      <c r="F355" t="s">
        <v>124</v>
      </c>
      <c r="G355" t="s">
        <v>126</v>
      </c>
      <c r="H355">
        <v>90</v>
      </c>
      <c r="I355">
        <v>9</v>
      </c>
      <c r="J355">
        <v>810</v>
      </c>
      <c r="K355">
        <v>24.3</v>
      </c>
      <c r="L355">
        <v>149.28299999999999</v>
      </c>
      <c r="M355">
        <v>934.98299999999995</v>
      </c>
    </row>
    <row r="356" spans="1:13" x14ac:dyDescent="0.25">
      <c r="A356" s="59">
        <v>39551</v>
      </c>
      <c r="B356" s="59" t="s">
        <v>119</v>
      </c>
      <c r="C356" t="s">
        <v>169</v>
      </c>
      <c r="D356" t="s">
        <v>169</v>
      </c>
      <c r="E356">
        <v>120020</v>
      </c>
      <c r="F356" t="s">
        <v>127</v>
      </c>
      <c r="G356" t="s">
        <v>128</v>
      </c>
      <c r="H356">
        <v>55</v>
      </c>
      <c r="I356">
        <v>13</v>
      </c>
      <c r="J356">
        <v>715</v>
      </c>
      <c r="K356">
        <v>21.45</v>
      </c>
      <c r="L356">
        <v>131.77449999999999</v>
      </c>
      <c r="M356">
        <v>825.32449999999994</v>
      </c>
    </row>
    <row r="357" spans="1:13" x14ac:dyDescent="0.25">
      <c r="A357" s="59">
        <v>39551</v>
      </c>
      <c r="B357" s="59" t="s">
        <v>119</v>
      </c>
      <c r="C357" t="s">
        <v>169</v>
      </c>
      <c r="D357" t="s">
        <v>169</v>
      </c>
      <c r="E357">
        <v>120020</v>
      </c>
      <c r="F357" t="s">
        <v>127</v>
      </c>
      <c r="G357" t="s">
        <v>129</v>
      </c>
      <c r="H357">
        <v>36</v>
      </c>
      <c r="I357">
        <v>11</v>
      </c>
      <c r="J357">
        <v>396</v>
      </c>
      <c r="K357">
        <v>11.88</v>
      </c>
      <c r="L357">
        <v>72.982799999999997</v>
      </c>
      <c r="M357">
        <v>457.1028</v>
      </c>
    </row>
    <row r="358" spans="1:13" x14ac:dyDescent="0.25">
      <c r="A358" s="59">
        <v>39558</v>
      </c>
      <c r="B358" s="59" t="s">
        <v>119</v>
      </c>
      <c r="C358" t="s">
        <v>169</v>
      </c>
      <c r="D358" t="s">
        <v>169</v>
      </c>
      <c r="E358">
        <v>120020</v>
      </c>
      <c r="F358" t="s">
        <v>130</v>
      </c>
      <c r="G358" t="s">
        <v>126</v>
      </c>
      <c r="H358">
        <v>67</v>
      </c>
      <c r="I358">
        <v>20</v>
      </c>
      <c r="J358">
        <v>1340</v>
      </c>
      <c r="K358">
        <v>40.200000000000003</v>
      </c>
      <c r="L358">
        <v>246.96199999999999</v>
      </c>
      <c r="M358">
        <v>1546.7619999999999</v>
      </c>
    </row>
    <row r="359" spans="1:13" x14ac:dyDescent="0.25">
      <c r="A359" s="59">
        <v>39481</v>
      </c>
      <c r="B359" s="59" t="s">
        <v>119</v>
      </c>
      <c r="C359" t="s">
        <v>169</v>
      </c>
      <c r="D359" t="s">
        <v>169</v>
      </c>
      <c r="E359">
        <v>120021</v>
      </c>
      <c r="F359" t="s">
        <v>130</v>
      </c>
      <c r="G359" t="s">
        <v>131</v>
      </c>
      <c r="H359">
        <v>42</v>
      </c>
      <c r="I359">
        <v>18</v>
      </c>
      <c r="J359">
        <v>756</v>
      </c>
      <c r="K359">
        <v>22.68</v>
      </c>
      <c r="L359">
        <v>139.33080000000001</v>
      </c>
      <c r="M359">
        <v>872.6508</v>
      </c>
    </row>
    <row r="360" spans="1:13" x14ac:dyDescent="0.25">
      <c r="A360" s="59">
        <v>39537</v>
      </c>
      <c r="B360" s="59" t="s">
        <v>119</v>
      </c>
      <c r="C360" t="s">
        <v>169</v>
      </c>
      <c r="D360" t="s">
        <v>169</v>
      </c>
      <c r="E360">
        <v>120021</v>
      </c>
      <c r="F360" t="s">
        <v>121</v>
      </c>
      <c r="G360" t="s">
        <v>122</v>
      </c>
      <c r="H360">
        <v>12</v>
      </c>
      <c r="I360">
        <v>21</v>
      </c>
      <c r="J360">
        <v>252</v>
      </c>
      <c r="K360">
        <v>0</v>
      </c>
      <c r="L360">
        <v>47.88</v>
      </c>
      <c r="M360">
        <v>299.88</v>
      </c>
    </row>
    <row r="361" spans="1:13" x14ac:dyDescent="0.25">
      <c r="A361" s="59">
        <v>39551</v>
      </c>
      <c r="B361" s="59" t="s">
        <v>119</v>
      </c>
      <c r="C361" t="s">
        <v>169</v>
      </c>
      <c r="D361" t="s">
        <v>169</v>
      </c>
      <c r="E361">
        <v>120021</v>
      </c>
      <c r="F361" t="s">
        <v>121</v>
      </c>
      <c r="G361" t="s">
        <v>123</v>
      </c>
      <c r="H361">
        <v>13</v>
      </c>
      <c r="I361">
        <v>26</v>
      </c>
      <c r="J361">
        <v>338</v>
      </c>
      <c r="K361">
        <v>0</v>
      </c>
      <c r="L361">
        <v>64.22</v>
      </c>
      <c r="M361">
        <v>402.22</v>
      </c>
    </row>
    <row r="362" spans="1:13" x14ac:dyDescent="0.25">
      <c r="A362" s="59">
        <v>39551</v>
      </c>
      <c r="B362" s="59" t="s">
        <v>119</v>
      </c>
      <c r="C362" t="s">
        <v>169</v>
      </c>
      <c r="D362" t="s">
        <v>169</v>
      </c>
      <c r="E362">
        <v>120021</v>
      </c>
      <c r="F362" t="s">
        <v>124</v>
      </c>
      <c r="G362" t="s">
        <v>125</v>
      </c>
      <c r="H362">
        <v>30</v>
      </c>
      <c r="I362">
        <v>7</v>
      </c>
      <c r="J362">
        <v>210</v>
      </c>
      <c r="K362">
        <v>6.3</v>
      </c>
      <c r="L362">
        <v>38.703000000000003</v>
      </c>
      <c r="M362">
        <v>242.40299999999999</v>
      </c>
    </row>
    <row r="363" spans="1:13" x14ac:dyDescent="0.25">
      <c r="A363" s="59">
        <v>39558</v>
      </c>
      <c r="B363" s="59" t="s">
        <v>119</v>
      </c>
      <c r="C363" t="s">
        <v>169</v>
      </c>
      <c r="D363" t="s">
        <v>169</v>
      </c>
      <c r="E363">
        <v>120021</v>
      </c>
      <c r="F363" t="s">
        <v>124</v>
      </c>
      <c r="G363" t="s">
        <v>126</v>
      </c>
      <c r="H363">
        <v>34</v>
      </c>
      <c r="I363">
        <v>9</v>
      </c>
      <c r="J363">
        <v>306</v>
      </c>
      <c r="K363">
        <v>9.18</v>
      </c>
      <c r="L363">
        <v>56.395800000000001</v>
      </c>
      <c r="M363">
        <v>353.2158</v>
      </c>
    </row>
    <row r="364" spans="1:13" x14ac:dyDescent="0.25">
      <c r="A364" s="59">
        <v>39481</v>
      </c>
      <c r="B364" s="59" t="s">
        <v>119</v>
      </c>
      <c r="C364" t="s">
        <v>169</v>
      </c>
      <c r="D364" t="s">
        <v>169</v>
      </c>
      <c r="E364">
        <v>120021</v>
      </c>
      <c r="F364" t="s">
        <v>127</v>
      </c>
      <c r="G364" t="s">
        <v>128</v>
      </c>
      <c r="H364">
        <v>60</v>
      </c>
      <c r="I364">
        <v>13</v>
      </c>
      <c r="J364">
        <v>780</v>
      </c>
      <c r="K364">
        <v>23.4</v>
      </c>
      <c r="L364">
        <v>143.75399999999999</v>
      </c>
      <c r="M364">
        <v>900.35400000000004</v>
      </c>
    </row>
    <row r="365" spans="1:13" x14ac:dyDescent="0.25">
      <c r="A365" s="59">
        <v>39537</v>
      </c>
      <c r="B365" s="59" t="s">
        <v>119</v>
      </c>
      <c r="C365" t="s">
        <v>169</v>
      </c>
      <c r="D365" t="s">
        <v>171</v>
      </c>
      <c r="E365">
        <v>120030</v>
      </c>
      <c r="F365" t="s">
        <v>127</v>
      </c>
      <c r="G365" t="s">
        <v>129</v>
      </c>
      <c r="H365">
        <v>220</v>
      </c>
      <c r="I365">
        <v>11</v>
      </c>
      <c r="J365">
        <v>2420</v>
      </c>
      <c r="K365">
        <v>72.599999999999994</v>
      </c>
      <c r="L365">
        <v>446.00599999999997</v>
      </c>
      <c r="M365">
        <v>2793.4059999999999</v>
      </c>
    </row>
    <row r="366" spans="1:13" x14ac:dyDescent="0.25">
      <c r="A366" s="59">
        <v>39551</v>
      </c>
      <c r="B366" s="59" t="s">
        <v>119</v>
      </c>
      <c r="C366" t="s">
        <v>169</v>
      </c>
      <c r="D366" t="s">
        <v>171</v>
      </c>
      <c r="E366">
        <v>120030</v>
      </c>
      <c r="F366" t="s">
        <v>130</v>
      </c>
      <c r="G366" t="s">
        <v>126</v>
      </c>
      <c r="H366">
        <v>13</v>
      </c>
      <c r="I366">
        <v>20</v>
      </c>
      <c r="J366">
        <v>260</v>
      </c>
      <c r="K366">
        <v>0</v>
      </c>
      <c r="L366">
        <v>49.4</v>
      </c>
      <c r="M366">
        <v>309.39999999999998</v>
      </c>
    </row>
    <row r="367" spans="1:13" x14ac:dyDescent="0.25">
      <c r="A367" s="59">
        <v>39551</v>
      </c>
      <c r="B367" s="59" t="s">
        <v>119</v>
      </c>
      <c r="C367" t="s">
        <v>169</v>
      </c>
      <c r="D367" t="s">
        <v>171</v>
      </c>
      <c r="E367">
        <v>120030</v>
      </c>
      <c r="F367" t="s">
        <v>130</v>
      </c>
      <c r="G367" t="s">
        <v>131</v>
      </c>
      <c r="H367">
        <v>12</v>
      </c>
      <c r="I367">
        <v>18</v>
      </c>
      <c r="J367">
        <v>216</v>
      </c>
      <c r="K367">
        <v>0</v>
      </c>
      <c r="L367">
        <v>41.04</v>
      </c>
      <c r="M367">
        <v>257.04000000000002</v>
      </c>
    </row>
    <row r="368" spans="1:13" x14ac:dyDescent="0.25">
      <c r="A368" s="59">
        <v>39558</v>
      </c>
      <c r="B368" s="59" t="s">
        <v>119</v>
      </c>
      <c r="C368" t="s">
        <v>169</v>
      </c>
      <c r="D368" t="s">
        <v>171</v>
      </c>
      <c r="E368">
        <v>120030</v>
      </c>
      <c r="F368" t="s">
        <v>121</v>
      </c>
      <c r="G368" t="s">
        <v>122</v>
      </c>
      <c r="H368">
        <v>90</v>
      </c>
      <c r="I368">
        <v>21</v>
      </c>
      <c r="J368">
        <v>1890</v>
      </c>
      <c r="K368">
        <v>56.7</v>
      </c>
      <c r="L368">
        <v>348.327</v>
      </c>
      <c r="M368">
        <v>2181.627</v>
      </c>
    </row>
    <row r="369" spans="1:13" x14ac:dyDescent="0.25">
      <c r="A369" s="59">
        <v>39481</v>
      </c>
      <c r="B369" s="59" t="s">
        <v>119</v>
      </c>
      <c r="C369" t="s">
        <v>169</v>
      </c>
      <c r="D369" t="s">
        <v>171</v>
      </c>
      <c r="E369">
        <v>120030</v>
      </c>
      <c r="F369" t="s">
        <v>121</v>
      </c>
      <c r="G369" t="s">
        <v>123</v>
      </c>
      <c r="H369">
        <v>55</v>
      </c>
      <c r="I369">
        <v>26</v>
      </c>
      <c r="J369">
        <v>1430</v>
      </c>
      <c r="K369">
        <v>42.9</v>
      </c>
      <c r="L369">
        <v>263.54899999999998</v>
      </c>
      <c r="M369">
        <v>1650.6489999999999</v>
      </c>
    </row>
    <row r="370" spans="1:13" x14ac:dyDescent="0.25">
      <c r="A370" s="59">
        <v>39537</v>
      </c>
      <c r="B370" s="59" t="s">
        <v>119</v>
      </c>
      <c r="C370" t="s">
        <v>169</v>
      </c>
      <c r="D370" t="s">
        <v>171</v>
      </c>
      <c r="E370">
        <v>120030</v>
      </c>
      <c r="F370" t="s">
        <v>124</v>
      </c>
      <c r="G370" t="s">
        <v>125</v>
      </c>
      <c r="H370">
        <v>36</v>
      </c>
      <c r="I370">
        <v>7</v>
      </c>
      <c r="J370">
        <v>252</v>
      </c>
      <c r="K370">
        <v>7.56</v>
      </c>
      <c r="L370">
        <v>46.443600000000004</v>
      </c>
      <c r="M370">
        <v>290.8836</v>
      </c>
    </row>
    <row r="371" spans="1:13" x14ac:dyDescent="0.25">
      <c r="A371" s="59">
        <v>39551</v>
      </c>
      <c r="B371" s="59" t="s">
        <v>119</v>
      </c>
      <c r="C371" t="s">
        <v>169</v>
      </c>
      <c r="D371" t="s">
        <v>171</v>
      </c>
      <c r="E371">
        <v>120030</v>
      </c>
      <c r="F371" t="s">
        <v>124</v>
      </c>
      <c r="G371" t="s">
        <v>126</v>
      </c>
      <c r="H371">
        <v>67</v>
      </c>
      <c r="I371">
        <v>9</v>
      </c>
      <c r="J371">
        <v>603</v>
      </c>
      <c r="K371">
        <v>18.09</v>
      </c>
      <c r="L371">
        <v>111.13290000000001</v>
      </c>
      <c r="M371">
        <v>696.04290000000003</v>
      </c>
    </row>
    <row r="372" spans="1:13" x14ac:dyDescent="0.25">
      <c r="A372" s="59">
        <v>39551</v>
      </c>
      <c r="B372" s="59" t="s">
        <v>119</v>
      </c>
      <c r="C372" t="s">
        <v>169</v>
      </c>
      <c r="D372" t="s">
        <v>171</v>
      </c>
      <c r="E372">
        <v>120030</v>
      </c>
      <c r="F372" t="s">
        <v>127</v>
      </c>
      <c r="G372" t="s">
        <v>128</v>
      </c>
      <c r="H372">
        <v>42</v>
      </c>
      <c r="I372">
        <v>13</v>
      </c>
      <c r="J372">
        <v>546</v>
      </c>
      <c r="K372">
        <v>16.38</v>
      </c>
      <c r="L372">
        <v>100.62779999999999</v>
      </c>
      <c r="M372">
        <v>630.24779999999998</v>
      </c>
    </row>
    <row r="373" spans="1:13" x14ac:dyDescent="0.25">
      <c r="A373" s="59">
        <v>39558</v>
      </c>
      <c r="B373" s="59" t="s">
        <v>142</v>
      </c>
      <c r="C373" t="s">
        <v>172</v>
      </c>
      <c r="D373" t="s">
        <v>172</v>
      </c>
      <c r="E373">
        <v>130010</v>
      </c>
      <c r="F373" t="s">
        <v>127</v>
      </c>
      <c r="G373" t="s">
        <v>129</v>
      </c>
      <c r="H373">
        <v>12</v>
      </c>
      <c r="I373">
        <v>11</v>
      </c>
      <c r="J373">
        <v>132</v>
      </c>
      <c r="K373">
        <v>0</v>
      </c>
      <c r="L373">
        <v>25.08</v>
      </c>
      <c r="M373">
        <v>157.08000000000001</v>
      </c>
    </row>
    <row r="374" spans="1:13" x14ac:dyDescent="0.25">
      <c r="A374" s="59">
        <v>39481</v>
      </c>
      <c r="B374" s="59" t="s">
        <v>142</v>
      </c>
      <c r="C374" t="s">
        <v>172</v>
      </c>
      <c r="D374" t="s">
        <v>172</v>
      </c>
      <c r="E374">
        <v>130010</v>
      </c>
      <c r="F374" t="s">
        <v>130</v>
      </c>
      <c r="G374" t="s">
        <v>126</v>
      </c>
      <c r="H374">
        <v>13</v>
      </c>
      <c r="I374">
        <v>20</v>
      </c>
      <c r="J374">
        <v>260</v>
      </c>
      <c r="K374">
        <v>0</v>
      </c>
      <c r="L374">
        <v>49.4</v>
      </c>
      <c r="M374">
        <v>309.39999999999998</v>
      </c>
    </row>
    <row r="375" spans="1:13" x14ac:dyDescent="0.25">
      <c r="A375" s="59">
        <v>39537</v>
      </c>
      <c r="B375" s="59" t="s">
        <v>142</v>
      </c>
      <c r="C375" t="s">
        <v>172</v>
      </c>
      <c r="D375" t="s">
        <v>172</v>
      </c>
      <c r="E375">
        <v>130010</v>
      </c>
      <c r="F375" t="s">
        <v>130</v>
      </c>
      <c r="G375" t="s">
        <v>131</v>
      </c>
      <c r="H375">
        <v>30</v>
      </c>
      <c r="I375">
        <v>18</v>
      </c>
      <c r="J375">
        <v>540</v>
      </c>
      <c r="K375">
        <v>16.2</v>
      </c>
      <c r="L375">
        <v>99.522000000000006</v>
      </c>
      <c r="M375">
        <v>623.322</v>
      </c>
    </row>
    <row r="376" spans="1:13" x14ac:dyDescent="0.25">
      <c r="A376" s="59">
        <v>39551</v>
      </c>
      <c r="B376" s="59" t="s">
        <v>142</v>
      </c>
      <c r="C376" t="s">
        <v>172</v>
      </c>
      <c r="D376" t="s">
        <v>172</v>
      </c>
      <c r="E376">
        <v>130010</v>
      </c>
      <c r="F376" t="s">
        <v>121</v>
      </c>
      <c r="G376" t="s">
        <v>122</v>
      </c>
      <c r="H376">
        <v>34</v>
      </c>
      <c r="I376">
        <v>21</v>
      </c>
      <c r="J376">
        <v>714</v>
      </c>
      <c r="K376">
        <v>21.42</v>
      </c>
      <c r="L376">
        <v>131.59020000000001</v>
      </c>
      <c r="M376">
        <v>824.17020000000002</v>
      </c>
    </row>
    <row r="377" spans="1:13" x14ac:dyDescent="0.25">
      <c r="A377" s="59">
        <v>39551</v>
      </c>
      <c r="B377" s="59" t="s">
        <v>142</v>
      </c>
      <c r="C377" t="s">
        <v>172</v>
      </c>
      <c r="D377" t="s">
        <v>172</v>
      </c>
      <c r="E377">
        <v>130010</v>
      </c>
      <c r="F377" t="s">
        <v>121</v>
      </c>
      <c r="G377" t="s">
        <v>123</v>
      </c>
      <c r="H377">
        <v>60</v>
      </c>
      <c r="I377">
        <v>26</v>
      </c>
      <c r="J377">
        <v>1560</v>
      </c>
      <c r="K377">
        <v>46.8</v>
      </c>
      <c r="L377">
        <v>287.50799999999998</v>
      </c>
      <c r="M377">
        <v>1800.7080000000001</v>
      </c>
    </row>
    <row r="378" spans="1:13" x14ac:dyDescent="0.25">
      <c r="A378" s="59">
        <v>39558</v>
      </c>
      <c r="B378" s="59" t="s">
        <v>142</v>
      </c>
      <c r="C378" t="s">
        <v>172</v>
      </c>
      <c r="D378" t="s">
        <v>172</v>
      </c>
      <c r="E378">
        <v>130010</v>
      </c>
      <c r="F378" t="s">
        <v>124</v>
      </c>
      <c r="G378" t="s">
        <v>125</v>
      </c>
      <c r="H378">
        <v>220</v>
      </c>
      <c r="I378">
        <v>7</v>
      </c>
      <c r="J378">
        <v>1540</v>
      </c>
      <c r="K378">
        <v>46.2</v>
      </c>
      <c r="L378">
        <v>283.822</v>
      </c>
      <c r="M378">
        <v>1777.6220000000001</v>
      </c>
    </row>
    <row r="379" spans="1:13" x14ac:dyDescent="0.25">
      <c r="A379" s="59">
        <v>39481</v>
      </c>
      <c r="B379" s="59" t="s">
        <v>142</v>
      </c>
      <c r="C379" t="s">
        <v>172</v>
      </c>
      <c r="D379" t="s">
        <v>172</v>
      </c>
      <c r="E379">
        <v>130010</v>
      </c>
      <c r="F379" t="s">
        <v>124</v>
      </c>
      <c r="G379" t="s">
        <v>126</v>
      </c>
      <c r="H379">
        <v>13</v>
      </c>
      <c r="I379">
        <v>9</v>
      </c>
      <c r="J379">
        <v>117</v>
      </c>
      <c r="K379">
        <v>0</v>
      </c>
      <c r="L379">
        <v>22.23</v>
      </c>
      <c r="M379">
        <v>139.22999999999999</v>
      </c>
    </row>
    <row r="380" spans="1:13" x14ac:dyDescent="0.25">
      <c r="A380" s="59">
        <v>39537</v>
      </c>
      <c r="B380" s="59" t="s">
        <v>142</v>
      </c>
      <c r="C380" t="s">
        <v>172</v>
      </c>
      <c r="D380" t="s">
        <v>173</v>
      </c>
      <c r="E380">
        <v>130020</v>
      </c>
      <c r="F380" t="s">
        <v>127</v>
      </c>
      <c r="G380" t="s">
        <v>128</v>
      </c>
      <c r="H380">
        <v>12</v>
      </c>
      <c r="I380">
        <v>13</v>
      </c>
      <c r="J380">
        <v>156</v>
      </c>
      <c r="K380">
        <v>0</v>
      </c>
      <c r="L380">
        <v>29.64</v>
      </c>
      <c r="M380">
        <v>185.64</v>
      </c>
    </row>
    <row r="381" spans="1:13" x14ac:dyDescent="0.25">
      <c r="A381" s="59">
        <v>39551</v>
      </c>
      <c r="B381" s="59" t="s">
        <v>142</v>
      </c>
      <c r="C381" t="s">
        <v>172</v>
      </c>
      <c r="D381" t="s">
        <v>173</v>
      </c>
      <c r="E381">
        <v>130020</v>
      </c>
      <c r="F381" t="s">
        <v>127</v>
      </c>
      <c r="G381" t="s">
        <v>129</v>
      </c>
      <c r="H381">
        <v>90</v>
      </c>
      <c r="I381">
        <v>11</v>
      </c>
      <c r="J381">
        <v>990</v>
      </c>
      <c r="K381">
        <v>29.7</v>
      </c>
      <c r="L381">
        <v>182.45699999999999</v>
      </c>
      <c r="M381">
        <v>1142.7570000000001</v>
      </c>
    </row>
    <row r="382" spans="1:13" x14ac:dyDescent="0.25">
      <c r="A382" s="59">
        <v>39551</v>
      </c>
      <c r="B382" s="59" t="s">
        <v>142</v>
      </c>
      <c r="C382" t="s">
        <v>172</v>
      </c>
      <c r="D382" t="s">
        <v>173</v>
      </c>
      <c r="E382">
        <v>130020</v>
      </c>
      <c r="F382" t="s">
        <v>130</v>
      </c>
      <c r="G382" t="s">
        <v>126</v>
      </c>
      <c r="H382">
        <v>55</v>
      </c>
      <c r="I382">
        <v>20</v>
      </c>
      <c r="J382">
        <v>1100</v>
      </c>
      <c r="K382">
        <v>33</v>
      </c>
      <c r="L382">
        <v>202.73</v>
      </c>
      <c r="M382">
        <v>1269.73</v>
      </c>
    </row>
    <row r="383" spans="1:13" x14ac:dyDescent="0.25">
      <c r="A383" s="59">
        <v>39558</v>
      </c>
      <c r="B383" s="59" t="s">
        <v>142</v>
      </c>
      <c r="C383" t="s">
        <v>172</v>
      </c>
      <c r="D383" t="s">
        <v>173</v>
      </c>
      <c r="E383">
        <v>130020</v>
      </c>
      <c r="F383" t="s">
        <v>130</v>
      </c>
      <c r="G383" t="s">
        <v>131</v>
      </c>
      <c r="H383">
        <v>36</v>
      </c>
      <c r="I383">
        <v>18</v>
      </c>
      <c r="J383">
        <v>648</v>
      </c>
      <c r="K383">
        <v>19.440000000000001</v>
      </c>
      <c r="L383">
        <v>119.4264</v>
      </c>
      <c r="M383">
        <v>747.9864</v>
      </c>
    </row>
    <row r="384" spans="1:13" x14ac:dyDescent="0.25">
      <c r="A384" s="59">
        <v>39481</v>
      </c>
      <c r="B384" s="59" t="s">
        <v>142</v>
      </c>
      <c r="C384" t="s">
        <v>172</v>
      </c>
      <c r="D384" t="s">
        <v>173</v>
      </c>
      <c r="E384">
        <v>130020</v>
      </c>
      <c r="F384" t="s">
        <v>121</v>
      </c>
      <c r="G384" t="s">
        <v>122</v>
      </c>
      <c r="H384">
        <v>67</v>
      </c>
      <c r="I384">
        <v>21</v>
      </c>
      <c r="J384">
        <v>1407</v>
      </c>
      <c r="K384">
        <v>42.21</v>
      </c>
      <c r="L384">
        <v>259.31009999999998</v>
      </c>
      <c r="M384">
        <v>1624.1001000000001</v>
      </c>
    </row>
    <row r="385" spans="1:13" x14ac:dyDescent="0.25">
      <c r="A385" s="59">
        <v>39537</v>
      </c>
      <c r="B385" s="59" t="s">
        <v>142</v>
      </c>
      <c r="C385" t="s">
        <v>172</v>
      </c>
      <c r="D385" t="s">
        <v>173</v>
      </c>
      <c r="E385">
        <v>130020</v>
      </c>
      <c r="F385" t="s">
        <v>121</v>
      </c>
      <c r="G385" t="s">
        <v>123</v>
      </c>
      <c r="H385">
        <v>42</v>
      </c>
      <c r="I385">
        <v>26</v>
      </c>
      <c r="J385">
        <v>1092</v>
      </c>
      <c r="K385">
        <v>32.76</v>
      </c>
      <c r="L385">
        <v>201.25559999999999</v>
      </c>
      <c r="M385">
        <v>1260.4956</v>
      </c>
    </row>
    <row r="386" spans="1:13" x14ac:dyDescent="0.25">
      <c r="A386" s="59">
        <v>39551</v>
      </c>
      <c r="B386" s="59" t="s">
        <v>142</v>
      </c>
      <c r="C386" t="s">
        <v>172</v>
      </c>
      <c r="D386" t="s">
        <v>174</v>
      </c>
      <c r="E386">
        <v>130030</v>
      </c>
      <c r="F386" t="s">
        <v>124</v>
      </c>
      <c r="G386" t="s">
        <v>125</v>
      </c>
      <c r="H386">
        <v>12</v>
      </c>
      <c r="I386">
        <v>7</v>
      </c>
      <c r="J386">
        <v>84</v>
      </c>
      <c r="K386">
        <v>0</v>
      </c>
      <c r="L386">
        <v>15.96</v>
      </c>
      <c r="M386">
        <v>99.96</v>
      </c>
    </row>
    <row r="387" spans="1:13" x14ac:dyDescent="0.25">
      <c r="A387" s="59">
        <v>39551</v>
      </c>
      <c r="B387" s="59" t="s">
        <v>142</v>
      </c>
      <c r="C387" t="s">
        <v>172</v>
      </c>
      <c r="D387" t="s">
        <v>174</v>
      </c>
      <c r="E387">
        <v>130030</v>
      </c>
      <c r="F387" t="s">
        <v>124</v>
      </c>
      <c r="G387" t="s">
        <v>126</v>
      </c>
      <c r="H387">
        <v>13</v>
      </c>
      <c r="I387">
        <v>9</v>
      </c>
      <c r="J387">
        <v>117</v>
      </c>
      <c r="K387">
        <v>0</v>
      </c>
      <c r="L387">
        <v>22.23</v>
      </c>
      <c r="M387">
        <v>139.22999999999999</v>
      </c>
    </row>
    <row r="388" spans="1:13" x14ac:dyDescent="0.25">
      <c r="A388" s="59">
        <v>39558</v>
      </c>
      <c r="B388" s="59" t="s">
        <v>142</v>
      </c>
      <c r="C388" t="s">
        <v>172</v>
      </c>
      <c r="D388" t="s">
        <v>174</v>
      </c>
      <c r="E388">
        <v>130030</v>
      </c>
      <c r="F388" t="s">
        <v>127</v>
      </c>
      <c r="G388" t="s">
        <v>128</v>
      </c>
      <c r="H388">
        <v>30</v>
      </c>
      <c r="I388">
        <v>13</v>
      </c>
      <c r="J388">
        <v>390</v>
      </c>
      <c r="K388">
        <v>11.7</v>
      </c>
      <c r="L388">
        <v>71.876999999999995</v>
      </c>
      <c r="M388">
        <v>450.17700000000002</v>
      </c>
    </row>
    <row r="389" spans="1:13" x14ac:dyDescent="0.25">
      <c r="A389" s="59">
        <v>39481</v>
      </c>
      <c r="B389" s="59" t="s">
        <v>142</v>
      </c>
      <c r="C389" t="s">
        <v>172</v>
      </c>
      <c r="D389" t="s">
        <v>174</v>
      </c>
      <c r="E389">
        <v>130030</v>
      </c>
      <c r="F389" t="s">
        <v>127</v>
      </c>
      <c r="G389" t="s">
        <v>129</v>
      </c>
      <c r="H389">
        <v>34</v>
      </c>
      <c r="I389">
        <v>11</v>
      </c>
      <c r="J389">
        <v>374</v>
      </c>
      <c r="K389">
        <v>11.22</v>
      </c>
      <c r="L389">
        <v>68.928200000000004</v>
      </c>
      <c r="M389">
        <v>431.70819999999998</v>
      </c>
    </row>
    <row r="390" spans="1:13" x14ac:dyDescent="0.25">
      <c r="A390" s="59">
        <v>39537</v>
      </c>
      <c r="B390" s="59" t="s">
        <v>142</v>
      </c>
      <c r="C390" t="s">
        <v>172</v>
      </c>
      <c r="D390" t="s">
        <v>174</v>
      </c>
      <c r="E390">
        <v>130030</v>
      </c>
      <c r="F390" t="s">
        <v>130</v>
      </c>
      <c r="G390" t="s">
        <v>126</v>
      </c>
      <c r="H390">
        <v>60</v>
      </c>
      <c r="I390">
        <v>20</v>
      </c>
      <c r="J390">
        <v>1200</v>
      </c>
      <c r="K390">
        <v>36</v>
      </c>
      <c r="L390">
        <v>221.16</v>
      </c>
      <c r="M390">
        <v>1385.16</v>
      </c>
    </row>
    <row r="391" spans="1:13" x14ac:dyDescent="0.25">
      <c r="A391" s="59">
        <v>39551</v>
      </c>
      <c r="B391" s="59" t="s">
        <v>142</v>
      </c>
      <c r="C391" t="s">
        <v>172</v>
      </c>
      <c r="D391" t="s">
        <v>174</v>
      </c>
      <c r="E391">
        <v>130030</v>
      </c>
      <c r="F391" t="s">
        <v>130</v>
      </c>
      <c r="G391" t="s">
        <v>131</v>
      </c>
      <c r="H391">
        <v>220</v>
      </c>
      <c r="I391">
        <v>18</v>
      </c>
      <c r="J391">
        <v>3960</v>
      </c>
      <c r="K391">
        <v>118.8</v>
      </c>
      <c r="L391">
        <v>729.82799999999997</v>
      </c>
      <c r="M391">
        <v>4571.0280000000002</v>
      </c>
    </row>
    <row r="392" spans="1:13" x14ac:dyDescent="0.25">
      <c r="A392" s="59">
        <v>39551</v>
      </c>
      <c r="B392" s="59" t="s">
        <v>142</v>
      </c>
      <c r="C392" t="s">
        <v>172</v>
      </c>
      <c r="D392" t="s">
        <v>175</v>
      </c>
      <c r="E392">
        <v>130040</v>
      </c>
      <c r="F392" t="s">
        <v>121</v>
      </c>
      <c r="G392" t="s">
        <v>122</v>
      </c>
      <c r="H392">
        <v>13</v>
      </c>
      <c r="I392">
        <v>21</v>
      </c>
      <c r="J392">
        <v>273</v>
      </c>
      <c r="K392">
        <v>0</v>
      </c>
      <c r="L392">
        <v>51.87</v>
      </c>
      <c r="M392">
        <v>324.87</v>
      </c>
    </row>
    <row r="393" spans="1:13" x14ac:dyDescent="0.25">
      <c r="A393" s="59">
        <v>39558</v>
      </c>
      <c r="B393" s="59" t="s">
        <v>142</v>
      </c>
      <c r="C393" t="s">
        <v>172</v>
      </c>
      <c r="D393" t="s">
        <v>175</v>
      </c>
      <c r="E393">
        <v>130040</v>
      </c>
      <c r="F393" t="s">
        <v>121</v>
      </c>
      <c r="G393" t="s">
        <v>123</v>
      </c>
      <c r="H393">
        <v>12</v>
      </c>
      <c r="I393">
        <v>26</v>
      </c>
      <c r="J393">
        <v>312</v>
      </c>
      <c r="K393">
        <v>0</v>
      </c>
      <c r="L393">
        <v>59.28</v>
      </c>
      <c r="M393">
        <v>371.28</v>
      </c>
    </row>
    <row r="394" spans="1:13" x14ac:dyDescent="0.25">
      <c r="A394" s="59">
        <v>39481</v>
      </c>
      <c r="B394" s="59" t="s">
        <v>142</v>
      </c>
      <c r="C394" t="s">
        <v>172</v>
      </c>
      <c r="D394" t="s">
        <v>175</v>
      </c>
      <c r="E394">
        <v>130040</v>
      </c>
      <c r="F394" t="s">
        <v>124</v>
      </c>
      <c r="G394" t="s">
        <v>125</v>
      </c>
      <c r="H394">
        <v>90</v>
      </c>
      <c r="I394">
        <v>7</v>
      </c>
      <c r="J394">
        <v>630</v>
      </c>
      <c r="K394">
        <v>18.899999999999999</v>
      </c>
      <c r="L394">
        <v>116.10899999999999</v>
      </c>
      <c r="M394">
        <v>727.20899999999995</v>
      </c>
    </row>
    <row r="395" spans="1:13" x14ac:dyDescent="0.25">
      <c r="A395" s="59">
        <v>39537</v>
      </c>
      <c r="B395" s="59" t="s">
        <v>142</v>
      </c>
      <c r="C395" t="s">
        <v>172</v>
      </c>
      <c r="D395" t="s">
        <v>175</v>
      </c>
      <c r="E395">
        <v>130040</v>
      </c>
      <c r="F395" t="s">
        <v>124</v>
      </c>
      <c r="G395" t="s">
        <v>126</v>
      </c>
      <c r="H395">
        <v>55</v>
      </c>
      <c r="I395">
        <v>9</v>
      </c>
      <c r="J395">
        <v>495</v>
      </c>
      <c r="K395">
        <v>14.85</v>
      </c>
      <c r="L395">
        <v>91.228499999999997</v>
      </c>
      <c r="M395">
        <v>571.37850000000003</v>
      </c>
    </row>
    <row r="396" spans="1:13" x14ac:dyDescent="0.25">
      <c r="A396" s="59">
        <v>39551</v>
      </c>
      <c r="B396" s="59" t="s">
        <v>142</v>
      </c>
      <c r="C396" t="s">
        <v>172</v>
      </c>
      <c r="D396" t="s">
        <v>175</v>
      </c>
      <c r="E396">
        <v>130040</v>
      </c>
      <c r="F396" t="s">
        <v>127</v>
      </c>
      <c r="G396" t="s">
        <v>128</v>
      </c>
      <c r="H396">
        <v>36</v>
      </c>
      <c r="I396">
        <v>13</v>
      </c>
      <c r="J396">
        <v>468</v>
      </c>
      <c r="K396">
        <v>14.04</v>
      </c>
      <c r="L396">
        <v>86.252399999999994</v>
      </c>
      <c r="M396">
        <v>540.2124</v>
      </c>
    </row>
    <row r="397" spans="1:13" x14ac:dyDescent="0.25">
      <c r="A397" s="59">
        <v>39551</v>
      </c>
      <c r="B397" s="59" t="s">
        <v>142</v>
      </c>
      <c r="C397" t="s">
        <v>176</v>
      </c>
      <c r="D397" t="s">
        <v>176</v>
      </c>
      <c r="E397">
        <v>140010</v>
      </c>
      <c r="F397" t="s">
        <v>127</v>
      </c>
      <c r="G397" t="s">
        <v>129</v>
      </c>
      <c r="H397">
        <v>67</v>
      </c>
      <c r="I397">
        <v>11</v>
      </c>
      <c r="J397">
        <v>737</v>
      </c>
      <c r="K397">
        <v>22.11</v>
      </c>
      <c r="L397">
        <v>135.82910000000001</v>
      </c>
      <c r="M397">
        <v>850.71910000000003</v>
      </c>
    </row>
    <row r="398" spans="1:13" x14ac:dyDescent="0.25">
      <c r="A398" s="59">
        <v>39558</v>
      </c>
      <c r="B398" s="59" t="s">
        <v>142</v>
      </c>
      <c r="C398" t="s">
        <v>176</v>
      </c>
      <c r="D398" t="s">
        <v>176</v>
      </c>
      <c r="E398">
        <v>140010</v>
      </c>
      <c r="F398" t="s">
        <v>130</v>
      </c>
      <c r="G398" t="s">
        <v>126</v>
      </c>
      <c r="H398">
        <v>42</v>
      </c>
      <c r="I398">
        <v>20</v>
      </c>
      <c r="J398">
        <v>840</v>
      </c>
      <c r="K398">
        <v>25.2</v>
      </c>
      <c r="L398">
        <v>154.81200000000001</v>
      </c>
      <c r="M398">
        <v>969.61199999999997</v>
      </c>
    </row>
    <row r="399" spans="1:13" x14ac:dyDescent="0.25">
      <c r="A399" s="59">
        <v>39481</v>
      </c>
      <c r="B399" s="59" t="s">
        <v>142</v>
      </c>
      <c r="C399" t="s">
        <v>176</v>
      </c>
      <c r="D399" t="s">
        <v>176</v>
      </c>
      <c r="E399">
        <v>140010</v>
      </c>
      <c r="F399" t="s">
        <v>130</v>
      </c>
      <c r="G399" t="s">
        <v>131</v>
      </c>
      <c r="H399">
        <v>12</v>
      </c>
      <c r="I399">
        <v>18</v>
      </c>
      <c r="J399">
        <v>216</v>
      </c>
      <c r="K399">
        <v>0</v>
      </c>
      <c r="L399">
        <v>41.04</v>
      </c>
      <c r="M399">
        <v>257.04000000000002</v>
      </c>
    </row>
    <row r="400" spans="1:13" x14ac:dyDescent="0.25">
      <c r="A400" s="59">
        <v>39537</v>
      </c>
      <c r="B400" s="59" t="s">
        <v>142</v>
      </c>
      <c r="C400" t="s">
        <v>176</v>
      </c>
      <c r="D400" t="s">
        <v>176</v>
      </c>
      <c r="E400">
        <v>140010</v>
      </c>
      <c r="F400" t="s">
        <v>121</v>
      </c>
      <c r="G400" t="s">
        <v>122</v>
      </c>
      <c r="H400">
        <v>13</v>
      </c>
      <c r="I400">
        <v>21</v>
      </c>
      <c r="J400">
        <v>273</v>
      </c>
      <c r="K400">
        <v>0</v>
      </c>
      <c r="L400">
        <v>51.87</v>
      </c>
      <c r="M400">
        <v>324.87</v>
      </c>
    </row>
    <row r="401" spans="1:13" x14ac:dyDescent="0.25">
      <c r="A401" s="59">
        <v>39551</v>
      </c>
      <c r="B401" s="59" t="s">
        <v>142</v>
      </c>
      <c r="C401" t="s">
        <v>176</v>
      </c>
      <c r="D401" t="s">
        <v>176</v>
      </c>
      <c r="E401">
        <v>140010</v>
      </c>
      <c r="F401" t="s">
        <v>121</v>
      </c>
      <c r="G401" t="s">
        <v>123</v>
      </c>
      <c r="H401">
        <v>30</v>
      </c>
      <c r="I401">
        <v>26</v>
      </c>
      <c r="J401">
        <v>780</v>
      </c>
      <c r="K401">
        <v>23.4</v>
      </c>
      <c r="L401">
        <v>143.75399999999999</v>
      </c>
      <c r="M401">
        <v>900.35400000000004</v>
      </c>
    </row>
    <row r="402" spans="1:13" x14ac:dyDescent="0.25">
      <c r="A402" s="59">
        <v>39551</v>
      </c>
      <c r="B402" s="59" t="s">
        <v>142</v>
      </c>
      <c r="C402" t="s">
        <v>176</v>
      </c>
      <c r="D402" t="s">
        <v>176</v>
      </c>
      <c r="E402">
        <v>140010</v>
      </c>
      <c r="F402" t="s">
        <v>124</v>
      </c>
      <c r="G402" t="s">
        <v>125</v>
      </c>
      <c r="H402">
        <v>34</v>
      </c>
      <c r="I402">
        <v>7</v>
      </c>
      <c r="J402">
        <v>238</v>
      </c>
      <c r="K402">
        <v>7.14</v>
      </c>
      <c r="L402">
        <v>43.863399999999999</v>
      </c>
      <c r="M402">
        <v>274.72340000000003</v>
      </c>
    </row>
    <row r="403" spans="1:13" x14ac:dyDescent="0.25">
      <c r="A403" s="59">
        <v>39558</v>
      </c>
      <c r="B403" s="59" t="s">
        <v>142</v>
      </c>
      <c r="C403" t="s">
        <v>176</v>
      </c>
      <c r="D403" t="s">
        <v>176</v>
      </c>
      <c r="E403">
        <v>140010</v>
      </c>
      <c r="F403" t="s">
        <v>124</v>
      </c>
      <c r="G403" t="s">
        <v>126</v>
      </c>
      <c r="H403">
        <v>60</v>
      </c>
      <c r="I403">
        <v>9</v>
      </c>
      <c r="J403">
        <v>540</v>
      </c>
      <c r="K403">
        <v>16.2</v>
      </c>
      <c r="L403">
        <v>99.522000000000006</v>
      </c>
      <c r="M403">
        <v>623.322</v>
      </c>
    </row>
    <row r="404" spans="1:13" x14ac:dyDescent="0.25">
      <c r="A404" s="59">
        <v>39481</v>
      </c>
      <c r="B404" s="59" t="s">
        <v>142</v>
      </c>
      <c r="C404" t="s">
        <v>176</v>
      </c>
      <c r="D404" t="s">
        <v>176</v>
      </c>
      <c r="E404">
        <v>140010</v>
      </c>
      <c r="F404" t="s">
        <v>127</v>
      </c>
      <c r="G404" t="s">
        <v>128</v>
      </c>
      <c r="H404">
        <v>220</v>
      </c>
      <c r="I404">
        <v>13</v>
      </c>
      <c r="J404">
        <v>2860</v>
      </c>
      <c r="K404">
        <v>85.8</v>
      </c>
      <c r="L404">
        <v>527.09799999999996</v>
      </c>
      <c r="M404">
        <v>3301.2979999999998</v>
      </c>
    </row>
    <row r="405" spans="1:13" x14ac:dyDescent="0.25">
      <c r="A405" s="59">
        <v>39537</v>
      </c>
      <c r="B405" s="59" t="s">
        <v>142</v>
      </c>
      <c r="C405" t="s">
        <v>176</v>
      </c>
      <c r="D405" t="s">
        <v>176</v>
      </c>
      <c r="E405">
        <v>140010</v>
      </c>
      <c r="F405" t="s">
        <v>127</v>
      </c>
      <c r="G405" t="s">
        <v>129</v>
      </c>
      <c r="H405">
        <v>13</v>
      </c>
      <c r="I405">
        <v>11</v>
      </c>
      <c r="J405">
        <v>143</v>
      </c>
      <c r="K405">
        <v>0</v>
      </c>
      <c r="L405">
        <v>27.17</v>
      </c>
      <c r="M405">
        <v>170.17</v>
      </c>
    </row>
    <row r="406" spans="1:13" x14ac:dyDescent="0.25">
      <c r="A406" s="59">
        <v>39551</v>
      </c>
      <c r="B406" s="59" t="s">
        <v>142</v>
      </c>
      <c r="C406" t="s">
        <v>176</v>
      </c>
      <c r="D406" t="s">
        <v>177</v>
      </c>
      <c r="E406">
        <v>140020</v>
      </c>
      <c r="F406" t="s">
        <v>130</v>
      </c>
      <c r="G406" t="s">
        <v>126</v>
      </c>
      <c r="H406">
        <v>12</v>
      </c>
      <c r="I406">
        <v>20</v>
      </c>
      <c r="J406">
        <v>240</v>
      </c>
      <c r="K406">
        <v>0</v>
      </c>
      <c r="L406">
        <v>45.6</v>
      </c>
      <c r="M406">
        <v>285.60000000000002</v>
      </c>
    </row>
    <row r="407" spans="1:13" x14ac:dyDescent="0.25">
      <c r="A407" s="59">
        <v>39551</v>
      </c>
      <c r="B407" s="59" t="s">
        <v>142</v>
      </c>
      <c r="C407" t="s">
        <v>176</v>
      </c>
      <c r="D407" t="s">
        <v>177</v>
      </c>
      <c r="E407">
        <v>140020</v>
      </c>
      <c r="F407" t="s">
        <v>130</v>
      </c>
      <c r="G407" t="s">
        <v>131</v>
      </c>
      <c r="H407">
        <v>90</v>
      </c>
      <c r="I407">
        <v>18</v>
      </c>
      <c r="J407">
        <v>1620</v>
      </c>
      <c r="K407">
        <v>48.6</v>
      </c>
      <c r="L407">
        <v>298.56599999999997</v>
      </c>
      <c r="M407">
        <v>1869.9659999999999</v>
      </c>
    </row>
    <row r="408" spans="1:13" x14ac:dyDescent="0.25">
      <c r="A408" s="59">
        <v>39558</v>
      </c>
      <c r="B408" s="59" t="s">
        <v>142</v>
      </c>
      <c r="C408" t="s">
        <v>176</v>
      </c>
      <c r="D408" t="s">
        <v>177</v>
      </c>
      <c r="E408">
        <v>140020</v>
      </c>
      <c r="F408" t="s">
        <v>121</v>
      </c>
      <c r="G408" t="s">
        <v>122</v>
      </c>
      <c r="H408">
        <v>55</v>
      </c>
      <c r="I408">
        <v>21</v>
      </c>
      <c r="J408">
        <v>1155</v>
      </c>
      <c r="K408">
        <v>34.65</v>
      </c>
      <c r="L408">
        <v>212.8665</v>
      </c>
      <c r="M408">
        <v>1333.2165</v>
      </c>
    </row>
    <row r="409" spans="1:13" x14ac:dyDescent="0.25">
      <c r="A409" s="59">
        <v>39481</v>
      </c>
      <c r="B409" s="59" t="s">
        <v>142</v>
      </c>
      <c r="C409" t="s">
        <v>176</v>
      </c>
      <c r="D409" t="s">
        <v>177</v>
      </c>
      <c r="E409">
        <v>140020</v>
      </c>
      <c r="F409" t="s">
        <v>121</v>
      </c>
      <c r="G409" t="s">
        <v>123</v>
      </c>
      <c r="H409">
        <v>36</v>
      </c>
      <c r="I409">
        <v>26</v>
      </c>
      <c r="J409">
        <v>936</v>
      </c>
      <c r="K409">
        <v>28.08</v>
      </c>
      <c r="L409">
        <v>172.50479999999999</v>
      </c>
      <c r="M409">
        <v>1080.4248</v>
      </c>
    </row>
    <row r="410" spans="1:13" x14ac:dyDescent="0.25">
      <c r="A410" s="59">
        <v>39537</v>
      </c>
      <c r="B410" s="59" t="s">
        <v>142</v>
      </c>
      <c r="C410" t="s">
        <v>176</v>
      </c>
      <c r="D410" t="s">
        <v>177</v>
      </c>
      <c r="E410">
        <v>140020</v>
      </c>
      <c r="F410" t="s">
        <v>124</v>
      </c>
      <c r="G410" t="s">
        <v>125</v>
      </c>
      <c r="H410">
        <v>67</v>
      </c>
      <c r="I410">
        <v>7</v>
      </c>
      <c r="J410">
        <v>469</v>
      </c>
      <c r="K410">
        <v>14.07</v>
      </c>
      <c r="L410">
        <v>86.436700000000002</v>
      </c>
      <c r="M410">
        <v>541.36670000000004</v>
      </c>
    </row>
    <row r="411" spans="1:13" x14ac:dyDescent="0.25">
      <c r="A411" s="59">
        <v>39551</v>
      </c>
      <c r="B411" s="59" t="s">
        <v>142</v>
      </c>
      <c r="C411" t="s">
        <v>176</v>
      </c>
      <c r="D411" t="s">
        <v>177</v>
      </c>
      <c r="E411">
        <v>140020</v>
      </c>
      <c r="F411" t="s">
        <v>124</v>
      </c>
      <c r="G411" t="s">
        <v>126</v>
      </c>
      <c r="H411">
        <v>42</v>
      </c>
      <c r="I411">
        <v>9</v>
      </c>
      <c r="J411">
        <v>378</v>
      </c>
      <c r="K411">
        <v>11.34</v>
      </c>
      <c r="L411">
        <v>69.665400000000005</v>
      </c>
      <c r="M411">
        <v>436.3254</v>
      </c>
    </row>
    <row r="412" spans="1:13" x14ac:dyDescent="0.25">
      <c r="A412" s="59">
        <v>39551</v>
      </c>
      <c r="B412" s="59" t="s">
        <v>142</v>
      </c>
      <c r="C412" t="s">
        <v>176</v>
      </c>
      <c r="D412" t="s">
        <v>178</v>
      </c>
      <c r="E412">
        <v>140030</v>
      </c>
      <c r="F412" t="s">
        <v>127</v>
      </c>
      <c r="G412" t="s">
        <v>128</v>
      </c>
      <c r="H412">
        <v>12</v>
      </c>
      <c r="I412">
        <v>13</v>
      </c>
      <c r="J412">
        <v>156</v>
      </c>
      <c r="K412">
        <v>0</v>
      </c>
      <c r="L412">
        <v>29.64</v>
      </c>
      <c r="M412">
        <v>185.64</v>
      </c>
    </row>
    <row r="413" spans="1:13" x14ac:dyDescent="0.25">
      <c r="A413" s="59">
        <v>39558</v>
      </c>
      <c r="B413" s="59" t="s">
        <v>142</v>
      </c>
      <c r="C413" t="s">
        <v>176</v>
      </c>
      <c r="D413" t="s">
        <v>178</v>
      </c>
      <c r="E413">
        <v>140030</v>
      </c>
      <c r="F413" t="s">
        <v>127</v>
      </c>
      <c r="G413" t="s">
        <v>129</v>
      </c>
      <c r="H413">
        <v>13</v>
      </c>
      <c r="I413">
        <v>11</v>
      </c>
      <c r="J413">
        <v>143</v>
      </c>
      <c r="K413">
        <v>0</v>
      </c>
      <c r="L413">
        <v>27.17</v>
      </c>
      <c r="M413">
        <v>170.17</v>
      </c>
    </row>
    <row r="414" spans="1:13" x14ac:dyDescent="0.25">
      <c r="A414" s="59">
        <v>39481</v>
      </c>
      <c r="B414" s="59" t="s">
        <v>142</v>
      </c>
      <c r="C414" t="s">
        <v>176</v>
      </c>
      <c r="D414" t="s">
        <v>178</v>
      </c>
      <c r="E414">
        <v>140030</v>
      </c>
      <c r="F414" t="s">
        <v>130</v>
      </c>
      <c r="G414" t="s">
        <v>126</v>
      </c>
      <c r="H414">
        <v>30</v>
      </c>
      <c r="I414">
        <v>20</v>
      </c>
      <c r="J414">
        <v>600</v>
      </c>
      <c r="K414">
        <v>18</v>
      </c>
      <c r="L414">
        <v>110.58</v>
      </c>
      <c r="M414">
        <v>692.58</v>
      </c>
    </row>
    <row r="415" spans="1:13" x14ac:dyDescent="0.25">
      <c r="A415" s="59">
        <v>39537</v>
      </c>
      <c r="B415" s="59" t="s">
        <v>142</v>
      </c>
      <c r="C415" t="s">
        <v>176</v>
      </c>
      <c r="D415" t="s">
        <v>178</v>
      </c>
      <c r="E415">
        <v>140030</v>
      </c>
      <c r="F415" t="s">
        <v>130</v>
      </c>
      <c r="G415" t="s">
        <v>131</v>
      </c>
      <c r="H415">
        <v>34</v>
      </c>
      <c r="I415">
        <v>18</v>
      </c>
      <c r="J415">
        <v>612</v>
      </c>
      <c r="K415">
        <v>18.36</v>
      </c>
      <c r="L415">
        <v>112.7916</v>
      </c>
      <c r="M415">
        <v>706.4316</v>
      </c>
    </row>
    <row r="416" spans="1:13" x14ac:dyDescent="0.25">
      <c r="A416" s="59">
        <v>39551</v>
      </c>
      <c r="B416" s="59" t="s">
        <v>142</v>
      </c>
      <c r="C416" t="s">
        <v>176</v>
      </c>
      <c r="D416" t="s">
        <v>178</v>
      </c>
      <c r="E416">
        <v>140030</v>
      </c>
      <c r="F416" t="s">
        <v>121</v>
      </c>
      <c r="G416" t="s">
        <v>122</v>
      </c>
      <c r="H416">
        <v>60</v>
      </c>
      <c r="I416">
        <v>21</v>
      </c>
      <c r="J416">
        <v>1260</v>
      </c>
      <c r="K416">
        <v>37.799999999999997</v>
      </c>
      <c r="L416">
        <v>232.21799999999999</v>
      </c>
      <c r="M416">
        <v>1454.4179999999999</v>
      </c>
    </row>
    <row r="417" spans="1:13" x14ac:dyDescent="0.25">
      <c r="A417" s="59">
        <v>39551</v>
      </c>
      <c r="B417" s="59" t="s">
        <v>119</v>
      </c>
      <c r="C417" t="s">
        <v>179</v>
      </c>
      <c r="D417" t="s">
        <v>179</v>
      </c>
      <c r="E417">
        <v>150010</v>
      </c>
      <c r="F417" t="s">
        <v>121</v>
      </c>
      <c r="G417" t="s">
        <v>123</v>
      </c>
      <c r="H417">
        <v>220</v>
      </c>
      <c r="I417">
        <v>26</v>
      </c>
      <c r="J417">
        <v>5720</v>
      </c>
      <c r="K417">
        <v>171.6</v>
      </c>
      <c r="L417">
        <v>1054.1959999999999</v>
      </c>
      <c r="M417">
        <v>6602.5959999999995</v>
      </c>
    </row>
    <row r="418" spans="1:13" x14ac:dyDescent="0.25">
      <c r="A418" s="59">
        <v>39558</v>
      </c>
      <c r="B418" s="59" t="s">
        <v>119</v>
      </c>
      <c r="C418" t="s">
        <v>179</v>
      </c>
      <c r="D418" t="s">
        <v>179</v>
      </c>
      <c r="E418">
        <v>150010</v>
      </c>
      <c r="F418" t="s">
        <v>124</v>
      </c>
      <c r="G418" t="s">
        <v>125</v>
      </c>
      <c r="H418">
        <v>13</v>
      </c>
      <c r="I418">
        <v>7</v>
      </c>
      <c r="J418">
        <v>91</v>
      </c>
      <c r="K418">
        <v>0</v>
      </c>
      <c r="L418">
        <v>17.29</v>
      </c>
      <c r="M418">
        <v>108.29</v>
      </c>
    </row>
    <row r="419" spans="1:13" x14ac:dyDescent="0.25">
      <c r="A419" s="59">
        <v>39481</v>
      </c>
      <c r="B419" s="59" t="s">
        <v>119</v>
      </c>
      <c r="C419" t="s">
        <v>179</v>
      </c>
      <c r="D419" t="s">
        <v>179</v>
      </c>
      <c r="E419">
        <v>150010</v>
      </c>
      <c r="F419" t="s">
        <v>124</v>
      </c>
      <c r="G419" t="s">
        <v>126</v>
      </c>
      <c r="H419">
        <v>12</v>
      </c>
      <c r="I419">
        <v>9</v>
      </c>
      <c r="J419">
        <v>108</v>
      </c>
      <c r="K419">
        <v>0</v>
      </c>
      <c r="L419">
        <v>20.52</v>
      </c>
      <c r="M419">
        <v>128.52000000000001</v>
      </c>
    </row>
    <row r="420" spans="1:13" x14ac:dyDescent="0.25">
      <c r="A420" s="59">
        <v>39537</v>
      </c>
      <c r="B420" s="59" t="s">
        <v>119</v>
      </c>
      <c r="C420" t="s">
        <v>179</v>
      </c>
      <c r="D420" t="s">
        <v>179</v>
      </c>
      <c r="E420">
        <v>150010</v>
      </c>
      <c r="F420" t="s">
        <v>127</v>
      </c>
      <c r="G420" t="s">
        <v>128</v>
      </c>
      <c r="H420">
        <v>90</v>
      </c>
      <c r="I420">
        <v>13</v>
      </c>
      <c r="J420">
        <v>1170</v>
      </c>
      <c r="K420">
        <v>35.1</v>
      </c>
      <c r="L420">
        <v>215.631</v>
      </c>
      <c r="M420">
        <v>1350.5309999999999</v>
      </c>
    </row>
    <row r="421" spans="1:13" x14ac:dyDescent="0.25">
      <c r="A421" s="59">
        <v>39551</v>
      </c>
      <c r="B421" s="59" t="s">
        <v>119</v>
      </c>
      <c r="C421" t="s">
        <v>179</v>
      </c>
      <c r="D421" t="s">
        <v>179</v>
      </c>
      <c r="E421">
        <v>150010</v>
      </c>
      <c r="F421" t="s">
        <v>127</v>
      </c>
      <c r="G421" t="s">
        <v>129</v>
      </c>
      <c r="H421">
        <v>55</v>
      </c>
      <c r="I421">
        <v>11</v>
      </c>
      <c r="J421">
        <v>605</v>
      </c>
      <c r="K421">
        <v>18.149999999999999</v>
      </c>
      <c r="L421">
        <v>111.50149999999999</v>
      </c>
      <c r="M421">
        <v>698.35149999999999</v>
      </c>
    </row>
    <row r="422" spans="1:13" x14ac:dyDescent="0.25">
      <c r="A422" s="59">
        <v>39551</v>
      </c>
      <c r="B422" s="59" t="s">
        <v>119</v>
      </c>
      <c r="C422" t="s">
        <v>179</v>
      </c>
      <c r="D422" t="s">
        <v>179</v>
      </c>
      <c r="E422">
        <v>150010</v>
      </c>
      <c r="F422" t="s">
        <v>130</v>
      </c>
      <c r="G422" t="s">
        <v>126</v>
      </c>
      <c r="H422">
        <v>36</v>
      </c>
      <c r="I422">
        <v>20</v>
      </c>
      <c r="J422">
        <v>720</v>
      </c>
      <c r="K422">
        <v>21.6</v>
      </c>
      <c r="L422">
        <v>132.696</v>
      </c>
      <c r="M422">
        <v>831.096</v>
      </c>
    </row>
    <row r="423" spans="1:13" x14ac:dyDescent="0.25">
      <c r="A423" s="59">
        <v>39558</v>
      </c>
      <c r="B423" s="59" t="s">
        <v>119</v>
      </c>
      <c r="C423" t="s">
        <v>179</v>
      </c>
      <c r="D423" t="s">
        <v>179</v>
      </c>
      <c r="E423">
        <v>150010</v>
      </c>
      <c r="F423" t="s">
        <v>130</v>
      </c>
      <c r="G423" t="s">
        <v>131</v>
      </c>
      <c r="H423">
        <v>67</v>
      </c>
      <c r="I423">
        <v>18</v>
      </c>
      <c r="J423">
        <v>1206</v>
      </c>
      <c r="K423">
        <v>36.18</v>
      </c>
      <c r="L423">
        <v>222.26580000000001</v>
      </c>
      <c r="M423">
        <v>1392.0858000000001</v>
      </c>
    </row>
    <row r="424" spans="1:13" x14ac:dyDescent="0.25">
      <c r="A424" s="59">
        <v>39481</v>
      </c>
      <c r="B424" s="59" t="s">
        <v>119</v>
      </c>
      <c r="C424" t="s">
        <v>179</v>
      </c>
      <c r="D424" t="s">
        <v>179</v>
      </c>
      <c r="E424">
        <v>150010</v>
      </c>
      <c r="F424" t="s">
        <v>121</v>
      </c>
      <c r="G424" t="s">
        <v>122</v>
      </c>
      <c r="H424">
        <v>42</v>
      </c>
      <c r="I424">
        <v>21</v>
      </c>
      <c r="J424">
        <v>882</v>
      </c>
      <c r="K424">
        <v>26.46</v>
      </c>
      <c r="L424">
        <v>162.55260000000001</v>
      </c>
      <c r="M424">
        <v>1018.0925999999999</v>
      </c>
    </row>
    <row r="425" spans="1:13" x14ac:dyDescent="0.25">
      <c r="A425" s="59">
        <v>39537</v>
      </c>
      <c r="B425" s="59" t="s">
        <v>119</v>
      </c>
      <c r="C425" t="s">
        <v>179</v>
      </c>
      <c r="D425" t="s">
        <v>179</v>
      </c>
      <c r="E425">
        <v>150010</v>
      </c>
      <c r="F425" t="s">
        <v>121</v>
      </c>
      <c r="G425" t="s">
        <v>123</v>
      </c>
      <c r="H425">
        <v>12</v>
      </c>
      <c r="I425">
        <v>26</v>
      </c>
      <c r="J425">
        <v>312</v>
      </c>
      <c r="K425">
        <v>0</v>
      </c>
      <c r="L425">
        <v>59.28</v>
      </c>
      <c r="M425">
        <v>371.28</v>
      </c>
    </row>
    <row r="426" spans="1:13" x14ac:dyDescent="0.25">
      <c r="A426" s="59">
        <v>39551</v>
      </c>
      <c r="B426" s="59" t="s">
        <v>119</v>
      </c>
      <c r="C426" t="s">
        <v>179</v>
      </c>
      <c r="D426" t="s">
        <v>179</v>
      </c>
      <c r="E426">
        <v>150010</v>
      </c>
      <c r="F426" t="s">
        <v>124</v>
      </c>
      <c r="G426" t="s">
        <v>125</v>
      </c>
      <c r="H426">
        <v>13</v>
      </c>
      <c r="I426">
        <v>7</v>
      </c>
      <c r="J426">
        <v>91</v>
      </c>
      <c r="K426">
        <v>0</v>
      </c>
      <c r="L426">
        <v>17.29</v>
      </c>
      <c r="M426">
        <v>108.29</v>
      </c>
    </row>
    <row r="427" spans="1:13" x14ac:dyDescent="0.25">
      <c r="A427" s="59">
        <v>39551</v>
      </c>
      <c r="B427" s="59" t="s">
        <v>119</v>
      </c>
      <c r="C427" t="s">
        <v>179</v>
      </c>
      <c r="D427" t="s">
        <v>180</v>
      </c>
      <c r="E427">
        <v>150020</v>
      </c>
      <c r="F427" t="s">
        <v>124</v>
      </c>
      <c r="G427" t="s">
        <v>126</v>
      </c>
      <c r="H427">
        <v>30</v>
      </c>
      <c r="I427">
        <v>9</v>
      </c>
      <c r="J427">
        <v>270</v>
      </c>
      <c r="K427">
        <v>8.1</v>
      </c>
      <c r="L427">
        <v>49.761000000000003</v>
      </c>
      <c r="M427">
        <v>311.661</v>
      </c>
    </row>
    <row r="428" spans="1:13" x14ac:dyDescent="0.25">
      <c r="A428" s="59">
        <v>39558</v>
      </c>
      <c r="B428" s="59" t="s">
        <v>119</v>
      </c>
      <c r="C428" t="s">
        <v>179</v>
      </c>
      <c r="D428" t="s">
        <v>180</v>
      </c>
      <c r="E428">
        <v>150020</v>
      </c>
      <c r="F428" t="s">
        <v>127</v>
      </c>
      <c r="G428" t="s">
        <v>128</v>
      </c>
      <c r="H428">
        <v>34</v>
      </c>
      <c r="I428">
        <v>13</v>
      </c>
      <c r="J428">
        <v>442</v>
      </c>
      <c r="K428">
        <v>13.26</v>
      </c>
      <c r="L428">
        <v>81.460599999999999</v>
      </c>
      <c r="M428">
        <v>510.20060000000001</v>
      </c>
    </row>
    <row r="429" spans="1:13" x14ac:dyDescent="0.25">
      <c r="A429" s="59">
        <v>39481</v>
      </c>
      <c r="B429" s="59" t="s">
        <v>119</v>
      </c>
      <c r="C429" t="s">
        <v>179</v>
      </c>
      <c r="D429" t="s">
        <v>180</v>
      </c>
      <c r="E429">
        <v>150020</v>
      </c>
      <c r="F429" t="s">
        <v>127</v>
      </c>
      <c r="G429" t="s">
        <v>129</v>
      </c>
      <c r="H429">
        <v>60</v>
      </c>
      <c r="I429">
        <v>11</v>
      </c>
      <c r="J429">
        <v>660</v>
      </c>
      <c r="K429">
        <v>19.8</v>
      </c>
      <c r="L429">
        <v>121.63800000000001</v>
      </c>
      <c r="M429">
        <v>761.83799999999997</v>
      </c>
    </row>
    <row r="430" spans="1:13" x14ac:dyDescent="0.25">
      <c r="A430" s="59">
        <v>39537</v>
      </c>
      <c r="B430" s="59" t="s">
        <v>119</v>
      </c>
      <c r="C430" t="s">
        <v>179</v>
      </c>
      <c r="D430" t="s">
        <v>180</v>
      </c>
      <c r="E430">
        <v>150020</v>
      </c>
      <c r="F430" t="s">
        <v>130</v>
      </c>
      <c r="G430" t="s">
        <v>126</v>
      </c>
      <c r="H430">
        <v>220</v>
      </c>
      <c r="I430">
        <v>20</v>
      </c>
      <c r="J430">
        <v>4400</v>
      </c>
      <c r="K430">
        <v>132</v>
      </c>
      <c r="L430">
        <v>810.92</v>
      </c>
      <c r="M430">
        <v>5078.92</v>
      </c>
    </row>
    <row r="431" spans="1:13" x14ac:dyDescent="0.25">
      <c r="A431" s="59">
        <v>39551</v>
      </c>
      <c r="B431" s="59" t="s">
        <v>119</v>
      </c>
      <c r="C431" t="s">
        <v>179</v>
      </c>
      <c r="D431" t="s">
        <v>180</v>
      </c>
      <c r="E431">
        <v>150020</v>
      </c>
      <c r="F431" t="s">
        <v>130</v>
      </c>
      <c r="G431" t="s">
        <v>131</v>
      </c>
      <c r="H431">
        <v>13</v>
      </c>
      <c r="I431">
        <v>18</v>
      </c>
      <c r="J431">
        <v>234</v>
      </c>
      <c r="K431">
        <v>0</v>
      </c>
      <c r="L431">
        <v>44.46</v>
      </c>
      <c r="M431">
        <v>278.45999999999998</v>
      </c>
    </row>
    <row r="432" spans="1:13" x14ac:dyDescent="0.25">
      <c r="A432" s="59">
        <v>39551</v>
      </c>
      <c r="B432" s="59" t="s">
        <v>119</v>
      </c>
      <c r="C432" t="s">
        <v>179</v>
      </c>
      <c r="D432" t="s">
        <v>180</v>
      </c>
      <c r="E432">
        <v>150020</v>
      </c>
      <c r="F432" t="s">
        <v>121</v>
      </c>
      <c r="G432" t="s">
        <v>122</v>
      </c>
      <c r="H432">
        <v>12</v>
      </c>
      <c r="I432">
        <v>21</v>
      </c>
      <c r="J432">
        <v>252</v>
      </c>
      <c r="K432">
        <v>0</v>
      </c>
      <c r="L432">
        <v>47.88</v>
      </c>
      <c r="M432">
        <v>299.88</v>
      </c>
    </row>
    <row r="433" spans="1:13" x14ac:dyDescent="0.25">
      <c r="A433" s="59">
        <v>39558</v>
      </c>
      <c r="B433" s="59" t="s">
        <v>119</v>
      </c>
      <c r="C433" t="s">
        <v>179</v>
      </c>
      <c r="D433" t="s">
        <v>180</v>
      </c>
      <c r="E433">
        <v>150020</v>
      </c>
      <c r="F433" t="s">
        <v>121</v>
      </c>
      <c r="G433" t="s">
        <v>123</v>
      </c>
      <c r="H433">
        <v>90</v>
      </c>
      <c r="I433">
        <v>26</v>
      </c>
      <c r="J433">
        <v>2340</v>
      </c>
      <c r="K433">
        <v>70.2</v>
      </c>
      <c r="L433">
        <v>431.262</v>
      </c>
      <c r="M433">
        <v>2701.0619999999999</v>
      </c>
    </row>
    <row r="434" spans="1:13" x14ac:dyDescent="0.25">
      <c r="A434" s="59">
        <v>39481</v>
      </c>
      <c r="B434" s="59" t="s">
        <v>119</v>
      </c>
      <c r="C434" t="s">
        <v>179</v>
      </c>
      <c r="D434" t="s">
        <v>180</v>
      </c>
      <c r="E434">
        <v>150020</v>
      </c>
      <c r="F434" t="s">
        <v>124</v>
      </c>
      <c r="G434" t="s">
        <v>125</v>
      </c>
      <c r="H434">
        <v>55</v>
      </c>
      <c r="I434">
        <v>7</v>
      </c>
      <c r="J434">
        <v>385</v>
      </c>
      <c r="K434">
        <v>11.55</v>
      </c>
      <c r="L434">
        <v>70.955500000000001</v>
      </c>
      <c r="M434">
        <v>444.40550000000002</v>
      </c>
    </row>
    <row r="435" spans="1:13" x14ac:dyDescent="0.25">
      <c r="A435" s="59">
        <v>39537</v>
      </c>
      <c r="B435" s="59" t="s">
        <v>119</v>
      </c>
      <c r="C435" t="s">
        <v>179</v>
      </c>
      <c r="D435" t="s">
        <v>180</v>
      </c>
      <c r="E435">
        <v>150020</v>
      </c>
      <c r="F435" t="s">
        <v>124</v>
      </c>
      <c r="G435" t="s">
        <v>126</v>
      </c>
      <c r="H435">
        <v>36</v>
      </c>
      <c r="I435">
        <v>9</v>
      </c>
      <c r="J435">
        <v>324</v>
      </c>
      <c r="K435">
        <v>9.7200000000000006</v>
      </c>
      <c r="L435">
        <v>59.713200000000001</v>
      </c>
      <c r="M435">
        <v>373.9932</v>
      </c>
    </row>
    <row r="436" spans="1:13" x14ac:dyDescent="0.25">
      <c r="A436" s="59">
        <v>39551</v>
      </c>
      <c r="B436" s="59" t="s">
        <v>119</v>
      </c>
      <c r="C436" t="s">
        <v>179</v>
      </c>
      <c r="D436" t="s">
        <v>180</v>
      </c>
      <c r="E436">
        <v>150020</v>
      </c>
      <c r="F436" t="s">
        <v>127</v>
      </c>
      <c r="G436" t="s">
        <v>128</v>
      </c>
      <c r="H436">
        <v>67</v>
      </c>
      <c r="I436">
        <v>13</v>
      </c>
      <c r="J436">
        <v>871</v>
      </c>
      <c r="K436">
        <v>26.13</v>
      </c>
      <c r="L436">
        <v>160.52529999999999</v>
      </c>
      <c r="M436">
        <v>1005.3953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8"/>
  <sheetViews>
    <sheetView workbookViewId="0">
      <selection activeCell="H5" sqref="H5"/>
    </sheetView>
  </sheetViews>
  <sheetFormatPr baseColWidth="10" defaultRowHeight="15" x14ac:dyDescent="0.25"/>
  <cols>
    <col min="1" max="1" width="16.85546875" bestFit="1" customWidth="1"/>
    <col min="2" max="2" width="19" bestFit="1" customWidth="1"/>
    <col min="3" max="3" width="11.140625" bestFit="1" customWidth="1"/>
    <col min="4" max="4" width="11" bestFit="1" customWidth="1"/>
    <col min="5" max="5" width="10.28515625" bestFit="1" customWidth="1"/>
    <col min="6" max="6" width="9.7109375" bestFit="1" customWidth="1"/>
  </cols>
  <sheetData>
    <row r="1" spans="1:6" ht="15.75" thickBot="1" x14ac:dyDescent="0.3"/>
    <row r="2" spans="1:6" ht="15.75" thickBot="1" x14ac:dyDescent="0.3">
      <c r="A2" s="103" t="s">
        <v>181</v>
      </c>
      <c r="B2" s="104"/>
      <c r="C2" s="104"/>
      <c r="D2" s="104"/>
      <c r="E2" s="104"/>
      <c r="F2" s="105"/>
    </row>
    <row r="3" spans="1:6" ht="15.75" thickBot="1" x14ac:dyDescent="0.3"/>
    <row r="4" spans="1:6" ht="39" thickBot="1" x14ac:dyDescent="0.3">
      <c r="A4" s="60" t="s">
        <v>182</v>
      </c>
      <c r="B4" s="61" t="s">
        <v>183</v>
      </c>
      <c r="C4" s="61" t="s">
        <v>184</v>
      </c>
      <c r="D4" s="61" t="s">
        <v>185</v>
      </c>
      <c r="E4" s="61" t="s">
        <v>186</v>
      </c>
      <c r="F4" s="62" t="s">
        <v>187</v>
      </c>
    </row>
    <row r="5" spans="1:6" x14ac:dyDescent="0.25">
      <c r="A5" s="63" t="s">
        <v>188</v>
      </c>
      <c r="B5" s="64" t="s">
        <v>189</v>
      </c>
      <c r="C5" s="65">
        <v>735</v>
      </c>
      <c r="D5" s="65">
        <v>650</v>
      </c>
      <c r="E5" s="66">
        <v>0.88435374149659862</v>
      </c>
      <c r="F5" s="67" t="s">
        <v>190</v>
      </c>
    </row>
    <row r="6" spans="1:6" x14ac:dyDescent="0.25">
      <c r="A6" s="68" t="s">
        <v>191</v>
      </c>
      <c r="B6" s="69" t="s">
        <v>189</v>
      </c>
      <c r="C6" s="70">
        <v>4012</v>
      </c>
      <c r="D6" s="70">
        <v>3593</v>
      </c>
      <c r="E6" s="71">
        <v>0.89556331006979062</v>
      </c>
      <c r="F6" s="72" t="s">
        <v>190</v>
      </c>
    </row>
    <row r="7" spans="1:6" x14ac:dyDescent="0.25">
      <c r="A7" s="68" t="s">
        <v>191</v>
      </c>
      <c r="B7" s="69" t="s">
        <v>192</v>
      </c>
      <c r="C7" s="70">
        <v>3445</v>
      </c>
      <c r="D7" s="70">
        <v>3145</v>
      </c>
      <c r="E7" s="71">
        <v>0.91291727140783741</v>
      </c>
      <c r="F7" s="72" t="s">
        <v>193</v>
      </c>
    </row>
    <row r="8" spans="1:6" x14ac:dyDescent="0.25">
      <c r="A8" s="68" t="s">
        <v>194</v>
      </c>
      <c r="B8" s="69" t="s">
        <v>195</v>
      </c>
      <c r="C8" s="70">
        <v>3339</v>
      </c>
      <c r="D8" s="70">
        <v>3048</v>
      </c>
      <c r="E8" s="71">
        <v>0.91284815813117703</v>
      </c>
      <c r="F8" s="72" t="s">
        <v>196</v>
      </c>
    </row>
    <row r="9" spans="1:6" x14ac:dyDescent="0.25">
      <c r="A9" s="68" t="s">
        <v>194</v>
      </c>
      <c r="B9" s="69" t="s">
        <v>195</v>
      </c>
      <c r="C9" s="70">
        <v>1572</v>
      </c>
      <c r="D9" s="70">
        <v>1311</v>
      </c>
      <c r="E9" s="71">
        <v>0.83396946564885499</v>
      </c>
      <c r="F9" s="72" t="s">
        <v>197</v>
      </c>
    </row>
    <row r="10" spans="1:6" x14ac:dyDescent="0.25">
      <c r="A10" s="68" t="s">
        <v>191</v>
      </c>
      <c r="B10" s="69" t="s">
        <v>192</v>
      </c>
      <c r="C10" s="70">
        <v>4661</v>
      </c>
      <c r="D10" s="70">
        <v>4374</v>
      </c>
      <c r="E10" s="71">
        <v>0.93842523063720229</v>
      </c>
      <c r="F10" s="72" t="s">
        <v>198</v>
      </c>
    </row>
    <row r="11" spans="1:6" x14ac:dyDescent="0.25">
      <c r="A11" s="68" t="s">
        <v>199</v>
      </c>
      <c r="B11" s="69" t="s">
        <v>195</v>
      </c>
      <c r="C11" s="70">
        <v>685</v>
      </c>
      <c r="D11" s="70">
        <v>434</v>
      </c>
      <c r="E11" s="71">
        <v>0.63357664233576638</v>
      </c>
      <c r="F11" s="72" t="s">
        <v>200</v>
      </c>
    </row>
    <row r="12" spans="1:6" x14ac:dyDescent="0.25">
      <c r="A12" s="68" t="s">
        <v>191</v>
      </c>
      <c r="B12" s="69" t="s">
        <v>195</v>
      </c>
      <c r="C12" s="70">
        <v>4948</v>
      </c>
      <c r="D12" s="70">
        <v>4674</v>
      </c>
      <c r="E12" s="71">
        <v>0.94462409054163299</v>
      </c>
      <c r="F12" s="72" t="s">
        <v>196</v>
      </c>
    </row>
    <row r="13" spans="1:6" x14ac:dyDescent="0.25">
      <c r="A13" s="68" t="s">
        <v>194</v>
      </c>
      <c r="B13" s="69" t="s">
        <v>189</v>
      </c>
      <c r="C13" s="70">
        <v>4369</v>
      </c>
      <c r="D13" s="70">
        <v>4091</v>
      </c>
      <c r="E13" s="71">
        <v>0.93636987869077593</v>
      </c>
      <c r="F13" s="72" t="s">
        <v>201</v>
      </c>
    </row>
    <row r="14" spans="1:6" x14ac:dyDescent="0.25">
      <c r="A14" s="68" t="s">
        <v>199</v>
      </c>
      <c r="B14" s="69" t="s">
        <v>189</v>
      </c>
      <c r="C14" s="70">
        <v>1503</v>
      </c>
      <c r="D14" s="70">
        <v>1106</v>
      </c>
      <c r="E14" s="71">
        <v>0.73586161011310713</v>
      </c>
      <c r="F14" s="72" t="s">
        <v>202</v>
      </c>
    </row>
    <row r="15" spans="1:6" x14ac:dyDescent="0.25">
      <c r="A15" s="68" t="s">
        <v>191</v>
      </c>
      <c r="B15" s="69" t="s">
        <v>195</v>
      </c>
      <c r="C15" s="70">
        <v>2797</v>
      </c>
      <c r="D15" s="70">
        <v>2312</v>
      </c>
      <c r="E15" s="71">
        <v>0.82659992849481589</v>
      </c>
      <c r="F15" s="72" t="s">
        <v>190</v>
      </c>
    </row>
    <row r="16" spans="1:6" x14ac:dyDescent="0.25">
      <c r="A16" s="68" t="s">
        <v>199</v>
      </c>
      <c r="B16" s="69" t="s">
        <v>195</v>
      </c>
      <c r="C16" s="70">
        <v>2754</v>
      </c>
      <c r="D16" s="70">
        <v>2515</v>
      </c>
      <c r="E16" s="71">
        <v>0.91321713870733479</v>
      </c>
      <c r="F16" s="72" t="s">
        <v>201</v>
      </c>
    </row>
    <row r="17" spans="1:6" x14ac:dyDescent="0.25">
      <c r="A17" s="68" t="s">
        <v>188</v>
      </c>
      <c r="B17" s="69" t="s">
        <v>195</v>
      </c>
      <c r="C17" s="70">
        <v>3959</v>
      </c>
      <c r="D17" s="70">
        <v>3945</v>
      </c>
      <c r="E17" s="71">
        <v>0.99646375347309923</v>
      </c>
      <c r="F17" s="72" t="s">
        <v>203</v>
      </c>
    </row>
    <row r="18" spans="1:6" x14ac:dyDescent="0.25">
      <c r="A18" s="68" t="s">
        <v>199</v>
      </c>
      <c r="B18" s="69" t="s">
        <v>195</v>
      </c>
      <c r="C18" s="70">
        <v>4705</v>
      </c>
      <c r="D18" s="70">
        <v>4445</v>
      </c>
      <c r="E18" s="71">
        <v>0.94473963868225297</v>
      </c>
      <c r="F18" s="72" t="s">
        <v>193</v>
      </c>
    </row>
    <row r="19" spans="1:6" x14ac:dyDescent="0.25">
      <c r="A19" s="68" t="s">
        <v>204</v>
      </c>
      <c r="B19" s="69" t="s">
        <v>195</v>
      </c>
      <c r="C19" s="70">
        <v>2143</v>
      </c>
      <c r="D19" s="70">
        <v>1877</v>
      </c>
      <c r="E19" s="71">
        <v>0.87587494167055535</v>
      </c>
      <c r="F19" s="72" t="s">
        <v>203</v>
      </c>
    </row>
    <row r="20" spans="1:6" x14ac:dyDescent="0.25">
      <c r="A20" s="68" t="s">
        <v>191</v>
      </c>
      <c r="B20" s="69" t="s">
        <v>195</v>
      </c>
      <c r="C20" s="70">
        <v>4405</v>
      </c>
      <c r="D20" s="70">
        <v>4294</v>
      </c>
      <c r="E20" s="71">
        <v>0.97480136208853574</v>
      </c>
      <c r="F20" s="72" t="s">
        <v>197</v>
      </c>
    </row>
    <row r="21" spans="1:6" x14ac:dyDescent="0.25">
      <c r="A21" s="68" t="s">
        <v>194</v>
      </c>
      <c r="B21" s="69" t="s">
        <v>192</v>
      </c>
      <c r="C21" s="70">
        <v>2748</v>
      </c>
      <c r="D21" s="70">
        <v>2670</v>
      </c>
      <c r="E21" s="71">
        <v>0.97161572052401746</v>
      </c>
      <c r="F21" s="72" t="s">
        <v>200</v>
      </c>
    </row>
    <row r="22" spans="1:6" x14ac:dyDescent="0.25">
      <c r="A22" s="68" t="s">
        <v>194</v>
      </c>
      <c r="B22" s="69" t="s">
        <v>195</v>
      </c>
      <c r="C22" s="70">
        <v>642</v>
      </c>
      <c r="D22" s="70">
        <v>323</v>
      </c>
      <c r="E22" s="71">
        <v>0.50311526479750779</v>
      </c>
      <c r="F22" s="72" t="s">
        <v>203</v>
      </c>
    </row>
    <row r="23" spans="1:6" x14ac:dyDescent="0.25">
      <c r="A23" s="68" t="s">
        <v>204</v>
      </c>
      <c r="B23" s="69" t="s">
        <v>195</v>
      </c>
      <c r="C23" s="70">
        <v>1553</v>
      </c>
      <c r="D23" s="70">
        <v>1188</v>
      </c>
      <c r="E23" s="71">
        <v>0.76497102382485516</v>
      </c>
      <c r="F23" s="72" t="s">
        <v>197</v>
      </c>
    </row>
    <row r="24" spans="1:6" x14ac:dyDescent="0.25">
      <c r="A24" s="68" t="s">
        <v>191</v>
      </c>
      <c r="B24" s="69" t="s">
        <v>195</v>
      </c>
      <c r="C24" s="70">
        <v>3547</v>
      </c>
      <c r="D24" s="70">
        <v>3172</v>
      </c>
      <c r="E24" s="71">
        <v>0.89427685367916554</v>
      </c>
      <c r="F24" s="72" t="s">
        <v>203</v>
      </c>
    </row>
    <row r="25" spans="1:6" x14ac:dyDescent="0.25">
      <c r="A25" s="68" t="s">
        <v>188</v>
      </c>
      <c r="B25" s="69" t="s">
        <v>189</v>
      </c>
      <c r="C25" s="70">
        <v>4898</v>
      </c>
      <c r="D25" s="70">
        <v>4844</v>
      </c>
      <c r="E25" s="71">
        <v>0.98897509187423438</v>
      </c>
      <c r="F25" s="72" t="s">
        <v>205</v>
      </c>
    </row>
    <row r="26" spans="1:6" x14ac:dyDescent="0.25">
      <c r="A26" s="68" t="s">
        <v>199</v>
      </c>
      <c r="B26" s="69" t="s">
        <v>192</v>
      </c>
      <c r="C26" s="70">
        <v>2560</v>
      </c>
      <c r="D26" s="70">
        <v>2124</v>
      </c>
      <c r="E26" s="71">
        <v>0.82968750000000002</v>
      </c>
      <c r="F26" s="72" t="s">
        <v>193</v>
      </c>
    </row>
    <row r="27" spans="1:6" x14ac:dyDescent="0.25">
      <c r="A27" s="68" t="s">
        <v>188</v>
      </c>
      <c r="B27" s="69" t="s">
        <v>189</v>
      </c>
      <c r="C27" s="70">
        <v>2008</v>
      </c>
      <c r="D27" s="70">
        <v>1729</v>
      </c>
      <c r="E27" s="71">
        <v>0.86105577689243029</v>
      </c>
      <c r="F27" s="72" t="s">
        <v>193</v>
      </c>
    </row>
    <row r="28" spans="1:6" x14ac:dyDescent="0.25">
      <c r="A28" s="68" t="s">
        <v>199</v>
      </c>
      <c r="B28" s="69" t="s">
        <v>189</v>
      </c>
      <c r="C28" s="70">
        <v>3636</v>
      </c>
      <c r="D28" s="70">
        <v>3241</v>
      </c>
      <c r="E28" s="71">
        <v>0.89136413641364132</v>
      </c>
      <c r="F28" s="72" t="s">
        <v>198</v>
      </c>
    </row>
    <row r="29" spans="1:6" x14ac:dyDescent="0.25">
      <c r="A29" s="68" t="s">
        <v>188</v>
      </c>
      <c r="B29" s="69" t="s">
        <v>195</v>
      </c>
      <c r="C29" s="70">
        <v>2053</v>
      </c>
      <c r="D29" s="70">
        <v>1803</v>
      </c>
      <c r="E29" s="71">
        <v>0.87822698490014617</v>
      </c>
      <c r="F29" s="72" t="s">
        <v>196</v>
      </c>
    </row>
    <row r="30" spans="1:6" x14ac:dyDescent="0.25">
      <c r="A30" s="68" t="s">
        <v>194</v>
      </c>
      <c r="B30" s="69" t="s">
        <v>189</v>
      </c>
      <c r="C30" s="70">
        <v>940</v>
      </c>
      <c r="D30" s="70">
        <v>841</v>
      </c>
      <c r="E30" s="71">
        <v>0.89468085106382977</v>
      </c>
      <c r="F30" s="72" t="s">
        <v>205</v>
      </c>
    </row>
    <row r="31" spans="1:6" x14ac:dyDescent="0.25">
      <c r="A31" s="68" t="s">
        <v>194</v>
      </c>
      <c r="B31" s="69" t="s">
        <v>189</v>
      </c>
      <c r="C31" s="70">
        <v>2645</v>
      </c>
      <c r="D31" s="70">
        <v>2574</v>
      </c>
      <c r="E31" s="71">
        <v>0.97315689981096409</v>
      </c>
      <c r="F31" s="72" t="s">
        <v>201</v>
      </c>
    </row>
    <row r="32" spans="1:6" x14ac:dyDescent="0.25">
      <c r="A32" s="68" t="s">
        <v>199</v>
      </c>
      <c r="B32" s="69" t="s">
        <v>195</v>
      </c>
      <c r="C32" s="70">
        <v>3178</v>
      </c>
      <c r="D32" s="70">
        <v>3129</v>
      </c>
      <c r="E32" s="71">
        <v>0.98458149779735682</v>
      </c>
      <c r="F32" s="72" t="s">
        <v>201</v>
      </c>
    </row>
    <row r="33" spans="1:6" x14ac:dyDescent="0.25">
      <c r="A33" s="68" t="s">
        <v>194</v>
      </c>
      <c r="B33" s="69" t="s">
        <v>195</v>
      </c>
      <c r="C33" s="70">
        <v>1538</v>
      </c>
      <c r="D33" s="70">
        <v>1447</v>
      </c>
      <c r="E33" s="71">
        <v>0.94083224967490242</v>
      </c>
      <c r="F33" s="72" t="s">
        <v>206</v>
      </c>
    </row>
    <row r="34" spans="1:6" x14ac:dyDescent="0.25">
      <c r="A34" s="68" t="s">
        <v>199</v>
      </c>
      <c r="B34" s="69" t="s">
        <v>195</v>
      </c>
      <c r="C34" s="70">
        <v>536</v>
      </c>
      <c r="D34" s="70">
        <v>322</v>
      </c>
      <c r="E34" s="71">
        <v>0.60074626865671643</v>
      </c>
      <c r="F34" s="72" t="s">
        <v>198</v>
      </c>
    </row>
    <row r="35" spans="1:6" x14ac:dyDescent="0.25">
      <c r="A35" s="68" t="s">
        <v>188</v>
      </c>
      <c r="B35" s="69" t="s">
        <v>192</v>
      </c>
      <c r="C35" s="70">
        <v>3667</v>
      </c>
      <c r="D35" s="70">
        <v>3194</v>
      </c>
      <c r="E35" s="71">
        <v>0.87101172620670853</v>
      </c>
      <c r="F35" s="72" t="s">
        <v>193</v>
      </c>
    </row>
    <row r="36" spans="1:6" x14ac:dyDescent="0.25">
      <c r="A36" s="68" t="s">
        <v>199</v>
      </c>
      <c r="B36" s="69" t="s">
        <v>189</v>
      </c>
      <c r="C36" s="70">
        <v>2423</v>
      </c>
      <c r="D36" s="70">
        <v>2350</v>
      </c>
      <c r="E36" s="71">
        <v>0.96987205943045807</v>
      </c>
      <c r="F36" s="72" t="s">
        <v>203</v>
      </c>
    </row>
    <row r="37" spans="1:6" x14ac:dyDescent="0.25">
      <c r="A37" s="68" t="s">
        <v>188</v>
      </c>
      <c r="B37" s="69" t="s">
        <v>195</v>
      </c>
      <c r="C37" s="70">
        <v>3655</v>
      </c>
      <c r="D37" s="70">
        <v>3233</v>
      </c>
      <c r="E37" s="71">
        <v>0.88454172366621064</v>
      </c>
      <c r="F37" s="72" t="s">
        <v>193</v>
      </c>
    </row>
    <row r="38" spans="1:6" x14ac:dyDescent="0.25">
      <c r="A38" s="68" t="s">
        <v>188</v>
      </c>
      <c r="B38" s="69" t="s">
        <v>192</v>
      </c>
      <c r="C38" s="70">
        <v>4196</v>
      </c>
      <c r="D38" s="70">
        <v>3753</v>
      </c>
      <c r="E38" s="71">
        <v>0.89442326024785512</v>
      </c>
      <c r="F38" s="72" t="s">
        <v>198</v>
      </c>
    </row>
    <row r="39" spans="1:6" x14ac:dyDescent="0.25">
      <c r="A39" s="68" t="s">
        <v>204</v>
      </c>
      <c r="B39" s="69" t="s">
        <v>189</v>
      </c>
      <c r="C39" s="70">
        <v>1354</v>
      </c>
      <c r="D39" s="70">
        <v>1354</v>
      </c>
      <c r="E39" s="71">
        <v>1</v>
      </c>
      <c r="F39" s="72" t="s">
        <v>200</v>
      </c>
    </row>
    <row r="40" spans="1:6" x14ac:dyDescent="0.25">
      <c r="A40" s="68" t="s">
        <v>194</v>
      </c>
      <c r="B40" s="69" t="s">
        <v>189</v>
      </c>
      <c r="C40" s="70">
        <v>2256</v>
      </c>
      <c r="D40" s="70">
        <v>1987</v>
      </c>
      <c r="E40" s="71">
        <v>0.88076241134751776</v>
      </c>
      <c r="F40" s="72" t="s">
        <v>193</v>
      </c>
    </row>
    <row r="41" spans="1:6" x14ac:dyDescent="0.25">
      <c r="A41" s="68" t="s">
        <v>194</v>
      </c>
      <c r="B41" s="69" t="s">
        <v>195</v>
      </c>
      <c r="C41" s="70">
        <v>4895</v>
      </c>
      <c r="D41" s="70">
        <v>4662</v>
      </c>
      <c r="E41" s="71">
        <v>0.95240040858018382</v>
      </c>
      <c r="F41" s="72" t="s">
        <v>206</v>
      </c>
    </row>
    <row r="42" spans="1:6" x14ac:dyDescent="0.25">
      <c r="A42" s="68" t="s">
        <v>188</v>
      </c>
      <c r="B42" s="69" t="s">
        <v>189</v>
      </c>
      <c r="C42" s="70">
        <v>530</v>
      </c>
      <c r="D42" s="70">
        <v>47</v>
      </c>
      <c r="E42" s="71">
        <v>8.8679245283018862E-2</v>
      </c>
      <c r="F42" s="72" t="s">
        <v>190</v>
      </c>
    </row>
    <row r="43" spans="1:6" x14ac:dyDescent="0.25">
      <c r="A43" s="68" t="s">
        <v>199</v>
      </c>
      <c r="B43" s="69" t="s">
        <v>192</v>
      </c>
      <c r="C43" s="70">
        <v>507</v>
      </c>
      <c r="D43" s="70">
        <v>477</v>
      </c>
      <c r="E43" s="71">
        <v>0.94082840236686394</v>
      </c>
      <c r="F43" s="72" t="s">
        <v>205</v>
      </c>
    </row>
    <row r="44" spans="1:6" x14ac:dyDescent="0.25">
      <c r="A44" s="68" t="s">
        <v>194</v>
      </c>
      <c r="B44" s="69" t="s">
        <v>189</v>
      </c>
      <c r="C44" s="70">
        <v>3652</v>
      </c>
      <c r="D44" s="70">
        <v>3229</v>
      </c>
      <c r="E44" s="71">
        <v>0.88417305585980288</v>
      </c>
      <c r="F44" s="72" t="s">
        <v>190</v>
      </c>
    </row>
    <row r="45" spans="1:6" x14ac:dyDescent="0.25">
      <c r="A45" s="68" t="s">
        <v>188</v>
      </c>
      <c r="B45" s="69" t="s">
        <v>192</v>
      </c>
      <c r="C45" s="70">
        <v>1443</v>
      </c>
      <c r="D45" s="70">
        <v>1154</v>
      </c>
      <c r="E45" s="71">
        <v>0.79972279972279969</v>
      </c>
      <c r="F45" s="72" t="s">
        <v>196</v>
      </c>
    </row>
    <row r="46" spans="1:6" x14ac:dyDescent="0.25">
      <c r="A46" s="68" t="s">
        <v>188</v>
      </c>
      <c r="B46" s="69" t="s">
        <v>192</v>
      </c>
      <c r="C46" s="70">
        <v>505</v>
      </c>
      <c r="D46" s="70">
        <v>289</v>
      </c>
      <c r="E46" s="71">
        <v>0.57227722772277223</v>
      </c>
      <c r="F46" s="72" t="s">
        <v>203</v>
      </c>
    </row>
    <row r="47" spans="1:6" x14ac:dyDescent="0.25">
      <c r="A47" s="68" t="s">
        <v>194</v>
      </c>
      <c r="B47" s="69" t="s">
        <v>195</v>
      </c>
      <c r="C47" s="70">
        <v>4505</v>
      </c>
      <c r="D47" s="70">
        <v>4073</v>
      </c>
      <c r="E47" s="71">
        <v>0.90410654827968928</v>
      </c>
      <c r="F47" s="72" t="s">
        <v>205</v>
      </c>
    </row>
    <row r="48" spans="1:6" x14ac:dyDescent="0.25">
      <c r="A48" s="68" t="s">
        <v>199</v>
      </c>
      <c r="B48" s="69" t="s">
        <v>192</v>
      </c>
      <c r="C48" s="70">
        <v>1196</v>
      </c>
      <c r="D48" s="70">
        <v>1111</v>
      </c>
      <c r="E48" s="71">
        <v>0.92892976588628762</v>
      </c>
      <c r="F48" s="72" t="s">
        <v>207</v>
      </c>
    </row>
    <row r="49" spans="1:6" x14ac:dyDescent="0.25">
      <c r="A49" s="68" t="s">
        <v>199</v>
      </c>
      <c r="B49" s="69" t="s">
        <v>189</v>
      </c>
      <c r="C49" s="70">
        <v>2075</v>
      </c>
      <c r="D49" s="70">
        <v>1766</v>
      </c>
      <c r="E49" s="71">
        <v>0.85108433734939759</v>
      </c>
      <c r="F49" s="72" t="s">
        <v>198</v>
      </c>
    </row>
    <row r="50" spans="1:6" x14ac:dyDescent="0.25">
      <c r="A50" s="68" t="s">
        <v>188</v>
      </c>
      <c r="B50" s="69" t="s">
        <v>195</v>
      </c>
      <c r="C50" s="70">
        <v>574</v>
      </c>
      <c r="D50" s="70">
        <v>79</v>
      </c>
      <c r="E50" s="71">
        <v>0.13763066202090593</v>
      </c>
      <c r="F50" s="72" t="s">
        <v>197</v>
      </c>
    </row>
    <row r="51" spans="1:6" x14ac:dyDescent="0.25">
      <c r="A51" s="68" t="s">
        <v>191</v>
      </c>
      <c r="B51" s="69" t="s">
        <v>192</v>
      </c>
      <c r="C51" s="70">
        <v>4617</v>
      </c>
      <c r="D51" s="70">
        <v>4562</v>
      </c>
      <c r="E51" s="71">
        <v>0.98808750270738577</v>
      </c>
      <c r="F51" s="72" t="s">
        <v>207</v>
      </c>
    </row>
    <row r="52" spans="1:6" x14ac:dyDescent="0.25">
      <c r="A52" s="68" t="s">
        <v>194</v>
      </c>
      <c r="B52" s="69" t="s">
        <v>195</v>
      </c>
      <c r="C52" s="70">
        <v>551</v>
      </c>
      <c r="D52" s="70">
        <v>416</v>
      </c>
      <c r="E52" s="71">
        <v>0.75499092558983671</v>
      </c>
      <c r="F52" s="72" t="s">
        <v>206</v>
      </c>
    </row>
    <row r="53" spans="1:6" x14ac:dyDescent="0.25">
      <c r="A53" s="68" t="s">
        <v>199</v>
      </c>
      <c r="B53" s="69" t="s">
        <v>189</v>
      </c>
      <c r="C53" s="70">
        <v>980</v>
      </c>
      <c r="D53" s="70">
        <v>608</v>
      </c>
      <c r="E53" s="71">
        <v>0.62040816326530612</v>
      </c>
      <c r="F53" s="72" t="s">
        <v>190</v>
      </c>
    </row>
    <row r="54" spans="1:6" x14ac:dyDescent="0.25">
      <c r="A54" s="68" t="s">
        <v>199</v>
      </c>
      <c r="B54" s="69" t="s">
        <v>192</v>
      </c>
      <c r="C54" s="70">
        <v>2340</v>
      </c>
      <c r="D54" s="70">
        <v>2001</v>
      </c>
      <c r="E54" s="71">
        <v>0.85512820512820509</v>
      </c>
      <c r="F54" s="72" t="s">
        <v>190</v>
      </c>
    </row>
    <row r="55" spans="1:6" x14ac:dyDescent="0.25">
      <c r="A55" s="68" t="s">
        <v>191</v>
      </c>
      <c r="B55" s="69" t="s">
        <v>192</v>
      </c>
      <c r="C55" s="70">
        <v>1516</v>
      </c>
      <c r="D55" s="70">
        <v>1087</v>
      </c>
      <c r="E55" s="71">
        <v>0.71701846965699212</v>
      </c>
      <c r="F55" s="72" t="s">
        <v>202</v>
      </c>
    </row>
    <row r="56" spans="1:6" x14ac:dyDescent="0.25">
      <c r="A56" s="68" t="s">
        <v>204</v>
      </c>
      <c r="B56" s="69" t="s">
        <v>192</v>
      </c>
      <c r="C56" s="70">
        <v>2470</v>
      </c>
      <c r="D56" s="70">
        <v>2441</v>
      </c>
      <c r="E56" s="71">
        <v>0.98825910931174088</v>
      </c>
      <c r="F56" s="72" t="s">
        <v>193</v>
      </c>
    </row>
    <row r="57" spans="1:6" x14ac:dyDescent="0.25">
      <c r="A57" s="68" t="s">
        <v>199</v>
      </c>
      <c r="B57" s="69" t="s">
        <v>192</v>
      </c>
      <c r="C57" s="70">
        <v>654</v>
      </c>
      <c r="D57" s="70">
        <v>613</v>
      </c>
      <c r="E57" s="71">
        <v>0.93730886850152906</v>
      </c>
      <c r="F57" s="72" t="s">
        <v>205</v>
      </c>
    </row>
    <row r="58" spans="1:6" x14ac:dyDescent="0.25">
      <c r="A58" s="68" t="s">
        <v>188</v>
      </c>
      <c r="B58" s="69" t="s">
        <v>192</v>
      </c>
      <c r="C58" s="70">
        <v>805</v>
      </c>
      <c r="D58" s="70">
        <v>643</v>
      </c>
      <c r="E58" s="71">
        <v>0.7987577639751553</v>
      </c>
      <c r="F58" s="72" t="s">
        <v>200</v>
      </c>
    </row>
    <row r="59" spans="1:6" x14ac:dyDescent="0.25">
      <c r="A59" s="68" t="s">
        <v>199</v>
      </c>
      <c r="B59" s="69" t="s">
        <v>195</v>
      </c>
      <c r="C59" s="70">
        <v>2540</v>
      </c>
      <c r="D59" s="70">
        <v>2046</v>
      </c>
      <c r="E59" s="71">
        <v>0.80551181102362202</v>
      </c>
      <c r="F59" s="72" t="s">
        <v>193</v>
      </c>
    </row>
    <row r="60" spans="1:6" x14ac:dyDescent="0.25">
      <c r="A60" s="68" t="s">
        <v>191</v>
      </c>
      <c r="B60" s="69" t="s">
        <v>189</v>
      </c>
      <c r="C60" s="70">
        <v>1848</v>
      </c>
      <c r="D60" s="70">
        <v>1553</v>
      </c>
      <c r="E60" s="71">
        <v>0.84036796536796532</v>
      </c>
      <c r="F60" s="72" t="s">
        <v>198</v>
      </c>
    </row>
    <row r="61" spans="1:6" x14ac:dyDescent="0.25">
      <c r="A61" s="68" t="s">
        <v>204</v>
      </c>
      <c r="B61" s="69" t="s">
        <v>195</v>
      </c>
      <c r="C61" s="70">
        <v>2772</v>
      </c>
      <c r="D61" s="70">
        <v>2493</v>
      </c>
      <c r="E61" s="71">
        <v>0.89935064935064934</v>
      </c>
      <c r="F61" s="72" t="s">
        <v>205</v>
      </c>
    </row>
    <row r="62" spans="1:6" x14ac:dyDescent="0.25">
      <c r="A62" s="68" t="s">
        <v>204</v>
      </c>
      <c r="B62" s="69" t="s">
        <v>192</v>
      </c>
      <c r="C62" s="70">
        <v>3218</v>
      </c>
      <c r="D62" s="70">
        <v>2796</v>
      </c>
      <c r="E62" s="71">
        <v>0.86886264760720944</v>
      </c>
      <c r="F62" s="72" t="s">
        <v>206</v>
      </c>
    </row>
    <row r="63" spans="1:6" x14ac:dyDescent="0.25">
      <c r="A63" s="68" t="s">
        <v>199</v>
      </c>
      <c r="B63" s="69" t="s">
        <v>195</v>
      </c>
      <c r="C63" s="70">
        <v>3098</v>
      </c>
      <c r="D63" s="70">
        <v>2679</v>
      </c>
      <c r="E63" s="71">
        <v>0.86475145255003227</v>
      </c>
      <c r="F63" s="72" t="s">
        <v>200</v>
      </c>
    </row>
    <row r="64" spans="1:6" x14ac:dyDescent="0.25">
      <c r="A64" s="68" t="s">
        <v>199</v>
      </c>
      <c r="B64" s="69" t="s">
        <v>192</v>
      </c>
      <c r="C64" s="70">
        <v>3623</v>
      </c>
      <c r="D64" s="70">
        <v>3241</v>
      </c>
      <c r="E64" s="71">
        <v>0.89456251725089708</v>
      </c>
      <c r="F64" s="72" t="s">
        <v>206</v>
      </c>
    </row>
    <row r="65" spans="1:6" x14ac:dyDescent="0.25">
      <c r="A65" s="68" t="s">
        <v>191</v>
      </c>
      <c r="B65" s="69" t="s">
        <v>195</v>
      </c>
      <c r="C65" s="70">
        <v>3427</v>
      </c>
      <c r="D65" s="70">
        <v>3300</v>
      </c>
      <c r="E65" s="71">
        <v>0.96294134811788734</v>
      </c>
      <c r="F65" s="72" t="s">
        <v>196</v>
      </c>
    </row>
    <row r="66" spans="1:6" x14ac:dyDescent="0.25">
      <c r="A66" s="68" t="s">
        <v>194</v>
      </c>
      <c r="B66" s="69" t="s">
        <v>189</v>
      </c>
      <c r="C66" s="70">
        <v>4862</v>
      </c>
      <c r="D66" s="70">
        <v>4480</v>
      </c>
      <c r="E66" s="71">
        <v>0.92143150966680376</v>
      </c>
      <c r="F66" s="72" t="s">
        <v>196</v>
      </c>
    </row>
    <row r="67" spans="1:6" x14ac:dyDescent="0.25">
      <c r="A67" s="68" t="s">
        <v>191</v>
      </c>
      <c r="B67" s="69" t="s">
        <v>189</v>
      </c>
      <c r="C67" s="70">
        <v>3036</v>
      </c>
      <c r="D67" s="70">
        <v>2839</v>
      </c>
      <c r="E67" s="71">
        <v>0.93511198945981555</v>
      </c>
      <c r="F67" s="72" t="s">
        <v>193</v>
      </c>
    </row>
    <row r="68" spans="1:6" x14ac:dyDescent="0.25">
      <c r="A68" s="68" t="s">
        <v>188</v>
      </c>
      <c r="B68" s="69" t="s">
        <v>192</v>
      </c>
      <c r="C68" s="70">
        <v>3426</v>
      </c>
      <c r="D68" s="70">
        <v>3006</v>
      </c>
      <c r="E68" s="71">
        <v>0.87740805604203154</v>
      </c>
      <c r="F68" s="72" t="s">
        <v>203</v>
      </c>
    </row>
    <row r="69" spans="1:6" x14ac:dyDescent="0.25">
      <c r="A69" s="68" t="s">
        <v>188</v>
      </c>
      <c r="B69" s="69" t="s">
        <v>192</v>
      </c>
      <c r="C69" s="70">
        <v>1242</v>
      </c>
      <c r="D69" s="70">
        <v>1136</v>
      </c>
      <c r="E69" s="71">
        <v>0.91465378421900156</v>
      </c>
      <c r="F69" s="72" t="s">
        <v>198</v>
      </c>
    </row>
    <row r="70" spans="1:6" x14ac:dyDescent="0.25">
      <c r="A70" s="68" t="s">
        <v>194</v>
      </c>
      <c r="B70" s="69" t="s">
        <v>192</v>
      </c>
      <c r="C70" s="70">
        <v>4469</v>
      </c>
      <c r="D70" s="70">
        <v>4380</v>
      </c>
      <c r="E70" s="71">
        <v>0.98008503020810023</v>
      </c>
      <c r="F70" s="72" t="s">
        <v>196</v>
      </c>
    </row>
    <row r="71" spans="1:6" x14ac:dyDescent="0.25">
      <c r="A71" s="68" t="s">
        <v>194</v>
      </c>
      <c r="B71" s="69" t="s">
        <v>189</v>
      </c>
      <c r="C71" s="70">
        <v>2211</v>
      </c>
      <c r="D71" s="70">
        <v>1959</v>
      </c>
      <c r="E71" s="71">
        <v>0.88602442333785614</v>
      </c>
      <c r="F71" s="72" t="s">
        <v>202</v>
      </c>
    </row>
    <row r="72" spans="1:6" x14ac:dyDescent="0.25">
      <c r="A72" s="68" t="s">
        <v>194</v>
      </c>
      <c r="B72" s="69" t="s">
        <v>192</v>
      </c>
      <c r="C72" s="70">
        <v>3297</v>
      </c>
      <c r="D72" s="70">
        <v>3273</v>
      </c>
      <c r="E72" s="71">
        <v>0.99272065514103736</v>
      </c>
      <c r="F72" s="72" t="s">
        <v>196</v>
      </c>
    </row>
    <row r="73" spans="1:6" x14ac:dyDescent="0.25">
      <c r="A73" s="68" t="s">
        <v>191</v>
      </c>
      <c r="B73" s="69" t="s">
        <v>189</v>
      </c>
      <c r="C73" s="70">
        <v>2362</v>
      </c>
      <c r="D73" s="70">
        <v>2167</v>
      </c>
      <c r="E73" s="71">
        <v>0.9174428450465707</v>
      </c>
      <c r="F73" s="72" t="s">
        <v>193</v>
      </c>
    </row>
    <row r="74" spans="1:6" x14ac:dyDescent="0.25">
      <c r="A74" s="68" t="s">
        <v>191</v>
      </c>
      <c r="B74" s="69" t="s">
        <v>189</v>
      </c>
      <c r="C74" s="70">
        <v>4757</v>
      </c>
      <c r="D74" s="70">
        <v>4728</v>
      </c>
      <c r="E74" s="71">
        <v>0.99390372083245748</v>
      </c>
      <c r="F74" s="72" t="s">
        <v>201</v>
      </c>
    </row>
    <row r="75" spans="1:6" x14ac:dyDescent="0.25">
      <c r="A75" s="68" t="s">
        <v>194</v>
      </c>
      <c r="B75" s="69" t="s">
        <v>189</v>
      </c>
      <c r="C75" s="70">
        <v>3847</v>
      </c>
      <c r="D75" s="70">
        <v>3440</v>
      </c>
      <c r="E75" s="71">
        <v>0.89420327527943855</v>
      </c>
      <c r="F75" s="72" t="s">
        <v>206</v>
      </c>
    </row>
    <row r="76" spans="1:6" x14ac:dyDescent="0.25">
      <c r="A76" s="68" t="s">
        <v>194</v>
      </c>
      <c r="B76" s="69" t="s">
        <v>195</v>
      </c>
      <c r="C76" s="70">
        <v>4218</v>
      </c>
      <c r="D76" s="70">
        <v>3739</v>
      </c>
      <c r="E76" s="71">
        <v>0.88643907064959693</v>
      </c>
      <c r="F76" s="72" t="s">
        <v>200</v>
      </c>
    </row>
    <row r="77" spans="1:6" x14ac:dyDescent="0.25">
      <c r="A77" s="68" t="s">
        <v>188</v>
      </c>
      <c r="B77" s="69" t="s">
        <v>192</v>
      </c>
      <c r="C77" s="70">
        <v>593</v>
      </c>
      <c r="D77" s="70">
        <v>517</v>
      </c>
      <c r="E77" s="71">
        <v>0.87183811129848232</v>
      </c>
      <c r="F77" s="72" t="s">
        <v>205</v>
      </c>
    </row>
    <row r="78" spans="1:6" x14ac:dyDescent="0.25">
      <c r="A78" s="68" t="s">
        <v>188</v>
      </c>
      <c r="B78" s="69" t="s">
        <v>189</v>
      </c>
      <c r="C78" s="70">
        <v>2682</v>
      </c>
      <c r="D78" s="70">
        <v>2183</v>
      </c>
      <c r="E78" s="71">
        <v>0.81394481730052204</v>
      </c>
      <c r="F78" s="72" t="s">
        <v>201</v>
      </c>
    </row>
    <row r="79" spans="1:6" x14ac:dyDescent="0.25">
      <c r="A79" s="68" t="s">
        <v>188</v>
      </c>
      <c r="B79" s="69" t="s">
        <v>195</v>
      </c>
      <c r="C79" s="70">
        <v>2118</v>
      </c>
      <c r="D79" s="70">
        <v>1959</v>
      </c>
      <c r="E79" s="71">
        <v>0.92492917847025491</v>
      </c>
      <c r="F79" s="72" t="s">
        <v>203</v>
      </c>
    </row>
    <row r="80" spans="1:6" x14ac:dyDescent="0.25">
      <c r="A80" s="68" t="s">
        <v>188</v>
      </c>
      <c r="B80" s="69" t="s">
        <v>192</v>
      </c>
      <c r="C80" s="70">
        <v>3008</v>
      </c>
      <c r="D80" s="70">
        <v>2573</v>
      </c>
      <c r="E80" s="71">
        <v>0.85538563829787229</v>
      </c>
      <c r="F80" s="72" t="s">
        <v>203</v>
      </c>
    </row>
    <row r="81" spans="1:6" x14ac:dyDescent="0.25">
      <c r="A81" s="68" t="s">
        <v>188</v>
      </c>
      <c r="B81" s="69" t="s">
        <v>189</v>
      </c>
      <c r="C81" s="70">
        <v>618</v>
      </c>
      <c r="D81" s="70">
        <v>538</v>
      </c>
      <c r="E81" s="71">
        <v>0.87055016181229772</v>
      </c>
      <c r="F81" s="72" t="s">
        <v>203</v>
      </c>
    </row>
    <row r="82" spans="1:6" x14ac:dyDescent="0.25">
      <c r="A82" s="68" t="s">
        <v>194</v>
      </c>
      <c r="B82" s="69" t="s">
        <v>195</v>
      </c>
      <c r="C82" s="70">
        <v>1189</v>
      </c>
      <c r="D82" s="70">
        <v>826</v>
      </c>
      <c r="E82" s="71">
        <v>0.69470142977291838</v>
      </c>
      <c r="F82" s="72" t="s">
        <v>196</v>
      </c>
    </row>
    <row r="83" spans="1:6" x14ac:dyDescent="0.25">
      <c r="A83" s="68" t="s">
        <v>188</v>
      </c>
      <c r="B83" s="69" t="s">
        <v>195</v>
      </c>
      <c r="C83" s="70">
        <v>4986</v>
      </c>
      <c r="D83" s="70">
        <v>4610</v>
      </c>
      <c r="E83" s="71">
        <v>0.92458884877657443</v>
      </c>
      <c r="F83" s="72" t="s">
        <v>202</v>
      </c>
    </row>
    <row r="84" spans="1:6" x14ac:dyDescent="0.25">
      <c r="A84" s="68" t="s">
        <v>191</v>
      </c>
      <c r="B84" s="69" t="s">
        <v>189</v>
      </c>
      <c r="C84" s="70">
        <v>756</v>
      </c>
      <c r="D84" s="70">
        <v>629</v>
      </c>
      <c r="E84" s="71">
        <v>0.83201058201058198</v>
      </c>
      <c r="F84" s="72" t="s">
        <v>196</v>
      </c>
    </row>
    <row r="85" spans="1:6" x14ac:dyDescent="0.25">
      <c r="A85" s="68" t="s">
        <v>199</v>
      </c>
      <c r="B85" s="69" t="s">
        <v>195</v>
      </c>
      <c r="C85" s="70">
        <v>4262</v>
      </c>
      <c r="D85" s="70">
        <v>3851</v>
      </c>
      <c r="E85" s="71">
        <v>0.90356640075082117</v>
      </c>
      <c r="F85" s="72" t="s">
        <v>202</v>
      </c>
    </row>
    <row r="86" spans="1:6" x14ac:dyDescent="0.25">
      <c r="A86" s="68" t="s">
        <v>188</v>
      </c>
      <c r="B86" s="69" t="s">
        <v>192</v>
      </c>
      <c r="C86" s="70">
        <v>4028</v>
      </c>
      <c r="D86" s="70">
        <v>3542</v>
      </c>
      <c r="E86" s="71">
        <v>0.87934458788480641</v>
      </c>
      <c r="F86" s="72" t="s">
        <v>205</v>
      </c>
    </row>
    <row r="87" spans="1:6" x14ac:dyDescent="0.25">
      <c r="A87" s="68" t="s">
        <v>191</v>
      </c>
      <c r="B87" s="69" t="s">
        <v>189</v>
      </c>
      <c r="C87" s="70">
        <v>718</v>
      </c>
      <c r="D87" s="70">
        <v>578</v>
      </c>
      <c r="E87" s="71">
        <v>0.80501392757660162</v>
      </c>
      <c r="F87" s="72" t="s">
        <v>205</v>
      </c>
    </row>
    <row r="88" spans="1:6" x14ac:dyDescent="0.25">
      <c r="A88" s="68" t="s">
        <v>194</v>
      </c>
      <c r="B88" s="69" t="s">
        <v>192</v>
      </c>
      <c r="C88" s="70">
        <v>739</v>
      </c>
      <c r="D88" s="70">
        <v>526</v>
      </c>
      <c r="E88" s="71">
        <v>0.71177266576454667</v>
      </c>
      <c r="F88" s="72" t="s">
        <v>205</v>
      </c>
    </row>
    <row r="89" spans="1:6" x14ac:dyDescent="0.25">
      <c r="A89" s="68" t="s">
        <v>188</v>
      </c>
      <c r="B89" s="69" t="s">
        <v>192</v>
      </c>
      <c r="C89" s="70">
        <v>2501</v>
      </c>
      <c r="D89" s="70">
        <v>2241</v>
      </c>
      <c r="E89" s="71">
        <v>0.89604158336665329</v>
      </c>
      <c r="F89" s="72" t="s">
        <v>200</v>
      </c>
    </row>
    <row r="90" spans="1:6" x14ac:dyDescent="0.25">
      <c r="A90" s="68" t="s">
        <v>204</v>
      </c>
      <c r="B90" s="69" t="s">
        <v>195</v>
      </c>
      <c r="C90" s="70">
        <v>3943</v>
      </c>
      <c r="D90" s="70">
        <v>3919</v>
      </c>
      <c r="E90" s="71">
        <v>0.9939132640121735</v>
      </c>
      <c r="F90" s="72" t="s">
        <v>207</v>
      </c>
    </row>
    <row r="91" spans="1:6" x14ac:dyDescent="0.25">
      <c r="A91" s="68" t="s">
        <v>204</v>
      </c>
      <c r="B91" s="69" t="s">
        <v>189</v>
      </c>
      <c r="C91" s="70">
        <v>4193</v>
      </c>
      <c r="D91" s="70">
        <v>3734</v>
      </c>
      <c r="E91" s="71">
        <v>0.89053183877891728</v>
      </c>
      <c r="F91" s="72" t="s">
        <v>200</v>
      </c>
    </row>
    <row r="92" spans="1:6" x14ac:dyDescent="0.25">
      <c r="A92" s="68" t="s">
        <v>194</v>
      </c>
      <c r="B92" s="69" t="s">
        <v>192</v>
      </c>
      <c r="C92" s="70">
        <v>3522</v>
      </c>
      <c r="D92" s="70">
        <v>3064</v>
      </c>
      <c r="E92" s="71">
        <v>0.86996024985803522</v>
      </c>
      <c r="F92" s="72" t="s">
        <v>197</v>
      </c>
    </row>
    <row r="93" spans="1:6" x14ac:dyDescent="0.25">
      <c r="A93" s="68" t="s">
        <v>188</v>
      </c>
      <c r="B93" s="69" t="s">
        <v>189</v>
      </c>
      <c r="C93" s="70">
        <v>2498</v>
      </c>
      <c r="D93" s="70">
        <v>2358</v>
      </c>
      <c r="E93" s="71">
        <v>0.94395516413130509</v>
      </c>
      <c r="F93" s="72" t="s">
        <v>206</v>
      </c>
    </row>
    <row r="94" spans="1:6" x14ac:dyDescent="0.25">
      <c r="A94" s="68" t="s">
        <v>204</v>
      </c>
      <c r="B94" s="69" t="s">
        <v>192</v>
      </c>
      <c r="C94" s="70">
        <v>4615</v>
      </c>
      <c r="D94" s="70">
        <v>4273</v>
      </c>
      <c r="E94" s="71">
        <v>0.92589382448537383</v>
      </c>
      <c r="F94" s="72" t="s">
        <v>193</v>
      </c>
    </row>
    <row r="95" spans="1:6" x14ac:dyDescent="0.25">
      <c r="A95" s="68" t="s">
        <v>188</v>
      </c>
      <c r="B95" s="69" t="s">
        <v>192</v>
      </c>
      <c r="C95" s="70">
        <v>3468</v>
      </c>
      <c r="D95" s="70">
        <v>3006</v>
      </c>
      <c r="E95" s="71">
        <v>0.86678200692041518</v>
      </c>
      <c r="F95" s="72" t="s">
        <v>198</v>
      </c>
    </row>
    <row r="96" spans="1:6" x14ac:dyDescent="0.25">
      <c r="A96" s="68" t="s">
        <v>199</v>
      </c>
      <c r="B96" s="69" t="s">
        <v>189</v>
      </c>
      <c r="C96" s="70">
        <v>1234</v>
      </c>
      <c r="D96" s="70">
        <v>1188</v>
      </c>
      <c r="E96" s="71">
        <v>0.96272285251215561</v>
      </c>
      <c r="F96" s="72" t="s">
        <v>196</v>
      </c>
    </row>
    <row r="97" spans="1:6" x14ac:dyDescent="0.25">
      <c r="A97" s="68" t="s">
        <v>194</v>
      </c>
      <c r="B97" s="69" t="s">
        <v>192</v>
      </c>
      <c r="C97" s="70">
        <v>3189</v>
      </c>
      <c r="D97" s="70">
        <v>2858</v>
      </c>
      <c r="E97" s="71">
        <v>0.8962057071182189</v>
      </c>
      <c r="F97" s="72" t="s">
        <v>193</v>
      </c>
    </row>
    <row r="98" spans="1:6" x14ac:dyDescent="0.25">
      <c r="A98" s="68" t="s">
        <v>204</v>
      </c>
      <c r="B98" s="69" t="s">
        <v>189</v>
      </c>
      <c r="C98" s="70">
        <v>4110</v>
      </c>
      <c r="D98" s="70">
        <v>3798</v>
      </c>
      <c r="E98" s="71">
        <v>0.92408759124087592</v>
      </c>
      <c r="F98" s="72" t="s">
        <v>190</v>
      </c>
    </row>
    <row r="99" spans="1:6" x14ac:dyDescent="0.25">
      <c r="A99" s="68" t="s">
        <v>199</v>
      </c>
      <c r="B99" s="69" t="s">
        <v>192</v>
      </c>
      <c r="C99" s="70">
        <v>910</v>
      </c>
      <c r="D99" s="70">
        <v>588</v>
      </c>
      <c r="E99" s="71">
        <v>0.64615384615384619</v>
      </c>
      <c r="F99" s="72" t="s">
        <v>202</v>
      </c>
    </row>
    <row r="100" spans="1:6" x14ac:dyDescent="0.25">
      <c r="A100" s="68" t="s">
        <v>204</v>
      </c>
      <c r="B100" s="69" t="s">
        <v>195</v>
      </c>
      <c r="C100" s="70">
        <v>4297</v>
      </c>
      <c r="D100" s="70">
        <v>4149</v>
      </c>
      <c r="E100" s="71">
        <v>0.9655573656039097</v>
      </c>
      <c r="F100" s="72" t="s">
        <v>201</v>
      </c>
    </row>
    <row r="101" spans="1:6" x14ac:dyDescent="0.25">
      <c r="A101" s="68" t="s">
        <v>194</v>
      </c>
      <c r="B101" s="69" t="s">
        <v>189</v>
      </c>
      <c r="C101" s="70">
        <v>1390</v>
      </c>
      <c r="D101" s="70">
        <v>1334</v>
      </c>
      <c r="E101" s="71">
        <v>0.9597122302158273</v>
      </c>
      <c r="F101" s="72" t="s">
        <v>207</v>
      </c>
    </row>
    <row r="102" spans="1:6" x14ac:dyDescent="0.25">
      <c r="A102" s="68" t="s">
        <v>188</v>
      </c>
      <c r="B102" s="69" t="s">
        <v>195</v>
      </c>
      <c r="C102" s="70">
        <v>3577</v>
      </c>
      <c r="D102" s="70">
        <v>3571</v>
      </c>
      <c r="E102" s="71">
        <v>0.99832261671792</v>
      </c>
      <c r="F102" s="72" t="s">
        <v>196</v>
      </c>
    </row>
    <row r="103" spans="1:6" x14ac:dyDescent="0.25">
      <c r="A103" s="68" t="s">
        <v>188</v>
      </c>
      <c r="B103" s="69" t="s">
        <v>189</v>
      </c>
      <c r="C103" s="70">
        <v>2850</v>
      </c>
      <c r="D103" s="70">
        <v>2484</v>
      </c>
      <c r="E103" s="71">
        <v>0.87157894736842101</v>
      </c>
      <c r="F103" s="72" t="s">
        <v>197</v>
      </c>
    </row>
    <row r="104" spans="1:6" x14ac:dyDescent="0.25">
      <c r="A104" s="68" t="s">
        <v>199</v>
      </c>
      <c r="B104" s="69" t="s">
        <v>189</v>
      </c>
      <c r="C104" s="70">
        <v>4830</v>
      </c>
      <c r="D104" s="70">
        <v>4490</v>
      </c>
      <c r="E104" s="71">
        <v>0.92960662525879922</v>
      </c>
      <c r="F104" s="72" t="s">
        <v>200</v>
      </c>
    </row>
    <row r="105" spans="1:6" x14ac:dyDescent="0.25">
      <c r="A105" s="68" t="s">
        <v>191</v>
      </c>
      <c r="B105" s="69" t="s">
        <v>192</v>
      </c>
      <c r="C105" s="70">
        <v>1640</v>
      </c>
      <c r="D105" s="70">
        <v>1467</v>
      </c>
      <c r="E105" s="71">
        <v>0.89451219512195124</v>
      </c>
      <c r="F105" s="72" t="s">
        <v>197</v>
      </c>
    </row>
    <row r="106" spans="1:6" x14ac:dyDescent="0.25">
      <c r="A106" s="68" t="s">
        <v>188</v>
      </c>
      <c r="B106" s="69" t="s">
        <v>192</v>
      </c>
      <c r="C106" s="70">
        <v>4130</v>
      </c>
      <c r="D106" s="70">
        <v>3974</v>
      </c>
      <c r="E106" s="71">
        <v>0.96222760290556897</v>
      </c>
      <c r="F106" s="72" t="s">
        <v>206</v>
      </c>
    </row>
    <row r="107" spans="1:6" x14ac:dyDescent="0.25">
      <c r="A107" s="68" t="s">
        <v>199</v>
      </c>
      <c r="B107" s="69" t="s">
        <v>189</v>
      </c>
      <c r="C107" s="70">
        <v>3008</v>
      </c>
      <c r="D107" s="70">
        <v>2746</v>
      </c>
      <c r="E107" s="71">
        <v>0.91289893617021278</v>
      </c>
      <c r="F107" s="72" t="s">
        <v>203</v>
      </c>
    </row>
    <row r="108" spans="1:6" x14ac:dyDescent="0.25">
      <c r="A108" s="68" t="s">
        <v>204</v>
      </c>
      <c r="B108" s="69" t="s">
        <v>192</v>
      </c>
      <c r="C108" s="70">
        <v>4634</v>
      </c>
      <c r="D108" s="70">
        <v>4189</v>
      </c>
      <c r="E108" s="71">
        <v>0.90397065170479063</v>
      </c>
      <c r="F108" s="72" t="s">
        <v>201</v>
      </c>
    </row>
    <row r="109" spans="1:6" x14ac:dyDescent="0.25">
      <c r="A109" s="68" t="s">
        <v>194</v>
      </c>
      <c r="B109" s="69" t="s">
        <v>189</v>
      </c>
      <c r="C109" s="70">
        <v>2556</v>
      </c>
      <c r="D109" s="70">
        <v>2470</v>
      </c>
      <c r="E109" s="71">
        <v>0.96635367762128321</v>
      </c>
      <c r="F109" s="72" t="s">
        <v>202</v>
      </c>
    </row>
    <row r="110" spans="1:6" x14ac:dyDescent="0.25">
      <c r="A110" s="68" t="s">
        <v>188</v>
      </c>
      <c r="B110" s="69" t="s">
        <v>189</v>
      </c>
      <c r="C110" s="70">
        <v>2218</v>
      </c>
      <c r="D110" s="70">
        <v>1737</v>
      </c>
      <c r="E110" s="71">
        <v>0.78313796212804332</v>
      </c>
      <c r="F110" s="72" t="s">
        <v>198</v>
      </c>
    </row>
    <row r="111" spans="1:6" x14ac:dyDescent="0.25">
      <c r="A111" s="68" t="s">
        <v>191</v>
      </c>
      <c r="B111" s="69" t="s">
        <v>189</v>
      </c>
      <c r="C111" s="70">
        <v>1313</v>
      </c>
      <c r="D111" s="70">
        <v>984</v>
      </c>
      <c r="E111" s="71">
        <v>0.74942878903274945</v>
      </c>
      <c r="F111" s="72" t="s">
        <v>193</v>
      </c>
    </row>
    <row r="112" spans="1:6" x14ac:dyDescent="0.25">
      <c r="A112" s="68" t="s">
        <v>199</v>
      </c>
      <c r="B112" s="69" t="s">
        <v>192</v>
      </c>
      <c r="C112" s="70">
        <v>548</v>
      </c>
      <c r="D112" s="70">
        <v>159</v>
      </c>
      <c r="E112" s="71">
        <v>0.29014598540145986</v>
      </c>
      <c r="F112" s="72" t="s">
        <v>197</v>
      </c>
    </row>
    <row r="113" spans="1:6" x14ac:dyDescent="0.25">
      <c r="A113" s="68" t="s">
        <v>199</v>
      </c>
      <c r="B113" s="69" t="s">
        <v>195</v>
      </c>
      <c r="C113" s="70">
        <v>1549</v>
      </c>
      <c r="D113" s="70">
        <v>1498</v>
      </c>
      <c r="E113" s="71">
        <v>0.96707553260167856</v>
      </c>
      <c r="F113" s="72" t="s">
        <v>207</v>
      </c>
    </row>
    <row r="114" spans="1:6" x14ac:dyDescent="0.25">
      <c r="A114" s="68" t="s">
        <v>194</v>
      </c>
      <c r="B114" s="69" t="s">
        <v>192</v>
      </c>
      <c r="C114" s="70">
        <v>559</v>
      </c>
      <c r="D114" s="70">
        <v>222</v>
      </c>
      <c r="E114" s="71">
        <v>0.39713774597495527</v>
      </c>
      <c r="F114" s="72" t="s">
        <v>207</v>
      </c>
    </row>
    <row r="115" spans="1:6" x14ac:dyDescent="0.25">
      <c r="A115" s="68" t="s">
        <v>188</v>
      </c>
      <c r="B115" s="69" t="s">
        <v>189</v>
      </c>
      <c r="C115" s="70">
        <v>4832</v>
      </c>
      <c r="D115" s="70">
        <v>4550</v>
      </c>
      <c r="E115" s="71">
        <v>0.94163907284768211</v>
      </c>
      <c r="F115" s="72" t="s">
        <v>207</v>
      </c>
    </row>
    <row r="116" spans="1:6" x14ac:dyDescent="0.25">
      <c r="A116" s="68" t="s">
        <v>199</v>
      </c>
      <c r="B116" s="69" t="s">
        <v>195</v>
      </c>
      <c r="C116" s="70">
        <v>1711</v>
      </c>
      <c r="D116" s="70">
        <v>1593</v>
      </c>
      <c r="E116" s="71">
        <v>0.93103448275862066</v>
      </c>
      <c r="F116" s="72" t="s">
        <v>197</v>
      </c>
    </row>
    <row r="117" spans="1:6" x14ac:dyDescent="0.25">
      <c r="A117" s="68" t="s">
        <v>191</v>
      </c>
      <c r="B117" s="69" t="s">
        <v>195</v>
      </c>
      <c r="C117" s="70">
        <v>1371</v>
      </c>
      <c r="D117" s="70">
        <v>1170</v>
      </c>
      <c r="E117" s="71">
        <v>0.85339168490153172</v>
      </c>
      <c r="F117" s="72" t="s">
        <v>200</v>
      </c>
    </row>
    <row r="118" spans="1:6" ht="15.75" thickBot="1" x14ac:dyDescent="0.3">
      <c r="A118" s="73" t="s">
        <v>188</v>
      </c>
      <c r="B118" s="74" t="s">
        <v>195</v>
      </c>
      <c r="C118" s="75">
        <v>3716</v>
      </c>
      <c r="D118" s="75">
        <v>3230</v>
      </c>
      <c r="E118" s="76">
        <v>0.86921420882669542</v>
      </c>
      <c r="F118" s="77" t="s">
        <v>200</v>
      </c>
    </row>
  </sheetData>
  <mergeCells count="1">
    <mergeCell ref="A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D2CD56E5CB7E4B8AB7FADA6BEBA640" ma:contentTypeVersion="4" ma:contentTypeDescription="Crear nuevo documento." ma:contentTypeScope="" ma:versionID="5593cedc228af67d67761a59d7927761">
  <xsd:schema xmlns:xsd="http://www.w3.org/2001/XMLSchema" xmlns:xs="http://www.w3.org/2001/XMLSchema" xmlns:p="http://schemas.microsoft.com/office/2006/metadata/properties" xmlns:ns2="c1bf4bf3-d6fc-4575-bcce-c3d4e42895f6" xmlns:ns3="9b1f41e9-567b-49f7-b78f-385eb9e786c2" targetNamespace="http://schemas.microsoft.com/office/2006/metadata/properties" ma:root="true" ma:fieldsID="c7f27355869f665cf69d39b77d00ee93" ns2:_="" ns3:_="">
    <xsd:import namespace="c1bf4bf3-d6fc-4575-bcce-c3d4e42895f6"/>
    <xsd:import namespace="9b1f41e9-567b-49f7-b78f-385eb9e786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bf4bf3-d6fc-4575-bcce-c3d4e4289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f41e9-567b-49f7-b78f-385eb9e786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A7B02A-5627-4F2A-BEF5-E7209F93DB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371C9C-B6F7-4B8F-817B-5E123AB684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CBE8C5-D6B3-4E98-85F4-BA503BB3B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bf4bf3-d6fc-4575-bcce-c3d4e42895f6"/>
    <ds:schemaRef ds:uri="9b1f41e9-567b-49f7-b78f-385eb9e786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Líneas de producción</vt:lpstr>
      <vt:lpstr>P2</vt:lpstr>
      <vt:lpstr>Empresa_Servicios</vt:lpstr>
      <vt:lpstr>P3</vt:lpstr>
      <vt:lpstr>P4</vt:lpstr>
      <vt:lpstr>Mantenimiento</vt:lpstr>
      <vt:lpstr>P6</vt:lpstr>
      <vt:lpstr>Ventas_librería</vt:lpstr>
      <vt:lpstr>Producción_harinas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DanielJ</cp:lastModifiedBy>
  <dcterms:created xsi:type="dcterms:W3CDTF">2020-06-20T04:53:01Z</dcterms:created>
  <dcterms:modified xsi:type="dcterms:W3CDTF">2020-06-21T00:07:10Z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0x010100FDD2CD56E5CB7E4B8AB7FADA6BEBA640</vt:lpwstr>
  </property>
</Properties>
</file>