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Otros Archivos Tesis\Otros Archivos Tesis\CAPITULO 4\HACER\G.CALIDAD\Gestion de Mantenimiento\"/>
    </mc:Choice>
  </mc:AlternateContent>
  <xr:revisionPtr revIDLastSave="0" documentId="8_{9AD73A19-5994-4F37-AB42-20C901B7D3C9}" xr6:coauthVersionLast="47" xr6:coauthVersionMax="47" xr10:uidLastSave="{00000000-0000-0000-0000-000000000000}"/>
  <bookViews>
    <workbookView xWindow="-180" yWindow="3840" windowWidth="19824" windowHeight="12240" xr2:uid="{0CDFE50B-0232-4EA7-9E62-39F3D4B942E2}"/>
  </bookViews>
  <sheets>
    <sheet name="Mantenimiento" sheetId="1" r:id="rId1"/>
    <sheet name="Gantt" sheetId="2" r:id="rId2"/>
  </sheets>
  <definedNames>
    <definedName name="_xlnm.Print_Area" localSheetId="1">Gantt!$B$2:$AM$43</definedName>
    <definedName name="_xlnm.Print_Area" localSheetId="0">Mantenimiento!$B$2:$F$38</definedName>
    <definedName name="Periocidad">Gantt!$E$5:$G$39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2" i="2" l="1"/>
  <c r="AM22" i="2"/>
  <c r="AK22" i="2"/>
  <c r="AI22" i="2"/>
  <c r="AH22" i="2"/>
  <c r="AG22" i="2"/>
  <c r="AF22" i="2"/>
  <c r="AE22" i="2"/>
  <c r="AD22" i="2"/>
  <c r="AB22" i="2"/>
  <c r="AA22" i="2"/>
  <c r="Z22" i="2"/>
  <c r="Y22" i="2"/>
  <c r="X22" i="2"/>
  <c r="W22" i="2"/>
  <c r="U22" i="2"/>
  <c r="T22" i="2"/>
  <c r="S22" i="2"/>
  <c r="R22" i="2"/>
  <c r="Q22" i="2"/>
  <c r="P22" i="2"/>
  <c r="M22" i="2"/>
  <c r="L22" i="2"/>
  <c r="K22" i="2"/>
  <c r="J22" i="2"/>
  <c r="I22" i="2"/>
  <c r="AM21" i="2"/>
  <c r="AK21" i="2"/>
  <c r="AI21" i="2"/>
  <c r="AH21" i="2"/>
  <c r="AG21" i="2"/>
  <c r="AF21" i="2"/>
  <c r="AE21" i="2"/>
  <c r="AD21" i="2"/>
  <c r="AB21" i="2"/>
  <c r="AA21" i="2"/>
  <c r="Z21" i="2"/>
  <c r="Y21" i="2"/>
  <c r="X21" i="2"/>
  <c r="W21" i="2"/>
  <c r="U21" i="2"/>
  <c r="T21" i="2"/>
  <c r="S21" i="2"/>
  <c r="R21" i="2"/>
  <c r="Q21" i="2"/>
  <c r="P21" i="2"/>
  <c r="M21" i="2"/>
  <c r="L21" i="2"/>
  <c r="K21" i="2"/>
  <c r="J21" i="2"/>
  <c r="I21" i="2"/>
  <c r="AM20" i="2"/>
  <c r="AK20" i="2"/>
  <c r="AI20" i="2"/>
  <c r="AH20" i="2"/>
  <c r="AG20" i="2"/>
  <c r="AF20" i="2"/>
  <c r="AE20" i="2"/>
  <c r="AD20" i="2"/>
  <c r="AB20" i="2"/>
  <c r="AA20" i="2"/>
  <c r="Z20" i="2"/>
  <c r="Y20" i="2"/>
  <c r="X20" i="2"/>
  <c r="W20" i="2"/>
  <c r="U20" i="2"/>
  <c r="T20" i="2"/>
  <c r="S20" i="2"/>
  <c r="R20" i="2"/>
  <c r="Q20" i="2"/>
  <c r="P20" i="2"/>
  <c r="M20" i="2"/>
  <c r="L20" i="2"/>
  <c r="K20" i="2"/>
  <c r="J20" i="2"/>
  <c r="I20" i="2"/>
  <c r="AM7" i="2" l="1"/>
  <c r="AK7" i="2"/>
  <c r="AI7" i="2"/>
  <c r="AH7" i="2"/>
  <c r="AG7" i="2"/>
  <c r="AF7" i="2"/>
  <c r="AE7" i="2"/>
  <c r="AD7" i="2"/>
  <c r="AB7" i="2"/>
  <c r="AA7" i="2"/>
  <c r="Z7" i="2"/>
  <c r="Y7" i="2"/>
  <c r="X7" i="2"/>
  <c r="W7" i="2"/>
  <c r="U7" i="2"/>
  <c r="T7" i="2"/>
  <c r="S7" i="2"/>
  <c r="R7" i="2"/>
  <c r="Q7" i="2"/>
  <c r="P7" i="2"/>
  <c r="M7" i="2"/>
  <c r="L7" i="2"/>
  <c r="K7" i="2"/>
  <c r="J7" i="2"/>
  <c r="I7" i="2"/>
  <c r="AM6" i="2"/>
  <c r="AK6" i="2"/>
  <c r="AI6" i="2"/>
  <c r="AH6" i="2"/>
  <c r="AG6" i="2"/>
  <c r="AF6" i="2"/>
  <c r="AE6" i="2"/>
  <c r="AD6" i="2"/>
  <c r="AB6" i="2"/>
  <c r="AA6" i="2"/>
  <c r="Z6" i="2"/>
  <c r="Y6" i="2"/>
  <c r="X6" i="2"/>
  <c r="W6" i="2"/>
  <c r="U6" i="2"/>
  <c r="T6" i="2"/>
  <c r="S6" i="2"/>
  <c r="R6" i="2"/>
  <c r="Q6" i="2"/>
  <c r="P6" i="2"/>
  <c r="M6" i="2"/>
  <c r="L6" i="2"/>
  <c r="K6" i="2"/>
  <c r="J6" i="2"/>
  <c r="I6" i="2"/>
  <c r="AM5" i="2"/>
  <c r="AK5" i="2"/>
  <c r="AI5" i="2"/>
  <c r="AH5" i="2"/>
  <c r="AG5" i="2"/>
  <c r="AF5" i="2"/>
  <c r="AE5" i="2"/>
  <c r="AD5" i="2"/>
  <c r="AB5" i="2"/>
  <c r="AA5" i="2"/>
  <c r="Z5" i="2"/>
  <c r="Y5" i="2"/>
  <c r="X5" i="2"/>
  <c r="W5" i="2"/>
  <c r="U5" i="2"/>
  <c r="T5" i="2"/>
  <c r="S5" i="2"/>
  <c r="R5" i="2"/>
  <c r="Q5" i="2"/>
  <c r="P5" i="2"/>
  <c r="M5" i="2"/>
  <c r="L5" i="2"/>
  <c r="K5" i="2"/>
  <c r="J5" i="2"/>
  <c r="I5" i="2"/>
  <c r="AM43" i="2"/>
  <c r="G43" i="2" s="1"/>
  <c r="W42" i="2"/>
  <c r="R42" i="2"/>
  <c r="Q42" i="2"/>
  <c r="P42" i="2"/>
  <c r="I42" i="2"/>
  <c r="F41" i="2"/>
  <c r="F42" i="2" s="1"/>
  <c r="AL44" i="2"/>
  <c r="AJ44" i="2"/>
  <c r="AC44" i="2"/>
  <c r="V44" i="2"/>
  <c r="O44" i="2"/>
  <c r="N44" i="2"/>
  <c r="AM37" i="2"/>
  <c r="AK37" i="2"/>
  <c r="AI37" i="2"/>
  <c r="AH37" i="2"/>
  <c r="AG37" i="2"/>
  <c r="AF37" i="2"/>
  <c r="AE37" i="2"/>
  <c r="AD37" i="2"/>
  <c r="AB37" i="2"/>
  <c r="AA37" i="2"/>
  <c r="Z37" i="2"/>
  <c r="Y37" i="2"/>
  <c r="X37" i="2"/>
  <c r="W37" i="2"/>
  <c r="U37" i="2"/>
  <c r="T37" i="2"/>
  <c r="S37" i="2"/>
  <c r="R37" i="2"/>
  <c r="Q37" i="2"/>
  <c r="P37" i="2"/>
  <c r="M37" i="2"/>
  <c r="L37" i="2"/>
  <c r="K37" i="2"/>
  <c r="J37" i="2"/>
  <c r="I37" i="2"/>
  <c r="AM36" i="2"/>
  <c r="AK36" i="2"/>
  <c r="AI36" i="2"/>
  <c r="AH36" i="2"/>
  <c r="AG36" i="2"/>
  <c r="AF36" i="2"/>
  <c r="AE36" i="2"/>
  <c r="AD36" i="2"/>
  <c r="AB36" i="2"/>
  <c r="AA36" i="2"/>
  <c r="Z36" i="2"/>
  <c r="Y36" i="2"/>
  <c r="X36" i="2"/>
  <c r="W36" i="2"/>
  <c r="U36" i="2"/>
  <c r="T36" i="2"/>
  <c r="S36" i="2"/>
  <c r="R36" i="2"/>
  <c r="Q36" i="2"/>
  <c r="P36" i="2"/>
  <c r="M36" i="2"/>
  <c r="L36" i="2"/>
  <c r="K36" i="2"/>
  <c r="J36" i="2"/>
  <c r="I36" i="2"/>
  <c r="AM35" i="2"/>
  <c r="AK35" i="2"/>
  <c r="AI35" i="2"/>
  <c r="AH35" i="2"/>
  <c r="AG35" i="2"/>
  <c r="AF35" i="2"/>
  <c r="AE35" i="2"/>
  <c r="AD35" i="2"/>
  <c r="AB35" i="2"/>
  <c r="AA35" i="2"/>
  <c r="Z35" i="2"/>
  <c r="Y35" i="2"/>
  <c r="X35" i="2"/>
  <c r="W35" i="2"/>
  <c r="U35" i="2"/>
  <c r="T35" i="2"/>
  <c r="S35" i="2"/>
  <c r="R35" i="2"/>
  <c r="Q35" i="2"/>
  <c r="P35" i="2"/>
  <c r="M35" i="2"/>
  <c r="L35" i="2"/>
  <c r="K35" i="2"/>
  <c r="J35" i="2"/>
  <c r="I35" i="2"/>
  <c r="AM32" i="2"/>
  <c r="AK32" i="2"/>
  <c r="AI32" i="2"/>
  <c r="AH32" i="2"/>
  <c r="AG32" i="2"/>
  <c r="AF32" i="2"/>
  <c r="AE32" i="2"/>
  <c r="AD32" i="2"/>
  <c r="AB32" i="2"/>
  <c r="AA32" i="2"/>
  <c r="Z32" i="2"/>
  <c r="Y32" i="2"/>
  <c r="X32" i="2"/>
  <c r="W32" i="2"/>
  <c r="U32" i="2"/>
  <c r="T32" i="2"/>
  <c r="S32" i="2"/>
  <c r="R32" i="2"/>
  <c r="Q32" i="2"/>
  <c r="P32" i="2"/>
  <c r="M32" i="2"/>
  <c r="L32" i="2"/>
  <c r="K32" i="2"/>
  <c r="J32" i="2"/>
  <c r="I32" i="2"/>
  <c r="AM31" i="2"/>
  <c r="AK31" i="2"/>
  <c r="AI31" i="2"/>
  <c r="AH31" i="2"/>
  <c r="AG31" i="2"/>
  <c r="AF31" i="2"/>
  <c r="AE31" i="2"/>
  <c r="AD31" i="2"/>
  <c r="AB31" i="2"/>
  <c r="AA31" i="2"/>
  <c r="Z31" i="2"/>
  <c r="Y31" i="2"/>
  <c r="X31" i="2"/>
  <c r="W31" i="2"/>
  <c r="U31" i="2"/>
  <c r="T31" i="2"/>
  <c r="S31" i="2"/>
  <c r="R31" i="2"/>
  <c r="Q31" i="2"/>
  <c r="P31" i="2"/>
  <c r="M31" i="2"/>
  <c r="L31" i="2"/>
  <c r="K31" i="2"/>
  <c r="J31" i="2"/>
  <c r="I31" i="2"/>
  <c r="AM30" i="2"/>
  <c r="AK30" i="2"/>
  <c r="AI30" i="2"/>
  <c r="AH30" i="2"/>
  <c r="AG30" i="2"/>
  <c r="AF30" i="2"/>
  <c r="AE30" i="2"/>
  <c r="AD30" i="2"/>
  <c r="AB30" i="2"/>
  <c r="AA30" i="2"/>
  <c r="Z30" i="2"/>
  <c r="Y30" i="2"/>
  <c r="X30" i="2"/>
  <c r="W30" i="2"/>
  <c r="U30" i="2"/>
  <c r="T30" i="2"/>
  <c r="S30" i="2"/>
  <c r="R30" i="2"/>
  <c r="Q30" i="2"/>
  <c r="P30" i="2"/>
  <c r="M30" i="2"/>
  <c r="L30" i="2"/>
  <c r="K30" i="2"/>
  <c r="J30" i="2"/>
  <c r="I30" i="2"/>
  <c r="AM27" i="2"/>
  <c r="AK27" i="2"/>
  <c r="AI27" i="2"/>
  <c r="AH27" i="2"/>
  <c r="AG27" i="2"/>
  <c r="AF27" i="2"/>
  <c r="AE27" i="2"/>
  <c r="AD27" i="2"/>
  <c r="AB27" i="2"/>
  <c r="AA27" i="2"/>
  <c r="Z27" i="2"/>
  <c r="Y27" i="2"/>
  <c r="X27" i="2"/>
  <c r="W27" i="2"/>
  <c r="U27" i="2"/>
  <c r="T27" i="2"/>
  <c r="S27" i="2"/>
  <c r="R27" i="2"/>
  <c r="Q27" i="2"/>
  <c r="P27" i="2"/>
  <c r="M27" i="2"/>
  <c r="L27" i="2"/>
  <c r="K27" i="2"/>
  <c r="J27" i="2"/>
  <c r="I27" i="2"/>
  <c r="AM26" i="2"/>
  <c r="AK26" i="2"/>
  <c r="AI26" i="2"/>
  <c r="AH26" i="2"/>
  <c r="AG26" i="2"/>
  <c r="AF26" i="2"/>
  <c r="AE26" i="2"/>
  <c r="AD26" i="2"/>
  <c r="AB26" i="2"/>
  <c r="AA26" i="2"/>
  <c r="Z26" i="2"/>
  <c r="Y26" i="2"/>
  <c r="X26" i="2"/>
  <c r="W26" i="2"/>
  <c r="U26" i="2"/>
  <c r="T26" i="2"/>
  <c r="S26" i="2"/>
  <c r="R26" i="2"/>
  <c r="Q26" i="2"/>
  <c r="P26" i="2"/>
  <c r="M26" i="2"/>
  <c r="L26" i="2"/>
  <c r="K26" i="2"/>
  <c r="J26" i="2"/>
  <c r="I26" i="2"/>
  <c r="AM25" i="2"/>
  <c r="AK25" i="2"/>
  <c r="AI25" i="2"/>
  <c r="AH25" i="2"/>
  <c r="AG25" i="2"/>
  <c r="AF25" i="2"/>
  <c r="AE25" i="2"/>
  <c r="AD25" i="2"/>
  <c r="AB25" i="2"/>
  <c r="AA25" i="2"/>
  <c r="Z25" i="2"/>
  <c r="Y25" i="2"/>
  <c r="X25" i="2"/>
  <c r="W25" i="2"/>
  <c r="U25" i="2"/>
  <c r="T25" i="2"/>
  <c r="S25" i="2"/>
  <c r="R25" i="2"/>
  <c r="Q25" i="2"/>
  <c r="P25" i="2"/>
  <c r="M25" i="2"/>
  <c r="L25" i="2"/>
  <c r="K25" i="2"/>
  <c r="J25" i="2"/>
  <c r="I25" i="2"/>
  <c r="AM17" i="2"/>
  <c r="AK17" i="2"/>
  <c r="AI17" i="2"/>
  <c r="AH17" i="2"/>
  <c r="AG17" i="2"/>
  <c r="AF17" i="2"/>
  <c r="AE17" i="2"/>
  <c r="AD17" i="2"/>
  <c r="AB17" i="2"/>
  <c r="AA17" i="2"/>
  <c r="Z17" i="2"/>
  <c r="Y17" i="2"/>
  <c r="X17" i="2"/>
  <c r="W17" i="2"/>
  <c r="U17" i="2"/>
  <c r="T17" i="2"/>
  <c r="S17" i="2"/>
  <c r="R17" i="2"/>
  <c r="Q17" i="2"/>
  <c r="P17" i="2"/>
  <c r="M17" i="2"/>
  <c r="L17" i="2"/>
  <c r="K17" i="2"/>
  <c r="J17" i="2"/>
  <c r="I17" i="2"/>
  <c r="AM16" i="2"/>
  <c r="AK16" i="2"/>
  <c r="AI16" i="2"/>
  <c r="AH16" i="2"/>
  <c r="AG16" i="2"/>
  <c r="AF16" i="2"/>
  <c r="AE16" i="2"/>
  <c r="AD16" i="2"/>
  <c r="AB16" i="2"/>
  <c r="AA16" i="2"/>
  <c r="Z16" i="2"/>
  <c r="Y16" i="2"/>
  <c r="X16" i="2"/>
  <c r="W16" i="2"/>
  <c r="U16" i="2"/>
  <c r="T16" i="2"/>
  <c r="S16" i="2"/>
  <c r="R16" i="2"/>
  <c r="Q16" i="2"/>
  <c r="P16" i="2"/>
  <c r="M16" i="2"/>
  <c r="L16" i="2"/>
  <c r="K16" i="2"/>
  <c r="J16" i="2"/>
  <c r="I16" i="2"/>
  <c r="AM15" i="2"/>
  <c r="AK15" i="2"/>
  <c r="AI15" i="2"/>
  <c r="AH15" i="2"/>
  <c r="AG15" i="2"/>
  <c r="AF15" i="2"/>
  <c r="AE15" i="2"/>
  <c r="AD15" i="2"/>
  <c r="AB15" i="2"/>
  <c r="AA15" i="2"/>
  <c r="Z15" i="2"/>
  <c r="Y15" i="2"/>
  <c r="X15" i="2"/>
  <c r="W15" i="2"/>
  <c r="U15" i="2"/>
  <c r="T15" i="2"/>
  <c r="S15" i="2"/>
  <c r="R15" i="2"/>
  <c r="Q15" i="2"/>
  <c r="P15" i="2"/>
  <c r="M15" i="2"/>
  <c r="L15" i="2"/>
  <c r="K15" i="2"/>
  <c r="J15" i="2"/>
  <c r="I15" i="2"/>
  <c r="AM12" i="2"/>
  <c r="AM11" i="2"/>
  <c r="AM10" i="2"/>
  <c r="AK12" i="2"/>
  <c r="AK11" i="2"/>
  <c r="AK10" i="2"/>
  <c r="AI12" i="2"/>
  <c r="AH12" i="2"/>
  <c r="AG12" i="2"/>
  <c r="AF12" i="2"/>
  <c r="AE12" i="2"/>
  <c r="AI11" i="2"/>
  <c r="AH11" i="2"/>
  <c r="AG11" i="2"/>
  <c r="AF11" i="2"/>
  <c r="AE11" i="2"/>
  <c r="AI10" i="2"/>
  <c r="AH10" i="2"/>
  <c r="AH44" i="2" s="1"/>
  <c r="AH41" i="2" s="1"/>
  <c r="AG10" i="2"/>
  <c r="AF10" i="2"/>
  <c r="AE10" i="2"/>
  <c r="AD12" i="2"/>
  <c r="AD11" i="2"/>
  <c r="AD10" i="2"/>
  <c r="AB12" i="2"/>
  <c r="AA12" i="2"/>
  <c r="Z12" i="2"/>
  <c r="Y12" i="2"/>
  <c r="X12" i="2"/>
  <c r="AB11" i="2"/>
  <c r="AA11" i="2"/>
  <c r="Z11" i="2"/>
  <c r="Y11" i="2"/>
  <c r="X11" i="2"/>
  <c r="AB10" i="2"/>
  <c r="AA10" i="2"/>
  <c r="Z10" i="2"/>
  <c r="Y10" i="2"/>
  <c r="X10" i="2"/>
  <c r="W12" i="2"/>
  <c r="W11" i="2"/>
  <c r="W10" i="2"/>
  <c r="W44" i="2" s="1"/>
  <c r="W41" i="2" s="1"/>
  <c r="U12" i="2"/>
  <c r="T12" i="2"/>
  <c r="S12" i="2"/>
  <c r="R12" i="2"/>
  <c r="Q12" i="2"/>
  <c r="U11" i="2"/>
  <c r="T11" i="2"/>
  <c r="S11" i="2"/>
  <c r="R11" i="2"/>
  <c r="Q11" i="2"/>
  <c r="U10" i="2"/>
  <c r="T10" i="2"/>
  <c r="S10" i="2"/>
  <c r="R10" i="2"/>
  <c r="Q10" i="2"/>
  <c r="P12" i="2"/>
  <c r="P11" i="2"/>
  <c r="P10" i="2"/>
  <c r="M12" i="2"/>
  <c r="L12" i="2"/>
  <c r="K12" i="2"/>
  <c r="J12" i="2"/>
  <c r="I12" i="2"/>
  <c r="M11" i="2"/>
  <c r="L11" i="2"/>
  <c r="K11" i="2"/>
  <c r="J11" i="2"/>
  <c r="I11" i="2"/>
  <c r="M10" i="2"/>
  <c r="L10" i="2"/>
  <c r="K10" i="2"/>
  <c r="I10" i="2"/>
  <c r="J10" i="2"/>
  <c r="J44" i="2" l="1"/>
  <c r="J41" i="2" s="1"/>
  <c r="Z44" i="2"/>
  <c r="Z41" i="2" s="1"/>
  <c r="Q44" i="2"/>
  <c r="Q41" i="2" s="1"/>
  <c r="AA44" i="2"/>
  <c r="AA41" i="2" s="1"/>
  <c r="AF44" i="2"/>
  <c r="AF41" i="2" s="1"/>
  <c r="U44" i="2"/>
  <c r="U41" i="2" s="1"/>
  <c r="X44" i="2"/>
  <c r="X41" i="2" s="1"/>
  <c r="AB44" i="2"/>
  <c r="AB41" i="2" s="1"/>
  <c r="AG44" i="2"/>
  <c r="AG41" i="2" s="1"/>
  <c r="AM44" i="2"/>
  <c r="AM41" i="2" s="1"/>
  <c r="K44" i="2"/>
  <c r="K41" i="2" s="1"/>
  <c r="AI44" i="2"/>
  <c r="AI41" i="2" s="1"/>
  <c r="L44" i="2"/>
  <c r="L41" i="2" s="1"/>
  <c r="M44" i="2"/>
  <c r="M41" i="2" s="1"/>
  <c r="I44" i="2"/>
  <c r="I41" i="2" s="1"/>
  <c r="T44" i="2"/>
  <c r="T41" i="2" s="1"/>
  <c r="R44" i="2"/>
  <c r="R41" i="2" s="1"/>
  <c r="Y44" i="2"/>
  <c r="Y41" i="2" s="1"/>
  <c r="AK44" i="2"/>
  <c r="AK41" i="2" s="1"/>
  <c r="P44" i="2"/>
  <c r="P41" i="2" s="1"/>
  <c r="AE44" i="2"/>
  <c r="AE41" i="2" s="1"/>
  <c r="AD44" i="2"/>
  <c r="AD41" i="2" s="1"/>
  <c r="S44" i="2"/>
  <c r="S41" i="2" s="1"/>
  <c r="G42" i="2"/>
  <c r="J3" i="2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G41" i="2" l="1"/>
</calcChain>
</file>

<file path=xl/sharedStrings.xml><?xml version="1.0" encoding="utf-8"?>
<sst xmlns="http://schemas.openxmlformats.org/spreadsheetml/2006/main" count="348" uniqueCount="55">
  <si>
    <t>Maquina</t>
  </si>
  <si>
    <t>Tipo de Mantenimiento</t>
  </si>
  <si>
    <t>Actividades</t>
  </si>
  <si>
    <t>Periocidad</t>
  </si>
  <si>
    <t>Tiempo</t>
  </si>
  <si>
    <t>Costura Recta</t>
  </si>
  <si>
    <t>Diario</t>
  </si>
  <si>
    <t>Mantenimiento Autónomo</t>
  </si>
  <si>
    <t>Mantenimiento Preventivo</t>
  </si>
  <si>
    <t>Limpiar los residuo de pelusa en los diantes de arrastre, garfios, prensatela y bobina</t>
  </si>
  <si>
    <t>Al final del dia apagar, colocar funda protectora de cabezal y desenchufar coriente</t>
  </si>
  <si>
    <t>Revisar el flujo de aceite del visor de la maquina</t>
  </si>
  <si>
    <t>Desmontar las partes protectoras de los mecanismos, limpieza profunda, cambio de aceite</t>
  </si>
  <si>
    <t>Anual</t>
  </si>
  <si>
    <t>Remalladora</t>
  </si>
  <si>
    <t>Mensual</t>
  </si>
  <si>
    <t>Recubridora</t>
  </si>
  <si>
    <t>Ojaladora</t>
  </si>
  <si>
    <t>Botonera</t>
  </si>
  <si>
    <t>Plancha Vapor</t>
  </si>
  <si>
    <t>180 min</t>
  </si>
  <si>
    <t xml:space="preserve">   45 min</t>
  </si>
  <si>
    <t xml:space="preserve">     2 min</t>
  </si>
  <si>
    <t xml:space="preserve">     1 min</t>
  </si>
  <si>
    <t xml:space="preserve">     3 min</t>
  </si>
  <si>
    <t>Regulacion de tensiones de hilos, calibracion, revision de enhebrado correcto</t>
  </si>
  <si>
    <t>Regulacion de tensiones de hilos, calibracion , sincronizacion de los garfios</t>
  </si>
  <si>
    <t xml:space="preserve">Limpiar los residuo de pelusa en los diantes de arrastre, garfios, prensatela y planchuela  </t>
  </si>
  <si>
    <t xml:space="preserve">Limpiar los residuo de pelusa en los diantes de arrastre, prensatela y planchuela  </t>
  </si>
  <si>
    <t>Regulacion de tensiones de hilos, Enhebrado de hilos, calibración</t>
  </si>
  <si>
    <t>Utilizar plantilla aislantes para posicionar plancha</t>
  </si>
  <si>
    <t>Al final del dia cerrar ingreso de agua, botar el vapor, apagar y desenchufar coriente</t>
  </si>
  <si>
    <t>Limpieza profunda con vinagre blanco</t>
  </si>
  <si>
    <t>Desmontar las partes, revisar resistencia  y mecanismos, cambio de piezas dañadas</t>
  </si>
  <si>
    <t xml:space="preserve">   60 min</t>
  </si>
  <si>
    <t xml:space="preserve">Limpiar los residuo de pelusa en los diantes de arrastre, garfios, prensatela y planchuela </t>
  </si>
  <si>
    <t xml:space="preserve">     5 min</t>
  </si>
  <si>
    <t>Revisar el nivel de agua de los calderines, llenar agua requerida</t>
  </si>
  <si>
    <t xml:space="preserve">   30 min</t>
  </si>
  <si>
    <t>120 min</t>
  </si>
  <si>
    <t>GUIA DE MANTENIMIENTO DE MAQUINAS</t>
  </si>
  <si>
    <t>L</t>
  </si>
  <si>
    <t>M</t>
  </si>
  <si>
    <t>J</t>
  </si>
  <si>
    <t>V</t>
  </si>
  <si>
    <t>S</t>
  </si>
  <si>
    <t>D</t>
  </si>
  <si>
    <t>GANTT DE MANTENIMIENTO DE MAQUINAS - AGOSTO 2022</t>
  </si>
  <si>
    <t>LEYENDA:</t>
  </si>
  <si>
    <t># Maq</t>
  </si>
  <si>
    <t>min</t>
  </si>
  <si>
    <t>Limpiar los residuo de pelusa dentro de la parte interna de la maquina</t>
  </si>
  <si>
    <t>Engrasado para que el mecanismo de engrase y afilado de cuchilla este optimo, rev.cuchilla</t>
  </si>
  <si>
    <t xml:space="preserve">   20 min</t>
  </si>
  <si>
    <t>Cortadora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</si>
</sst>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theme="0" tint="-0.149998474074526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9E79F"/>
        <bgColor indexed="64"/>
      </patternFill>
    </fill>
    <fill>
      <patternFill patternType="solid">
        <fgColor rgb="FFFCF3CF"/>
        <bgColor indexed="64"/>
      </patternFill>
    </fill>
    <fill>
      <patternFill patternType="solid">
        <fgColor rgb="FFABEBC6"/>
        <bgColor indexed="64"/>
      </patternFill>
    </fill>
    <fill>
      <patternFill patternType="solid">
        <fgColor rgb="FFD5F5E3"/>
        <bgColor indexed="64"/>
      </patternFill>
    </fill>
    <fill>
      <patternFill patternType="solid">
        <fgColor rgb="FFAED6F1"/>
        <bgColor indexed="64"/>
      </patternFill>
    </fill>
    <fill>
      <patternFill patternType="solid">
        <fgColor rgb="FFD6EAF8"/>
        <bgColor indexed="64"/>
      </patternFill>
    </fill>
    <fill>
      <patternFill patternType="solid">
        <fgColor rgb="FFF5B7B1"/>
        <bgColor indexed="64"/>
      </patternFill>
    </fill>
    <fill>
      <patternFill patternType="solid">
        <fgColor rgb="FFFADBD8"/>
        <bgColor indexed="64"/>
      </patternFill>
    </fill>
    <fill>
      <patternFill patternType="solid">
        <fgColor rgb="FFD2B4DE"/>
        <bgColor indexed="64"/>
      </patternFill>
    </fill>
    <fill>
      <patternFill patternType="solid">
        <fgColor rgb="FFEBDEF0"/>
        <bgColor indexed="64"/>
      </patternFill>
    </fill>
    <fill>
      <patternFill patternType="solid">
        <fgColor rgb="FFA2D9CE"/>
        <bgColor indexed="64"/>
      </patternFill>
    </fill>
    <fill>
      <patternFill patternType="solid">
        <fgColor rgb="FFD0ECE7"/>
        <bgColor indexed="64"/>
      </patternFill>
    </fill>
    <fill>
      <patternFill patternType="solid">
        <fgColor rgb="FFEDBB99"/>
        <bgColor indexed="64"/>
      </patternFill>
    </fill>
    <fill>
      <patternFill patternType="solid">
        <fgColor rgb="FFF6DDCC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5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quotePrefix="1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0" xfId="0" applyFill="1" applyBorder="1"/>
    <xf numFmtId="0" fontId="0" fillId="2" borderId="13" xfId="0" applyFill="1" applyBorder="1"/>
    <xf numFmtId="0" fontId="0" fillId="2" borderId="15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" borderId="20" xfId="0" applyFill="1" applyBorder="1"/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8" borderId="1" xfId="0" applyFill="1" applyBorder="1"/>
    <xf numFmtId="0" fontId="0" fillId="8" borderId="1" xfId="0" applyFill="1" applyBorder="1" applyAlignment="1">
      <alignment horizontal="right"/>
    </xf>
    <xf numFmtId="0" fontId="0" fillId="10" borderId="1" xfId="0" applyFill="1" applyBorder="1"/>
    <xf numFmtId="0" fontId="0" fillId="10" borderId="1" xfId="0" applyFill="1" applyBorder="1" applyAlignment="1">
      <alignment horizontal="right"/>
    </xf>
    <xf numFmtId="0" fontId="0" fillId="12" borderId="1" xfId="0" applyFill="1" applyBorder="1"/>
    <xf numFmtId="0" fontId="0" fillId="12" borderId="1" xfId="0" applyFill="1" applyBorder="1" applyAlignment="1">
      <alignment horizontal="right"/>
    </xf>
    <xf numFmtId="0" fontId="0" fillId="14" borderId="1" xfId="0" applyFill="1" applyBorder="1"/>
    <xf numFmtId="0" fontId="0" fillId="14" borderId="1" xfId="0" applyFill="1" applyBorder="1" applyAlignment="1">
      <alignment horizontal="right"/>
    </xf>
    <xf numFmtId="0" fontId="0" fillId="16" borderId="1" xfId="0" applyFill="1" applyBorder="1"/>
    <xf numFmtId="0" fontId="0" fillId="16" borderId="1" xfId="0" applyFill="1" applyBorder="1" applyAlignment="1">
      <alignment horizontal="right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6" borderId="10" xfId="0" applyFill="1" applyBorder="1"/>
    <xf numFmtId="0" fontId="0" fillId="6" borderId="17" xfId="0" applyFill="1" applyBorder="1"/>
    <xf numFmtId="0" fontId="0" fillId="10" borderId="10" xfId="0" applyFill="1" applyBorder="1"/>
    <xf numFmtId="0" fontId="0" fillId="10" borderId="17" xfId="0" applyFill="1" applyBorder="1"/>
    <xf numFmtId="0" fontId="0" fillId="8" borderId="10" xfId="0" applyFill="1" applyBorder="1"/>
    <xf numFmtId="0" fontId="0" fillId="8" borderId="17" xfId="0" applyFill="1" applyBorder="1"/>
    <xf numFmtId="0" fontId="0" fillId="12" borderId="10" xfId="0" applyFill="1" applyBorder="1"/>
    <xf numFmtId="0" fontId="0" fillId="12" borderId="17" xfId="0" applyFill="1" applyBorder="1"/>
    <xf numFmtId="0" fontId="0" fillId="14" borderId="10" xfId="0" applyFill="1" applyBorder="1"/>
    <xf numFmtId="0" fontId="0" fillId="14" borderId="17" xfId="0" applyFill="1" applyBorder="1"/>
    <xf numFmtId="0" fontId="0" fillId="16" borderId="10" xfId="0" applyFill="1" applyBorder="1"/>
    <xf numFmtId="0" fontId="0" fillId="16" borderId="17" xfId="0" applyFill="1" applyBorder="1"/>
    <xf numFmtId="0" fontId="0" fillId="18" borderId="10" xfId="0" applyFill="1" applyBorder="1"/>
    <xf numFmtId="0" fontId="0" fillId="18" borderId="17" xfId="0" applyFill="1" applyBorder="1"/>
    <xf numFmtId="0" fontId="0" fillId="17" borderId="2" xfId="0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0" fontId="0" fillId="17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 wrapText="1"/>
    </xf>
    <xf numFmtId="0" fontId="0" fillId="15" borderId="3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left" vertical="top"/>
    </xf>
    <xf numFmtId="0" fontId="0" fillId="5" borderId="14" xfId="0" applyFill="1" applyBorder="1" applyAlignment="1">
      <alignment horizontal="left" vertical="top"/>
    </xf>
    <xf numFmtId="0" fontId="0" fillId="5" borderId="16" xfId="0" applyFill="1" applyBorder="1" applyAlignment="1">
      <alignment horizontal="left" vertical="top"/>
    </xf>
    <xf numFmtId="0" fontId="0" fillId="19" borderId="1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17" borderId="9" xfId="0" applyFill="1" applyBorder="1" applyAlignment="1">
      <alignment horizontal="left" vertical="top" wrapText="1"/>
    </xf>
    <xf numFmtId="0" fontId="0" fillId="17" borderId="14" xfId="0" applyFill="1" applyBorder="1" applyAlignment="1">
      <alignment horizontal="left" vertical="top" wrapText="1"/>
    </xf>
    <xf numFmtId="0" fontId="0" fillId="17" borderId="16" xfId="0" applyFill="1" applyBorder="1" applyAlignment="1">
      <alignment horizontal="left" vertical="top" wrapText="1"/>
    </xf>
    <xf numFmtId="0" fontId="0" fillId="15" borderId="9" xfId="0" applyFill="1" applyBorder="1" applyAlignment="1">
      <alignment horizontal="left" vertical="top" wrapText="1"/>
    </xf>
    <xf numFmtId="0" fontId="0" fillId="15" borderId="14" xfId="0" applyFill="1" applyBorder="1" applyAlignment="1">
      <alignment horizontal="left" vertical="top" wrapText="1"/>
    </xf>
    <xf numFmtId="0" fontId="0" fillId="15" borderId="16" xfId="0" applyFill="1" applyBorder="1" applyAlignment="1">
      <alignment horizontal="left" vertical="top" wrapText="1"/>
    </xf>
    <xf numFmtId="0" fontId="0" fillId="13" borderId="9" xfId="0" applyFill="1" applyBorder="1" applyAlignment="1">
      <alignment horizontal="left" vertical="top"/>
    </xf>
    <xf numFmtId="0" fontId="0" fillId="13" borderId="14" xfId="0" applyFill="1" applyBorder="1" applyAlignment="1">
      <alignment horizontal="left" vertical="top"/>
    </xf>
    <xf numFmtId="0" fontId="0" fillId="13" borderId="16" xfId="0" applyFill="1" applyBorder="1" applyAlignment="1">
      <alignment horizontal="left" vertical="top"/>
    </xf>
    <xf numFmtId="0" fontId="0" fillId="11" borderId="9" xfId="0" applyFill="1" applyBorder="1" applyAlignment="1">
      <alignment horizontal="left" vertical="top" wrapText="1"/>
    </xf>
    <xf numFmtId="0" fontId="0" fillId="11" borderId="14" xfId="0" applyFill="1" applyBorder="1" applyAlignment="1">
      <alignment horizontal="left" vertical="top" wrapText="1"/>
    </xf>
    <xf numFmtId="0" fontId="0" fillId="11" borderId="16" xfId="0" applyFill="1" applyBorder="1" applyAlignment="1">
      <alignment horizontal="left" vertical="top" wrapText="1"/>
    </xf>
    <xf numFmtId="0" fontId="0" fillId="7" borderId="9" xfId="0" applyFill="1" applyBorder="1" applyAlignment="1">
      <alignment horizontal="left" vertical="top"/>
    </xf>
    <xf numFmtId="0" fontId="0" fillId="7" borderId="14" xfId="0" applyFill="1" applyBorder="1" applyAlignment="1">
      <alignment horizontal="left" vertical="top"/>
    </xf>
    <xf numFmtId="0" fontId="0" fillId="7" borderId="16" xfId="0" applyFill="1" applyBorder="1" applyAlignment="1">
      <alignment horizontal="left" vertical="top"/>
    </xf>
    <xf numFmtId="0" fontId="0" fillId="9" borderId="9" xfId="0" applyFill="1" applyBorder="1" applyAlignment="1">
      <alignment horizontal="left" vertical="top"/>
    </xf>
    <xf numFmtId="0" fontId="0" fillId="9" borderId="14" xfId="0" applyFill="1" applyBorder="1" applyAlignment="1">
      <alignment horizontal="left" vertical="top"/>
    </xf>
    <xf numFmtId="0" fontId="0" fillId="9" borderId="16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DDCC"/>
      <color rgb="FFEDBB99"/>
      <color rgb="FFFDEBD0"/>
      <color rgb="FFFAD7A0"/>
      <color rgb="FFD0ECE7"/>
      <color rgb="FFA2D9CE"/>
      <color rgb="FFEBDEF0"/>
      <color rgb="FFD2B4DE"/>
      <color rgb="FFFADBD8"/>
      <color rgb="FFF5B7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AA027-E3F6-4F61-8C31-64C51D4996F6}">
  <sheetPr>
    <pageSetUpPr fitToPage="1"/>
  </sheetPr>
  <dimension ref="B1:F38"/>
  <sheetViews>
    <sheetView showGridLines="0" tabSelected="1" topLeftCell="A6" workbookViewId="0">
      <selection activeCell="D29" sqref="D29"/>
    </sheetView>
  </sheetViews>
  <sheetFormatPr baseColWidth="10" defaultRowHeight="14.4" x14ac:dyDescent="0.3"/>
  <cols>
    <col min="1" max="1" width="2.6640625" customWidth="1"/>
    <col min="2" max="2" width="13" bestFit="1" customWidth="1"/>
    <col min="3" max="3" width="25" bestFit="1" customWidth="1"/>
    <col min="4" max="4" width="82.33203125" bestFit="1" customWidth="1"/>
  </cols>
  <sheetData>
    <row r="1" spans="2:6" ht="18" x14ac:dyDescent="0.35">
      <c r="C1" s="3" t="s">
        <v>40</v>
      </c>
    </row>
    <row r="3" spans="2:6" x14ac:dyDescent="0.3">
      <c r="B3" s="25" t="s">
        <v>0</v>
      </c>
      <c r="C3" s="25" t="s">
        <v>1</v>
      </c>
      <c r="D3" s="25" t="s">
        <v>2</v>
      </c>
      <c r="E3" s="25" t="s">
        <v>3</v>
      </c>
      <c r="F3" s="25" t="s">
        <v>4</v>
      </c>
    </row>
    <row r="4" spans="2:6" x14ac:dyDescent="0.3">
      <c r="B4" s="59" t="s">
        <v>5</v>
      </c>
      <c r="C4" s="26" t="s">
        <v>7</v>
      </c>
      <c r="D4" s="26" t="s">
        <v>9</v>
      </c>
      <c r="E4" s="26" t="s">
        <v>6</v>
      </c>
      <c r="F4" s="27" t="s">
        <v>24</v>
      </c>
    </row>
    <row r="5" spans="2:6" x14ac:dyDescent="0.3">
      <c r="B5" s="60"/>
      <c r="C5" s="26" t="s">
        <v>7</v>
      </c>
      <c r="D5" s="26" t="s">
        <v>11</v>
      </c>
      <c r="E5" s="26" t="s">
        <v>6</v>
      </c>
      <c r="F5" s="27" t="s">
        <v>23</v>
      </c>
    </row>
    <row r="6" spans="2:6" x14ac:dyDescent="0.3">
      <c r="B6" s="60"/>
      <c r="C6" s="26" t="s">
        <v>7</v>
      </c>
      <c r="D6" s="26" t="s">
        <v>10</v>
      </c>
      <c r="E6" s="26" t="s">
        <v>6</v>
      </c>
      <c r="F6" s="27" t="s">
        <v>22</v>
      </c>
    </row>
    <row r="7" spans="2:6" x14ac:dyDescent="0.3">
      <c r="B7" s="60"/>
      <c r="C7" s="26" t="s">
        <v>8</v>
      </c>
      <c r="D7" s="26" t="s">
        <v>25</v>
      </c>
      <c r="E7" s="26" t="s">
        <v>15</v>
      </c>
      <c r="F7" s="27" t="s">
        <v>21</v>
      </c>
    </row>
    <row r="8" spans="2:6" x14ac:dyDescent="0.3">
      <c r="B8" s="61"/>
      <c r="C8" s="26" t="s">
        <v>8</v>
      </c>
      <c r="D8" s="26" t="s">
        <v>12</v>
      </c>
      <c r="E8" s="26" t="s">
        <v>13</v>
      </c>
      <c r="F8" s="27" t="s">
        <v>20</v>
      </c>
    </row>
    <row r="9" spans="2:6" x14ac:dyDescent="0.3">
      <c r="B9" s="62" t="s">
        <v>14</v>
      </c>
      <c r="C9" s="30" t="s">
        <v>7</v>
      </c>
      <c r="D9" s="30" t="s">
        <v>35</v>
      </c>
      <c r="E9" s="30" t="s">
        <v>6</v>
      </c>
      <c r="F9" s="31" t="s">
        <v>24</v>
      </c>
    </row>
    <row r="10" spans="2:6" x14ac:dyDescent="0.3">
      <c r="B10" s="63"/>
      <c r="C10" s="30" t="s">
        <v>7</v>
      </c>
      <c r="D10" s="30" t="s">
        <v>11</v>
      </c>
      <c r="E10" s="30" t="s">
        <v>6</v>
      </c>
      <c r="F10" s="31" t="s">
        <v>23</v>
      </c>
    </row>
    <row r="11" spans="2:6" x14ac:dyDescent="0.3">
      <c r="B11" s="63"/>
      <c r="C11" s="30" t="s">
        <v>7</v>
      </c>
      <c r="D11" s="30" t="s">
        <v>10</v>
      </c>
      <c r="E11" s="30" t="s">
        <v>6</v>
      </c>
      <c r="F11" s="31" t="s">
        <v>22</v>
      </c>
    </row>
    <row r="12" spans="2:6" x14ac:dyDescent="0.3">
      <c r="B12" s="63"/>
      <c r="C12" s="30" t="s">
        <v>8</v>
      </c>
      <c r="D12" s="30" t="s">
        <v>26</v>
      </c>
      <c r="E12" s="30" t="s">
        <v>15</v>
      </c>
      <c r="F12" s="31" t="s">
        <v>21</v>
      </c>
    </row>
    <row r="13" spans="2:6" x14ac:dyDescent="0.3">
      <c r="B13" s="64"/>
      <c r="C13" s="30" t="s">
        <v>8</v>
      </c>
      <c r="D13" s="30" t="s">
        <v>12</v>
      </c>
      <c r="E13" s="30" t="s">
        <v>13</v>
      </c>
      <c r="F13" s="31" t="s">
        <v>20</v>
      </c>
    </row>
    <row r="14" spans="2:6" x14ac:dyDescent="0.3">
      <c r="B14" s="65" t="s">
        <v>16</v>
      </c>
      <c r="C14" s="28" t="s">
        <v>7</v>
      </c>
      <c r="D14" s="28" t="s">
        <v>27</v>
      </c>
      <c r="E14" s="28" t="s">
        <v>6</v>
      </c>
      <c r="F14" s="29" t="s">
        <v>24</v>
      </c>
    </row>
    <row r="15" spans="2:6" x14ac:dyDescent="0.3">
      <c r="B15" s="66"/>
      <c r="C15" s="28" t="s">
        <v>7</v>
      </c>
      <c r="D15" s="28" t="s">
        <v>11</v>
      </c>
      <c r="E15" s="28" t="s">
        <v>6</v>
      </c>
      <c r="F15" s="29" t="s">
        <v>23</v>
      </c>
    </row>
    <row r="16" spans="2:6" x14ac:dyDescent="0.3">
      <c r="B16" s="66"/>
      <c r="C16" s="28" t="s">
        <v>7</v>
      </c>
      <c r="D16" s="28" t="s">
        <v>10</v>
      </c>
      <c r="E16" s="28" t="s">
        <v>6</v>
      </c>
      <c r="F16" s="29" t="s">
        <v>22</v>
      </c>
    </row>
    <row r="17" spans="2:6" x14ac:dyDescent="0.3">
      <c r="B17" s="66"/>
      <c r="C17" s="28" t="s">
        <v>8</v>
      </c>
      <c r="D17" s="28" t="s">
        <v>26</v>
      </c>
      <c r="E17" s="28" t="s">
        <v>15</v>
      </c>
      <c r="F17" s="29" t="s">
        <v>34</v>
      </c>
    </row>
    <row r="18" spans="2:6" x14ac:dyDescent="0.3">
      <c r="B18" s="67"/>
      <c r="C18" s="28" t="s">
        <v>8</v>
      </c>
      <c r="D18" s="28" t="s">
        <v>12</v>
      </c>
      <c r="E18" s="28" t="s">
        <v>13</v>
      </c>
      <c r="F18" s="29" t="s">
        <v>20</v>
      </c>
    </row>
    <row r="19" spans="2:6" x14ac:dyDescent="0.3">
      <c r="B19" s="68" t="s">
        <v>54</v>
      </c>
      <c r="C19" s="32" t="s">
        <v>7</v>
      </c>
      <c r="D19" s="32" t="s">
        <v>51</v>
      </c>
      <c r="E19" s="32" t="s">
        <v>6</v>
      </c>
      <c r="F19" s="33" t="s">
        <v>24</v>
      </c>
    </row>
    <row r="20" spans="2:6" x14ac:dyDescent="0.3">
      <c r="B20" s="69"/>
      <c r="C20" s="32" t="s">
        <v>7</v>
      </c>
      <c r="D20" s="32" t="s">
        <v>11</v>
      </c>
      <c r="E20" s="32" t="s">
        <v>6</v>
      </c>
      <c r="F20" s="33" t="s">
        <v>23</v>
      </c>
    </row>
    <row r="21" spans="2:6" x14ac:dyDescent="0.3">
      <c r="B21" s="69"/>
      <c r="C21" s="32" t="s">
        <v>7</v>
      </c>
      <c r="D21" s="32" t="s">
        <v>10</v>
      </c>
      <c r="E21" s="32" t="s">
        <v>6</v>
      </c>
      <c r="F21" s="33" t="s">
        <v>22</v>
      </c>
    </row>
    <row r="22" spans="2:6" x14ac:dyDescent="0.3">
      <c r="B22" s="69"/>
      <c r="C22" s="32" t="s">
        <v>8</v>
      </c>
      <c r="D22" s="32" t="s">
        <v>52</v>
      </c>
      <c r="E22" s="32" t="s">
        <v>15</v>
      </c>
      <c r="F22" s="33" t="s">
        <v>53</v>
      </c>
    </row>
    <row r="23" spans="2:6" x14ac:dyDescent="0.3">
      <c r="B23" s="70"/>
      <c r="C23" s="32" t="s">
        <v>8</v>
      </c>
      <c r="D23" s="32" t="s">
        <v>12</v>
      </c>
      <c r="E23" s="32" t="s">
        <v>13</v>
      </c>
      <c r="F23" s="33" t="s">
        <v>20</v>
      </c>
    </row>
    <row r="24" spans="2:6" x14ac:dyDescent="0.3">
      <c r="B24" s="71" t="s">
        <v>17</v>
      </c>
      <c r="C24" s="34" t="s">
        <v>7</v>
      </c>
      <c r="D24" s="34" t="s">
        <v>28</v>
      </c>
      <c r="E24" s="34" t="s">
        <v>6</v>
      </c>
      <c r="F24" s="35" t="s">
        <v>24</v>
      </c>
    </row>
    <row r="25" spans="2:6" x14ac:dyDescent="0.3">
      <c r="B25" s="72"/>
      <c r="C25" s="34" t="s">
        <v>7</v>
      </c>
      <c r="D25" s="34" t="s">
        <v>11</v>
      </c>
      <c r="E25" s="34" t="s">
        <v>6</v>
      </c>
      <c r="F25" s="35" t="s">
        <v>23</v>
      </c>
    </row>
    <row r="26" spans="2:6" x14ac:dyDescent="0.3">
      <c r="B26" s="72"/>
      <c r="C26" s="34" t="s">
        <v>7</v>
      </c>
      <c r="D26" s="34" t="s">
        <v>10</v>
      </c>
      <c r="E26" s="34" t="s">
        <v>6</v>
      </c>
      <c r="F26" s="35" t="s">
        <v>22</v>
      </c>
    </row>
    <row r="27" spans="2:6" x14ac:dyDescent="0.3">
      <c r="B27" s="72"/>
      <c r="C27" s="34" t="s">
        <v>8</v>
      </c>
      <c r="D27" s="34" t="s">
        <v>29</v>
      </c>
      <c r="E27" s="34" t="s">
        <v>15</v>
      </c>
      <c r="F27" s="35" t="s">
        <v>34</v>
      </c>
    </row>
    <row r="28" spans="2:6" x14ac:dyDescent="0.3">
      <c r="B28" s="73"/>
      <c r="C28" s="34" t="s">
        <v>8</v>
      </c>
      <c r="D28" s="34" t="s">
        <v>12</v>
      </c>
      <c r="E28" s="34" t="s">
        <v>13</v>
      </c>
      <c r="F28" s="35" t="s">
        <v>20</v>
      </c>
    </row>
    <row r="29" spans="2:6" x14ac:dyDescent="0.3">
      <c r="B29" s="74" t="s">
        <v>18</v>
      </c>
      <c r="C29" s="36" t="s">
        <v>7</v>
      </c>
      <c r="D29" s="36" t="s">
        <v>28</v>
      </c>
      <c r="E29" s="36" t="s">
        <v>6</v>
      </c>
      <c r="F29" s="37" t="s">
        <v>24</v>
      </c>
    </row>
    <row r="30" spans="2:6" x14ac:dyDescent="0.3">
      <c r="B30" s="75"/>
      <c r="C30" s="36" t="s">
        <v>7</v>
      </c>
      <c r="D30" s="36" t="s">
        <v>11</v>
      </c>
      <c r="E30" s="36" t="s">
        <v>6</v>
      </c>
      <c r="F30" s="37" t="s">
        <v>23</v>
      </c>
    </row>
    <row r="31" spans="2:6" x14ac:dyDescent="0.3">
      <c r="B31" s="75"/>
      <c r="C31" s="36" t="s">
        <v>7</v>
      </c>
      <c r="D31" s="36" t="s">
        <v>10</v>
      </c>
      <c r="E31" s="36" t="s">
        <v>6</v>
      </c>
      <c r="F31" s="37" t="s">
        <v>22</v>
      </c>
    </row>
    <row r="32" spans="2:6" x14ac:dyDescent="0.3">
      <c r="B32" s="75"/>
      <c r="C32" s="36" t="s">
        <v>8</v>
      </c>
      <c r="D32" s="36" t="s">
        <v>29</v>
      </c>
      <c r="E32" s="36" t="s">
        <v>15</v>
      </c>
      <c r="F32" s="37" t="s">
        <v>34</v>
      </c>
    </row>
    <row r="33" spans="2:6" x14ac:dyDescent="0.3">
      <c r="B33" s="76"/>
      <c r="C33" s="36" t="s">
        <v>8</v>
      </c>
      <c r="D33" s="36" t="s">
        <v>12</v>
      </c>
      <c r="E33" s="36" t="s">
        <v>13</v>
      </c>
      <c r="F33" s="37" t="s">
        <v>20</v>
      </c>
    </row>
    <row r="34" spans="2:6" x14ac:dyDescent="0.3">
      <c r="B34" s="56" t="s">
        <v>19</v>
      </c>
      <c r="C34" s="38" t="s">
        <v>7</v>
      </c>
      <c r="D34" s="38" t="s">
        <v>37</v>
      </c>
      <c r="E34" s="38" t="s">
        <v>6</v>
      </c>
      <c r="F34" s="39" t="s">
        <v>36</v>
      </c>
    </row>
    <row r="35" spans="2:6" x14ac:dyDescent="0.3">
      <c r="B35" s="57"/>
      <c r="C35" s="38" t="s">
        <v>7</v>
      </c>
      <c r="D35" s="38" t="s">
        <v>30</v>
      </c>
      <c r="E35" s="38" t="s">
        <v>6</v>
      </c>
      <c r="F35" s="39" t="s">
        <v>23</v>
      </c>
    </row>
    <row r="36" spans="2:6" x14ac:dyDescent="0.3">
      <c r="B36" s="57"/>
      <c r="C36" s="38" t="s">
        <v>7</v>
      </c>
      <c r="D36" s="38" t="s">
        <v>31</v>
      </c>
      <c r="E36" s="38" t="s">
        <v>6</v>
      </c>
      <c r="F36" s="39" t="s">
        <v>24</v>
      </c>
    </row>
    <row r="37" spans="2:6" x14ac:dyDescent="0.3">
      <c r="B37" s="57"/>
      <c r="C37" s="38" t="s">
        <v>8</v>
      </c>
      <c r="D37" s="38" t="s">
        <v>32</v>
      </c>
      <c r="E37" s="38" t="s">
        <v>15</v>
      </c>
      <c r="F37" s="39" t="s">
        <v>38</v>
      </c>
    </row>
    <row r="38" spans="2:6" x14ac:dyDescent="0.3">
      <c r="B38" s="58"/>
      <c r="C38" s="38" t="s">
        <v>8</v>
      </c>
      <c r="D38" s="38" t="s">
        <v>33</v>
      </c>
      <c r="E38" s="38" t="s">
        <v>13</v>
      </c>
      <c r="F38" s="39" t="s">
        <v>39</v>
      </c>
    </row>
  </sheetData>
  <mergeCells count="7">
    <mergeCell ref="B34:B38"/>
    <mergeCell ref="B4:B8"/>
    <mergeCell ref="B9:B13"/>
    <mergeCell ref="B14:B18"/>
    <mergeCell ref="B19:B23"/>
    <mergeCell ref="B24:B28"/>
    <mergeCell ref="B29:B3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85291-2C59-4324-99F1-EED34FFD7853}">
  <sheetPr>
    <pageSetUpPr fitToPage="1"/>
  </sheetPr>
  <dimension ref="B2:AQ44"/>
  <sheetViews>
    <sheetView showGridLines="0" zoomScale="55" zoomScaleNormal="55" workbookViewId="0">
      <selection activeCell="AQ22" sqref="AQ22"/>
    </sheetView>
  </sheetViews>
  <sheetFormatPr baseColWidth="10" defaultRowHeight="14.4" x14ac:dyDescent="0.3"/>
  <cols>
    <col min="1" max="1" width="2.6640625" customWidth="1"/>
    <col min="2" max="2" width="17.21875" bestFit="1" customWidth="1"/>
    <col min="3" max="3" width="25" bestFit="1" customWidth="1"/>
    <col min="4" max="4" width="82.33203125" bestFit="1" customWidth="1"/>
    <col min="6" max="6" width="6.44140625" customWidth="1"/>
    <col min="7" max="7" width="7.44140625" bestFit="1" customWidth="1"/>
    <col min="8" max="8" width="5.6640625" customWidth="1"/>
    <col min="9" max="9" width="4.44140625" bestFit="1" customWidth="1"/>
    <col min="10" max="13" width="3.33203125" bestFit="1" customWidth="1"/>
    <col min="14" max="15" width="2.6640625" customWidth="1"/>
    <col min="16" max="18" width="4" bestFit="1" customWidth="1"/>
    <col min="19" max="22" width="3.33203125" bestFit="1" customWidth="1"/>
    <col min="23" max="23" width="4.44140625" bestFit="1" customWidth="1"/>
    <col min="24" max="32" width="3.33203125" bestFit="1" customWidth="1"/>
    <col min="33" max="33" width="3.77734375" bestFit="1" customWidth="1"/>
    <col min="34" max="38" width="3.33203125" bestFit="1" customWidth="1"/>
    <col min="39" max="39" width="4.44140625" bestFit="1" customWidth="1"/>
  </cols>
  <sheetData>
    <row r="2" spans="2:43" ht="18" x14ac:dyDescent="0.35">
      <c r="C2" s="3"/>
      <c r="D2" s="81" t="s">
        <v>47</v>
      </c>
      <c r="E2" s="81"/>
      <c r="F2" s="81"/>
      <c r="G2" s="81"/>
      <c r="H2" s="82"/>
      <c r="I2" s="25" t="s">
        <v>41</v>
      </c>
      <c r="J2" s="25" t="s">
        <v>42</v>
      </c>
      <c r="K2" s="25" t="s">
        <v>42</v>
      </c>
      <c r="L2" s="25" t="s">
        <v>43</v>
      </c>
      <c r="M2" s="25" t="s">
        <v>44</v>
      </c>
      <c r="N2" s="41" t="s">
        <v>45</v>
      </c>
      <c r="O2" s="41" t="s">
        <v>46</v>
      </c>
      <c r="P2" s="25" t="s">
        <v>41</v>
      </c>
      <c r="Q2" s="25" t="s">
        <v>42</v>
      </c>
      <c r="R2" s="25" t="s">
        <v>42</v>
      </c>
      <c r="S2" s="25" t="s">
        <v>43</v>
      </c>
      <c r="T2" s="25" t="s">
        <v>44</v>
      </c>
      <c r="U2" s="25" t="s">
        <v>45</v>
      </c>
      <c r="V2" s="41" t="s">
        <v>46</v>
      </c>
      <c r="W2" s="25" t="s">
        <v>41</v>
      </c>
      <c r="X2" s="25" t="s">
        <v>42</v>
      </c>
      <c r="Y2" s="25" t="s">
        <v>42</v>
      </c>
      <c r="Z2" s="25" t="s">
        <v>43</v>
      </c>
      <c r="AA2" s="25" t="s">
        <v>44</v>
      </c>
      <c r="AB2" s="25" t="s">
        <v>45</v>
      </c>
      <c r="AC2" s="41" t="s">
        <v>46</v>
      </c>
      <c r="AD2" s="25" t="s">
        <v>41</v>
      </c>
      <c r="AE2" s="25" t="s">
        <v>42</v>
      </c>
      <c r="AF2" s="25" t="s">
        <v>42</v>
      </c>
      <c r="AG2" s="25" t="s">
        <v>43</v>
      </c>
      <c r="AH2" s="25" t="s">
        <v>44</v>
      </c>
      <c r="AI2" s="25" t="s">
        <v>45</v>
      </c>
      <c r="AJ2" s="41" t="s">
        <v>46</v>
      </c>
      <c r="AK2" s="25" t="s">
        <v>41</v>
      </c>
      <c r="AL2" s="41" t="s">
        <v>42</v>
      </c>
      <c r="AM2" s="25" t="s">
        <v>42</v>
      </c>
      <c r="AN2" s="4"/>
      <c r="AO2" s="4"/>
      <c r="AP2" s="4"/>
      <c r="AQ2" s="4"/>
    </row>
    <row r="3" spans="2:43" x14ac:dyDescent="0.3">
      <c r="D3" s="83"/>
      <c r="E3" s="83"/>
      <c r="F3" s="83"/>
      <c r="G3" s="83"/>
      <c r="H3" s="84"/>
      <c r="I3" s="25">
        <v>1</v>
      </c>
      <c r="J3" s="25">
        <f>+I3+1</f>
        <v>2</v>
      </c>
      <c r="K3" s="25">
        <f t="shared" ref="K3:O3" si="0">+J3+1</f>
        <v>3</v>
      </c>
      <c r="L3" s="25">
        <f t="shared" si="0"/>
        <v>4</v>
      </c>
      <c r="M3" s="25">
        <f t="shared" si="0"/>
        <v>5</v>
      </c>
      <c r="N3" s="41">
        <f t="shared" si="0"/>
        <v>6</v>
      </c>
      <c r="O3" s="41">
        <f t="shared" si="0"/>
        <v>7</v>
      </c>
      <c r="P3" s="25">
        <f>+O3+1</f>
        <v>8</v>
      </c>
      <c r="Q3" s="25">
        <f t="shared" ref="Q3:AM3" si="1">+P3+1</f>
        <v>9</v>
      </c>
      <c r="R3" s="25">
        <f t="shared" si="1"/>
        <v>10</v>
      </c>
      <c r="S3" s="25">
        <f t="shared" si="1"/>
        <v>11</v>
      </c>
      <c r="T3" s="25">
        <f t="shared" si="1"/>
        <v>12</v>
      </c>
      <c r="U3" s="25">
        <f t="shared" si="1"/>
        <v>13</v>
      </c>
      <c r="V3" s="41">
        <f t="shared" si="1"/>
        <v>14</v>
      </c>
      <c r="W3" s="25">
        <f t="shared" si="1"/>
        <v>15</v>
      </c>
      <c r="X3" s="25">
        <f t="shared" si="1"/>
        <v>16</v>
      </c>
      <c r="Y3" s="25">
        <f t="shared" si="1"/>
        <v>17</v>
      </c>
      <c r="Z3" s="25">
        <f t="shared" si="1"/>
        <v>18</v>
      </c>
      <c r="AA3" s="25">
        <f t="shared" si="1"/>
        <v>19</v>
      </c>
      <c r="AB3" s="25">
        <f t="shared" si="1"/>
        <v>20</v>
      </c>
      <c r="AC3" s="41">
        <f t="shared" si="1"/>
        <v>21</v>
      </c>
      <c r="AD3" s="25">
        <f t="shared" si="1"/>
        <v>22</v>
      </c>
      <c r="AE3" s="25">
        <f t="shared" si="1"/>
        <v>23</v>
      </c>
      <c r="AF3" s="25">
        <f t="shared" si="1"/>
        <v>24</v>
      </c>
      <c r="AG3" s="25">
        <f t="shared" si="1"/>
        <v>25</v>
      </c>
      <c r="AH3" s="25">
        <f t="shared" si="1"/>
        <v>26</v>
      </c>
      <c r="AI3" s="25">
        <f t="shared" si="1"/>
        <v>27</v>
      </c>
      <c r="AJ3" s="41">
        <f t="shared" si="1"/>
        <v>28</v>
      </c>
      <c r="AK3" s="25">
        <f t="shared" si="1"/>
        <v>29</v>
      </c>
      <c r="AL3" s="41">
        <f t="shared" si="1"/>
        <v>30</v>
      </c>
      <c r="AM3" s="25">
        <f t="shared" si="1"/>
        <v>31</v>
      </c>
    </row>
    <row r="4" spans="2:43" ht="15" thickBot="1" x14ac:dyDescent="0.35">
      <c r="B4" s="24" t="s">
        <v>0</v>
      </c>
      <c r="C4" s="24" t="s">
        <v>1</v>
      </c>
      <c r="D4" s="24" t="s">
        <v>2</v>
      </c>
      <c r="E4" s="24" t="s">
        <v>3</v>
      </c>
      <c r="F4" s="24" t="s">
        <v>49</v>
      </c>
      <c r="G4" s="40" t="s">
        <v>4</v>
      </c>
      <c r="H4" s="40"/>
      <c r="I4" s="24"/>
      <c r="J4" s="24"/>
      <c r="K4" s="24"/>
      <c r="L4" s="24"/>
      <c r="M4" s="24"/>
      <c r="N4" s="24"/>
      <c r="O4" s="24"/>
      <c r="P4" s="24"/>
      <c r="Q4" s="24"/>
      <c r="R4" s="24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</row>
    <row r="5" spans="2:43" x14ac:dyDescent="0.3">
      <c r="B5" s="77" t="s">
        <v>5</v>
      </c>
      <c r="C5" s="42" t="s">
        <v>7</v>
      </c>
      <c r="D5" s="42" t="s">
        <v>9</v>
      </c>
      <c r="E5" s="12" t="s">
        <v>6</v>
      </c>
      <c r="F5" s="11">
        <v>2</v>
      </c>
      <c r="G5" s="12">
        <v>3</v>
      </c>
      <c r="H5" s="13" t="s">
        <v>50</v>
      </c>
      <c r="I5" s="14">
        <f t="shared" ref="I5:J7" si="2">$G5</f>
        <v>3</v>
      </c>
      <c r="J5" s="14">
        <f>$G5</f>
        <v>3</v>
      </c>
      <c r="K5" s="14">
        <f t="shared" ref="K5:M7" si="3">$G5</f>
        <v>3</v>
      </c>
      <c r="L5" s="14">
        <f t="shared" si="3"/>
        <v>3</v>
      </c>
      <c r="M5" s="14">
        <f t="shared" si="3"/>
        <v>3</v>
      </c>
      <c r="N5" s="11"/>
      <c r="O5" s="11"/>
      <c r="P5" s="14">
        <f t="shared" ref="P5:R7" si="4">$G5</f>
        <v>3</v>
      </c>
      <c r="Q5" s="14">
        <f t="shared" si="4"/>
        <v>3</v>
      </c>
      <c r="R5" s="14">
        <f>$G5</f>
        <v>3</v>
      </c>
      <c r="S5" s="14">
        <f t="shared" ref="S5:U7" si="5">$G5</f>
        <v>3</v>
      </c>
      <c r="T5" s="14">
        <f t="shared" si="5"/>
        <v>3</v>
      </c>
      <c r="U5" s="14">
        <f t="shared" si="5"/>
        <v>3</v>
      </c>
      <c r="V5" s="11"/>
      <c r="W5" s="14">
        <f t="shared" ref="W5:Y7" si="6">$G5</f>
        <v>3</v>
      </c>
      <c r="X5" s="14">
        <f t="shared" si="6"/>
        <v>3</v>
      </c>
      <c r="Y5" s="14">
        <f>$G5</f>
        <v>3</v>
      </c>
      <c r="Z5" s="14">
        <f t="shared" ref="Z5:AB7" si="7">$G5</f>
        <v>3</v>
      </c>
      <c r="AA5" s="14">
        <f t="shared" si="7"/>
        <v>3</v>
      </c>
      <c r="AB5" s="14">
        <f t="shared" si="7"/>
        <v>3</v>
      </c>
      <c r="AC5" s="11"/>
      <c r="AD5" s="14">
        <f t="shared" ref="AD5:AF7" si="8">$G5</f>
        <v>3</v>
      </c>
      <c r="AE5" s="14">
        <f t="shared" si="8"/>
        <v>3</v>
      </c>
      <c r="AF5" s="14">
        <f>$G5</f>
        <v>3</v>
      </c>
      <c r="AG5" s="14">
        <f t="shared" ref="AG5:AM7" si="9">$G5</f>
        <v>3</v>
      </c>
      <c r="AH5" s="14">
        <f t="shared" si="9"/>
        <v>3</v>
      </c>
      <c r="AI5" s="14">
        <f t="shared" si="9"/>
        <v>3</v>
      </c>
      <c r="AJ5" s="11"/>
      <c r="AK5" s="14">
        <f t="shared" si="9"/>
        <v>3</v>
      </c>
      <c r="AL5" s="11"/>
      <c r="AM5" s="15">
        <f t="shared" si="9"/>
        <v>3</v>
      </c>
    </row>
    <row r="6" spans="2:43" x14ac:dyDescent="0.3">
      <c r="B6" s="78"/>
      <c r="C6" s="26" t="s">
        <v>7</v>
      </c>
      <c r="D6" s="26" t="s">
        <v>11</v>
      </c>
      <c r="E6" s="1" t="s">
        <v>6</v>
      </c>
      <c r="F6" s="1">
        <v>2</v>
      </c>
      <c r="G6" s="5">
        <v>1</v>
      </c>
      <c r="H6" s="10" t="s">
        <v>50</v>
      </c>
      <c r="I6" s="6">
        <f t="shared" si="2"/>
        <v>1</v>
      </c>
      <c r="J6" s="6">
        <f t="shared" si="2"/>
        <v>1</v>
      </c>
      <c r="K6" s="6">
        <f t="shared" si="3"/>
        <v>1</v>
      </c>
      <c r="L6" s="6">
        <f t="shared" si="3"/>
        <v>1</v>
      </c>
      <c r="M6" s="6">
        <f t="shared" si="3"/>
        <v>1</v>
      </c>
      <c r="N6" s="1"/>
      <c r="O6" s="1"/>
      <c r="P6" s="6">
        <f t="shared" si="4"/>
        <v>1</v>
      </c>
      <c r="Q6" s="6">
        <f t="shared" si="4"/>
        <v>1</v>
      </c>
      <c r="R6" s="6">
        <f t="shared" si="4"/>
        <v>1</v>
      </c>
      <c r="S6" s="6">
        <f t="shared" si="5"/>
        <v>1</v>
      </c>
      <c r="T6" s="6">
        <f t="shared" si="5"/>
        <v>1</v>
      </c>
      <c r="U6" s="6">
        <f t="shared" si="5"/>
        <v>1</v>
      </c>
      <c r="V6" s="1"/>
      <c r="W6" s="6">
        <f t="shared" si="6"/>
        <v>1</v>
      </c>
      <c r="X6" s="6">
        <f t="shared" si="6"/>
        <v>1</v>
      </c>
      <c r="Y6" s="6">
        <f t="shared" si="6"/>
        <v>1</v>
      </c>
      <c r="Z6" s="6">
        <f t="shared" si="7"/>
        <v>1</v>
      </c>
      <c r="AA6" s="6">
        <f t="shared" si="7"/>
        <v>1</v>
      </c>
      <c r="AB6" s="6">
        <f t="shared" si="7"/>
        <v>1</v>
      </c>
      <c r="AC6" s="1"/>
      <c r="AD6" s="6">
        <f t="shared" si="8"/>
        <v>1</v>
      </c>
      <c r="AE6" s="6">
        <f t="shared" si="8"/>
        <v>1</v>
      </c>
      <c r="AF6" s="6">
        <f t="shared" si="8"/>
        <v>1</v>
      </c>
      <c r="AG6" s="6">
        <f t="shared" si="9"/>
        <v>1</v>
      </c>
      <c r="AH6" s="6">
        <f t="shared" si="9"/>
        <v>1</v>
      </c>
      <c r="AI6" s="6">
        <f t="shared" si="9"/>
        <v>1</v>
      </c>
      <c r="AJ6" s="1"/>
      <c r="AK6" s="6">
        <f t="shared" si="9"/>
        <v>1</v>
      </c>
      <c r="AL6" s="1"/>
      <c r="AM6" s="16">
        <f t="shared" si="9"/>
        <v>1</v>
      </c>
    </row>
    <row r="7" spans="2:43" x14ac:dyDescent="0.3">
      <c r="B7" s="78"/>
      <c r="C7" s="26" t="s">
        <v>7</v>
      </c>
      <c r="D7" s="26" t="s">
        <v>10</v>
      </c>
      <c r="E7" s="1" t="s">
        <v>6</v>
      </c>
      <c r="F7" s="1">
        <v>2</v>
      </c>
      <c r="G7" s="5">
        <v>2</v>
      </c>
      <c r="H7" s="10" t="s">
        <v>50</v>
      </c>
      <c r="I7" s="6">
        <f t="shared" si="2"/>
        <v>2</v>
      </c>
      <c r="J7" s="6">
        <f t="shared" si="2"/>
        <v>2</v>
      </c>
      <c r="K7" s="6">
        <f t="shared" si="3"/>
        <v>2</v>
      </c>
      <c r="L7" s="6">
        <f t="shared" si="3"/>
        <v>2</v>
      </c>
      <c r="M7" s="6">
        <f t="shared" si="3"/>
        <v>2</v>
      </c>
      <c r="N7" s="1"/>
      <c r="O7" s="1"/>
      <c r="P7" s="6">
        <f t="shared" si="4"/>
        <v>2</v>
      </c>
      <c r="Q7" s="6">
        <f t="shared" si="4"/>
        <v>2</v>
      </c>
      <c r="R7" s="6">
        <f t="shared" si="4"/>
        <v>2</v>
      </c>
      <c r="S7" s="6">
        <f t="shared" si="5"/>
        <v>2</v>
      </c>
      <c r="T7" s="6">
        <f t="shared" si="5"/>
        <v>2</v>
      </c>
      <c r="U7" s="6">
        <f t="shared" si="5"/>
        <v>2</v>
      </c>
      <c r="V7" s="1"/>
      <c r="W7" s="6">
        <f t="shared" si="6"/>
        <v>2</v>
      </c>
      <c r="X7" s="6">
        <f t="shared" si="6"/>
        <v>2</v>
      </c>
      <c r="Y7" s="6">
        <f t="shared" si="6"/>
        <v>2</v>
      </c>
      <c r="Z7" s="6">
        <f t="shared" si="7"/>
        <v>2</v>
      </c>
      <c r="AA7" s="6">
        <f t="shared" si="7"/>
        <v>2</v>
      </c>
      <c r="AB7" s="6">
        <f t="shared" si="7"/>
        <v>2</v>
      </c>
      <c r="AC7" s="1"/>
      <c r="AD7" s="6">
        <f t="shared" si="8"/>
        <v>2</v>
      </c>
      <c r="AE7" s="6">
        <f t="shared" si="8"/>
        <v>2</v>
      </c>
      <c r="AF7" s="6">
        <f t="shared" si="8"/>
        <v>2</v>
      </c>
      <c r="AG7" s="6">
        <f t="shared" si="9"/>
        <v>2</v>
      </c>
      <c r="AH7" s="6">
        <f t="shared" si="9"/>
        <v>2</v>
      </c>
      <c r="AI7" s="6">
        <f t="shared" si="9"/>
        <v>2</v>
      </c>
      <c r="AJ7" s="1"/>
      <c r="AK7" s="6">
        <f t="shared" si="9"/>
        <v>2</v>
      </c>
      <c r="AL7" s="1"/>
      <c r="AM7" s="16">
        <f t="shared" si="9"/>
        <v>2</v>
      </c>
    </row>
    <row r="8" spans="2:43" x14ac:dyDescent="0.3">
      <c r="B8" s="78"/>
      <c r="C8" s="26" t="s">
        <v>8</v>
      </c>
      <c r="D8" s="26" t="s">
        <v>25</v>
      </c>
      <c r="E8" s="1" t="s">
        <v>15</v>
      </c>
      <c r="F8" s="1">
        <v>2</v>
      </c>
      <c r="G8" s="5">
        <v>45</v>
      </c>
      <c r="H8" s="10" t="s">
        <v>50</v>
      </c>
      <c r="I8" s="8">
        <v>45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7"/>
    </row>
    <row r="9" spans="2:43" ht="15" thickBot="1" x14ac:dyDescent="0.35">
      <c r="B9" s="79"/>
      <c r="C9" s="43" t="s">
        <v>8</v>
      </c>
      <c r="D9" s="43" t="s">
        <v>12</v>
      </c>
      <c r="E9" s="18" t="s">
        <v>13</v>
      </c>
      <c r="F9" s="18">
        <v>2</v>
      </c>
      <c r="G9" s="19">
        <v>180</v>
      </c>
      <c r="H9" s="20" t="s">
        <v>50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21"/>
    </row>
    <row r="10" spans="2:43" x14ac:dyDescent="0.3">
      <c r="B10" s="100" t="s">
        <v>14</v>
      </c>
      <c r="C10" s="44" t="s">
        <v>7</v>
      </c>
      <c r="D10" s="44" t="s">
        <v>35</v>
      </c>
      <c r="E10" s="11" t="s">
        <v>6</v>
      </c>
      <c r="F10" s="11">
        <v>2</v>
      </c>
      <c r="G10" s="12">
        <v>3</v>
      </c>
      <c r="H10" s="13" t="s">
        <v>50</v>
      </c>
      <c r="I10" s="14">
        <f t="shared" ref="I10:J12" si="10">$G10</f>
        <v>3</v>
      </c>
      <c r="J10" s="14">
        <f>$G10</f>
        <v>3</v>
      </c>
      <c r="K10" s="14">
        <f t="shared" ref="K10:M12" si="11">$G10</f>
        <v>3</v>
      </c>
      <c r="L10" s="14">
        <f t="shared" si="11"/>
        <v>3</v>
      </c>
      <c r="M10" s="14">
        <f t="shared" si="11"/>
        <v>3</v>
      </c>
      <c r="N10" s="11"/>
      <c r="O10" s="11"/>
      <c r="P10" s="14">
        <f t="shared" ref="P10:R12" si="12">$G10</f>
        <v>3</v>
      </c>
      <c r="Q10" s="14">
        <f t="shared" si="12"/>
        <v>3</v>
      </c>
      <c r="R10" s="14">
        <f>$G10</f>
        <v>3</v>
      </c>
      <c r="S10" s="14">
        <f t="shared" ref="S10:U12" si="13">$G10</f>
        <v>3</v>
      </c>
      <c r="T10" s="14">
        <f t="shared" si="13"/>
        <v>3</v>
      </c>
      <c r="U10" s="14">
        <f t="shared" si="13"/>
        <v>3</v>
      </c>
      <c r="V10" s="11"/>
      <c r="W10" s="14">
        <f t="shared" ref="W10:Y12" si="14">$G10</f>
        <v>3</v>
      </c>
      <c r="X10" s="14">
        <f t="shared" si="14"/>
        <v>3</v>
      </c>
      <c r="Y10" s="14">
        <f>$G10</f>
        <v>3</v>
      </c>
      <c r="Z10" s="14">
        <f t="shared" ref="Z10:AB12" si="15">$G10</f>
        <v>3</v>
      </c>
      <c r="AA10" s="14">
        <f t="shared" si="15"/>
        <v>3</v>
      </c>
      <c r="AB10" s="14">
        <f t="shared" si="15"/>
        <v>3</v>
      </c>
      <c r="AC10" s="11"/>
      <c r="AD10" s="14">
        <f t="shared" ref="AD10:AF12" si="16">$G10</f>
        <v>3</v>
      </c>
      <c r="AE10" s="14">
        <f t="shared" si="16"/>
        <v>3</v>
      </c>
      <c r="AF10" s="14">
        <f>$G10</f>
        <v>3</v>
      </c>
      <c r="AG10" s="14">
        <f t="shared" ref="AG10:AM12" si="17">$G10</f>
        <v>3</v>
      </c>
      <c r="AH10" s="14">
        <f t="shared" si="17"/>
        <v>3</v>
      </c>
      <c r="AI10" s="14">
        <f t="shared" si="17"/>
        <v>3</v>
      </c>
      <c r="AJ10" s="11"/>
      <c r="AK10" s="14">
        <f t="shared" si="17"/>
        <v>3</v>
      </c>
      <c r="AL10" s="11"/>
      <c r="AM10" s="15">
        <f t="shared" si="17"/>
        <v>3</v>
      </c>
    </row>
    <row r="11" spans="2:43" x14ac:dyDescent="0.3">
      <c r="B11" s="101"/>
      <c r="C11" s="30" t="s">
        <v>7</v>
      </c>
      <c r="D11" s="30" t="s">
        <v>11</v>
      </c>
      <c r="E11" s="1" t="s">
        <v>6</v>
      </c>
      <c r="F11" s="1">
        <v>2</v>
      </c>
      <c r="G11" s="5">
        <v>1</v>
      </c>
      <c r="H11" s="10" t="s">
        <v>50</v>
      </c>
      <c r="I11" s="6">
        <f t="shared" si="10"/>
        <v>1</v>
      </c>
      <c r="J11" s="6">
        <f t="shared" si="10"/>
        <v>1</v>
      </c>
      <c r="K11" s="6">
        <f t="shared" si="11"/>
        <v>1</v>
      </c>
      <c r="L11" s="6">
        <f t="shared" si="11"/>
        <v>1</v>
      </c>
      <c r="M11" s="6">
        <f t="shared" si="11"/>
        <v>1</v>
      </c>
      <c r="N11" s="1"/>
      <c r="O11" s="1"/>
      <c r="P11" s="6">
        <f t="shared" si="12"/>
        <v>1</v>
      </c>
      <c r="Q11" s="6">
        <f t="shared" si="12"/>
        <v>1</v>
      </c>
      <c r="R11" s="6">
        <f t="shared" si="12"/>
        <v>1</v>
      </c>
      <c r="S11" s="6">
        <f t="shared" si="13"/>
        <v>1</v>
      </c>
      <c r="T11" s="6">
        <f t="shared" si="13"/>
        <v>1</v>
      </c>
      <c r="U11" s="6">
        <f t="shared" si="13"/>
        <v>1</v>
      </c>
      <c r="V11" s="1"/>
      <c r="W11" s="6">
        <f t="shared" si="14"/>
        <v>1</v>
      </c>
      <c r="X11" s="6">
        <f t="shared" si="14"/>
        <v>1</v>
      </c>
      <c r="Y11" s="6">
        <f t="shared" si="14"/>
        <v>1</v>
      </c>
      <c r="Z11" s="6">
        <f t="shared" si="15"/>
        <v>1</v>
      </c>
      <c r="AA11" s="6">
        <f t="shared" si="15"/>
        <v>1</v>
      </c>
      <c r="AB11" s="6">
        <f t="shared" si="15"/>
        <v>1</v>
      </c>
      <c r="AC11" s="1"/>
      <c r="AD11" s="6">
        <f t="shared" si="16"/>
        <v>1</v>
      </c>
      <c r="AE11" s="6">
        <f t="shared" si="16"/>
        <v>1</v>
      </c>
      <c r="AF11" s="6">
        <f t="shared" si="16"/>
        <v>1</v>
      </c>
      <c r="AG11" s="6">
        <f t="shared" si="17"/>
        <v>1</v>
      </c>
      <c r="AH11" s="6">
        <f t="shared" si="17"/>
        <v>1</v>
      </c>
      <c r="AI11" s="6">
        <f t="shared" si="17"/>
        <v>1</v>
      </c>
      <c r="AJ11" s="1"/>
      <c r="AK11" s="6">
        <f t="shared" si="17"/>
        <v>1</v>
      </c>
      <c r="AL11" s="1"/>
      <c r="AM11" s="16">
        <f t="shared" si="17"/>
        <v>1</v>
      </c>
    </row>
    <row r="12" spans="2:43" x14ac:dyDescent="0.3">
      <c r="B12" s="101"/>
      <c r="C12" s="30" t="s">
        <v>7</v>
      </c>
      <c r="D12" s="30" t="s">
        <v>10</v>
      </c>
      <c r="E12" s="1" t="s">
        <v>6</v>
      </c>
      <c r="F12" s="1">
        <v>2</v>
      </c>
      <c r="G12" s="5">
        <v>2</v>
      </c>
      <c r="H12" s="10" t="s">
        <v>50</v>
      </c>
      <c r="I12" s="6">
        <f t="shared" si="10"/>
        <v>2</v>
      </c>
      <c r="J12" s="6">
        <f t="shared" si="10"/>
        <v>2</v>
      </c>
      <c r="K12" s="6">
        <f t="shared" si="11"/>
        <v>2</v>
      </c>
      <c r="L12" s="6">
        <f t="shared" si="11"/>
        <v>2</v>
      </c>
      <c r="M12" s="6">
        <f t="shared" si="11"/>
        <v>2</v>
      </c>
      <c r="N12" s="1"/>
      <c r="O12" s="1"/>
      <c r="P12" s="6">
        <f t="shared" si="12"/>
        <v>2</v>
      </c>
      <c r="Q12" s="6">
        <f t="shared" si="12"/>
        <v>2</v>
      </c>
      <c r="R12" s="6">
        <f t="shared" si="12"/>
        <v>2</v>
      </c>
      <c r="S12" s="6">
        <f t="shared" si="13"/>
        <v>2</v>
      </c>
      <c r="T12" s="6">
        <f t="shared" si="13"/>
        <v>2</v>
      </c>
      <c r="U12" s="6">
        <f t="shared" si="13"/>
        <v>2</v>
      </c>
      <c r="V12" s="1"/>
      <c r="W12" s="6">
        <f t="shared" si="14"/>
        <v>2</v>
      </c>
      <c r="X12" s="6">
        <f t="shared" si="14"/>
        <v>2</v>
      </c>
      <c r="Y12" s="6">
        <f t="shared" si="14"/>
        <v>2</v>
      </c>
      <c r="Z12" s="6">
        <f t="shared" si="15"/>
        <v>2</v>
      </c>
      <c r="AA12" s="6">
        <f t="shared" si="15"/>
        <v>2</v>
      </c>
      <c r="AB12" s="6">
        <f t="shared" si="15"/>
        <v>2</v>
      </c>
      <c r="AC12" s="1"/>
      <c r="AD12" s="6">
        <f t="shared" si="16"/>
        <v>2</v>
      </c>
      <c r="AE12" s="6">
        <f t="shared" si="16"/>
        <v>2</v>
      </c>
      <c r="AF12" s="6">
        <f t="shared" si="16"/>
        <v>2</v>
      </c>
      <c r="AG12" s="6">
        <f t="shared" si="17"/>
        <v>2</v>
      </c>
      <c r="AH12" s="6">
        <f t="shared" si="17"/>
        <v>2</v>
      </c>
      <c r="AI12" s="6">
        <f t="shared" si="17"/>
        <v>2</v>
      </c>
      <c r="AJ12" s="1"/>
      <c r="AK12" s="6">
        <f t="shared" si="17"/>
        <v>2</v>
      </c>
      <c r="AL12" s="1"/>
      <c r="AM12" s="16">
        <f t="shared" si="17"/>
        <v>2</v>
      </c>
    </row>
    <row r="13" spans="2:43" x14ac:dyDescent="0.3">
      <c r="B13" s="101"/>
      <c r="C13" s="30" t="s">
        <v>8</v>
      </c>
      <c r="D13" s="30" t="s">
        <v>26</v>
      </c>
      <c r="E13" s="1" t="s">
        <v>15</v>
      </c>
      <c r="F13" s="1">
        <v>2</v>
      </c>
      <c r="G13" s="5">
        <v>45</v>
      </c>
      <c r="H13" s="10" t="s">
        <v>50</v>
      </c>
      <c r="I13" s="1"/>
      <c r="J13" s="1"/>
      <c r="K13" s="1"/>
      <c r="L13" s="1"/>
      <c r="M13" s="1"/>
      <c r="N13" s="1"/>
      <c r="O13" s="1"/>
      <c r="P13" s="8">
        <v>45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7"/>
    </row>
    <row r="14" spans="2:43" ht="15" thickBot="1" x14ac:dyDescent="0.35">
      <c r="B14" s="102"/>
      <c r="C14" s="45" t="s">
        <v>8</v>
      </c>
      <c r="D14" s="45" t="s">
        <v>12</v>
      </c>
      <c r="E14" s="18" t="s">
        <v>13</v>
      </c>
      <c r="F14" s="18">
        <v>2</v>
      </c>
      <c r="G14" s="19">
        <v>180</v>
      </c>
      <c r="H14" s="20" t="s">
        <v>50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21"/>
    </row>
    <row r="15" spans="2:43" x14ac:dyDescent="0.3">
      <c r="B15" s="97" t="s">
        <v>16</v>
      </c>
      <c r="C15" s="46" t="s">
        <v>7</v>
      </c>
      <c r="D15" s="46" t="s">
        <v>27</v>
      </c>
      <c r="E15" s="11" t="s">
        <v>6</v>
      </c>
      <c r="F15" s="11">
        <v>2</v>
      </c>
      <c r="G15" s="12">
        <v>3</v>
      </c>
      <c r="H15" s="13" t="s">
        <v>50</v>
      </c>
      <c r="I15" s="14">
        <f t="shared" ref="I15:J17" si="18">$G15</f>
        <v>3</v>
      </c>
      <c r="J15" s="14">
        <f>$G15</f>
        <v>3</v>
      </c>
      <c r="K15" s="14">
        <f t="shared" ref="K15:M17" si="19">$G15</f>
        <v>3</v>
      </c>
      <c r="L15" s="14">
        <f t="shared" si="19"/>
        <v>3</v>
      </c>
      <c r="M15" s="14">
        <f t="shared" si="19"/>
        <v>3</v>
      </c>
      <c r="N15" s="11"/>
      <c r="O15" s="11"/>
      <c r="P15" s="14">
        <f t="shared" ref="P15:R17" si="20">$G15</f>
        <v>3</v>
      </c>
      <c r="Q15" s="14">
        <f t="shared" si="20"/>
        <v>3</v>
      </c>
      <c r="R15" s="14">
        <f>$G15</f>
        <v>3</v>
      </c>
      <c r="S15" s="14">
        <f t="shared" ref="S15:U17" si="21">$G15</f>
        <v>3</v>
      </c>
      <c r="T15" s="14">
        <f t="shared" si="21"/>
        <v>3</v>
      </c>
      <c r="U15" s="14">
        <f t="shared" si="21"/>
        <v>3</v>
      </c>
      <c r="V15" s="11"/>
      <c r="W15" s="14">
        <f t="shared" ref="W15:Y17" si="22">$G15</f>
        <v>3</v>
      </c>
      <c r="X15" s="14">
        <f t="shared" si="22"/>
        <v>3</v>
      </c>
      <c r="Y15" s="14">
        <f>$G15</f>
        <v>3</v>
      </c>
      <c r="Z15" s="14">
        <f t="shared" ref="Z15:AB17" si="23">$G15</f>
        <v>3</v>
      </c>
      <c r="AA15" s="14">
        <f t="shared" si="23"/>
        <v>3</v>
      </c>
      <c r="AB15" s="14">
        <f t="shared" si="23"/>
        <v>3</v>
      </c>
      <c r="AC15" s="11"/>
      <c r="AD15" s="14">
        <f t="shared" ref="AD15:AF17" si="24">$G15</f>
        <v>3</v>
      </c>
      <c r="AE15" s="14">
        <f t="shared" si="24"/>
        <v>3</v>
      </c>
      <c r="AF15" s="14">
        <f>$G15</f>
        <v>3</v>
      </c>
      <c r="AG15" s="14">
        <f t="shared" ref="AG15:AM17" si="25">$G15</f>
        <v>3</v>
      </c>
      <c r="AH15" s="14">
        <f t="shared" si="25"/>
        <v>3</v>
      </c>
      <c r="AI15" s="14">
        <f t="shared" si="25"/>
        <v>3</v>
      </c>
      <c r="AJ15" s="11"/>
      <c r="AK15" s="14">
        <f t="shared" si="25"/>
        <v>3</v>
      </c>
      <c r="AL15" s="11"/>
      <c r="AM15" s="15">
        <f t="shared" si="25"/>
        <v>3</v>
      </c>
    </row>
    <row r="16" spans="2:43" x14ac:dyDescent="0.3">
      <c r="B16" s="98"/>
      <c r="C16" s="28" t="s">
        <v>7</v>
      </c>
      <c r="D16" s="28" t="s">
        <v>11</v>
      </c>
      <c r="E16" s="1" t="s">
        <v>6</v>
      </c>
      <c r="F16" s="1">
        <v>2</v>
      </c>
      <c r="G16" s="5">
        <v>1</v>
      </c>
      <c r="H16" s="10" t="s">
        <v>50</v>
      </c>
      <c r="I16" s="6">
        <f t="shared" si="18"/>
        <v>1</v>
      </c>
      <c r="J16" s="6">
        <f t="shared" si="18"/>
        <v>1</v>
      </c>
      <c r="K16" s="6">
        <f t="shared" si="19"/>
        <v>1</v>
      </c>
      <c r="L16" s="6">
        <f t="shared" si="19"/>
        <v>1</v>
      </c>
      <c r="M16" s="6">
        <f t="shared" si="19"/>
        <v>1</v>
      </c>
      <c r="N16" s="1"/>
      <c r="O16" s="1"/>
      <c r="P16" s="6">
        <f t="shared" si="20"/>
        <v>1</v>
      </c>
      <c r="Q16" s="6">
        <f t="shared" si="20"/>
        <v>1</v>
      </c>
      <c r="R16" s="6">
        <f t="shared" si="20"/>
        <v>1</v>
      </c>
      <c r="S16" s="6">
        <f t="shared" si="21"/>
        <v>1</v>
      </c>
      <c r="T16" s="6">
        <f t="shared" si="21"/>
        <v>1</v>
      </c>
      <c r="U16" s="6">
        <f t="shared" si="21"/>
        <v>1</v>
      </c>
      <c r="V16" s="1"/>
      <c r="W16" s="6">
        <f t="shared" si="22"/>
        <v>1</v>
      </c>
      <c r="X16" s="6">
        <f t="shared" si="22"/>
        <v>1</v>
      </c>
      <c r="Y16" s="6">
        <f t="shared" si="22"/>
        <v>1</v>
      </c>
      <c r="Z16" s="6">
        <f t="shared" si="23"/>
        <v>1</v>
      </c>
      <c r="AA16" s="6">
        <f t="shared" si="23"/>
        <v>1</v>
      </c>
      <c r="AB16" s="6">
        <f t="shared" si="23"/>
        <v>1</v>
      </c>
      <c r="AC16" s="1"/>
      <c r="AD16" s="6">
        <f t="shared" si="24"/>
        <v>1</v>
      </c>
      <c r="AE16" s="6">
        <f t="shared" si="24"/>
        <v>1</v>
      </c>
      <c r="AF16" s="6">
        <f t="shared" si="24"/>
        <v>1</v>
      </c>
      <c r="AG16" s="6">
        <f t="shared" si="25"/>
        <v>1</v>
      </c>
      <c r="AH16" s="6">
        <f t="shared" si="25"/>
        <v>1</v>
      </c>
      <c r="AI16" s="6">
        <f t="shared" si="25"/>
        <v>1</v>
      </c>
      <c r="AJ16" s="1"/>
      <c r="AK16" s="6">
        <f t="shared" si="25"/>
        <v>1</v>
      </c>
      <c r="AL16" s="1"/>
      <c r="AM16" s="16">
        <f t="shared" si="25"/>
        <v>1</v>
      </c>
    </row>
    <row r="17" spans="2:39" x14ac:dyDescent="0.3">
      <c r="B17" s="98"/>
      <c r="C17" s="28" t="s">
        <v>7</v>
      </c>
      <c r="D17" s="28" t="s">
        <v>10</v>
      </c>
      <c r="E17" s="1" t="s">
        <v>6</v>
      </c>
      <c r="F17" s="1">
        <v>2</v>
      </c>
      <c r="G17" s="5">
        <v>2</v>
      </c>
      <c r="H17" s="10" t="s">
        <v>50</v>
      </c>
      <c r="I17" s="6">
        <f t="shared" si="18"/>
        <v>2</v>
      </c>
      <c r="J17" s="6">
        <f t="shared" si="18"/>
        <v>2</v>
      </c>
      <c r="K17" s="6">
        <f t="shared" si="19"/>
        <v>2</v>
      </c>
      <c r="L17" s="6">
        <f t="shared" si="19"/>
        <v>2</v>
      </c>
      <c r="M17" s="6">
        <f t="shared" si="19"/>
        <v>2</v>
      </c>
      <c r="N17" s="1"/>
      <c r="O17" s="1"/>
      <c r="P17" s="6">
        <f t="shared" si="20"/>
        <v>2</v>
      </c>
      <c r="Q17" s="6">
        <f t="shared" si="20"/>
        <v>2</v>
      </c>
      <c r="R17" s="6">
        <f t="shared" si="20"/>
        <v>2</v>
      </c>
      <c r="S17" s="6">
        <f t="shared" si="21"/>
        <v>2</v>
      </c>
      <c r="T17" s="6">
        <f t="shared" si="21"/>
        <v>2</v>
      </c>
      <c r="U17" s="6">
        <f t="shared" si="21"/>
        <v>2</v>
      </c>
      <c r="V17" s="1"/>
      <c r="W17" s="6">
        <f t="shared" si="22"/>
        <v>2</v>
      </c>
      <c r="X17" s="6">
        <f t="shared" si="22"/>
        <v>2</v>
      </c>
      <c r="Y17" s="6">
        <f t="shared" si="22"/>
        <v>2</v>
      </c>
      <c r="Z17" s="6">
        <f t="shared" si="23"/>
        <v>2</v>
      </c>
      <c r="AA17" s="6">
        <f t="shared" si="23"/>
        <v>2</v>
      </c>
      <c r="AB17" s="6">
        <f t="shared" si="23"/>
        <v>2</v>
      </c>
      <c r="AC17" s="1"/>
      <c r="AD17" s="6">
        <f t="shared" si="24"/>
        <v>2</v>
      </c>
      <c r="AE17" s="6">
        <f t="shared" si="24"/>
        <v>2</v>
      </c>
      <c r="AF17" s="6">
        <f t="shared" si="24"/>
        <v>2</v>
      </c>
      <c r="AG17" s="6">
        <f t="shared" si="25"/>
        <v>2</v>
      </c>
      <c r="AH17" s="6">
        <f t="shared" si="25"/>
        <v>2</v>
      </c>
      <c r="AI17" s="6">
        <f t="shared" si="25"/>
        <v>2</v>
      </c>
      <c r="AJ17" s="1"/>
      <c r="AK17" s="6">
        <f t="shared" si="25"/>
        <v>2</v>
      </c>
      <c r="AL17" s="1"/>
      <c r="AM17" s="16">
        <f t="shared" si="25"/>
        <v>2</v>
      </c>
    </row>
    <row r="18" spans="2:39" x14ac:dyDescent="0.3">
      <c r="B18" s="98"/>
      <c r="C18" s="28" t="s">
        <v>8</v>
      </c>
      <c r="D18" s="28" t="s">
        <v>26</v>
      </c>
      <c r="E18" s="1" t="s">
        <v>15</v>
      </c>
      <c r="F18" s="1">
        <v>2</v>
      </c>
      <c r="G18" s="5">
        <v>60</v>
      </c>
      <c r="H18" s="10" t="s">
        <v>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8">
        <v>60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7"/>
    </row>
    <row r="19" spans="2:39" ht="15" thickBot="1" x14ac:dyDescent="0.35">
      <c r="B19" s="99"/>
      <c r="C19" s="47" t="s">
        <v>8</v>
      </c>
      <c r="D19" s="47" t="s">
        <v>12</v>
      </c>
      <c r="E19" s="18" t="s">
        <v>13</v>
      </c>
      <c r="F19" s="18">
        <v>2</v>
      </c>
      <c r="G19" s="19">
        <v>180</v>
      </c>
      <c r="H19" s="20" t="s">
        <v>50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21"/>
    </row>
    <row r="20" spans="2:39" x14ac:dyDescent="0.3">
      <c r="B20" s="94" t="s">
        <v>54</v>
      </c>
      <c r="C20" s="48" t="s">
        <v>7</v>
      </c>
      <c r="D20" s="48" t="s">
        <v>51</v>
      </c>
      <c r="E20" s="11" t="s">
        <v>6</v>
      </c>
      <c r="F20" s="11">
        <v>1</v>
      </c>
      <c r="G20" s="12">
        <v>3</v>
      </c>
      <c r="H20" s="13" t="s">
        <v>50</v>
      </c>
      <c r="I20" s="6">
        <f t="shared" ref="I20:J22" si="26">$G20</f>
        <v>3</v>
      </c>
      <c r="J20" s="6">
        <f>$G20</f>
        <v>3</v>
      </c>
      <c r="K20" s="6">
        <f t="shared" ref="K20:M22" si="27">$G20</f>
        <v>3</v>
      </c>
      <c r="L20" s="6">
        <f t="shared" si="27"/>
        <v>3</v>
      </c>
      <c r="M20" s="6">
        <f t="shared" si="27"/>
        <v>3</v>
      </c>
      <c r="N20" s="11"/>
      <c r="O20" s="11"/>
      <c r="P20" s="6">
        <f t="shared" ref="P20:R22" si="28">$G20</f>
        <v>3</v>
      </c>
      <c r="Q20" s="6">
        <f t="shared" si="28"/>
        <v>3</v>
      </c>
      <c r="R20" s="6">
        <f>$G20</f>
        <v>3</v>
      </c>
      <c r="S20" s="6">
        <f t="shared" ref="S20:U22" si="29">$G20</f>
        <v>3</v>
      </c>
      <c r="T20" s="6">
        <f t="shared" si="29"/>
        <v>3</v>
      </c>
      <c r="U20" s="6">
        <f t="shared" si="29"/>
        <v>3</v>
      </c>
      <c r="V20" s="11"/>
      <c r="W20" s="6">
        <f t="shared" ref="W20:Y22" si="30">$G20</f>
        <v>3</v>
      </c>
      <c r="X20" s="6">
        <f t="shared" si="30"/>
        <v>3</v>
      </c>
      <c r="Y20" s="6">
        <f>$G20</f>
        <v>3</v>
      </c>
      <c r="Z20" s="6">
        <f t="shared" ref="Z20:AB22" si="31">$G20</f>
        <v>3</v>
      </c>
      <c r="AA20" s="6">
        <f t="shared" si="31"/>
        <v>3</v>
      </c>
      <c r="AB20" s="6">
        <f t="shared" si="31"/>
        <v>3</v>
      </c>
      <c r="AC20" s="11"/>
      <c r="AD20" s="6">
        <f t="shared" ref="AD20:AF22" si="32">$G20</f>
        <v>3</v>
      </c>
      <c r="AE20" s="6">
        <f t="shared" si="32"/>
        <v>3</v>
      </c>
      <c r="AF20" s="6">
        <f>$G20</f>
        <v>3</v>
      </c>
      <c r="AG20" s="6">
        <f t="shared" ref="AG20:AM22" si="33">$G20</f>
        <v>3</v>
      </c>
      <c r="AH20" s="6">
        <f t="shared" si="33"/>
        <v>3</v>
      </c>
      <c r="AI20" s="6">
        <f t="shared" si="33"/>
        <v>3</v>
      </c>
      <c r="AJ20" s="11"/>
      <c r="AK20" s="6">
        <f t="shared" si="33"/>
        <v>3</v>
      </c>
      <c r="AL20" s="11"/>
      <c r="AM20" s="15">
        <f t="shared" si="33"/>
        <v>3</v>
      </c>
    </row>
    <row r="21" spans="2:39" x14ac:dyDescent="0.3">
      <c r="B21" s="95"/>
      <c r="C21" s="32" t="s">
        <v>7</v>
      </c>
      <c r="D21" s="32" t="s">
        <v>11</v>
      </c>
      <c r="E21" s="1" t="s">
        <v>6</v>
      </c>
      <c r="F21" s="1">
        <v>1</v>
      </c>
      <c r="G21" s="5">
        <v>1</v>
      </c>
      <c r="H21" s="10" t="s">
        <v>50</v>
      </c>
      <c r="I21" s="6">
        <f t="shared" si="26"/>
        <v>1</v>
      </c>
      <c r="J21" s="6">
        <f t="shared" si="26"/>
        <v>1</v>
      </c>
      <c r="K21" s="6">
        <f t="shared" si="27"/>
        <v>1</v>
      </c>
      <c r="L21" s="6">
        <f t="shared" si="27"/>
        <v>1</v>
      </c>
      <c r="M21" s="6">
        <f t="shared" si="27"/>
        <v>1</v>
      </c>
      <c r="N21" s="1"/>
      <c r="O21" s="1"/>
      <c r="P21" s="6">
        <f t="shared" si="28"/>
        <v>1</v>
      </c>
      <c r="Q21" s="6">
        <f t="shared" si="28"/>
        <v>1</v>
      </c>
      <c r="R21" s="6">
        <f t="shared" si="28"/>
        <v>1</v>
      </c>
      <c r="S21" s="6">
        <f t="shared" si="29"/>
        <v>1</v>
      </c>
      <c r="T21" s="6">
        <f t="shared" si="29"/>
        <v>1</v>
      </c>
      <c r="U21" s="6">
        <f t="shared" si="29"/>
        <v>1</v>
      </c>
      <c r="V21" s="1"/>
      <c r="W21" s="6">
        <f t="shared" si="30"/>
        <v>1</v>
      </c>
      <c r="X21" s="6">
        <f t="shared" si="30"/>
        <v>1</v>
      </c>
      <c r="Y21" s="6">
        <f t="shared" si="30"/>
        <v>1</v>
      </c>
      <c r="Z21" s="6">
        <f t="shared" si="31"/>
        <v>1</v>
      </c>
      <c r="AA21" s="6">
        <f t="shared" si="31"/>
        <v>1</v>
      </c>
      <c r="AB21" s="6">
        <f t="shared" si="31"/>
        <v>1</v>
      </c>
      <c r="AC21" s="1"/>
      <c r="AD21" s="6">
        <f t="shared" si="32"/>
        <v>1</v>
      </c>
      <c r="AE21" s="6">
        <f t="shared" si="32"/>
        <v>1</v>
      </c>
      <c r="AF21" s="6">
        <f t="shared" si="32"/>
        <v>1</v>
      </c>
      <c r="AG21" s="6">
        <f t="shared" si="33"/>
        <v>1</v>
      </c>
      <c r="AH21" s="6">
        <f t="shared" si="33"/>
        <v>1</v>
      </c>
      <c r="AI21" s="6">
        <f t="shared" si="33"/>
        <v>1</v>
      </c>
      <c r="AJ21" s="1"/>
      <c r="AK21" s="6">
        <f t="shared" si="33"/>
        <v>1</v>
      </c>
      <c r="AL21" s="1"/>
      <c r="AM21" s="16">
        <f t="shared" si="33"/>
        <v>1</v>
      </c>
    </row>
    <row r="22" spans="2:39" x14ac:dyDescent="0.3">
      <c r="B22" s="95"/>
      <c r="C22" s="32" t="s">
        <v>7</v>
      </c>
      <c r="D22" s="32" t="s">
        <v>10</v>
      </c>
      <c r="E22" s="1" t="s">
        <v>6</v>
      </c>
      <c r="F22" s="1">
        <v>1</v>
      </c>
      <c r="G22" s="5">
        <v>2</v>
      </c>
      <c r="H22" s="10" t="s">
        <v>50</v>
      </c>
      <c r="I22" s="6">
        <f t="shared" si="26"/>
        <v>2</v>
      </c>
      <c r="J22" s="6">
        <f t="shared" si="26"/>
        <v>2</v>
      </c>
      <c r="K22" s="6">
        <f t="shared" si="27"/>
        <v>2</v>
      </c>
      <c r="L22" s="6">
        <f t="shared" si="27"/>
        <v>2</v>
      </c>
      <c r="M22" s="6">
        <f t="shared" si="27"/>
        <v>2</v>
      </c>
      <c r="N22" s="1"/>
      <c r="O22" s="1"/>
      <c r="P22" s="6">
        <f t="shared" si="28"/>
        <v>2</v>
      </c>
      <c r="Q22" s="6">
        <f t="shared" si="28"/>
        <v>2</v>
      </c>
      <c r="R22" s="6">
        <f t="shared" si="28"/>
        <v>2</v>
      </c>
      <c r="S22" s="6">
        <f t="shared" si="29"/>
        <v>2</v>
      </c>
      <c r="T22" s="6">
        <f t="shared" si="29"/>
        <v>2</v>
      </c>
      <c r="U22" s="6">
        <f t="shared" si="29"/>
        <v>2</v>
      </c>
      <c r="V22" s="1"/>
      <c r="W22" s="6">
        <f t="shared" si="30"/>
        <v>2</v>
      </c>
      <c r="X22" s="6">
        <f t="shared" si="30"/>
        <v>2</v>
      </c>
      <c r="Y22" s="6">
        <f t="shared" si="30"/>
        <v>2</v>
      </c>
      <c r="Z22" s="6">
        <f t="shared" si="31"/>
        <v>2</v>
      </c>
      <c r="AA22" s="6">
        <f t="shared" si="31"/>
        <v>2</v>
      </c>
      <c r="AB22" s="6">
        <f t="shared" si="31"/>
        <v>2</v>
      </c>
      <c r="AC22" s="1"/>
      <c r="AD22" s="6">
        <f t="shared" si="32"/>
        <v>2</v>
      </c>
      <c r="AE22" s="6">
        <f t="shared" si="32"/>
        <v>2</v>
      </c>
      <c r="AF22" s="6">
        <f t="shared" si="32"/>
        <v>2</v>
      </c>
      <c r="AG22" s="6">
        <f t="shared" si="33"/>
        <v>2</v>
      </c>
      <c r="AH22" s="6">
        <f t="shared" si="33"/>
        <v>2</v>
      </c>
      <c r="AI22" s="6">
        <f t="shared" si="33"/>
        <v>2</v>
      </c>
      <c r="AJ22" s="1"/>
      <c r="AK22" s="6">
        <f t="shared" si="33"/>
        <v>2</v>
      </c>
      <c r="AL22" s="1"/>
      <c r="AM22" s="16">
        <f t="shared" si="33"/>
        <v>2</v>
      </c>
    </row>
    <row r="23" spans="2:39" x14ac:dyDescent="0.3">
      <c r="B23" s="95"/>
      <c r="C23" s="32" t="s">
        <v>8</v>
      </c>
      <c r="D23" s="32" t="s">
        <v>52</v>
      </c>
      <c r="E23" s="1" t="s">
        <v>15</v>
      </c>
      <c r="F23" s="1">
        <v>1</v>
      </c>
      <c r="G23" s="5">
        <v>20</v>
      </c>
      <c r="H23" s="10" t="s">
        <v>50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8">
        <v>20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7"/>
    </row>
    <row r="24" spans="2:39" ht="15" thickBot="1" x14ac:dyDescent="0.35">
      <c r="B24" s="96"/>
      <c r="C24" s="49" t="s">
        <v>8</v>
      </c>
      <c r="D24" s="49" t="s">
        <v>12</v>
      </c>
      <c r="E24" s="18" t="s">
        <v>13</v>
      </c>
      <c r="F24" s="18">
        <v>1</v>
      </c>
      <c r="G24" s="19">
        <v>180</v>
      </c>
      <c r="H24" s="20" t="s">
        <v>50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21"/>
    </row>
    <row r="25" spans="2:39" x14ac:dyDescent="0.3">
      <c r="B25" s="91" t="s">
        <v>17</v>
      </c>
      <c r="C25" s="50" t="s">
        <v>7</v>
      </c>
      <c r="D25" s="50" t="s">
        <v>28</v>
      </c>
      <c r="E25" s="11" t="s">
        <v>6</v>
      </c>
      <c r="F25" s="11">
        <v>1</v>
      </c>
      <c r="G25" s="12">
        <v>3</v>
      </c>
      <c r="H25" s="13" t="s">
        <v>50</v>
      </c>
      <c r="I25" s="14">
        <f t="shared" ref="I25:J27" si="34">$G25</f>
        <v>3</v>
      </c>
      <c r="J25" s="14">
        <f>$G25</f>
        <v>3</v>
      </c>
      <c r="K25" s="14">
        <f t="shared" ref="K25:M27" si="35">$G25</f>
        <v>3</v>
      </c>
      <c r="L25" s="14">
        <f t="shared" si="35"/>
        <v>3</v>
      </c>
      <c r="M25" s="14">
        <f t="shared" si="35"/>
        <v>3</v>
      </c>
      <c r="N25" s="11"/>
      <c r="O25" s="11"/>
      <c r="P25" s="14">
        <f t="shared" ref="P25:R27" si="36">$G25</f>
        <v>3</v>
      </c>
      <c r="Q25" s="14">
        <f t="shared" si="36"/>
        <v>3</v>
      </c>
      <c r="R25" s="14">
        <f>$G25</f>
        <v>3</v>
      </c>
      <c r="S25" s="14">
        <f t="shared" ref="S25:U27" si="37">$G25</f>
        <v>3</v>
      </c>
      <c r="T25" s="14">
        <f t="shared" si="37"/>
        <v>3</v>
      </c>
      <c r="U25" s="14">
        <f t="shared" si="37"/>
        <v>3</v>
      </c>
      <c r="V25" s="11"/>
      <c r="W25" s="14">
        <f t="shared" ref="W25:Y27" si="38">$G25</f>
        <v>3</v>
      </c>
      <c r="X25" s="14">
        <f t="shared" si="38"/>
        <v>3</v>
      </c>
      <c r="Y25" s="14">
        <f>$G25</f>
        <v>3</v>
      </c>
      <c r="Z25" s="14">
        <f t="shared" ref="Z25:AB27" si="39">$G25</f>
        <v>3</v>
      </c>
      <c r="AA25" s="14">
        <f t="shared" si="39"/>
        <v>3</v>
      </c>
      <c r="AB25" s="14">
        <f t="shared" si="39"/>
        <v>3</v>
      </c>
      <c r="AC25" s="11"/>
      <c r="AD25" s="14">
        <f t="shared" ref="AD25:AF27" si="40">$G25</f>
        <v>3</v>
      </c>
      <c r="AE25" s="14">
        <f t="shared" si="40"/>
        <v>3</v>
      </c>
      <c r="AF25" s="14">
        <f>$G25</f>
        <v>3</v>
      </c>
      <c r="AG25" s="14">
        <f t="shared" ref="AG25:AM27" si="41">$G25</f>
        <v>3</v>
      </c>
      <c r="AH25" s="14">
        <f t="shared" si="41"/>
        <v>3</v>
      </c>
      <c r="AI25" s="14">
        <f t="shared" si="41"/>
        <v>3</v>
      </c>
      <c r="AJ25" s="11"/>
      <c r="AK25" s="14">
        <f t="shared" si="41"/>
        <v>3</v>
      </c>
      <c r="AL25" s="11"/>
      <c r="AM25" s="15">
        <f t="shared" si="41"/>
        <v>3</v>
      </c>
    </row>
    <row r="26" spans="2:39" x14ac:dyDescent="0.3">
      <c r="B26" s="92"/>
      <c r="C26" s="34" t="s">
        <v>7</v>
      </c>
      <c r="D26" s="34" t="s">
        <v>11</v>
      </c>
      <c r="E26" s="1" t="s">
        <v>6</v>
      </c>
      <c r="F26" s="1">
        <v>1</v>
      </c>
      <c r="G26" s="5">
        <v>1</v>
      </c>
      <c r="H26" s="10" t="s">
        <v>50</v>
      </c>
      <c r="I26" s="6">
        <f t="shared" si="34"/>
        <v>1</v>
      </c>
      <c r="J26" s="6">
        <f t="shared" si="34"/>
        <v>1</v>
      </c>
      <c r="K26" s="6">
        <f t="shared" si="35"/>
        <v>1</v>
      </c>
      <c r="L26" s="6">
        <f t="shared" si="35"/>
        <v>1</v>
      </c>
      <c r="M26" s="6">
        <f t="shared" si="35"/>
        <v>1</v>
      </c>
      <c r="N26" s="1"/>
      <c r="O26" s="1"/>
      <c r="P26" s="6">
        <f t="shared" si="36"/>
        <v>1</v>
      </c>
      <c r="Q26" s="6">
        <f t="shared" si="36"/>
        <v>1</v>
      </c>
      <c r="R26" s="6">
        <f t="shared" si="36"/>
        <v>1</v>
      </c>
      <c r="S26" s="6">
        <f t="shared" si="37"/>
        <v>1</v>
      </c>
      <c r="T26" s="6">
        <f t="shared" si="37"/>
        <v>1</v>
      </c>
      <c r="U26" s="6">
        <f t="shared" si="37"/>
        <v>1</v>
      </c>
      <c r="V26" s="1"/>
      <c r="W26" s="6">
        <f t="shared" si="38"/>
        <v>1</v>
      </c>
      <c r="X26" s="6">
        <f t="shared" si="38"/>
        <v>1</v>
      </c>
      <c r="Y26" s="6">
        <f t="shared" si="38"/>
        <v>1</v>
      </c>
      <c r="Z26" s="6">
        <f t="shared" si="39"/>
        <v>1</v>
      </c>
      <c r="AA26" s="6">
        <f t="shared" si="39"/>
        <v>1</v>
      </c>
      <c r="AB26" s="6">
        <f t="shared" si="39"/>
        <v>1</v>
      </c>
      <c r="AC26" s="1"/>
      <c r="AD26" s="6">
        <f t="shared" si="40"/>
        <v>1</v>
      </c>
      <c r="AE26" s="6">
        <f t="shared" si="40"/>
        <v>1</v>
      </c>
      <c r="AF26" s="6">
        <f t="shared" si="40"/>
        <v>1</v>
      </c>
      <c r="AG26" s="6">
        <f t="shared" si="41"/>
        <v>1</v>
      </c>
      <c r="AH26" s="6">
        <f t="shared" si="41"/>
        <v>1</v>
      </c>
      <c r="AI26" s="6">
        <f t="shared" si="41"/>
        <v>1</v>
      </c>
      <c r="AJ26" s="1"/>
      <c r="AK26" s="6">
        <f t="shared" si="41"/>
        <v>1</v>
      </c>
      <c r="AL26" s="1"/>
      <c r="AM26" s="16">
        <f t="shared" si="41"/>
        <v>1</v>
      </c>
    </row>
    <row r="27" spans="2:39" x14ac:dyDescent="0.3">
      <c r="B27" s="92"/>
      <c r="C27" s="34" t="s">
        <v>7</v>
      </c>
      <c r="D27" s="34" t="s">
        <v>10</v>
      </c>
      <c r="E27" s="1" t="s">
        <v>6</v>
      </c>
      <c r="F27" s="1">
        <v>1</v>
      </c>
      <c r="G27" s="5">
        <v>2</v>
      </c>
      <c r="H27" s="10" t="s">
        <v>50</v>
      </c>
      <c r="I27" s="6">
        <f t="shared" si="34"/>
        <v>2</v>
      </c>
      <c r="J27" s="6">
        <f t="shared" si="34"/>
        <v>2</v>
      </c>
      <c r="K27" s="6">
        <f t="shared" si="35"/>
        <v>2</v>
      </c>
      <c r="L27" s="6">
        <f t="shared" si="35"/>
        <v>2</v>
      </c>
      <c r="M27" s="6">
        <f t="shared" si="35"/>
        <v>2</v>
      </c>
      <c r="N27" s="1"/>
      <c r="O27" s="1"/>
      <c r="P27" s="6">
        <f t="shared" si="36"/>
        <v>2</v>
      </c>
      <c r="Q27" s="6">
        <f t="shared" si="36"/>
        <v>2</v>
      </c>
      <c r="R27" s="6">
        <f t="shared" si="36"/>
        <v>2</v>
      </c>
      <c r="S27" s="6">
        <f t="shared" si="37"/>
        <v>2</v>
      </c>
      <c r="T27" s="6">
        <f t="shared" si="37"/>
        <v>2</v>
      </c>
      <c r="U27" s="6">
        <f t="shared" si="37"/>
        <v>2</v>
      </c>
      <c r="V27" s="1"/>
      <c r="W27" s="6">
        <f t="shared" si="38"/>
        <v>2</v>
      </c>
      <c r="X27" s="6">
        <f t="shared" si="38"/>
        <v>2</v>
      </c>
      <c r="Y27" s="6">
        <f t="shared" si="38"/>
        <v>2</v>
      </c>
      <c r="Z27" s="6">
        <f t="shared" si="39"/>
        <v>2</v>
      </c>
      <c r="AA27" s="6">
        <f t="shared" si="39"/>
        <v>2</v>
      </c>
      <c r="AB27" s="6">
        <f t="shared" si="39"/>
        <v>2</v>
      </c>
      <c r="AC27" s="1"/>
      <c r="AD27" s="6">
        <f t="shared" si="40"/>
        <v>2</v>
      </c>
      <c r="AE27" s="6">
        <f t="shared" si="40"/>
        <v>2</v>
      </c>
      <c r="AF27" s="6">
        <f t="shared" si="40"/>
        <v>2</v>
      </c>
      <c r="AG27" s="6">
        <f t="shared" si="41"/>
        <v>2</v>
      </c>
      <c r="AH27" s="6">
        <f t="shared" si="41"/>
        <v>2</v>
      </c>
      <c r="AI27" s="6">
        <f t="shared" si="41"/>
        <v>2</v>
      </c>
      <c r="AJ27" s="1"/>
      <c r="AK27" s="6">
        <f t="shared" si="41"/>
        <v>2</v>
      </c>
      <c r="AL27" s="1"/>
      <c r="AM27" s="16">
        <f t="shared" si="41"/>
        <v>2</v>
      </c>
    </row>
    <row r="28" spans="2:39" x14ac:dyDescent="0.3">
      <c r="B28" s="92"/>
      <c r="C28" s="34" t="s">
        <v>8</v>
      </c>
      <c r="D28" s="34" t="s">
        <v>29</v>
      </c>
      <c r="E28" s="1" t="s">
        <v>15</v>
      </c>
      <c r="F28" s="1">
        <v>1</v>
      </c>
      <c r="G28" s="5">
        <v>60</v>
      </c>
      <c r="H28" s="10" t="s">
        <v>50</v>
      </c>
      <c r="I28" s="1"/>
      <c r="J28" s="1"/>
      <c r="K28" s="1"/>
      <c r="L28" s="1"/>
      <c r="M28" s="1"/>
      <c r="N28" s="1"/>
      <c r="O28" s="1"/>
      <c r="P28" s="1"/>
      <c r="Q28" s="8">
        <v>60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7"/>
    </row>
    <row r="29" spans="2:39" ht="15" thickBot="1" x14ac:dyDescent="0.35">
      <c r="B29" s="93"/>
      <c r="C29" s="51" t="s">
        <v>8</v>
      </c>
      <c r="D29" s="51" t="s">
        <v>12</v>
      </c>
      <c r="E29" s="18" t="s">
        <v>13</v>
      </c>
      <c r="F29" s="18">
        <v>1</v>
      </c>
      <c r="G29" s="19">
        <v>180</v>
      </c>
      <c r="H29" s="20" t="s">
        <v>50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22">
        <v>180</v>
      </c>
    </row>
    <row r="30" spans="2:39" x14ac:dyDescent="0.3">
      <c r="B30" s="88" t="s">
        <v>18</v>
      </c>
      <c r="C30" s="52" t="s">
        <v>7</v>
      </c>
      <c r="D30" s="52" t="s">
        <v>28</v>
      </c>
      <c r="E30" s="11" t="s">
        <v>6</v>
      </c>
      <c r="F30" s="11">
        <v>1</v>
      </c>
      <c r="G30" s="12">
        <v>3</v>
      </c>
      <c r="H30" s="13" t="s">
        <v>50</v>
      </c>
      <c r="I30" s="14">
        <f t="shared" ref="I30:J32" si="42">$G30</f>
        <v>3</v>
      </c>
      <c r="J30" s="14">
        <f>$G30</f>
        <v>3</v>
      </c>
      <c r="K30" s="14">
        <f t="shared" ref="K30:M32" si="43">$G30</f>
        <v>3</v>
      </c>
      <c r="L30" s="14">
        <f t="shared" si="43"/>
        <v>3</v>
      </c>
      <c r="M30" s="14">
        <f t="shared" si="43"/>
        <v>3</v>
      </c>
      <c r="N30" s="11"/>
      <c r="O30" s="11"/>
      <c r="P30" s="14">
        <f t="shared" ref="P30:R32" si="44">$G30</f>
        <v>3</v>
      </c>
      <c r="Q30" s="14">
        <f t="shared" si="44"/>
        <v>3</v>
      </c>
      <c r="R30" s="14">
        <f>$G30</f>
        <v>3</v>
      </c>
      <c r="S30" s="14">
        <f t="shared" ref="S30:U32" si="45">$G30</f>
        <v>3</v>
      </c>
      <c r="T30" s="14">
        <f t="shared" si="45"/>
        <v>3</v>
      </c>
      <c r="U30" s="14">
        <f t="shared" si="45"/>
        <v>3</v>
      </c>
      <c r="V30" s="11"/>
      <c r="W30" s="14">
        <f t="shared" ref="W30:Y32" si="46">$G30</f>
        <v>3</v>
      </c>
      <c r="X30" s="14">
        <f t="shared" si="46"/>
        <v>3</v>
      </c>
      <c r="Y30" s="14">
        <f>$G30</f>
        <v>3</v>
      </c>
      <c r="Z30" s="14">
        <f t="shared" ref="Z30:AB32" si="47">$G30</f>
        <v>3</v>
      </c>
      <c r="AA30" s="14">
        <f t="shared" si="47"/>
        <v>3</v>
      </c>
      <c r="AB30" s="14">
        <f t="shared" si="47"/>
        <v>3</v>
      </c>
      <c r="AC30" s="11"/>
      <c r="AD30" s="14">
        <f t="shared" ref="AD30:AF32" si="48">$G30</f>
        <v>3</v>
      </c>
      <c r="AE30" s="14">
        <f t="shared" si="48"/>
        <v>3</v>
      </c>
      <c r="AF30" s="14">
        <f>$G30</f>
        <v>3</v>
      </c>
      <c r="AG30" s="14">
        <f t="shared" ref="AG30:AM32" si="49">$G30</f>
        <v>3</v>
      </c>
      <c r="AH30" s="14">
        <f t="shared" si="49"/>
        <v>3</v>
      </c>
      <c r="AI30" s="14">
        <f t="shared" si="49"/>
        <v>3</v>
      </c>
      <c r="AJ30" s="11"/>
      <c r="AK30" s="14">
        <f t="shared" si="49"/>
        <v>3</v>
      </c>
      <c r="AL30" s="11"/>
      <c r="AM30" s="15">
        <f t="shared" si="49"/>
        <v>3</v>
      </c>
    </row>
    <row r="31" spans="2:39" x14ac:dyDescent="0.3">
      <c r="B31" s="89"/>
      <c r="C31" s="36" t="s">
        <v>7</v>
      </c>
      <c r="D31" s="36" t="s">
        <v>11</v>
      </c>
      <c r="E31" s="1" t="s">
        <v>6</v>
      </c>
      <c r="F31" s="1">
        <v>1</v>
      </c>
      <c r="G31" s="5">
        <v>1</v>
      </c>
      <c r="H31" s="10" t="s">
        <v>50</v>
      </c>
      <c r="I31" s="6">
        <f t="shared" si="42"/>
        <v>1</v>
      </c>
      <c r="J31" s="6">
        <f t="shared" si="42"/>
        <v>1</v>
      </c>
      <c r="K31" s="6">
        <f t="shared" si="43"/>
        <v>1</v>
      </c>
      <c r="L31" s="6">
        <f t="shared" si="43"/>
        <v>1</v>
      </c>
      <c r="M31" s="6">
        <f t="shared" si="43"/>
        <v>1</v>
      </c>
      <c r="N31" s="1"/>
      <c r="O31" s="1"/>
      <c r="P31" s="6">
        <f t="shared" si="44"/>
        <v>1</v>
      </c>
      <c r="Q31" s="6">
        <f t="shared" si="44"/>
        <v>1</v>
      </c>
      <c r="R31" s="6">
        <f t="shared" si="44"/>
        <v>1</v>
      </c>
      <c r="S31" s="6">
        <f t="shared" si="45"/>
        <v>1</v>
      </c>
      <c r="T31" s="6">
        <f t="shared" si="45"/>
        <v>1</v>
      </c>
      <c r="U31" s="6">
        <f t="shared" si="45"/>
        <v>1</v>
      </c>
      <c r="V31" s="1"/>
      <c r="W31" s="6">
        <f t="shared" si="46"/>
        <v>1</v>
      </c>
      <c r="X31" s="6">
        <f t="shared" si="46"/>
        <v>1</v>
      </c>
      <c r="Y31" s="6">
        <f t="shared" si="46"/>
        <v>1</v>
      </c>
      <c r="Z31" s="6">
        <f t="shared" si="47"/>
        <v>1</v>
      </c>
      <c r="AA31" s="6">
        <f t="shared" si="47"/>
        <v>1</v>
      </c>
      <c r="AB31" s="6">
        <f t="shared" si="47"/>
        <v>1</v>
      </c>
      <c r="AC31" s="1"/>
      <c r="AD31" s="6">
        <f t="shared" si="48"/>
        <v>1</v>
      </c>
      <c r="AE31" s="6">
        <f t="shared" si="48"/>
        <v>1</v>
      </c>
      <c r="AF31" s="6">
        <f t="shared" si="48"/>
        <v>1</v>
      </c>
      <c r="AG31" s="6">
        <f t="shared" si="49"/>
        <v>1</v>
      </c>
      <c r="AH31" s="6">
        <f t="shared" si="49"/>
        <v>1</v>
      </c>
      <c r="AI31" s="6">
        <f t="shared" si="49"/>
        <v>1</v>
      </c>
      <c r="AJ31" s="1"/>
      <c r="AK31" s="6">
        <f t="shared" si="49"/>
        <v>1</v>
      </c>
      <c r="AL31" s="1"/>
      <c r="AM31" s="16">
        <f t="shared" si="49"/>
        <v>1</v>
      </c>
    </row>
    <row r="32" spans="2:39" x14ac:dyDescent="0.3">
      <c r="B32" s="89"/>
      <c r="C32" s="36" t="s">
        <v>7</v>
      </c>
      <c r="D32" s="36" t="s">
        <v>10</v>
      </c>
      <c r="E32" s="1" t="s">
        <v>6</v>
      </c>
      <c r="F32" s="1">
        <v>1</v>
      </c>
      <c r="G32" s="5">
        <v>2</v>
      </c>
      <c r="H32" s="10" t="s">
        <v>50</v>
      </c>
      <c r="I32" s="6">
        <f t="shared" si="42"/>
        <v>2</v>
      </c>
      <c r="J32" s="6">
        <f t="shared" si="42"/>
        <v>2</v>
      </c>
      <c r="K32" s="6">
        <f t="shared" si="43"/>
        <v>2</v>
      </c>
      <c r="L32" s="6">
        <f t="shared" si="43"/>
        <v>2</v>
      </c>
      <c r="M32" s="6">
        <f t="shared" si="43"/>
        <v>2</v>
      </c>
      <c r="N32" s="1"/>
      <c r="O32" s="1"/>
      <c r="P32" s="6">
        <f t="shared" si="44"/>
        <v>2</v>
      </c>
      <c r="Q32" s="6">
        <f t="shared" si="44"/>
        <v>2</v>
      </c>
      <c r="R32" s="6">
        <f t="shared" si="44"/>
        <v>2</v>
      </c>
      <c r="S32" s="6">
        <f t="shared" si="45"/>
        <v>2</v>
      </c>
      <c r="T32" s="6">
        <f t="shared" si="45"/>
        <v>2</v>
      </c>
      <c r="U32" s="6">
        <f t="shared" si="45"/>
        <v>2</v>
      </c>
      <c r="V32" s="1"/>
      <c r="W32" s="6">
        <f t="shared" si="46"/>
        <v>2</v>
      </c>
      <c r="X32" s="6">
        <f t="shared" si="46"/>
        <v>2</v>
      </c>
      <c r="Y32" s="6">
        <f t="shared" si="46"/>
        <v>2</v>
      </c>
      <c r="Z32" s="6">
        <f t="shared" si="47"/>
        <v>2</v>
      </c>
      <c r="AA32" s="6">
        <f t="shared" si="47"/>
        <v>2</v>
      </c>
      <c r="AB32" s="6">
        <f t="shared" si="47"/>
        <v>2</v>
      </c>
      <c r="AC32" s="1"/>
      <c r="AD32" s="6">
        <f t="shared" si="48"/>
        <v>2</v>
      </c>
      <c r="AE32" s="6">
        <f t="shared" si="48"/>
        <v>2</v>
      </c>
      <c r="AF32" s="6">
        <f t="shared" si="48"/>
        <v>2</v>
      </c>
      <c r="AG32" s="6">
        <f t="shared" si="49"/>
        <v>2</v>
      </c>
      <c r="AH32" s="6">
        <f t="shared" si="49"/>
        <v>2</v>
      </c>
      <c r="AI32" s="6">
        <f t="shared" si="49"/>
        <v>2</v>
      </c>
      <c r="AJ32" s="1"/>
      <c r="AK32" s="6">
        <f t="shared" si="49"/>
        <v>2</v>
      </c>
      <c r="AL32" s="1"/>
      <c r="AM32" s="16">
        <f t="shared" si="49"/>
        <v>2</v>
      </c>
    </row>
    <row r="33" spans="2:39" x14ac:dyDescent="0.3">
      <c r="B33" s="89"/>
      <c r="C33" s="36" t="s">
        <v>8</v>
      </c>
      <c r="D33" s="36" t="s">
        <v>29</v>
      </c>
      <c r="E33" s="1" t="s">
        <v>15</v>
      </c>
      <c r="F33" s="1">
        <v>1</v>
      </c>
      <c r="G33" s="5">
        <v>60</v>
      </c>
      <c r="H33" s="10" t="s">
        <v>50</v>
      </c>
      <c r="I33" s="1"/>
      <c r="J33" s="1"/>
      <c r="K33" s="1"/>
      <c r="L33" s="1"/>
      <c r="M33" s="1"/>
      <c r="N33" s="1"/>
      <c r="O33" s="1"/>
      <c r="P33" s="1"/>
      <c r="Q33" s="1"/>
      <c r="R33" s="8">
        <v>60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7"/>
    </row>
    <row r="34" spans="2:39" ht="15" thickBot="1" x14ac:dyDescent="0.35">
      <c r="B34" s="90"/>
      <c r="C34" s="53" t="s">
        <v>8</v>
      </c>
      <c r="D34" s="53" t="s">
        <v>12</v>
      </c>
      <c r="E34" s="18" t="s">
        <v>13</v>
      </c>
      <c r="F34" s="18">
        <v>1</v>
      </c>
      <c r="G34" s="19">
        <v>180</v>
      </c>
      <c r="H34" s="20" t="s">
        <v>50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21"/>
    </row>
    <row r="35" spans="2:39" x14ac:dyDescent="0.3">
      <c r="B35" s="85" t="s">
        <v>19</v>
      </c>
      <c r="C35" s="54" t="s">
        <v>7</v>
      </c>
      <c r="D35" s="54" t="s">
        <v>37</v>
      </c>
      <c r="E35" s="11" t="s">
        <v>6</v>
      </c>
      <c r="F35" s="11">
        <v>2</v>
      </c>
      <c r="G35" s="12">
        <v>5</v>
      </c>
      <c r="H35" s="13" t="s">
        <v>50</v>
      </c>
      <c r="I35" s="14">
        <f t="shared" ref="I35:J37" si="50">$G35</f>
        <v>5</v>
      </c>
      <c r="J35" s="14">
        <f>$G35</f>
        <v>5</v>
      </c>
      <c r="K35" s="14">
        <f t="shared" ref="K35:M37" si="51">$G35</f>
        <v>5</v>
      </c>
      <c r="L35" s="14">
        <f t="shared" si="51"/>
        <v>5</v>
      </c>
      <c r="M35" s="14">
        <f t="shared" si="51"/>
        <v>5</v>
      </c>
      <c r="N35" s="11"/>
      <c r="O35" s="11"/>
      <c r="P35" s="14">
        <f t="shared" ref="P35:R37" si="52">$G35</f>
        <v>5</v>
      </c>
      <c r="Q35" s="14">
        <f t="shared" si="52"/>
        <v>5</v>
      </c>
      <c r="R35" s="14">
        <f>$G35</f>
        <v>5</v>
      </c>
      <c r="S35" s="14">
        <f t="shared" ref="S35:U37" si="53">$G35</f>
        <v>5</v>
      </c>
      <c r="T35" s="14">
        <f t="shared" si="53"/>
        <v>5</v>
      </c>
      <c r="U35" s="14">
        <f t="shared" si="53"/>
        <v>5</v>
      </c>
      <c r="V35" s="11"/>
      <c r="W35" s="14">
        <f t="shared" ref="W35:Y37" si="54">$G35</f>
        <v>5</v>
      </c>
      <c r="X35" s="14">
        <f t="shared" si="54"/>
        <v>5</v>
      </c>
      <c r="Y35" s="14">
        <f>$G35</f>
        <v>5</v>
      </c>
      <c r="Z35" s="14">
        <f t="shared" ref="Z35:AB37" si="55">$G35</f>
        <v>5</v>
      </c>
      <c r="AA35" s="14">
        <f t="shared" si="55"/>
        <v>5</v>
      </c>
      <c r="AB35" s="14">
        <f t="shared" si="55"/>
        <v>5</v>
      </c>
      <c r="AC35" s="11"/>
      <c r="AD35" s="14">
        <f t="shared" ref="AD35:AF37" si="56">$G35</f>
        <v>5</v>
      </c>
      <c r="AE35" s="14">
        <f t="shared" si="56"/>
        <v>5</v>
      </c>
      <c r="AF35" s="14">
        <f>$G35</f>
        <v>5</v>
      </c>
      <c r="AG35" s="14">
        <f t="shared" ref="AG35:AM37" si="57">$G35</f>
        <v>5</v>
      </c>
      <c r="AH35" s="14">
        <f t="shared" si="57"/>
        <v>5</v>
      </c>
      <c r="AI35" s="14">
        <f t="shared" si="57"/>
        <v>5</v>
      </c>
      <c r="AJ35" s="11"/>
      <c r="AK35" s="14">
        <f t="shared" si="57"/>
        <v>5</v>
      </c>
      <c r="AL35" s="11"/>
      <c r="AM35" s="15">
        <f t="shared" si="57"/>
        <v>5</v>
      </c>
    </row>
    <row r="36" spans="2:39" x14ac:dyDescent="0.3">
      <c r="B36" s="86"/>
      <c r="C36" s="38" t="s">
        <v>7</v>
      </c>
      <c r="D36" s="38" t="s">
        <v>30</v>
      </c>
      <c r="E36" s="1" t="s">
        <v>6</v>
      </c>
      <c r="F36" s="1">
        <v>2</v>
      </c>
      <c r="G36" s="5">
        <v>1</v>
      </c>
      <c r="H36" s="10" t="s">
        <v>50</v>
      </c>
      <c r="I36" s="6">
        <f t="shared" si="50"/>
        <v>1</v>
      </c>
      <c r="J36" s="6">
        <f t="shared" si="50"/>
        <v>1</v>
      </c>
      <c r="K36" s="6">
        <f t="shared" si="51"/>
        <v>1</v>
      </c>
      <c r="L36" s="6">
        <f t="shared" si="51"/>
        <v>1</v>
      </c>
      <c r="M36" s="6">
        <f t="shared" si="51"/>
        <v>1</v>
      </c>
      <c r="N36" s="1"/>
      <c r="O36" s="1"/>
      <c r="P36" s="6">
        <f t="shared" si="52"/>
        <v>1</v>
      </c>
      <c r="Q36" s="6">
        <f t="shared" si="52"/>
        <v>1</v>
      </c>
      <c r="R36" s="6">
        <f t="shared" si="52"/>
        <v>1</v>
      </c>
      <c r="S36" s="6">
        <f t="shared" si="53"/>
        <v>1</v>
      </c>
      <c r="T36" s="6">
        <f t="shared" si="53"/>
        <v>1</v>
      </c>
      <c r="U36" s="6">
        <f t="shared" si="53"/>
        <v>1</v>
      </c>
      <c r="V36" s="1"/>
      <c r="W36" s="6">
        <f t="shared" si="54"/>
        <v>1</v>
      </c>
      <c r="X36" s="6">
        <f t="shared" si="54"/>
        <v>1</v>
      </c>
      <c r="Y36" s="6">
        <f t="shared" si="54"/>
        <v>1</v>
      </c>
      <c r="Z36" s="6">
        <f t="shared" si="55"/>
        <v>1</v>
      </c>
      <c r="AA36" s="6">
        <f t="shared" si="55"/>
        <v>1</v>
      </c>
      <c r="AB36" s="6">
        <f t="shared" si="55"/>
        <v>1</v>
      </c>
      <c r="AC36" s="1"/>
      <c r="AD36" s="6">
        <f t="shared" si="56"/>
        <v>1</v>
      </c>
      <c r="AE36" s="6">
        <f t="shared" si="56"/>
        <v>1</v>
      </c>
      <c r="AF36" s="6">
        <f t="shared" si="56"/>
        <v>1</v>
      </c>
      <c r="AG36" s="6">
        <f t="shared" si="57"/>
        <v>1</v>
      </c>
      <c r="AH36" s="6">
        <f t="shared" si="57"/>
        <v>1</v>
      </c>
      <c r="AI36" s="6">
        <f t="shared" si="57"/>
        <v>1</v>
      </c>
      <c r="AJ36" s="1"/>
      <c r="AK36" s="6">
        <f t="shared" si="57"/>
        <v>1</v>
      </c>
      <c r="AL36" s="1"/>
      <c r="AM36" s="16">
        <f t="shared" si="57"/>
        <v>1</v>
      </c>
    </row>
    <row r="37" spans="2:39" x14ac:dyDescent="0.3">
      <c r="B37" s="86"/>
      <c r="C37" s="38" t="s">
        <v>7</v>
      </c>
      <c r="D37" s="38" t="s">
        <v>31</v>
      </c>
      <c r="E37" s="1" t="s">
        <v>6</v>
      </c>
      <c r="F37" s="1">
        <v>2</v>
      </c>
      <c r="G37" s="5">
        <v>3</v>
      </c>
      <c r="H37" s="10" t="s">
        <v>50</v>
      </c>
      <c r="I37" s="6">
        <f t="shared" si="50"/>
        <v>3</v>
      </c>
      <c r="J37" s="6">
        <f t="shared" si="50"/>
        <v>3</v>
      </c>
      <c r="K37" s="6">
        <f t="shared" si="51"/>
        <v>3</v>
      </c>
      <c r="L37" s="6">
        <f t="shared" si="51"/>
        <v>3</v>
      </c>
      <c r="M37" s="6">
        <f t="shared" si="51"/>
        <v>3</v>
      </c>
      <c r="N37" s="1"/>
      <c r="O37" s="1"/>
      <c r="P37" s="6">
        <f t="shared" si="52"/>
        <v>3</v>
      </c>
      <c r="Q37" s="6">
        <f t="shared" si="52"/>
        <v>3</v>
      </c>
      <c r="R37" s="6">
        <f t="shared" si="52"/>
        <v>3</v>
      </c>
      <c r="S37" s="6">
        <f t="shared" si="53"/>
        <v>3</v>
      </c>
      <c r="T37" s="6">
        <f t="shared" si="53"/>
        <v>3</v>
      </c>
      <c r="U37" s="6">
        <f t="shared" si="53"/>
        <v>3</v>
      </c>
      <c r="V37" s="1"/>
      <c r="W37" s="6">
        <f t="shared" si="54"/>
        <v>3</v>
      </c>
      <c r="X37" s="6">
        <f t="shared" si="54"/>
        <v>3</v>
      </c>
      <c r="Y37" s="6">
        <f t="shared" si="54"/>
        <v>3</v>
      </c>
      <c r="Z37" s="6">
        <f t="shared" si="55"/>
        <v>3</v>
      </c>
      <c r="AA37" s="6">
        <f t="shared" si="55"/>
        <v>3</v>
      </c>
      <c r="AB37" s="6">
        <f t="shared" si="55"/>
        <v>3</v>
      </c>
      <c r="AC37" s="1"/>
      <c r="AD37" s="6">
        <f t="shared" si="56"/>
        <v>3</v>
      </c>
      <c r="AE37" s="6">
        <f t="shared" si="56"/>
        <v>3</v>
      </c>
      <c r="AF37" s="6">
        <f t="shared" si="56"/>
        <v>3</v>
      </c>
      <c r="AG37" s="6">
        <f t="shared" si="57"/>
        <v>3</v>
      </c>
      <c r="AH37" s="6">
        <f t="shared" si="57"/>
        <v>3</v>
      </c>
      <c r="AI37" s="6">
        <f t="shared" si="57"/>
        <v>3</v>
      </c>
      <c r="AJ37" s="1"/>
      <c r="AK37" s="6">
        <f t="shared" si="57"/>
        <v>3</v>
      </c>
      <c r="AL37" s="1"/>
      <c r="AM37" s="16">
        <f t="shared" si="57"/>
        <v>3</v>
      </c>
    </row>
    <row r="38" spans="2:39" x14ac:dyDescent="0.3">
      <c r="B38" s="86"/>
      <c r="C38" s="38" t="s">
        <v>8</v>
      </c>
      <c r="D38" s="38" t="s">
        <v>32</v>
      </c>
      <c r="E38" s="1" t="s">
        <v>15</v>
      </c>
      <c r="F38" s="1">
        <v>2</v>
      </c>
      <c r="G38" s="5">
        <v>30</v>
      </c>
      <c r="H38" s="10" t="s">
        <v>50</v>
      </c>
      <c r="I38" s="8">
        <v>30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7"/>
    </row>
    <row r="39" spans="2:39" ht="15" thickBot="1" x14ac:dyDescent="0.35">
      <c r="B39" s="87"/>
      <c r="C39" s="55" t="s">
        <v>8</v>
      </c>
      <c r="D39" s="55" t="s">
        <v>33</v>
      </c>
      <c r="E39" s="18" t="s">
        <v>13</v>
      </c>
      <c r="F39" s="18">
        <v>2</v>
      </c>
      <c r="G39" s="19">
        <v>120</v>
      </c>
      <c r="H39" s="20" t="s">
        <v>50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21"/>
    </row>
    <row r="41" spans="2:39" x14ac:dyDescent="0.3">
      <c r="C41" s="80" t="s">
        <v>48</v>
      </c>
      <c r="D41" s="6" t="s">
        <v>7</v>
      </c>
      <c r="E41" s="6" t="s">
        <v>6</v>
      </c>
      <c r="F41" s="6">
        <f>+F5+F10+F15+F25+F30+F35</f>
        <v>10</v>
      </c>
      <c r="G41" s="6">
        <f>SUM(I41:AM41)</f>
        <v>1800</v>
      </c>
      <c r="H41" s="6" t="s">
        <v>50</v>
      </c>
      <c r="I41" s="1">
        <f>+I44-I42-I43</f>
        <v>72</v>
      </c>
      <c r="J41" s="1">
        <f t="shared" ref="J41:AK41" si="58">+J44-J42-J43</f>
        <v>72</v>
      </c>
      <c r="K41" s="1">
        <f t="shared" si="58"/>
        <v>72</v>
      </c>
      <c r="L41" s="1">
        <f t="shared" si="58"/>
        <v>72</v>
      </c>
      <c r="M41" s="1">
        <f t="shared" si="58"/>
        <v>72</v>
      </c>
      <c r="N41" s="1"/>
      <c r="O41" s="1"/>
      <c r="P41" s="1">
        <f t="shared" si="58"/>
        <v>72</v>
      </c>
      <c r="Q41" s="1">
        <f t="shared" si="58"/>
        <v>72</v>
      </c>
      <c r="R41" s="1">
        <f t="shared" si="58"/>
        <v>72</v>
      </c>
      <c r="S41" s="1">
        <f t="shared" si="58"/>
        <v>72</v>
      </c>
      <c r="T41" s="1">
        <f t="shared" si="58"/>
        <v>72</v>
      </c>
      <c r="U41" s="1">
        <f t="shared" si="58"/>
        <v>72</v>
      </c>
      <c r="V41" s="1"/>
      <c r="W41" s="1">
        <f t="shared" si="58"/>
        <v>72</v>
      </c>
      <c r="X41" s="1">
        <f t="shared" si="58"/>
        <v>72</v>
      </c>
      <c r="Y41" s="1">
        <f t="shared" si="58"/>
        <v>72</v>
      </c>
      <c r="Z41" s="1">
        <f t="shared" si="58"/>
        <v>72</v>
      </c>
      <c r="AA41" s="1">
        <f t="shared" si="58"/>
        <v>72</v>
      </c>
      <c r="AB41" s="1">
        <f t="shared" si="58"/>
        <v>72</v>
      </c>
      <c r="AC41" s="1"/>
      <c r="AD41" s="1">
        <f t="shared" si="58"/>
        <v>72</v>
      </c>
      <c r="AE41" s="1">
        <f t="shared" si="58"/>
        <v>72</v>
      </c>
      <c r="AF41" s="1">
        <f t="shared" si="58"/>
        <v>72</v>
      </c>
      <c r="AG41" s="1">
        <f t="shared" si="58"/>
        <v>72</v>
      </c>
      <c r="AH41" s="1">
        <f t="shared" si="58"/>
        <v>72</v>
      </c>
      <c r="AI41" s="1">
        <f t="shared" si="58"/>
        <v>72</v>
      </c>
      <c r="AJ41" s="1"/>
      <c r="AK41" s="1">
        <f t="shared" si="58"/>
        <v>72</v>
      </c>
      <c r="AL41" s="1"/>
      <c r="AM41" s="1">
        <f>+AM44-AM42-AM43</f>
        <v>72</v>
      </c>
    </row>
    <row r="42" spans="2:39" x14ac:dyDescent="0.3">
      <c r="C42" s="80"/>
      <c r="D42" s="8" t="s">
        <v>8</v>
      </c>
      <c r="E42" s="8" t="s">
        <v>15</v>
      </c>
      <c r="F42" s="8">
        <f>+F41</f>
        <v>10</v>
      </c>
      <c r="G42" s="8">
        <f>SUM(I42:AM42)</f>
        <v>500</v>
      </c>
      <c r="H42" s="8" t="s">
        <v>50</v>
      </c>
      <c r="I42" s="1">
        <f>+(I8+I38)*F8</f>
        <v>150</v>
      </c>
      <c r="J42" s="1"/>
      <c r="K42" s="1"/>
      <c r="L42" s="1"/>
      <c r="M42" s="1"/>
      <c r="N42" s="1"/>
      <c r="O42" s="1"/>
      <c r="P42" s="1">
        <f>P13*F13</f>
        <v>90</v>
      </c>
      <c r="Q42" s="1">
        <f>+Q28</f>
        <v>60</v>
      </c>
      <c r="R42" s="1">
        <f>+R33</f>
        <v>60</v>
      </c>
      <c r="S42" s="1"/>
      <c r="T42" s="1"/>
      <c r="U42" s="1"/>
      <c r="V42" s="1"/>
      <c r="W42" s="1">
        <f>+W18*F18</f>
        <v>120</v>
      </c>
      <c r="X42" s="1"/>
      <c r="Y42" s="1"/>
      <c r="Z42" s="1"/>
      <c r="AA42" s="1"/>
      <c r="AB42" s="1">
        <f>+AB23</f>
        <v>20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2:39" x14ac:dyDescent="0.3">
      <c r="C43" s="80"/>
      <c r="D43" s="7" t="s">
        <v>8</v>
      </c>
      <c r="E43" s="7" t="s">
        <v>13</v>
      </c>
      <c r="F43" s="7">
        <v>1</v>
      </c>
      <c r="G43" s="7">
        <f>SUM(I43:AM43)</f>
        <v>180</v>
      </c>
      <c r="H43" s="7" t="s">
        <v>50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9">
        <f>+AM29</f>
        <v>180</v>
      </c>
    </row>
    <row r="44" spans="2:39" hidden="1" x14ac:dyDescent="0.3">
      <c r="I44" s="23">
        <f>SUMPRODUCT(I5:I39,$F$5:$F$39)</f>
        <v>222</v>
      </c>
      <c r="J44" s="23">
        <f t="shared" ref="J44:AK44" si="59">SUMPRODUCT(J5:J39,$F$5:$F$39)</f>
        <v>72</v>
      </c>
      <c r="K44" s="23">
        <f t="shared" si="59"/>
        <v>72</v>
      </c>
      <c r="L44" s="23">
        <f t="shared" si="59"/>
        <v>72</v>
      </c>
      <c r="M44" s="23">
        <f t="shared" si="59"/>
        <v>72</v>
      </c>
      <c r="N44" s="23">
        <f t="shared" si="59"/>
        <v>0</v>
      </c>
      <c r="O44" s="23">
        <f t="shared" si="59"/>
        <v>0</v>
      </c>
      <c r="P44" s="23">
        <f t="shared" si="59"/>
        <v>162</v>
      </c>
      <c r="Q44" s="23">
        <f t="shared" si="59"/>
        <v>132</v>
      </c>
      <c r="R44" s="23">
        <f t="shared" si="59"/>
        <v>132</v>
      </c>
      <c r="S44" s="23">
        <f t="shared" si="59"/>
        <v>72</v>
      </c>
      <c r="T44" s="23">
        <f t="shared" si="59"/>
        <v>72</v>
      </c>
      <c r="U44" s="23">
        <f t="shared" si="59"/>
        <v>72</v>
      </c>
      <c r="V44" s="23">
        <f t="shared" si="59"/>
        <v>0</v>
      </c>
      <c r="W44" s="23">
        <f t="shared" si="59"/>
        <v>192</v>
      </c>
      <c r="X44" s="23">
        <f t="shared" si="59"/>
        <v>72</v>
      </c>
      <c r="Y44" s="23">
        <f t="shared" si="59"/>
        <v>72</v>
      </c>
      <c r="Z44" s="23">
        <f t="shared" si="59"/>
        <v>72</v>
      </c>
      <c r="AA44" s="23">
        <f t="shared" si="59"/>
        <v>72</v>
      </c>
      <c r="AB44" s="23">
        <f t="shared" si="59"/>
        <v>92</v>
      </c>
      <c r="AC44" s="23">
        <f t="shared" si="59"/>
        <v>0</v>
      </c>
      <c r="AD44" s="23">
        <f t="shared" si="59"/>
        <v>72</v>
      </c>
      <c r="AE44" s="23">
        <f t="shared" si="59"/>
        <v>72</v>
      </c>
      <c r="AF44" s="23">
        <f t="shared" si="59"/>
        <v>72</v>
      </c>
      <c r="AG44" s="23">
        <f t="shared" si="59"/>
        <v>72</v>
      </c>
      <c r="AH44" s="23">
        <f t="shared" si="59"/>
        <v>72</v>
      </c>
      <c r="AI44" s="23">
        <f t="shared" si="59"/>
        <v>72</v>
      </c>
      <c r="AJ44" s="23">
        <f t="shared" si="59"/>
        <v>0</v>
      </c>
      <c r="AK44" s="23">
        <f t="shared" si="59"/>
        <v>72</v>
      </c>
      <c r="AL44" s="23">
        <f>SUMPRODUCT(AL5:AL39,$F$5:$F$39)</f>
        <v>0</v>
      </c>
      <c r="AM44" s="23">
        <f>SUMPRODUCT(AM5:AM39,$F$5:$F$39)</f>
        <v>252</v>
      </c>
    </row>
  </sheetData>
  <mergeCells count="9">
    <mergeCell ref="B5:B9"/>
    <mergeCell ref="C41:C43"/>
    <mergeCell ref="D2:H3"/>
    <mergeCell ref="B35:B39"/>
    <mergeCell ref="B30:B34"/>
    <mergeCell ref="B25:B29"/>
    <mergeCell ref="B20:B24"/>
    <mergeCell ref="B15:B19"/>
    <mergeCell ref="B10:B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Mantenimiento</vt:lpstr>
      <vt:lpstr>Gantt</vt:lpstr>
      <vt:lpstr>Gantt!Área_de_impresión</vt:lpstr>
      <vt:lpstr>Mantenimiento!Área_de_impresión</vt:lpstr>
      <vt:lpstr>Periocidad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Jhone1</dc:creator>
  <cp:lastModifiedBy>Usuario</cp:lastModifiedBy>
  <cp:lastPrinted>2022-08-28T23:41:14Z</cp:lastPrinted>
  <dcterms:created xsi:type="dcterms:W3CDTF">2022-08-28T21:09:52Z</dcterms:created>
  <dcterms:modified xsi:type="dcterms:W3CDTF">2022-09-27T09:28:17Z</dcterms:modified>
</cp:coreProperties>
</file>