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checkCompatibility="1" defaultThemeVersion="166925"/>
  <mc:AlternateContent xmlns:mc="http://schemas.openxmlformats.org/markup-compatibility/2006">
    <mc:Choice Requires="x15">
      <x15ac:absPath xmlns:x15ac="http://schemas.microsoft.com/office/spreadsheetml/2010/11/ac" url="C:\Users\Usuario\OneDrive - Universidad de San Martin de Porres\Escritorio\Proyectos\"/>
    </mc:Choice>
  </mc:AlternateContent>
  <xr:revisionPtr revIDLastSave="0" documentId="8_{7F537C4A-1B87-485D-9423-5B224A92AB38}" xr6:coauthVersionLast="47" xr6:coauthVersionMax="47" xr10:uidLastSave="{00000000-0000-0000-0000-000000000000}"/>
  <bookViews>
    <workbookView xWindow="-108" yWindow="-108" windowWidth="23256" windowHeight="12456" tabRatio="903" xr2:uid="{00000000-000D-0000-FFFF-FFFF00000000}"/>
  </bookViews>
  <sheets>
    <sheet name="House of Quality 1" sheetId="4" r:id="rId1"/>
    <sheet name="Data Validation Sources" sheetId="18" state="hidden" r:id="rId2"/>
    <sheet name="House of Quality 2" sheetId="30" r:id="rId3"/>
    <sheet name="House of Quality 3" sheetId="34" r:id="rId4"/>
    <sheet name="House of Quality 4" sheetId="37" r:id="rId5"/>
    <sheet name="About" sheetId="22" r:id="rId6"/>
  </sheets>
  <externalReferences>
    <externalReference r:id="rId7"/>
  </externalReferences>
  <definedNames>
    <definedName name="_xlnm.Print_Area" localSheetId="5">About!$B$2:$L$24</definedName>
    <definedName name="_xlnm.Print_Area" localSheetId="0">'House of Quality 1'!$B$2:$BC$62</definedName>
    <definedName name="_xlnm.Print_Area" localSheetId="2">'House of Quality 2'!$B$2:$CA$65</definedName>
    <definedName name="_xlnm.Print_Area" localSheetId="3">'House of Quality 3'!$B$19:$EC$42</definedName>
    <definedName name="_xlnm.Print_Area" localSheetId="4">'House of Quality 4'!$B$2:$AK$80</definedName>
    <definedName name="Correlation_Options" localSheetId="4">'[1]Data Validation Sources'!$C$2:$C$6</definedName>
    <definedName name="Correlation_Options">'Data Validation Sources'!$C$2:$C$6</definedName>
    <definedName name="Min_Max_or_Target_Options" localSheetId="4">'[1]Data Validation Sources'!$A$2:$A$5</definedName>
    <definedName name="Min_Max_or_Target_Options">'Data Validation Sources'!$A$2:$A$5</definedName>
    <definedName name="Relationship_Between_Requirements_Options" localSheetId="4">'[1]Data Validation Sources'!$B$2:$B$5</definedName>
    <definedName name="Relationship_Between_Requirements_Options">'Data Validation Sources'!$B$2:$B$5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40" i="34" l="1"/>
  <c r="AE40" i="34"/>
  <c r="AK40" i="34"/>
  <c r="AQ40" i="34"/>
  <c r="AW40" i="34"/>
  <c r="BC40" i="34"/>
  <c r="BI40" i="34"/>
  <c r="BO40" i="34"/>
  <c r="BU40" i="34"/>
  <c r="CA40" i="34"/>
  <c r="CG40" i="34"/>
  <c r="CM40" i="34"/>
  <c r="CS40" i="34"/>
  <c r="CY40" i="34"/>
  <c r="DE40" i="34"/>
  <c r="DK40" i="34"/>
  <c r="DW40" i="34"/>
  <c r="S46" i="34"/>
  <c r="Y46" i="34"/>
  <c r="AE46" i="34"/>
  <c r="AK46" i="34"/>
  <c r="AQ46" i="34"/>
  <c r="AW46" i="34"/>
  <c r="BC46" i="34"/>
  <c r="BI46" i="34"/>
  <c r="BO46" i="34"/>
  <c r="BU46" i="34"/>
  <c r="CA46" i="34"/>
  <c r="CG46" i="34"/>
  <c r="CM46" i="34"/>
  <c r="CS46" i="34"/>
  <c r="CY46" i="34"/>
  <c r="DE46" i="34"/>
  <c r="DK46" i="34"/>
  <c r="DQ46" i="34"/>
  <c r="DW46" i="34"/>
  <c r="S47" i="34"/>
  <c r="Y47" i="34"/>
  <c r="AE47" i="34"/>
  <c r="AK47" i="34"/>
  <c r="AQ47" i="34"/>
  <c r="AW47" i="34"/>
  <c r="BC47" i="34"/>
  <c r="BI47" i="34"/>
  <c r="BO47" i="34"/>
  <c r="BU47" i="34"/>
  <c r="CA47" i="34"/>
  <c r="CG47" i="34"/>
  <c r="CM47" i="34"/>
  <c r="CS47" i="34"/>
  <c r="CY47" i="34"/>
  <c r="DE47" i="34"/>
  <c r="DK47" i="34"/>
  <c r="DQ47" i="34"/>
  <c r="DW47" i="34"/>
  <c r="S48" i="34"/>
  <c r="Y48" i="34"/>
  <c r="AE48" i="34"/>
  <c r="AK48" i="34"/>
  <c r="AQ48" i="34"/>
  <c r="AW48" i="34"/>
  <c r="BC48" i="34"/>
  <c r="BI48" i="34"/>
  <c r="BO48" i="34"/>
  <c r="BU48" i="34"/>
  <c r="CA48" i="34"/>
  <c r="CG48" i="34"/>
  <c r="CM48" i="34"/>
  <c r="CS48" i="34"/>
  <c r="CY48" i="34"/>
  <c r="DE48" i="34"/>
  <c r="DK48" i="34"/>
  <c r="DQ48" i="34"/>
  <c r="DW48" i="34"/>
  <c r="S49" i="34"/>
  <c r="Y49" i="34"/>
  <c r="AE49" i="34"/>
  <c r="AK49" i="34"/>
  <c r="AQ49" i="34"/>
  <c r="AW49" i="34"/>
  <c r="BC49" i="34"/>
  <c r="BI49" i="34"/>
  <c r="BO49" i="34"/>
  <c r="BU49" i="34"/>
  <c r="CA49" i="34"/>
  <c r="CG49" i="34"/>
  <c r="CM49" i="34"/>
  <c r="CS49" i="34"/>
  <c r="CY49" i="34"/>
  <c r="DE49" i="34"/>
  <c r="DK49" i="34"/>
  <c r="DQ49" i="34"/>
  <c r="DW49" i="34"/>
  <c r="S50" i="34"/>
  <c r="Y50" i="34"/>
  <c r="AE50" i="34"/>
  <c r="AK50" i="34"/>
  <c r="AQ50" i="34"/>
  <c r="AW50" i="34"/>
  <c r="BC50" i="34"/>
  <c r="BI50" i="34"/>
  <c r="BO50" i="34"/>
  <c r="BU50" i="34"/>
  <c r="CA50" i="34"/>
  <c r="CG50" i="34"/>
  <c r="CM50" i="34"/>
  <c r="CS50" i="34"/>
  <c r="CY50" i="34"/>
  <c r="DE50" i="34"/>
  <c r="DK50" i="34"/>
  <c r="DQ50" i="34"/>
  <c r="DW50" i="34"/>
  <c r="S51" i="34"/>
  <c r="Y51" i="34"/>
  <c r="AE51" i="34"/>
  <c r="AK51" i="34"/>
  <c r="AQ51" i="34"/>
  <c r="AW51" i="34"/>
  <c r="BC51" i="34"/>
  <c r="BI51" i="34"/>
  <c r="BO51" i="34"/>
  <c r="BU51" i="34"/>
  <c r="CA51" i="34"/>
  <c r="CG51" i="34"/>
  <c r="CM51" i="34"/>
  <c r="CS51" i="34"/>
  <c r="CY51" i="34"/>
  <c r="DE51" i="34"/>
  <c r="DK51" i="34"/>
  <c r="DQ51" i="34"/>
  <c r="DW51" i="34"/>
  <c r="S52" i="34"/>
  <c r="Y52" i="34"/>
  <c r="AE52" i="34"/>
  <c r="AK52" i="34"/>
  <c r="AQ52" i="34"/>
  <c r="AW52" i="34"/>
  <c r="BC52" i="34"/>
  <c r="BI52" i="34"/>
  <c r="BO52" i="34"/>
  <c r="BU52" i="34"/>
  <c r="CA52" i="34"/>
  <c r="CG52" i="34"/>
  <c r="CM52" i="34"/>
  <c r="CS52" i="34"/>
  <c r="CY52" i="34"/>
  <c r="DE52" i="34"/>
  <c r="DK52" i="34"/>
  <c r="DQ52" i="34"/>
  <c r="DW52" i="34"/>
  <c r="S53" i="34"/>
  <c r="Y53" i="34"/>
  <c r="AE53" i="34"/>
  <c r="AK53" i="34"/>
  <c r="AQ53" i="34"/>
  <c r="AW53" i="34"/>
  <c r="BC53" i="34"/>
  <c r="BI53" i="34"/>
  <c r="BO53" i="34"/>
  <c r="BU53" i="34"/>
  <c r="CA53" i="34"/>
  <c r="CG53" i="34"/>
  <c r="CM53" i="34"/>
  <c r="CS53" i="34"/>
  <c r="CY53" i="34"/>
  <c r="DE53" i="34"/>
  <c r="DK53" i="34"/>
  <c r="DQ53" i="34"/>
  <c r="DW53" i="34"/>
  <c r="S54" i="34"/>
  <c r="Y54" i="34"/>
  <c r="AE54" i="34"/>
  <c r="AK54" i="34"/>
  <c r="AQ54" i="34"/>
  <c r="AW54" i="34"/>
  <c r="BC54" i="34"/>
  <c r="BI54" i="34"/>
  <c r="BO54" i="34"/>
  <c r="BU54" i="34"/>
  <c r="CA54" i="34"/>
  <c r="CG54" i="34"/>
  <c r="CM54" i="34"/>
  <c r="CS54" i="34"/>
  <c r="CY54" i="34"/>
  <c r="DE54" i="34"/>
  <c r="DK54" i="34"/>
  <c r="DQ54" i="34"/>
  <c r="DQ40" i="34" s="1"/>
  <c r="DW54" i="34"/>
  <c r="S55" i="34"/>
  <c r="Y55" i="34"/>
  <c r="AE55" i="34"/>
  <c r="AK55" i="34"/>
  <c r="AQ55" i="34"/>
  <c r="AW55" i="34"/>
  <c r="BC55" i="34"/>
  <c r="BI55" i="34"/>
  <c r="BO55" i="34"/>
  <c r="BU55" i="34"/>
  <c r="CA55" i="34"/>
  <c r="CG55" i="34"/>
  <c r="CM55" i="34"/>
  <c r="CS55" i="34"/>
  <c r="CY55" i="34"/>
  <c r="DE55" i="34"/>
  <c r="DK55" i="34"/>
  <c r="DQ55" i="34"/>
  <c r="DW55" i="34"/>
  <c r="M47" i="34"/>
  <c r="M48" i="34"/>
  <c r="M49" i="34"/>
  <c r="M50" i="34"/>
  <c r="M51" i="34"/>
  <c r="M52" i="34"/>
  <c r="M53" i="34"/>
  <c r="M54" i="34"/>
  <c r="M55" i="34"/>
  <c r="C56" i="30"/>
  <c r="C57" i="30"/>
  <c r="C58" i="30"/>
  <c r="C59" i="30"/>
  <c r="C60" i="30"/>
  <c r="S69" i="30"/>
  <c r="Y69" i="30"/>
  <c r="AE69" i="30"/>
  <c r="AK69" i="30"/>
  <c r="AQ69" i="30"/>
  <c r="AW69" i="30"/>
  <c r="BC69" i="30"/>
  <c r="BI69" i="30"/>
  <c r="BO69" i="30"/>
  <c r="S70" i="30"/>
  <c r="Y70" i="30"/>
  <c r="AE70" i="30"/>
  <c r="AK70" i="30"/>
  <c r="AQ70" i="30"/>
  <c r="AW70" i="30"/>
  <c r="BC70" i="30"/>
  <c r="BI70" i="30"/>
  <c r="BO70" i="30"/>
  <c r="S71" i="30"/>
  <c r="Y71" i="30"/>
  <c r="AE71" i="30"/>
  <c r="AK71" i="30"/>
  <c r="AQ71" i="30"/>
  <c r="AW71" i="30"/>
  <c r="BC71" i="30"/>
  <c r="BI71" i="30"/>
  <c r="BO71" i="30"/>
  <c r="S72" i="30"/>
  <c r="Y72" i="30"/>
  <c r="AE72" i="30"/>
  <c r="AK72" i="30"/>
  <c r="AQ72" i="30"/>
  <c r="AW72" i="30"/>
  <c r="BC72" i="30"/>
  <c r="BI72" i="30"/>
  <c r="BO72" i="30"/>
  <c r="S73" i="30"/>
  <c r="Y73" i="30"/>
  <c r="AE73" i="30"/>
  <c r="AK73" i="30"/>
  <c r="AQ73" i="30"/>
  <c r="AW73" i="30"/>
  <c r="BC73" i="30"/>
  <c r="BI73" i="30"/>
  <c r="BO73" i="30"/>
  <c r="S74" i="30"/>
  <c r="Y74" i="30"/>
  <c r="AE74" i="30"/>
  <c r="AK74" i="30"/>
  <c r="AQ74" i="30"/>
  <c r="AW74" i="30"/>
  <c r="BC74" i="30"/>
  <c r="BI74" i="30"/>
  <c r="BO74" i="30"/>
  <c r="M70" i="30"/>
  <c r="M71" i="30"/>
  <c r="M72" i="30"/>
  <c r="M73" i="30"/>
  <c r="M74" i="30"/>
  <c r="C58" i="37" l="1"/>
  <c r="C59" i="37"/>
  <c r="C60" i="37"/>
  <c r="C62" i="37"/>
  <c r="C63" i="37"/>
  <c r="C64" i="37"/>
  <c r="C65" i="37"/>
  <c r="C67" i="37"/>
  <c r="C68" i="37"/>
  <c r="C69" i="37"/>
  <c r="C70" i="37"/>
  <c r="C72" i="37"/>
  <c r="C73" i="37"/>
  <c r="C74" i="37"/>
  <c r="C75" i="37"/>
  <c r="C57" i="37"/>
  <c r="F37" i="34"/>
  <c r="M46" i="34"/>
  <c r="F33" i="34"/>
  <c r="F30" i="34"/>
  <c r="F29" i="34"/>
  <c r="M69" i="30"/>
  <c r="M63" i="30" s="1"/>
  <c r="AE63" i="30"/>
  <c r="AK63" i="30"/>
  <c r="BC63" i="30"/>
  <c r="BO63" i="30"/>
  <c r="AQ84" i="37"/>
  <c r="AQ85" i="37"/>
  <c r="AQ78" i="37" s="1"/>
  <c r="AQ86" i="37"/>
  <c r="AQ87" i="37"/>
  <c r="AQ88" i="37"/>
  <c r="AQ89" i="37"/>
  <c r="AQ90" i="37"/>
  <c r="AQ91" i="37"/>
  <c r="AQ92" i="37"/>
  <c r="AQ93" i="37"/>
  <c r="AQ94" i="37"/>
  <c r="AQ95" i="37"/>
  <c r="AQ96" i="37"/>
  <c r="AQ97" i="37"/>
  <c r="AQ98" i="37"/>
  <c r="AQ99" i="37"/>
  <c r="AQ100" i="37"/>
  <c r="AQ101" i="37"/>
  <c r="AQ102" i="37"/>
  <c r="AQ103" i="37"/>
  <c r="M85" i="37"/>
  <c r="S85" i="37"/>
  <c r="Y85" i="37"/>
  <c r="AE85" i="37"/>
  <c r="AK85" i="37"/>
  <c r="M86" i="37"/>
  <c r="S86" i="37"/>
  <c r="Y86" i="37"/>
  <c r="AE86" i="37"/>
  <c r="AK86" i="37"/>
  <c r="M87" i="37"/>
  <c r="S87" i="37"/>
  <c r="Y87" i="37"/>
  <c r="AE87" i="37"/>
  <c r="AK87" i="37"/>
  <c r="M88" i="37"/>
  <c r="S88" i="37"/>
  <c r="Y88" i="37"/>
  <c r="AE88" i="37"/>
  <c r="AK88" i="37"/>
  <c r="M89" i="37"/>
  <c r="S89" i="37"/>
  <c r="Y89" i="37"/>
  <c r="AE89" i="37"/>
  <c r="AK89" i="37"/>
  <c r="M90" i="37"/>
  <c r="S90" i="37"/>
  <c r="Y90" i="37"/>
  <c r="AE90" i="37"/>
  <c r="AK90" i="37"/>
  <c r="M91" i="37"/>
  <c r="S91" i="37"/>
  <c r="Y91" i="37"/>
  <c r="AE91" i="37"/>
  <c r="AK91" i="37"/>
  <c r="M92" i="37"/>
  <c r="S92" i="37"/>
  <c r="Y92" i="37"/>
  <c r="AE92" i="37"/>
  <c r="AK92" i="37"/>
  <c r="M93" i="37"/>
  <c r="S93" i="37"/>
  <c r="Y93" i="37"/>
  <c r="AE93" i="37"/>
  <c r="AK93" i="37"/>
  <c r="M94" i="37"/>
  <c r="S94" i="37"/>
  <c r="Y94" i="37"/>
  <c r="AE94" i="37"/>
  <c r="AK94" i="37"/>
  <c r="M95" i="37"/>
  <c r="S95" i="37"/>
  <c r="Y95" i="37"/>
  <c r="AE95" i="37"/>
  <c r="AK95" i="37"/>
  <c r="M96" i="37"/>
  <c r="S96" i="37"/>
  <c r="Y96" i="37"/>
  <c r="AE96" i="37"/>
  <c r="AK96" i="37"/>
  <c r="M97" i="37"/>
  <c r="S97" i="37"/>
  <c r="Y97" i="37"/>
  <c r="AE97" i="37"/>
  <c r="AK97" i="37"/>
  <c r="M98" i="37"/>
  <c r="S98" i="37"/>
  <c r="Y98" i="37"/>
  <c r="AE98" i="37"/>
  <c r="AK98" i="37"/>
  <c r="M99" i="37"/>
  <c r="S99" i="37"/>
  <c r="Y99" i="37"/>
  <c r="AE99" i="37"/>
  <c r="AK99" i="37"/>
  <c r="M100" i="37"/>
  <c r="S100" i="37"/>
  <c r="Y100" i="37"/>
  <c r="AE100" i="37"/>
  <c r="AK100" i="37"/>
  <c r="M101" i="37"/>
  <c r="S101" i="37"/>
  <c r="Y101" i="37"/>
  <c r="AE101" i="37"/>
  <c r="AK101" i="37"/>
  <c r="M102" i="37"/>
  <c r="S102" i="37"/>
  <c r="Y102" i="37"/>
  <c r="AE102" i="37"/>
  <c r="AK102" i="37"/>
  <c r="M103" i="37"/>
  <c r="S103" i="37"/>
  <c r="Y103" i="37"/>
  <c r="AE103" i="37"/>
  <c r="AK103" i="37"/>
  <c r="C37" i="34" l="1"/>
  <c r="C36" i="34"/>
  <c r="C35" i="34"/>
  <c r="C34" i="34"/>
  <c r="C33" i="34"/>
  <c r="C32" i="34"/>
  <c r="C31" i="34"/>
  <c r="C30" i="34"/>
  <c r="C29" i="34"/>
  <c r="Y63" i="30"/>
  <c r="BI63" i="30"/>
  <c r="S40" i="34"/>
  <c r="AW63" i="30"/>
  <c r="AQ63" i="30"/>
  <c r="S63" i="30"/>
  <c r="F60" i="30" l="1"/>
  <c r="AL66" i="4"/>
  <c r="AL67" i="4"/>
  <c r="AL68" i="4"/>
  <c r="AL69" i="4"/>
  <c r="AL70" i="4"/>
  <c r="AL71" i="4"/>
  <c r="AL72" i="4"/>
  <c r="F75" i="37"/>
  <c r="F74" i="37"/>
  <c r="F73" i="37"/>
  <c r="F72" i="37"/>
  <c r="F71" i="37"/>
  <c r="F70" i="37"/>
  <c r="F69" i="37"/>
  <c r="F68" i="37"/>
  <c r="F67" i="37"/>
  <c r="F66" i="37"/>
  <c r="F65" i="37"/>
  <c r="F64" i="37"/>
  <c r="F63" i="37"/>
  <c r="F62" i="37"/>
  <c r="F61" i="37"/>
  <c r="F60" i="37"/>
  <c r="F59" i="37"/>
  <c r="F58" i="37"/>
  <c r="F57" i="37"/>
  <c r="F56" i="37"/>
  <c r="AK84" i="37"/>
  <c r="AE84" i="37"/>
  <c r="Y84" i="37"/>
  <c r="S84" i="37"/>
  <c r="M84" i="37"/>
  <c r="AL60" i="4" l="1"/>
  <c r="AK78" i="37"/>
  <c r="AE78" i="37"/>
  <c r="Y78" i="37"/>
  <c r="M78" i="37"/>
  <c r="S78" i="37"/>
  <c r="F59" i="30" l="1"/>
  <c r="F58" i="30"/>
  <c r="F57" i="30"/>
  <c r="F56" i="30"/>
  <c r="F55" i="30"/>
  <c r="C28" i="34"/>
  <c r="D52" i="4" l="1"/>
  <c r="D53" i="4"/>
  <c r="D54" i="4"/>
  <c r="D55" i="4"/>
  <c r="D56" i="4"/>
  <c r="D57" i="4"/>
  <c r="D51" i="4"/>
  <c r="D66" i="4" l="1"/>
  <c r="AL61" i="4" s="1"/>
  <c r="E60" i="30" s="1"/>
  <c r="D67" i="4"/>
  <c r="D68" i="4"/>
  <c r="D69" i="4"/>
  <c r="D70" i="4"/>
  <c r="D71" i="4"/>
  <c r="D72" i="4"/>
  <c r="H66" i="4"/>
  <c r="H67" i="4"/>
  <c r="H68" i="4"/>
  <c r="H69" i="4"/>
  <c r="H70" i="4"/>
  <c r="H71" i="4"/>
  <c r="H72" i="4"/>
  <c r="N67" i="4"/>
  <c r="N66" i="4"/>
  <c r="N68" i="4"/>
  <c r="N69" i="4"/>
  <c r="N70" i="4"/>
  <c r="N71" i="4"/>
  <c r="N72" i="4"/>
  <c r="T68" i="4"/>
  <c r="T66" i="4"/>
  <c r="T67" i="4"/>
  <c r="T69" i="4"/>
  <c r="T70" i="4"/>
  <c r="T71" i="4"/>
  <c r="T72" i="4"/>
  <c r="Z69" i="4"/>
  <c r="C54" i="4" s="1"/>
  <c r="Z66" i="4"/>
  <c r="C51" i="4" s="1"/>
  <c r="Z67" i="4"/>
  <c r="C52" i="4" s="1"/>
  <c r="Z68" i="4"/>
  <c r="Z70" i="4"/>
  <c r="C55" i="4" s="1"/>
  <c r="Z71" i="4"/>
  <c r="C56" i="4" s="1"/>
  <c r="Z72" i="4"/>
  <c r="C57" i="4" s="1"/>
  <c r="AF70" i="4"/>
  <c r="AF66" i="4"/>
  <c r="AF67" i="4"/>
  <c r="AF68" i="4"/>
  <c r="AF69" i="4"/>
  <c r="AF71" i="4"/>
  <c r="AF72" i="4"/>
  <c r="C55" i="30"/>
  <c r="M40" i="34"/>
  <c r="F36" i="34"/>
  <c r="F35" i="34"/>
  <c r="F34" i="34"/>
  <c r="F32" i="34"/>
  <c r="F31" i="34"/>
  <c r="F28" i="34"/>
  <c r="BE52" i="4"/>
  <c r="BE53" i="4"/>
  <c r="BE54" i="4"/>
  <c r="BE55" i="4"/>
  <c r="BE56" i="4"/>
  <c r="BE57" i="4"/>
  <c r="BE51" i="4"/>
  <c r="C53" i="4" l="1"/>
  <c r="AF61" i="4"/>
  <c r="E59" i="30" s="1"/>
  <c r="H61" i="4"/>
  <c r="Z61" i="4"/>
  <c r="E58" i="30" s="1"/>
  <c r="T61" i="4"/>
  <c r="E57" i="30" s="1"/>
  <c r="N61" i="4"/>
  <c r="E56" i="30" s="1"/>
  <c r="N60" i="4"/>
  <c r="H60" i="4"/>
  <c r="AF60" i="4"/>
  <c r="Z60" i="4"/>
  <c r="T60" i="4"/>
  <c r="D56" i="30" l="1"/>
  <c r="D58" i="30"/>
  <c r="E55" i="30"/>
  <c r="D57" i="30" s="1"/>
  <c r="AL62" i="4"/>
  <c r="Z62" i="4"/>
  <c r="H62" i="4"/>
  <c r="N62" i="4"/>
  <c r="AF62" i="4"/>
  <c r="T62" i="4"/>
  <c r="D70" i="30" l="1"/>
  <c r="D60" i="30"/>
  <c r="D59" i="30"/>
  <c r="D73" i="30"/>
  <c r="D71" i="30"/>
  <c r="D55" i="30"/>
  <c r="D69" i="30" s="1"/>
  <c r="D74" i="30"/>
  <c r="D72" i="30"/>
  <c r="BC64" i="30" l="1"/>
  <c r="E35" i="34" s="1"/>
  <c r="BO64" i="30"/>
  <c r="BI64" i="30"/>
  <c r="M64" i="30"/>
  <c r="AE64" i="30"/>
  <c r="AW64" i="30"/>
  <c r="Y64" i="30"/>
  <c r="AQ64" i="30"/>
  <c r="AK64" i="30"/>
  <c r="S64" i="30"/>
  <c r="E36" i="34"/>
  <c r="BI65" i="30" l="1"/>
  <c r="BO65" i="30"/>
  <c r="BC65" i="30"/>
  <c r="AK65" i="30"/>
  <c r="M65" i="30"/>
  <c r="AQ65" i="30"/>
  <c r="E33" i="34"/>
  <c r="E30" i="34"/>
  <c r="Y65" i="30"/>
  <c r="AW65" i="30"/>
  <c r="E29" i="34"/>
  <c r="S65" i="30"/>
  <c r="E37" i="34"/>
  <c r="AE65" i="30"/>
  <c r="E28" i="34"/>
  <c r="E34" i="34"/>
  <c r="E32" i="34"/>
  <c r="E31" i="34"/>
  <c r="D35" i="34" l="1"/>
  <c r="D53" i="34" s="1"/>
  <c r="D29" i="34"/>
  <c r="D47" i="34" s="1"/>
  <c r="D33" i="34"/>
  <c r="D51" i="34" s="1"/>
  <c r="D31" i="34"/>
  <c r="D49" i="34" s="1"/>
  <c r="D37" i="34"/>
  <c r="D55" i="34" s="1"/>
  <c r="D32" i="34"/>
  <c r="D50" i="34" s="1"/>
  <c r="D34" i="34"/>
  <c r="D52" i="34" s="1"/>
  <c r="D30" i="34"/>
  <c r="D48" i="34" s="1"/>
  <c r="D36" i="34"/>
  <c r="D54" i="34" s="1"/>
  <c r="D28" i="34"/>
  <c r="D46" i="34" s="1"/>
  <c r="Y41" i="34" l="1"/>
  <c r="AE41" i="34"/>
  <c r="BC41" i="34"/>
  <c r="CA41" i="34"/>
  <c r="CY41" i="34"/>
  <c r="CY42" i="34" s="1"/>
  <c r="S41" i="34"/>
  <c r="AK41" i="34"/>
  <c r="BI41" i="34"/>
  <c r="E64" i="37" s="1"/>
  <c r="CG41" i="34"/>
  <c r="DE41" i="34"/>
  <c r="AQ41" i="34"/>
  <c r="AQ42" i="34" s="1"/>
  <c r="BO41" i="34"/>
  <c r="E65" i="37" s="1"/>
  <c r="CM41" i="34"/>
  <c r="DK41" i="34"/>
  <c r="AW41" i="34"/>
  <c r="E62" i="37" s="1"/>
  <c r="BU41" i="34"/>
  <c r="BU42" i="34" s="1"/>
  <c r="CS41" i="34"/>
  <c r="DW41" i="34"/>
  <c r="E75" i="37" s="1"/>
  <c r="DQ41" i="34"/>
  <c r="E74" i="37" s="1"/>
  <c r="E59" i="37"/>
  <c r="E68" i="37"/>
  <c r="E72" i="37"/>
  <c r="E57" i="37"/>
  <c r="E70" i="37"/>
  <c r="E69" i="37"/>
  <c r="E73" i="37"/>
  <c r="E58" i="37"/>
  <c r="CA42" i="34" l="1"/>
  <c r="BC42" i="34"/>
  <c r="E67" i="37"/>
  <c r="DW42" i="34"/>
  <c r="DK42" i="34"/>
  <c r="DE42" i="34"/>
  <c r="BO42" i="34"/>
  <c r="BI42" i="34"/>
  <c r="AE42" i="34"/>
  <c r="DQ42" i="34"/>
  <c r="AW42" i="34"/>
  <c r="AK42" i="34"/>
  <c r="E60" i="37"/>
  <c r="E63" i="37"/>
  <c r="CS42" i="34"/>
  <c r="CM42" i="34"/>
  <c r="CG42" i="34"/>
  <c r="Y42" i="34"/>
  <c r="E61" i="37"/>
  <c r="E56" i="37"/>
  <c r="D56" i="37" s="1"/>
  <c r="D84" i="37" s="1"/>
  <c r="D66" i="37"/>
  <c r="D94" i="37" s="1"/>
  <c r="D71" i="37"/>
  <c r="D99" i="37" s="1"/>
  <c r="S42" i="34"/>
  <c r="D69" i="37" l="1"/>
  <c r="D97" i="37" s="1"/>
  <c r="D64" i="37"/>
  <c r="D92" i="37" s="1"/>
  <c r="D62" i="37"/>
  <c r="D90" i="37" s="1"/>
  <c r="D59" i="37"/>
  <c r="D87" i="37" s="1"/>
  <c r="D61" i="37"/>
  <c r="D89" i="37" s="1"/>
  <c r="D58" i="37"/>
  <c r="D86" i="37" s="1"/>
  <c r="D68" i="37"/>
  <c r="D96" i="37" s="1"/>
  <c r="D57" i="37"/>
  <c r="D85" i="37" s="1"/>
  <c r="D60" i="37"/>
  <c r="D88" i="37" s="1"/>
  <c r="D67" i="37"/>
  <c r="D95" i="37" s="1"/>
  <c r="D63" i="37"/>
  <c r="D91" i="37" s="1"/>
  <c r="D75" i="37"/>
  <c r="D103" i="37" s="1"/>
  <c r="D73" i="37"/>
  <c r="D101" i="37" s="1"/>
  <c r="D74" i="37"/>
  <c r="D102" i="37" s="1"/>
  <c r="D70" i="37"/>
  <c r="D98" i="37" s="1"/>
  <c r="D65" i="37"/>
  <c r="D93" i="37" s="1"/>
  <c r="D72" i="37"/>
  <c r="D100" i="37" s="1"/>
  <c r="AE79" i="37" l="1"/>
  <c r="AQ79" i="37"/>
  <c r="M79" i="37"/>
  <c r="Y79" i="37"/>
  <c r="AK79" i="37"/>
  <c r="S79" i="37"/>
  <c r="Y80" i="37" l="1"/>
  <c r="AK80" i="37"/>
  <c r="S80" i="37"/>
  <c r="AQ80" i="37"/>
  <c r="M80" i="37"/>
  <c r="AE80" i="37"/>
</calcChain>
</file>

<file path=xl/sharedStrings.xml><?xml version="1.0" encoding="utf-8"?>
<sst xmlns="http://schemas.openxmlformats.org/spreadsheetml/2006/main" count="406" uniqueCount="148">
  <si>
    <t>Title:</t>
  </si>
  <si>
    <t>Legend</t>
  </si>
  <si>
    <t>Author:</t>
  </si>
  <si>
    <t>Θ</t>
  </si>
  <si>
    <t>Strong Relationship</t>
  </si>
  <si>
    <t>Date:</t>
  </si>
  <si>
    <t>Ο</t>
  </si>
  <si>
    <t>Moderate Relationship</t>
  </si>
  <si>
    <t>Notes:</t>
  </si>
  <si>
    <t>▲</t>
  </si>
  <si>
    <t>Weak Relationship</t>
  </si>
  <si>
    <t>┼</t>
  </si>
  <si>
    <t>┼┼</t>
  </si>
  <si>
    <t>Strong Positive Correlation</t>
  </si>
  <si>
    <t>Positive Correlation</t>
  </si>
  <si>
    <t>▼</t>
  </si>
  <si>
    <t>▬</t>
  </si>
  <si>
    <t>Negative Correlation</t>
  </si>
  <si>
    <t>Strong Negative Correlation</t>
  </si>
  <si>
    <t>Objective Is To Minimize</t>
  </si>
  <si>
    <t>Objective Is To Maximize</t>
  </si>
  <si>
    <t>x</t>
  </si>
  <si>
    <t>Objective Is To Hit Target</t>
  </si>
  <si>
    <t>Column #</t>
  </si>
  <si>
    <r>
      <t xml:space="preserve">Direction of Improvement:
</t>
    </r>
    <r>
      <rPr>
        <sz val="8"/>
        <rFont val="Arial"/>
        <family val="2"/>
      </rPr>
      <t>Minimize (▼), Maximize (▲), or Target (x)</t>
    </r>
  </si>
  <si>
    <r>
      <t>Competitive Analysis</t>
    </r>
    <r>
      <rPr>
        <sz val="8"/>
        <rFont val="Arial"/>
        <family val="2"/>
      </rPr>
      <t xml:space="preserve">
(0=Worst, 5=Best)</t>
    </r>
  </si>
  <si>
    <t>Row #</t>
  </si>
  <si>
    <t>Max Relationship Value in Row</t>
  </si>
  <si>
    <t>Relative Weight</t>
  </si>
  <si>
    <t>Weight / Importance</t>
  </si>
  <si>
    <r>
      <t xml:space="preserve">Quality Characteristics
</t>
    </r>
    <r>
      <rPr>
        <sz val="8"/>
        <rFont val="Arial"/>
        <family val="2"/>
      </rPr>
      <t>(a.k.a. "Functional Requirements" or "Hows")</t>
    </r>
  </si>
  <si>
    <t>Chart Axis Values</t>
  </si>
  <si>
    <r>
      <t xml:space="preserve">Demanded Quality 
</t>
    </r>
    <r>
      <rPr>
        <sz val="8"/>
        <rFont val="Arial"/>
        <family val="2"/>
      </rPr>
      <t>(a.k.a. "Customer Requirements" or "Whats")</t>
    </r>
  </si>
  <si>
    <t>Target or Limit Value</t>
  </si>
  <si>
    <r>
      <t xml:space="preserve">Difficulty
</t>
    </r>
    <r>
      <rPr>
        <sz val="8"/>
        <rFont val="Arial"/>
        <family val="2"/>
      </rPr>
      <t>(0=Easy to Accomplish, 10=Extremely Difficult)</t>
    </r>
  </si>
  <si>
    <t>Max Relationship Value in Column</t>
  </si>
  <si>
    <t xml:space="preserve">  Weight / Importance</t>
  </si>
  <si>
    <t xml:space="preserve">     Relative Weight</t>
  </si>
  <si>
    <r>
      <t>Powered by QFD Online (</t>
    </r>
    <r>
      <rPr>
        <u/>
        <sz val="7"/>
        <color indexed="12"/>
        <rFont val="Arial"/>
        <family val="2"/>
      </rPr>
      <t>http://www.QFDOnline.com</t>
    </r>
    <r>
      <rPr>
        <sz val="7"/>
        <rFont val="Arial"/>
        <family val="2"/>
      </rPr>
      <t>)</t>
    </r>
  </si>
  <si>
    <t>Numeric Values for Relationship Matrix Calculations</t>
  </si>
  <si>
    <t>Min, Max, or Target Options</t>
  </si>
  <si>
    <t>Relationship Between Requirements Options</t>
  </si>
  <si>
    <t>Correlation Options</t>
  </si>
  <si>
    <r>
      <t xml:space="preserve">Quality Characteristics 
</t>
    </r>
    <r>
      <rPr>
        <sz val="8"/>
        <rFont val="Arial"/>
        <family val="2"/>
      </rPr>
      <t>(a.k.a. "Hows")</t>
    </r>
  </si>
  <si>
    <r>
      <t xml:space="preserve">Demanded Quality 
</t>
    </r>
    <r>
      <rPr>
        <sz val="8"/>
        <rFont val="Arial"/>
        <family val="2"/>
      </rPr>
      <t>(a.k.a. "Whats")</t>
    </r>
  </si>
  <si>
    <t>Template Sponsors:</t>
  </si>
  <si>
    <t xml:space="preserve">Template Name: </t>
  </si>
  <si>
    <t>Traditional House of Quality</t>
  </si>
  <si>
    <t>Version:</t>
  </si>
  <si>
    <t>2.0.346.0</t>
  </si>
  <si>
    <t>Release Date:</t>
  </si>
  <si>
    <t xml:space="preserve">Updated versions of this template (along with other valuable comments and instruction regarding its use) can be obtained at the following location: </t>
  </si>
  <si>
    <t>http://www.qfdonline.com/templates/</t>
  </si>
  <si>
    <t xml:space="preserve">If you have any questions, comments, requests, or suggestions regarding this template, please submit them via the following discussion forum for this template: </t>
  </si>
  <si>
    <t>http://www.qfdonline.com/templates/comments/</t>
  </si>
  <si>
    <r>
      <t xml:space="preserve">This template was distributed by QFD Online or one of its Template Sponsors.  
</t>
    </r>
    <r>
      <rPr>
        <b/>
        <i/>
        <sz val="8"/>
        <color indexed="10"/>
        <rFont val="Arial"/>
        <family val="2"/>
      </rPr>
      <t>Resale or redistribution of this template by entities other than QFD Online or its Template Sponsors is strictly prohibited.</t>
    </r>
    <r>
      <rPr>
        <sz val="8"/>
        <rFont val="Arial"/>
        <family val="2"/>
      </rPr>
      <t xml:space="preserve"> Inquiries about obtaining redistribution rights to QFD Online's templates can be submitted through the following URL:</t>
    </r>
  </si>
  <si>
    <t>http://www.qfdonline.com/templates/template-sponsorship/</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</si>
  <si>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</si>
  <si>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http://www.qfdonline.com/about/terms-of-use/</t>
  </si>
  <si>
    <t>ACABADO</t>
  </si>
  <si>
    <t>CORTE</t>
  </si>
  <si>
    <t>Encogimiento Bajo</t>
  </si>
  <si>
    <t>Durabilidad del producto</t>
  </si>
  <si>
    <t>Durabilidad del color</t>
  </si>
  <si>
    <t>Teñido Reactivo</t>
  </si>
  <si>
    <t>2 años</t>
  </si>
  <si>
    <t>Migrado 0%</t>
  </si>
  <si>
    <t>Creaciones Lo Nuestro</t>
  </si>
  <si>
    <t>Medidas de la prenda</t>
  </si>
  <si>
    <t>Medidas requeridas</t>
  </si>
  <si>
    <t>100% al tono</t>
  </si>
  <si>
    <t>Bien definidas</t>
  </si>
  <si>
    <t>Dentro de la tolerancia</t>
  </si>
  <si>
    <t>Bien delineadas</t>
  </si>
  <si>
    <t>CONFECCION</t>
  </si>
  <si>
    <t>INSPECCION</t>
  </si>
  <si>
    <t>Reposo de tela</t>
  </si>
  <si>
    <t>Numeracion de piezas</t>
  </si>
  <si>
    <t>Revisión de Costuras</t>
  </si>
  <si>
    <t>Revisión de Medidas</t>
  </si>
  <si>
    <t>12 a 24 horas</t>
  </si>
  <si>
    <t>Corte piezas correcto</t>
  </si>
  <si>
    <t>Numerado correcto</t>
  </si>
  <si>
    <t>Correr una muestra</t>
  </si>
  <si>
    <t>Planchado correcto</t>
  </si>
  <si>
    <t>Doblado correcto</t>
  </si>
  <si>
    <t>Costuras correctas</t>
  </si>
  <si>
    <t>Medidas correctas</t>
  </si>
  <si>
    <t>Productos sin defectos</t>
  </si>
  <si>
    <t>Calidad, color requerido</t>
  </si>
  <si>
    <r>
      <t xml:space="preserve">Difficulty
</t>
    </r>
    <r>
      <rPr>
        <sz val="8"/>
        <rFont val="Arial"/>
      </rPr>
      <t>(0=Easy to Accomplish, 10=Extremely Difficult)</t>
    </r>
  </si>
  <si>
    <r>
      <t xml:space="preserve">Demanded Quality 
</t>
    </r>
    <r>
      <rPr>
        <sz val="8"/>
        <rFont val="Arial"/>
      </rPr>
      <t>(a.k.a. "Whats")</t>
    </r>
  </si>
  <si>
    <r>
      <t xml:space="preserve">Quality Characteristics 
</t>
    </r>
    <r>
      <rPr>
        <sz val="8"/>
        <rFont val="Arial"/>
      </rPr>
      <t>(a.k.a. "Hows")</t>
    </r>
  </si>
  <si>
    <r>
      <t xml:space="preserve">Direction of Improvement:
</t>
    </r>
    <r>
      <rPr>
        <sz val="8"/>
        <rFont val="Arial"/>
      </rPr>
      <t>Minimize (▼), Maximize (▲), or Target (x)</t>
    </r>
  </si>
  <si>
    <t>Muestra correcta</t>
  </si>
  <si>
    <t>Revisión de prendas cortadas</t>
  </si>
  <si>
    <t>Inspeccion en proceso de confeccion</t>
  </si>
  <si>
    <t>Revisión de manchas</t>
  </si>
  <si>
    <t>Revisión de huecos</t>
  </si>
  <si>
    <t>Inspección periódica</t>
  </si>
  <si>
    <t>Revisión periódica</t>
  </si>
  <si>
    <t>Revision adecuada del producto</t>
  </si>
  <si>
    <t>Graduado exacto</t>
  </si>
  <si>
    <t>Insumos de calidad</t>
  </si>
  <si>
    <t>Calidad requerida</t>
  </si>
  <si>
    <t>Arrastre de tela correcto</t>
  </si>
  <si>
    <t>Verificar prototipo</t>
  </si>
  <si>
    <t>Regular máquina antes de iniciar la confección</t>
  </si>
  <si>
    <t>Evaluar a los colaboradores</t>
  </si>
  <si>
    <t>Periódico</t>
  </si>
  <si>
    <t>Calidad garantizada</t>
  </si>
  <si>
    <t>Simetria entre ambos lados</t>
  </si>
  <si>
    <t>Calidad de Tela (100% algodón pima)</t>
  </si>
  <si>
    <t>Densidad de la Tela 180 gr/m2</t>
  </si>
  <si>
    <t>Tono de Color (Blanco, Celeste, Rosado, Amarillo)</t>
  </si>
  <si>
    <t>Tallas solicitadas (XS, S, M, L, XL)</t>
  </si>
  <si>
    <t>Entrega a tiempo (dentro de plazos coordinados)</t>
  </si>
  <si>
    <t>Precio accesible (Nivel de precios del cliente)</t>
  </si>
  <si>
    <t>Medidas solicitadas (cuadro de medidas)</t>
  </si>
  <si>
    <t>Etiqueta de instrucciones y de talla (para identificar)</t>
  </si>
  <si>
    <t>Tela Interlock 100% algodón pima</t>
  </si>
  <si>
    <t>Elástico poliester (origen peruano)</t>
  </si>
  <si>
    <t>Cuello de la misma tela</t>
  </si>
  <si>
    <t>Costuras precisas de las piezas</t>
  </si>
  <si>
    <t>2.5 cm de ancho</t>
  </si>
  <si>
    <t>En el mismo tizado</t>
  </si>
  <si>
    <t>Indicación correcta de lavado y de talla</t>
  </si>
  <si>
    <t>Etiqueta de marca (identifación del producto)</t>
  </si>
  <si>
    <t>Indica la marca del producto</t>
  </si>
  <si>
    <t>Revisión de ficha técnica</t>
  </si>
  <si>
    <t>Confección de pijama</t>
  </si>
  <si>
    <t>Inspección en proceso</t>
  </si>
  <si>
    <t>Sticker de identificación del producto</t>
  </si>
  <si>
    <t>Indica estilo, talla y color</t>
  </si>
  <si>
    <t>Ficha técnica terminada</t>
  </si>
  <si>
    <t>Entrega de pijamas confeccionadas</t>
  </si>
  <si>
    <t>Detectar y corregir fallas de confección</t>
  </si>
  <si>
    <t>Planchado</t>
  </si>
  <si>
    <t>Doblado</t>
  </si>
  <si>
    <t>Tendido</t>
  </si>
  <si>
    <t>Corte</t>
  </si>
  <si>
    <t>Realizar muestra del producto</t>
  </si>
  <si>
    <t>Solicitar materiales</t>
  </si>
  <si>
    <t>Talla correcta del set</t>
  </si>
  <si>
    <t>Embolsado y sticker del Set</t>
  </si>
  <si>
    <t>Medidas establecidas de las piezas</t>
  </si>
  <si>
    <t>Hilo de coser 40/2 al tono</t>
  </si>
  <si>
    <t>Monitoreo de prototipos hasta la aprobación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</si>
</sst>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
    <numFmt numFmtId="165" formatCode="[$-409]mmmm\ d\,\ yyyy;@"/>
    <numFmt numFmtId="166" formatCode="0.0"/>
    <numFmt numFmtId="167" formatCode="0.0;\-0.0;;@\ "/>
  </numFmts>
  <fonts count="28" x14ac:knownFonts="1">
    <font>
      <sz val="10"/>
      <name val="Arial"/>
    </font>
    <font>
      <sz val="8"/>
      <name val="Arial"/>
      <family val="2"/>
    </font>
    <font>
      <sz val="8"/>
      <name val="Arial"/>
      <family val="2"/>
    </font>
    <font>
      <b/>
      <sz val="8"/>
      <name val="Arial"/>
      <family val="2"/>
    </font>
    <font>
      <b/>
      <sz val="8"/>
      <name val="Arial"/>
      <family val="2"/>
    </font>
    <font>
      <u/>
      <sz val="10"/>
      <color indexed="12"/>
      <name val="Arial"/>
      <family val="2"/>
    </font>
    <font>
      <u/>
      <sz val="8"/>
      <color indexed="12"/>
      <name val="Arial"/>
      <family val="2"/>
    </font>
    <font>
      <sz val="14"/>
      <name val="Arial"/>
      <family val="2"/>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amily val="2"/>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amily val="2"/>
    </font>
    <font>
      <u/>
      <sz val="9"/>
      <color indexed="12"/>
      <name val="Arial"/>
      <family val="2"/>
    </font>
    <font>
      <sz val="8"/>
      <name val="Arial"/>
    </font>
    <font>
      <b/>
      <sz val="8"/>
      <name val="Arial"/>
    </font>
    <font>
      <sz val="14"/>
      <name val="Arial"/>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theme="8" tint="0.59999389629810485"/>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401">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Alignment="1" applyProtection="1">
      <alignment horizontal="center" wrapText="1"/>
      <protection hidden="1"/>
    </xf>
    <xf numFmtId="0" fontId="0" fillId="0" borderId="1" xfId="0" applyBorder="1" applyAlignment="1" applyProtection="1">
      <alignment horizontal="center"/>
      <protection hidden="1"/>
    </xf>
    <xf numFmtId="0" fontId="0" fillId="0" borderId="0" xfId="0" applyProtection="1">
      <protection hidden="1"/>
    </xf>
    <xf numFmtId="0" fontId="0" fillId="0" borderId="0" xfId="0" applyAlignment="1" applyProtection="1">
      <alignment horizontal="center"/>
      <protection hidden="1"/>
    </xf>
    <xf numFmtId="164" fontId="1" fillId="3" borderId="0" xfId="0" applyNumberFormat="1" applyFont="1" applyFill="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Alignment="1" applyProtection="1">
      <alignment horizontal="center"/>
      <protection hidden="1"/>
    </xf>
    <xf numFmtId="0" fontId="9" fillId="0" borderId="0" xfId="0" applyFont="1" applyAlignment="1" applyProtection="1">
      <alignment horizontal="center"/>
      <protection hidden="1"/>
    </xf>
    <xf numFmtId="0" fontId="10" fillId="0" borderId="0" xfId="0" applyFont="1" applyAlignment="1" applyProtection="1">
      <alignment horizontal="center"/>
      <protection hidden="1"/>
    </xf>
    <xf numFmtId="0" fontId="7" fillId="0" borderId="1" xfId="0" applyFont="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Border="1" applyProtection="1">
      <protection hidden="1"/>
    </xf>
    <xf numFmtId="0" fontId="11" fillId="0" borderId="1" xfId="0" applyFont="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0" fontId="2" fillId="3" borderId="0" xfId="0" applyFont="1" applyFill="1" applyAlignment="1" applyProtection="1">
      <alignment vertical="center"/>
      <protection hidden="1"/>
    </xf>
    <xf numFmtId="164" fontId="1" fillId="4" borderId="0" xfId="0" applyNumberFormat="1" applyFont="1" applyFill="1" applyAlignment="1" applyProtection="1">
      <alignment horizontal="center" vertical="center"/>
      <protection hidden="1"/>
    </xf>
    <xf numFmtId="166" fontId="1" fillId="4" borderId="0" xfId="0" applyNumberFormat="1" applyFont="1" applyFill="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3" fillId="4" borderId="0" xfId="0" applyFont="1" applyFill="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2" fillId="4" borderId="11" xfId="0" applyFont="1" applyFill="1" applyBorder="1" applyAlignment="1" applyProtection="1">
      <alignment vertical="center"/>
      <protection hidden="1"/>
    </xf>
    <xf numFmtId="0" fontId="14" fillId="4" borderId="0" xfId="0" applyFont="1" applyFill="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13" fillId="4" borderId="0" xfId="0" applyFont="1" applyFill="1" applyAlignment="1">
      <alignment vertical="center"/>
    </xf>
    <xf numFmtId="0" fontId="8" fillId="3" borderId="19" xfId="0" applyFont="1" applyFill="1" applyBorder="1" applyAlignment="1" applyProtection="1">
      <alignment horizontal="center"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Alignment="1" applyProtection="1">
      <alignment horizontal="center" vertical="center" textRotation="90" wrapText="1"/>
      <protection hidden="1"/>
    </xf>
    <xf numFmtId="1" fontId="1" fillId="3" borderId="0" xfId="0" applyNumberFormat="1" applyFont="1" applyFill="1" applyAlignment="1" applyProtection="1">
      <alignment horizontal="center" vertical="center"/>
      <protection hidden="1"/>
    </xf>
    <xf numFmtId="164" fontId="2" fillId="3" borderId="0" xfId="0" applyNumberFormat="1" applyFont="1" applyFill="1" applyAlignment="1" applyProtection="1">
      <alignment horizontal="center" vertical="center"/>
      <protection hidden="1"/>
    </xf>
    <xf numFmtId="0" fontId="2" fillId="3" borderId="0" xfId="0" applyFont="1" applyFill="1" applyAlignment="1" applyProtection="1">
      <alignment horizontal="center" vertical="center"/>
      <protection hidden="1"/>
    </xf>
    <xf numFmtId="9" fontId="2" fillId="3" borderId="0" xfId="0" applyNumberFormat="1" applyFont="1" applyFill="1" applyAlignment="1" applyProtection="1">
      <alignment horizontal="center" vertical="center"/>
      <protection hidden="1"/>
    </xf>
    <xf numFmtId="0" fontId="1" fillId="4" borderId="0" xfId="0" applyFont="1" applyFill="1" applyAlignment="1" applyProtection="1">
      <alignment horizontal="right" vertical="center"/>
      <protection hidden="1"/>
    </xf>
    <xf numFmtId="166" fontId="3" fillId="4" borderId="0" xfId="0" applyNumberFormat="1" applyFont="1" applyFill="1" applyAlignment="1" applyProtection="1">
      <alignment horizontal="right" vertical="center"/>
      <protection hidden="1"/>
    </xf>
    <xf numFmtId="166" fontId="1" fillId="4" borderId="0" xfId="0" applyNumberFormat="1" applyFont="1" applyFill="1" applyAlignment="1" applyProtection="1">
      <alignment horizontal="left" vertical="center" indent="1"/>
      <protection hidden="1"/>
    </xf>
    <xf numFmtId="0" fontId="1" fillId="4" borderId="0" xfId="0" applyFont="1" applyFill="1" applyAlignment="1" applyProtection="1">
      <alignment horizontal="left" vertical="center" indent="1"/>
      <protection hidden="1"/>
    </xf>
    <xf numFmtId="166" fontId="1" fillId="4" borderId="0" xfId="0" applyNumberFormat="1" applyFont="1" applyFill="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2" borderId="2" xfId="0" applyNumberFormat="1" applyFont="1" applyFill="1" applyBorder="1" applyAlignment="1" applyProtection="1">
      <alignment horizontal="center" vertical="center" wrapText="1"/>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Alignment="1" applyProtection="1">
      <alignment vertical="center"/>
      <protection hidden="1"/>
    </xf>
    <xf numFmtId="0" fontId="17" fillId="4" borderId="0" xfId="0" applyFont="1" applyFill="1" applyAlignment="1" applyProtection="1">
      <alignment horizontal="left" vertical="center" indent="1"/>
      <protection hidden="1"/>
    </xf>
    <xf numFmtId="0" fontId="13" fillId="4" borderId="0" xfId="0" applyFont="1" applyFill="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5" fillId="4" borderId="0" xfId="1" applyFill="1" applyBorder="1" applyAlignment="1" applyProtection="1">
      <alignment horizontal="center"/>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3" fillId="4" borderId="0" xfId="0" applyFont="1" applyFill="1" applyAlignment="1" applyProtection="1">
      <alignment horizontal="right" vertical="center"/>
      <protection hidden="1"/>
    </xf>
    <xf numFmtId="0" fontId="1" fillId="4" borderId="0" xfId="0" applyFont="1" applyFill="1" applyAlignment="1" applyProtection="1">
      <alignment horizontal="center" vertical="center"/>
      <protection hidden="1"/>
    </xf>
    <xf numFmtId="0" fontId="1" fillId="4" borderId="12" xfId="0" applyFont="1" applyFill="1" applyBorder="1" applyAlignment="1" applyProtection="1">
      <alignment horizontal="center" vertical="center"/>
      <protection hidden="1"/>
    </xf>
    <xf numFmtId="1" fontId="1" fillId="0" borderId="1" xfId="0" applyNumberFormat="1" applyFont="1" applyBorder="1" applyAlignment="1" applyProtection="1">
      <alignment horizontal="center" vertical="center"/>
      <protection locked="0"/>
    </xf>
    <xf numFmtId="0" fontId="4" fillId="5" borderId="15" xfId="0" applyFont="1" applyFill="1" applyBorder="1" applyAlignment="1" applyProtection="1">
      <alignment horizontal="center" wrapText="1"/>
      <protection hidden="1"/>
    </xf>
    <xf numFmtId="0" fontId="0" fillId="4" borderId="0" xfId="0" applyFill="1" applyAlignment="1" applyProtection="1">
      <alignment horizontal="left"/>
      <protection hidden="1"/>
    </xf>
    <xf numFmtId="0" fontId="1" fillId="4" borderId="0" xfId="0" applyFont="1" applyFill="1" applyAlignment="1" applyProtection="1">
      <alignment horizontal="center" wrapText="1"/>
      <protection hidden="1"/>
    </xf>
    <xf numFmtId="0" fontId="13" fillId="4" borderId="0" xfId="0" applyFont="1" applyFill="1" applyAlignment="1" applyProtection="1">
      <alignment vertical="center"/>
      <protection locked="0"/>
    </xf>
    <xf numFmtId="164" fontId="25" fillId="2" borderId="1" xfId="0" applyNumberFormat="1" applyFont="1" applyFill="1" applyBorder="1" applyAlignment="1" applyProtection="1">
      <alignment horizontal="center" vertical="center"/>
      <protection hidden="1"/>
    </xf>
    <xf numFmtId="166" fontId="25" fillId="2" borderId="1" xfId="0" applyNumberFormat="1" applyFont="1" applyFill="1" applyBorder="1" applyAlignment="1" applyProtection="1">
      <alignment horizontal="center" vertical="center"/>
      <protection hidden="1"/>
    </xf>
    <xf numFmtId="166" fontId="25" fillId="2" borderId="2" xfId="0" applyNumberFormat="1" applyFont="1" applyFill="1" applyBorder="1" applyAlignment="1" applyProtection="1">
      <alignment horizontal="center" vertical="center" wrapText="1"/>
      <protection hidden="1"/>
    </xf>
    <xf numFmtId="0" fontId="25" fillId="3" borderId="0" xfId="0" applyFont="1" applyFill="1" applyProtection="1">
      <protection hidden="1"/>
    </xf>
    <xf numFmtId="0" fontId="25" fillId="3" borderId="0" xfId="0" applyFont="1" applyFill="1" applyAlignment="1" applyProtection="1">
      <alignment wrapText="1"/>
      <protection hidden="1"/>
    </xf>
    <xf numFmtId="166" fontId="25" fillId="3" borderId="0" xfId="0" applyNumberFormat="1" applyFont="1" applyFill="1" applyAlignment="1" applyProtection="1">
      <alignment horizontal="center"/>
      <protection hidden="1"/>
    </xf>
    <xf numFmtId="164" fontId="25" fillId="3" borderId="0" xfId="0" applyNumberFormat="1" applyFont="1" applyFill="1" applyAlignment="1" applyProtection="1">
      <alignment horizontal="center"/>
      <protection hidden="1"/>
    </xf>
    <xf numFmtId="0" fontId="25" fillId="3" borderId="0" xfId="0" applyFont="1" applyFill="1" applyAlignment="1" applyProtection="1">
      <alignment horizontal="center" vertical="center"/>
      <protection hidden="1"/>
    </xf>
    <xf numFmtId="166" fontId="25" fillId="3" borderId="0" xfId="0" applyNumberFormat="1" applyFont="1" applyFill="1" applyAlignment="1" applyProtection="1">
      <alignment horizontal="center" vertical="center"/>
      <protection hidden="1"/>
    </xf>
    <xf numFmtId="164" fontId="25" fillId="3" borderId="0" xfId="0" applyNumberFormat="1" applyFont="1" applyFill="1" applyAlignment="1" applyProtection="1">
      <alignment horizontal="center" vertical="center"/>
      <protection hidden="1"/>
    </xf>
    <xf numFmtId="166" fontId="1" fillId="5" borderId="1" xfId="0" applyNumberFormat="1" applyFont="1" applyFill="1" applyBorder="1" applyAlignment="1" applyProtection="1">
      <alignment horizontal="center" vertical="center"/>
      <protection hidden="1"/>
    </xf>
    <xf numFmtId="166" fontId="1" fillId="6" borderId="1" xfId="0" applyNumberFormat="1" applyFont="1" applyFill="1" applyBorder="1" applyAlignment="1" applyProtection="1">
      <alignment horizontal="center" vertical="center"/>
      <protection hidden="1"/>
    </xf>
    <xf numFmtId="0" fontId="25" fillId="4" borderId="0" xfId="0" applyFont="1" applyFill="1" applyProtection="1">
      <protection hidden="1"/>
    </xf>
    <xf numFmtId="0" fontId="25" fillId="4" borderId="0" xfId="0" applyFont="1" applyFill="1" applyAlignment="1" applyProtection="1">
      <alignment horizontal="center" vertical="center"/>
      <protection hidden="1"/>
    </xf>
    <xf numFmtId="166" fontId="25" fillId="4" borderId="0" xfId="0" applyNumberFormat="1" applyFont="1" applyFill="1" applyAlignment="1" applyProtection="1">
      <alignment horizontal="center" vertical="center"/>
      <protection hidden="1"/>
    </xf>
    <xf numFmtId="164" fontId="25" fillId="4" borderId="0" xfId="0" applyNumberFormat="1" applyFont="1" applyFill="1" applyAlignment="1" applyProtection="1">
      <alignment horizontal="center" vertical="center"/>
      <protection hidden="1"/>
    </xf>
    <xf numFmtId="0" fontId="25" fillId="3" borderId="0" xfId="0" applyFont="1" applyFill="1" applyAlignment="1" applyProtection="1">
      <alignment vertical="center"/>
      <protection hidden="1"/>
    </xf>
    <xf numFmtId="166" fontId="25" fillId="4" borderId="0" xfId="0" applyNumberFormat="1" applyFont="1" applyFill="1" applyAlignment="1" applyProtection="1">
      <alignment vertical="center"/>
      <protection hidden="1"/>
    </xf>
    <xf numFmtId="0" fontId="25" fillId="4" borderId="0" xfId="0" applyFont="1" applyFill="1" applyAlignment="1" applyProtection="1">
      <alignment vertical="center"/>
      <protection hidden="1"/>
    </xf>
    <xf numFmtId="164" fontId="26" fillId="5" borderId="1" xfId="0" applyNumberFormat="1" applyFont="1" applyFill="1" applyBorder="1" applyAlignment="1" applyProtection="1">
      <alignment horizontal="center" vertical="center"/>
      <protection hidden="1"/>
    </xf>
    <xf numFmtId="0" fontId="26" fillId="5" borderId="22" xfId="0" applyFont="1" applyFill="1" applyBorder="1" applyAlignment="1" applyProtection="1">
      <alignment wrapText="1"/>
      <protection hidden="1"/>
    </xf>
    <xf numFmtId="0" fontId="26" fillId="5" borderId="15" xfId="0" applyFont="1" applyFill="1" applyBorder="1" applyAlignment="1" applyProtection="1">
      <alignment horizontal="center" wrapText="1"/>
      <protection hidden="1"/>
    </xf>
    <xf numFmtId="0" fontId="26" fillId="5" borderId="14" xfId="0" applyFont="1" applyFill="1" applyBorder="1" applyAlignment="1" applyProtection="1">
      <alignment horizontal="center" wrapText="1"/>
      <protection hidden="1"/>
    </xf>
    <xf numFmtId="0" fontId="26" fillId="5" borderId="12" xfId="0" applyFont="1" applyFill="1" applyBorder="1" applyAlignment="1" applyProtection="1">
      <alignment horizontal="right" wrapText="1"/>
      <protection hidden="1"/>
    </xf>
    <xf numFmtId="0" fontId="26" fillId="5" borderId="21" xfId="0" applyFont="1" applyFill="1" applyBorder="1" applyAlignment="1" applyProtection="1">
      <alignment wrapText="1"/>
      <protection hidden="1"/>
    </xf>
    <xf numFmtId="0" fontId="26" fillId="5" borderId="11" xfId="0" applyFont="1" applyFill="1" applyBorder="1" applyAlignment="1" applyProtection="1">
      <alignment wrapText="1"/>
      <protection hidden="1"/>
    </xf>
    <xf numFmtId="0" fontId="26" fillId="5" borderId="0" xfId="0" applyFont="1" applyFill="1" applyAlignment="1" applyProtection="1">
      <alignment wrapText="1"/>
      <protection hidden="1"/>
    </xf>
    <xf numFmtId="0" fontId="26" fillId="5" borderId="17" xfId="0" applyFont="1" applyFill="1" applyBorder="1" applyAlignment="1" applyProtection="1">
      <alignment wrapText="1"/>
      <protection hidden="1"/>
    </xf>
    <xf numFmtId="0" fontId="26" fillId="5" borderId="20" xfId="0" applyFont="1" applyFill="1" applyBorder="1" applyAlignment="1" applyProtection="1">
      <alignment wrapText="1"/>
      <protection hidden="1"/>
    </xf>
    <xf numFmtId="166" fontId="25" fillId="4" borderId="13" xfId="0" applyNumberFormat="1" applyFont="1" applyFill="1" applyBorder="1" applyAlignment="1" applyProtection="1">
      <alignment horizontal="center" vertical="center"/>
      <protection hidden="1"/>
    </xf>
    <xf numFmtId="166" fontId="25" fillId="4" borderId="12" xfId="0" applyNumberFormat="1" applyFont="1" applyFill="1" applyBorder="1" applyAlignment="1" applyProtection="1">
      <alignment horizontal="center" vertical="center"/>
      <protection hidden="1"/>
    </xf>
    <xf numFmtId="0" fontId="25" fillId="4" borderId="13" xfId="0" applyFont="1" applyFill="1" applyBorder="1" applyAlignment="1" applyProtection="1">
      <alignment vertical="center"/>
      <protection hidden="1"/>
    </xf>
    <xf numFmtId="0" fontId="25" fillId="4" borderId="12" xfId="0" applyFont="1" applyFill="1" applyBorder="1" applyAlignment="1" applyProtection="1">
      <alignment horizontal="center" vertical="center"/>
      <protection hidden="1"/>
    </xf>
    <xf numFmtId="0" fontId="25" fillId="4" borderId="12" xfId="0" applyFont="1" applyFill="1" applyBorder="1" applyAlignment="1" applyProtection="1">
      <alignment vertical="center"/>
      <protection hidden="1"/>
    </xf>
    <xf numFmtId="0" fontId="25" fillId="4" borderId="0" xfId="0" applyFont="1" applyFill="1" applyAlignment="1" applyProtection="1">
      <alignment horizontal="left" vertical="center" indent="1"/>
      <protection hidden="1"/>
    </xf>
    <xf numFmtId="166" fontId="25" fillId="4" borderId="0" xfId="0" applyNumberFormat="1" applyFont="1" applyFill="1" applyAlignment="1" applyProtection="1">
      <alignment horizontal="right" vertical="center"/>
      <protection hidden="1"/>
    </xf>
    <xf numFmtId="0" fontId="25" fillId="4" borderId="0" xfId="0" applyFont="1" applyFill="1" applyAlignment="1" applyProtection="1">
      <alignment horizontal="right" vertical="center"/>
      <protection hidden="1"/>
    </xf>
    <xf numFmtId="166" fontId="25" fillId="4" borderId="0" xfId="0" applyNumberFormat="1" applyFont="1" applyFill="1" applyAlignment="1" applyProtection="1">
      <alignment horizontal="left" vertical="center" indent="1"/>
      <protection hidden="1"/>
    </xf>
    <xf numFmtId="0" fontId="25" fillId="4" borderId="0" xfId="0" applyFont="1" applyFill="1" applyAlignment="1" applyProtection="1">
      <alignment wrapText="1"/>
      <protection hidden="1"/>
    </xf>
    <xf numFmtId="166" fontId="25" fillId="4" borderId="0" xfId="0" applyNumberFormat="1" applyFont="1" applyFill="1" applyAlignment="1" applyProtection="1">
      <alignment horizontal="center"/>
      <protection hidden="1"/>
    </xf>
    <xf numFmtId="164" fontId="25" fillId="4" borderId="0" xfId="0" applyNumberFormat="1" applyFont="1" applyFill="1" applyAlignment="1" applyProtection="1">
      <alignment horizontal="center"/>
      <protection hidden="1"/>
    </xf>
    <xf numFmtId="0" fontId="25" fillId="8" borderId="0" xfId="0" applyFont="1" applyFill="1" applyAlignment="1" applyProtection="1">
      <alignment vertical="center"/>
      <protection hidden="1"/>
    </xf>
    <xf numFmtId="0" fontId="25" fillId="8" borderId="0" xfId="0" applyFont="1" applyFill="1" applyProtection="1">
      <protection hidden="1"/>
    </xf>
    <xf numFmtId="0" fontId="13" fillId="8" borderId="0" xfId="0" applyFont="1" applyFill="1" applyAlignment="1" applyProtection="1">
      <alignment vertical="center"/>
      <protection hidden="1"/>
    </xf>
    <xf numFmtId="0" fontId="1" fillId="8" borderId="0" xfId="0" applyFont="1" applyFill="1" applyProtection="1">
      <protection hidden="1"/>
    </xf>
    <xf numFmtId="0" fontId="1" fillId="8" borderId="0" xfId="0" applyFont="1" applyFill="1" applyAlignment="1" applyProtection="1">
      <alignment vertical="center"/>
      <protection hidden="1"/>
    </xf>
    <xf numFmtId="0" fontId="13" fillId="4" borderId="0" xfId="0" applyFont="1" applyFill="1" applyAlignment="1" applyProtection="1">
      <alignment horizontal="center" vertical="center"/>
      <protection locked="0"/>
    </xf>
    <xf numFmtId="166" fontId="1" fillId="7" borderId="1" xfId="0" applyNumberFormat="1" applyFont="1" applyFill="1" applyBorder="1" applyAlignment="1" applyProtection="1">
      <alignment horizontal="center" vertical="center"/>
      <protection hidden="1"/>
    </xf>
    <xf numFmtId="166" fontId="1" fillId="7" borderId="2" xfId="0" applyNumberFormat="1" applyFont="1" applyFill="1" applyBorder="1" applyAlignment="1" applyProtection="1">
      <alignment horizontal="center" vertical="center" wrapText="1"/>
      <protection hidden="1"/>
    </xf>
    <xf numFmtId="166" fontId="3" fillId="2" borderId="0" xfId="0" applyNumberFormat="1" applyFont="1" applyFill="1" applyAlignment="1" applyProtection="1">
      <alignment horizontal="center" vertical="center"/>
      <protection hidden="1"/>
    </xf>
    <xf numFmtId="166" fontId="1" fillId="2" borderId="0" xfId="0" applyNumberFormat="1" applyFont="1" applyFill="1" applyAlignment="1" applyProtection="1">
      <alignment horizontal="center" vertical="center" wrapText="1"/>
      <protection hidden="1"/>
    </xf>
    <xf numFmtId="0" fontId="13" fillId="4" borderId="0" xfId="0" applyFont="1" applyFill="1" applyAlignment="1" applyProtection="1">
      <alignment horizontal="center" vertical="center"/>
      <protection locked="0"/>
    </xf>
    <xf numFmtId="1" fontId="1" fillId="0" borderId="2" xfId="0" applyNumberFormat="1" applyFont="1" applyBorder="1" applyAlignment="1" applyProtection="1">
      <alignment horizontal="center" vertical="center"/>
      <protection locked="0"/>
    </xf>
    <xf numFmtId="1" fontId="1" fillId="0" borderId="26" xfId="0" applyNumberFormat="1" applyFont="1" applyBorder="1" applyAlignment="1" applyProtection="1">
      <alignment horizontal="center" vertical="center"/>
      <protection locked="0"/>
    </xf>
    <xf numFmtId="1" fontId="1" fillId="0" borderId="19" xfId="0" applyNumberFormat="1" applyFont="1" applyBorder="1" applyAlignment="1" applyProtection="1">
      <alignment horizontal="center" vertical="center"/>
      <protection locked="0"/>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0" fontId="1" fillId="8" borderId="16" xfId="0" applyFont="1" applyFill="1" applyBorder="1" applyAlignment="1" applyProtection="1">
      <alignment horizontal="center" textRotation="90" wrapText="1"/>
      <protection locked="0"/>
    </xf>
    <xf numFmtId="0" fontId="2" fillId="8" borderId="17" xfId="0" applyFont="1" applyFill="1" applyBorder="1" applyAlignment="1" applyProtection="1">
      <alignment horizontal="center" textRotation="90" wrapText="1"/>
      <protection locked="0"/>
    </xf>
    <xf numFmtId="0" fontId="2" fillId="8" borderId="18" xfId="0" applyFont="1" applyFill="1" applyBorder="1" applyAlignment="1" applyProtection="1">
      <alignment horizontal="center" textRotation="90" wrapText="1"/>
      <protection locked="0"/>
    </xf>
    <xf numFmtId="0" fontId="2" fillId="8" borderId="14" xfId="0" applyFont="1" applyFill="1" applyBorder="1" applyAlignment="1" applyProtection="1">
      <alignment horizontal="center" textRotation="90" wrapText="1"/>
      <protection locked="0"/>
    </xf>
    <xf numFmtId="0" fontId="2" fillId="8" borderId="15" xfId="0" applyFont="1" applyFill="1" applyBorder="1" applyAlignment="1" applyProtection="1">
      <alignment horizontal="center" textRotation="90" wrapText="1"/>
      <protection locked="0"/>
    </xf>
    <xf numFmtId="0" fontId="2" fillId="8" borderId="13" xfId="0" applyFont="1" applyFill="1" applyBorder="1" applyAlignment="1" applyProtection="1">
      <alignment horizontal="center" textRotation="90" wrapText="1"/>
      <protection locked="0"/>
    </xf>
    <xf numFmtId="0" fontId="12" fillId="0" borderId="2" xfId="0" applyFont="1" applyBorder="1" applyAlignment="1" applyProtection="1">
      <alignment horizontal="center" vertical="center"/>
      <protection locked="0"/>
    </xf>
    <xf numFmtId="0" fontId="12" fillId="0" borderId="26" xfId="0" applyFont="1" applyBorder="1" applyAlignment="1" applyProtection="1">
      <alignment horizontal="center" vertical="center"/>
      <protection locked="0"/>
    </xf>
    <xf numFmtId="0" fontId="12" fillId="0" borderId="19" xfId="0" applyFont="1" applyBorder="1" applyAlignment="1" applyProtection="1">
      <alignment horizontal="center" vertical="center"/>
      <protection locked="0"/>
    </xf>
    <xf numFmtId="0" fontId="1" fillId="0" borderId="14" xfId="0" applyFont="1" applyBorder="1" applyAlignment="1" applyProtection="1">
      <alignment horizontal="center" vertical="center" textRotation="90" wrapText="1"/>
      <protection locked="0"/>
    </xf>
    <xf numFmtId="0" fontId="1" fillId="0" borderId="15" xfId="0" applyFont="1" applyBorder="1" applyAlignment="1" applyProtection="1">
      <alignment horizontal="center" vertical="center" textRotation="90" wrapText="1"/>
      <protection locked="0"/>
    </xf>
    <xf numFmtId="0" fontId="1" fillId="0" borderId="13" xfId="0" applyFont="1" applyBorder="1" applyAlignment="1" applyProtection="1">
      <alignment horizontal="center" vertical="center" textRotation="90" wrapText="1"/>
      <protection locked="0"/>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0" fontId="7" fillId="4" borderId="11" xfId="0" applyFont="1" applyFill="1" applyBorder="1" applyAlignment="1" applyProtection="1">
      <alignment horizontal="center" vertical="center"/>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0" fontId="3" fillId="4" borderId="0" xfId="0" applyFont="1" applyFill="1" applyAlignment="1" applyProtection="1">
      <alignment horizontal="right" vertical="center"/>
      <protection hidden="1"/>
    </xf>
    <xf numFmtId="0" fontId="1" fillId="4" borderId="0" xfId="0" applyFont="1" applyFill="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14" fontId="1" fillId="4" borderId="0" xfId="0" applyNumberFormat="1" applyFont="1" applyFill="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12" fillId="4" borderId="11" xfId="0" applyFont="1" applyFill="1" applyBorder="1" applyAlignment="1" applyProtection="1">
      <alignment horizontal="center" vertical="center"/>
      <protection hidden="1"/>
    </xf>
    <xf numFmtId="0" fontId="1" fillId="4" borderId="0" xfId="0" applyFont="1" applyFill="1" applyAlignment="1" applyProtection="1">
      <alignment horizontal="center" vertical="center"/>
      <protection hidden="1"/>
    </xf>
    <xf numFmtId="0" fontId="1" fillId="4" borderId="12" xfId="0"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7" xfId="0" applyFont="1" applyBorder="1" applyAlignment="1" applyProtection="1">
      <alignment horizontal="center" textRotation="90"/>
      <protection locked="0"/>
    </xf>
    <xf numFmtId="0" fontId="1" fillId="0" borderId="28" xfId="0" applyFont="1" applyBorder="1" applyAlignment="1" applyProtection="1">
      <alignment horizontal="center" textRotation="90"/>
      <protection locked="0"/>
    </xf>
    <xf numFmtId="0" fontId="1" fillId="0" borderId="1" xfId="0" applyFont="1" applyBorder="1" applyAlignment="1" applyProtection="1">
      <alignment horizontal="center" textRotation="90"/>
      <protection locked="0"/>
    </xf>
    <xf numFmtId="0" fontId="4" fillId="5" borderId="2" xfId="0" applyFont="1" applyFill="1" applyBorder="1" applyAlignment="1" applyProtection="1">
      <alignment horizontal="center" vertical="center" wrapText="1"/>
      <protection hidden="1"/>
    </xf>
    <xf numFmtId="0" fontId="0" fillId="5" borderId="26" xfId="0" applyFill="1" applyBorder="1" applyProtection="1">
      <protection hidden="1"/>
    </xf>
    <xf numFmtId="0" fontId="0" fillId="5" borderId="19" xfId="0" applyFill="1" applyBorder="1" applyProtection="1">
      <protection hidden="1"/>
    </xf>
    <xf numFmtId="0" fontId="13" fillId="4" borderId="11" xfId="0" applyFont="1" applyFill="1" applyBorder="1" applyAlignment="1" applyProtection="1">
      <alignment horizontal="center" vertical="center"/>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7" fillId="0" borderId="2"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7" fillId="0" borderId="19" xfId="0" applyFont="1" applyBorder="1" applyAlignment="1" applyProtection="1">
      <alignment horizontal="center" vertical="center"/>
      <protection locked="0"/>
    </xf>
    <xf numFmtId="0" fontId="1" fillId="3" borderId="0" xfId="0" applyFont="1" applyFill="1" applyAlignment="1" applyProtection="1">
      <alignment horizontal="left" vertical="center" wrapText="1"/>
      <protection hidden="1"/>
    </xf>
    <xf numFmtId="0" fontId="4" fillId="5" borderId="2" xfId="0" applyFont="1" applyFill="1" applyBorder="1" applyAlignment="1" applyProtection="1">
      <alignment horizontal="right" vertical="center" wrapText="1"/>
      <protection hidden="1"/>
    </xf>
    <xf numFmtId="0" fontId="4" fillId="5" borderId="19" xfId="0" applyFont="1" applyFill="1" applyBorder="1" applyAlignment="1" applyProtection="1">
      <alignment horizontal="right" vertical="center"/>
      <protection hidden="1"/>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1" fillId="5" borderId="19" xfId="0" applyFont="1" applyFill="1" applyBorder="1" applyAlignment="1" applyProtection="1">
      <alignment horizontal="right" vertical="center"/>
      <protection hidden="1"/>
    </xf>
    <xf numFmtId="0" fontId="1" fillId="0" borderId="16" xfId="0" applyFont="1" applyBorder="1" applyAlignment="1" applyProtection="1">
      <alignment horizontal="center" textRotation="90" wrapText="1"/>
      <protection locked="0"/>
    </xf>
    <xf numFmtId="0" fontId="2" fillId="0" borderId="17" xfId="0" applyFont="1" applyBorder="1" applyAlignment="1" applyProtection="1">
      <alignment horizontal="center" textRotation="90" wrapText="1"/>
      <protection locked="0"/>
    </xf>
    <xf numFmtId="0" fontId="2" fillId="0" borderId="18" xfId="0" applyFont="1" applyBorder="1" applyAlignment="1" applyProtection="1">
      <alignment horizontal="center" textRotation="90" wrapText="1"/>
      <protection locked="0"/>
    </xf>
    <xf numFmtId="0" fontId="2" fillId="0" borderId="14" xfId="0" applyFont="1" applyBorder="1" applyAlignment="1" applyProtection="1">
      <alignment horizontal="center" textRotation="90" wrapText="1"/>
      <protection locked="0"/>
    </xf>
    <xf numFmtId="0" fontId="2" fillId="0" borderId="15" xfId="0" applyFont="1" applyBorder="1" applyAlignment="1" applyProtection="1">
      <alignment horizontal="center" textRotation="90" wrapText="1"/>
      <protection locked="0"/>
    </xf>
    <xf numFmtId="0" fontId="2" fillId="0" borderId="13" xfId="0" applyFont="1" applyBorder="1" applyAlignment="1" applyProtection="1">
      <alignment horizontal="center" textRotation="90" wrapText="1"/>
      <protection locked="0"/>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9" fontId="1" fillId="0" borderId="14" xfId="0" applyNumberFormat="1" applyFont="1" applyBorder="1" applyAlignment="1" applyProtection="1">
      <alignment horizontal="center" vertical="center" textRotation="90" wrapText="1"/>
      <protection locked="0"/>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 fillId="0" borderId="2" xfId="0" applyFont="1" applyBorder="1" applyAlignment="1" applyProtection="1">
      <alignment horizontal="left" vertical="center" wrapText="1"/>
      <protection locked="0"/>
    </xf>
    <xf numFmtId="0" fontId="1" fillId="0" borderId="19" xfId="0" applyFont="1" applyBorder="1" applyAlignment="1" applyProtection="1">
      <alignment horizontal="left" vertical="center" wrapText="1"/>
      <protection locked="0"/>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1" fillId="4" borderId="0" xfId="0" applyFont="1" applyFill="1" applyAlignment="1" applyProtection="1">
      <alignment horizontal="left" vertical="center" wrapText="1"/>
      <protection hidden="1"/>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2" fillId="6" borderId="26" xfId="0" applyFont="1" applyFill="1" applyBorder="1" applyAlignment="1" applyProtection="1">
      <alignment horizontal="center" vertical="center"/>
      <protection hidden="1"/>
    </xf>
    <xf numFmtId="0" fontId="2" fillId="6" borderId="19" xfId="0" applyFont="1" applyFill="1" applyBorder="1" applyAlignment="1" applyProtection="1">
      <alignment horizontal="center" vertical="center"/>
      <protection hidden="1"/>
    </xf>
    <xf numFmtId="0" fontId="2" fillId="5" borderId="26" xfId="0" applyFont="1" applyFill="1" applyBorder="1" applyAlignment="1" applyProtection="1">
      <alignment horizontal="left" vertical="center" wrapText="1"/>
      <protection hidden="1"/>
    </xf>
    <xf numFmtId="0" fontId="15" fillId="4" borderId="11" xfId="0" applyFont="1" applyFill="1" applyBorder="1" applyAlignment="1" applyProtection="1">
      <alignment horizontal="right" vertical="center"/>
      <protection hidden="1"/>
    </xf>
    <xf numFmtId="0" fontId="4" fillId="5" borderId="0" xfId="0" applyFont="1" applyFill="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6" xfId="0" applyFont="1" applyFill="1" applyBorder="1" applyAlignment="1" applyProtection="1">
      <alignment horizontal="center" vertical="center" wrapText="1"/>
      <protection hidden="1"/>
    </xf>
    <xf numFmtId="0" fontId="1" fillId="0" borderId="2" xfId="0" applyFont="1" applyBorder="1" applyAlignment="1" applyProtection="1">
      <alignment horizontal="center" vertical="center" textRotation="90" wrapText="1"/>
      <protection locked="0"/>
    </xf>
    <xf numFmtId="0" fontId="1" fillId="0" borderId="26" xfId="0" applyFont="1" applyBorder="1" applyAlignment="1" applyProtection="1">
      <alignment horizontal="center" vertical="center" textRotation="90" wrapText="1"/>
      <protection locked="0"/>
    </xf>
    <xf numFmtId="0" fontId="1" fillId="0" borderId="19" xfId="0" applyFont="1" applyBorder="1" applyAlignment="1" applyProtection="1">
      <alignment horizontal="center" vertical="center" textRotation="90" wrapText="1"/>
      <protection locked="0"/>
    </xf>
    <xf numFmtId="0" fontId="4" fillId="5" borderId="15" xfId="0" applyFont="1" applyFill="1" applyBorder="1" applyAlignment="1" applyProtection="1">
      <alignment horizontal="center" vertical="center" wrapText="1"/>
      <protection hidden="1"/>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1" fillId="0" borderId="17" xfId="0" applyFont="1" applyBorder="1" applyAlignment="1" applyProtection="1">
      <alignment horizontal="center" textRotation="90" wrapText="1"/>
      <protection locked="0"/>
    </xf>
    <xf numFmtId="0" fontId="1" fillId="0" borderId="18" xfId="0" applyFont="1" applyBorder="1" applyAlignment="1" applyProtection="1">
      <alignment horizontal="center" textRotation="90" wrapText="1"/>
      <protection locked="0"/>
    </xf>
    <xf numFmtId="0" fontId="1" fillId="0" borderId="11" xfId="0" applyFont="1" applyBorder="1" applyAlignment="1" applyProtection="1">
      <alignment horizontal="center" textRotation="90" wrapText="1"/>
      <protection locked="0"/>
    </xf>
    <xf numFmtId="0" fontId="1" fillId="0" borderId="0" xfId="0" applyFont="1" applyAlignment="1" applyProtection="1">
      <alignment horizontal="center" textRotation="90" wrapText="1"/>
      <protection locked="0"/>
    </xf>
    <xf numFmtId="0" fontId="1" fillId="0" borderId="12" xfId="0" applyFont="1" applyBorder="1" applyAlignment="1" applyProtection="1">
      <alignment horizontal="center" textRotation="90" wrapText="1"/>
      <protection locked="0"/>
    </xf>
    <xf numFmtId="0" fontId="1" fillId="0" borderId="14" xfId="0" applyFont="1" applyBorder="1" applyAlignment="1" applyProtection="1">
      <alignment horizontal="center" textRotation="90" wrapText="1"/>
      <protection locked="0"/>
    </xf>
    <xf numFmtId="0" fontId="1" fillId="0" borderId="15" xfId="0" applyFont="1" applyBorder="1" applyAlignment="1" applyProtection="1">
      <alignment horizontal="center" textRotation="90" wrapText="1"/>
      <protection locked="0"/>
    </xf>
    <xf numFmtId="0" fontId="1" fillId="0" borderId="13" xfId="0" applyFont="1" applyBorder="1" applyAlignment="1" applyProtection="1">
      <alignment horizontal="center" textRotation="90" wrapText="1"/>
      <protection locked="0"/>
    </xf>
    <xf numFmtId="0" fontId="1" fillId="8" borderId="17" xfId="0" applyFont="1" applyFill="1" applyBorder="1" applyAlignment="1" applyProtection="1">
      <alignment horizontal="center" textRotation="90" wrapText="1"/>
      <protection locked="0"/>
    </xf>
    <xf numFmtId="0" fontId="1" fillId="8" borderId="18" xfId="0" applyFont="1" applyFill="1" applyBorder="1" applyAlignment="1" applyProtection="1">
      <alignment horizontal="center" textRotation="90" wrapText="1"/>
      <protection locked="0"/>
    </xf>
    <xf numFmtId="0" fontId="1" fillId="8" borderId="11" xfId="0" applyFont="1" applyFill="1" applyBorder="1" applyAlignment="1" applyProtection="1">
      <alignment horizontal="center" textRotation="90" wrapText="1"/>
      <protection locked="0"/>
    </xf>
    <xf numFmtId="0" fontId="1" fillId="8" borderId="0" xfId="0" applyFont="1" applyFill="1" applyAlignment="1" applyProtection="1">
      <alignment horizontal="center" textRotation="90" wrapText="1"/>
      <protection locked="0"/>
    </xf>
    <xf numFmtId="0" fontId="1" fillId="8" borderId="12" xfId="0" applyFont="1" applyFill="1" applyBorder="1" applyAlignment="1" applyProtection="1">
      <alignment horizontal="center" textRotation="90" wrapText="1"/>
      <protection locked="0"/>
    </xf>
    <xf numFmtId="0" fontId="1" fillId="8" borderId="14" xfId="0" applyFont="1" applyFill="1" applyBorder="1" applyAlignment="1" applyProtection="1">
      <alignment horizontal="center" textRotation="90" wrapText="1"/>
      <protection locked="0"/>
    </xf>
    <xf numFmtId="0" fontId="1" fillId="8" borderId="15" xfId="0" applyFont="1" applyFill="1" applyBorder="1" applyAlignment="1" applyProtection="1">
      <alignment horizontal="center" textRotation="90" wrapText="1"/>
      <protection locked="0"/>
    </xf>
    <xf numFmtId="0" fontId="1" fillId="8" borderId="13" xfId="0" applyFont="1" applyFill="1" applyBorder="1" applyAlignment="1" applyProtection="1">
      <alignment horizontal="center" textRotation="90" wrapText="1"/>
      <protection locked="0"/>
    </xf>
    <xf numFmtId="0" fontId="4" fillId="5" borderId="26" xfId="0" applyFont="1" applyFill="1" applyBorder="1" applyAlignment="1" applyProtection="1">
      <alignment horizontal="right" vertical="center" wrapText="1"/>
      <protection hidden="1"/>
    </xf>
    <xf numFmtId="0" fontId="1" fillId="7" borderId="16" xfId="0" applyFont="1" applyFill="1" applyBorder="1" applyAlignment="1" applyProtection="1">
      <alignment horizontal="center" textRotation="90" wrapText="1"/>
      <protection locked="0"/>
    </xf>
    <xf numFmtId="0" fontId="1" fillId="7" borderId="17" xfId="0" applyFont="1" applyFill="1" applyBorder="1" applyAlignment="1" applyProtection="1">
      <alignment horizontal="center" textRotation="90" wrapText="1"/>
      <protection locked="0"/>
    </xf>
    <xf numFmtId="0" fontId="1" fillId="7" borderId="18" xfId="0" applyFont="1" applyFill="1" applyBorder="1" applyAlignment="1" applyProtection="1">
      <alignment horizontal="center" textRotation="90" wrapText="1"/>
      <protection locked="0"/>
    </xf>
    <xf numFmtId="0" fontId="1" fillId="7" borderId="11" xfId="0" applyFont="1" applyFill="1" applyBorder="1" applyAlignment="1" applyProtection="1">
      <alignment horizontal="center" textRotation="90" wrapText="1"/>
      <protection locked="0"/>
    </xf>
    <xf numFmtId="0" fontId="1" fillId="7" borderId="0" xfId="0" applyFont="1" applyFill="1" applyAlignment="1" applyProtection="1">
      <alignment horizontal="center" textRotation="90" wrapText="1"/>
      <protection locked="0"/>
    </xf>
    <xf numFmtId="0" fontId="1" fillId="7" borderId="12" xfId="0" applyFont="1" applyFill="1" applyBorder="1" applyAlignment="1" applyProtection="1">
      <alignment horizontal="center" textRotation="90" wrapText="1"/>
      <protection locked="0"/>
    </xf>
    <xf numFmtId="0" fontId="1" fillId="7" borderId="14" xfId="0" applyFont="1" applyFill="1" applyBorder="1" applyAlignment="1" applyProtection="1">
      <alignment horizontal="center" textRotation="90" wrapText="1"/>
      <protection locked="0"/>
    </xf>
    <xf numFmtId="0" fontId="1" fillId="7" borderId="15" xfId="0" applyFont="1" applyFill="1" applyBorder="1" applyAlignment="1" applyProtection="1">
      <alignment horizontal="center" textRotation="90" wrapText="1"/>
      <protection locked="0"/>
    </xf>
    <xf numFmtId="0" fontId="1" fillId="7" borderId="13" xfId="0" applyFont="1" applyFill="1" applyBorder="1" applyAlignment="1" applyProtection="1">
      <alignment horizontal="center" textRotation="90" wrapText="1"/>
      <protection locked="0"/>
    </xf>
    <xf numFmtId="166" fontId="3" fillId="2" borderId="14" xfId="0" applyNumberFormat="1" applyFont="1" applyFill="1" applyBorder="1" applyAlignment="1" applyProtection="1">
      <alignment horizontal="center" vertical="center"/>
      <protection hidden="1"/>
    </xf>
    <xf numFmtId="166" fontId="3" fillId="2" borderId="15" xfId="0" applyNumberFormat="1" applyFont="1" applyFill="1" applyBorder="1" applyAlignment="1" applyProtection="1">
      <alignment horizontal="center" vertical="center"/>
      <protection hidden="1"/>
    </xf>
    <xf numFmtId="167" fontId="1" fillId="2" borderId="2" xfId="0" applyNumberFormat="1" applyFont="1" applyFill="1" applyBorder="1" applyAlignment="1" applyProtection="1">
      <alignment horizontal="center" vertical="center"/>
      <protection hidden="1"/>
    </xf>
    <xf numFmtId="167" fontId="1" fillId="2" borderId="26" xfId="0" applyNumberFormat="1" applyFont="1" applyFill="1" applyBorder="1" applyAlignment="1" applyProtection="1">
      <alignment horizontal="center" vertical="center"/>
      <protection hidden="1"/>
    </xf>
    <xf numFmtId="167" fontId="1" fillId="2" borderId="19" xfId="0" applyNumberFormat="1" applyFont="1" applyFill="1" applyBorder="1" applyAlignment="1" applyProtection="1">
      <alignment horizontal="center" vertical="center"/>
      <protection hidden="1"/>
    </xf>
    <xf numFmtId="166" fontId="1" fillId="2" borderId="2" xfId="0" applyNumberFormat="1" applyFont="1" applyFill="1" applyBorder="1" applyAlignment="1" applyProtection="1">
      <alignment horizontal="center" vertical="center"/>
      <protection hidden="1"/>
    </xf>
    <xf numFmtId="166" fontId="1" fillId="2" borderId="26" xfId="0" applyNumberFormat="1" applyFont="1" applyFill="1" applyBorder="1" applyAlignment="1" applyProtection="1">
      <alignment horizontal="center" vertical="center"/>
      <protection hidden="1"/>
    </xf>
    <xf numFmtId="166" fontId="1" fillId="2" borderId="19" xfId="0" applyNumberFormat="1" applyFont="1" applyFill="1" applyBorder="1" applyAlignment="1" applyProtection="1">
      <alignment horizontal="center" vertical="center"/>
      <protection hidden="1"/>
    </xf>
    <xf numFmtId="0" fontId="25" fillId="0" borderId="14" xfId="0" applyFont="1" applyBorder="1" applyAlignment="1" applyProtection="1">
      <alignment horizontal="center" vertical="center" textRotation="90" wrapText="1"/>
      <protection locked="0"/>
    </xf>
    <xf numFmtId="0" fontId="25" fillId="0" borderId="15" xfId="0" applyFont="1" applyBorder="1" applyAlignment="1" applyProtection="1">
      <alignment horizontal="center" vertical="center" textRotation="90" wrapText="1"/>
      <protection locked="0"/>
    </xf>
    <xf numFmtId="0" fontId="25" fillId="0" borderId="13" xfId="0" applyFont="1" applyBorder="1" applyAlignment="1" applyProtection="1">
      <alignment horizontal="center" vertical="center" textRotation="90" wrapText="1"/>
      <protection locked="0"/>
    </xf>
    <xf numFmtId="1" fontId="25" fillId="0" borderId="2" xfId="0" applyNumberFormat="1" applyFont="1" applyBorder="1" applyAlignment="1" applyProtection="1">
      <alignment horizontal="center" vertical="center"/>
      <protection locked="0"/>
    </xf>
    <xf numFmtId="1" fontId="25" fillId="0" borderId="26" xfId="0" applyNumberFormat="1" applyFont="1" applyBorder="1" applyAlignment="1" applyProtection="1">
      <alignment horizontal="center" vertical="center"/>
      <protection locked="0"/>
    </xf>
    <xf numFmtId="1" fontId="25" fillId="0" borderId="19" xfId="0" applyNumberFormat="1" applyFont="1" applyBorder="1" applyAlignment="1" applyProtection="1">
      <alignment horizontal="center" vertical="center"/>
      <protection locked="0"/>
    </xf>
    <xf numFmtId="164" fontId="1" fillId="2" borderId="2" xfId="0" applyNumberFormat="1" applyFont="1" applyFill="1" applyBorder="1" applyAlignment="1" applyProtection="1">
      <alignment horizontal="center" vertical="center"/>
      <protection hidden="1"/>
    </xf>
    <xf numFmtId="164" fontId="1" fillId="2" borderId="26" xfId="0" applyNumberFormat="1" applyFont="1" applyFill="1" applyBorder="1" applyAlignment="1" applyProtection="1">
      <alignment horizontal="center" vertical="center"/>
      <protection hidden="1"/>
    </xf>
    <xf numFmtId="164" fontId="1" fillId="2" borderId="19" xfId="0" applyNumberFormat="1" applyFont="1" applyFill="1" applyBorder="1" applyAlignment="1" applyProtection="1">
      <alignment horizontal="center" vertical="center"/>
      <protection hidden="1"/>
    </xf>
    <xf numFmtId="0" fontId="26" fillId="5" borderId="2" xfId="0" applyFont="1" applyFill="1" applyBorder="1" applyAlignment="1" applyProtection="1">
      <alignment horizontal="center" vertical="center" wrapText="1"/>
      <protection hidden="1"/>
    </xf>
    <xf numFmtId="0" fontId="26" fillId="5" borderId="26" xfId="0" applyFont="1" applyFill="1" applyBorder="1" applyAlignment="1" applyProtection="1">
      <alignment horizontal="center" vertical="center" wrapText="1"/>
      <protection hidden="1"/>
    </xf>
    <xf numFmtId="0" fontId="26" fillId="5" borderId="19" xfId="0" applyFont="1" applyFill="1" applyBorder="1" applyAlignment="1" applyProtection="1">
      <alignment horizontal="center" vertical="center" wrapText="1"/>
      <protection hidden="1"/>
    </xf>
    <xf numFmtId="0" fontId="1" fillId="6" borderId="2" xfId="0" applyFont="1" applyFill="1" applyBorder="1" applyAlignment="1" applyProtection="1">
      <alignment horizontal="center" vertical="center"/>
      <protection hidden="1"/>
    </xf>
    <xf numFmtId="0" fontId="1" fillId="0" borderId="26" xfId="0" applyFont="1" applyBorder="1" applyAlignment="1" applyProtection="1">
      <alignment horizontal="center" vertical="center"/>
      <protection hidden="1"/>
    </xf>
    <xf numFmtId="0" fontId="1" fillId="0" borderId="19" xfId="0" applyFont="1" applyBorder="1" applyAlignment="1" applyProtection="1">
      <alignment horizontal="center" vertical="center"/>
      <protection hidden="1"/>
    </xf>
    <xf numFmtId="0" fontId="25" fillId="3" borderId="0" xfId="0" applyFont="1" applyFill="1" applyAlignment="1" applyProtection="1">
      <alignment horizontal="left" vertical="center" wrapText="1"/>
      <protection hidden="1"/>
    </xf>
    <xf numFmtId="0" fontId="1" fillId="5" borderId="2" xfId="0" applyFont="1" applyFill="1" applyBorder="1" applyAlignment="1" applyProtection="1">
      <alignment horizontal="left" vertical="center" wrapText="1"/>
      <protection hidden="1"/>
    </xf>
    <xf numFmtId="0" fontId="1" fillId="5" borderId="26" xfId="0" applyFont="1" applyFill="1" applyBorder="1" applyAlignment="1" applyProtection="1">
      <alignment horizontal="left" vertical="center" wrapText="1"/>
      <protection hidden="1"/>
    </xf>
    <xf numFmtId="0" fontId="1" fillId="5" borderId="19" xfId="0" applyFont="1" applyFill="1" applyBorder="1" applyAlignment="1" applyProtection="1">
      <alignment horizontal="left" vertical="center" wrapText="1"/>
      <protection hidden="1"/>
    </xf>
    <xf numFmtId="0" fontId="25" fillId="4" borderId="0" xfId="0" applyFont="1" applyFill="1" applyAlignment="1" applyProtection="1">
      <alignment horizontal="left" vertical="center" wrapText="1"/>
      <protection hidden="1"/>
    </xf>
    <xf numFmtId="0" fontId="25" fillId="2" borderId="2" xfId="0" applyFont="1" applyFill="1" applyBorder="1" applyAlignment="1" applyProtection="1">
      <alignment horizontal="left" vertical="center" wrapText="1"/>
      <protection hidden="1"/>
    </xf>
    <xf numFmtId="0" fontId="25" fillId="2" borderId="26" xfId="0" applyFont="1" applyFill="1" applyBorder="1" applyAlignment="1" applyProtection="1">
      <alignment horizontal="left" vertical="center" wrapText="1"/>
      <protection hidden="1"/>
    </xf>
    <xf numFmtId="0" fontId="25" fillId="2" borderId="19" xfId="0" applyFont="1" applyFill="1" applyBorder="1" applyAlignment="1" applyProtection="1">
      <alignment horizontal="left" vertical="center" wrapText="1"/>
      <protection hidden="1"/>
    </xf>
    <xf numFmtId="0" fontId="26" fillId="5" borderId="14" xfId="0" applyFont="1" applyFill="1" applyBorder="1" applyAlignment="1" applyProtection="1">
      <alignment horizontal="center" vertical="center" wrapText="1"/>
      <protection hidden="1"/>
    </xf>
    <xf numFmtId="0" fontId="26" fillId="5" borderId="15" xfId="0" applyFont="1" applyFill="1" applyBorder="1" applyAlignment="1" applyProtection="1">
      <alignment horizontal="center" vertical="center" wrapText="1"/>
      <protection hidden="1"/>
    </xf>
    <xf numFmtId="0" fontId="26" fillId="5" borderId="13" xfId="0" applyFont="1" applyFill="1" applyBorder="1" applyAlignment="1" applyProtection="1">
      <alignment horizontal="center" vertical="center" wrapText="1"/>
      <protection hidden="1"/>
    </xf>
    <xf numFmtId="0" fontId="1" fillId="7" borderId="2" xfId="0" applyFont="1" applyFill="1" applyBorder="1" applyAlignment="1" applyProtection="1">
      <alignment horizontal="left" vertical="center" wrapText="1"/>
      <protection hidden="1"/>
    </xf>
    <xf numFmtId="0" fontId="1" fillId="7" borderId="26" xfId="0" applyFont="1" applyFill="1" applyBorder="1" applyAlignment="1" applyProtection="1">
      <alignment horizontal="left" vertical="center" wrapText="1"/>
      <protection hidden="1"/>
    </xf>
    <xf numFmtId="0" fontId="1" fillId="7" borderId="19" xfId="0" applyFont="1" applyFill="1" applyBorder="1" applyAlignment="1" applyProtection="1">
      <alignment horizontal="left" vertical="center" wrapText="1"/>
      <protection hidden="1"/>
    </xf>
    <xf numFmtId="0" fontId="25" fillId="0" borderId="16" xfId="0" applyFont="1" applyBorder="1" applyAlignment="1" applyProtection="1">
      <alignment horizontal="center" textRotation="90" wrapText="1"/>
      <protection locked="0"/>
    </xf>
    <xf numFmtId="0" fontId="25" fillId="0" borderId="17" xfId="0" applyFont="1" applyBorder="1" applyAlignment="1" applyProtection="1">
      <alignment horizontal="center" textRotation="90" wrapText="1"/>
      <protection locked="0"/>
    </xf>
    <xf numFmtId="0" fontId="25" fillId="0" borderId="18" xfId="0" applyFont="1" applyBorder="1" applyAlignment="1" applyProtection="1">
      <alignment horizontal="center" textRotation="90" wrapText="1"/>
      <protection locked="0"/>
    </xf>
    <xf numFmtId="0" fontId="25" fillId="0" borderId="11" xfId="0" applyFont="1" applyBorder="1" applyAlignment="1" applyProtection="1">
      <alignment horizontal="center" textRotation="90" wrapText="1"/>
      <protection locked="0"/>
    </xf>
    <xf numFmtId="0" fontId="25" fillId="0" borderId="0" xfId="0" applyFont="1" applyAlignment="1" applyProtection="1">
      <alignment horizontal="center" textRotation="90" wrapText="1"/>
      <protection locked="0"/>
    </xf>
    <xf numFmtId="0" fontId="25" fillId="0" borderId="12" xfId="0" applyFont="1" applyBorder="1" applyAlignment="1" applyProtection="1">
      <alignment horizontal="center" textRotation="90" wrapText="1"/>
      <protection locked="0"/>
    </xf>
    <xf numFmtId="0" fontId="25" fillId="0" borderId="14" xfId="0" applyFont="1" applyBorder="1" applyAlignment="1" applyProtection="1">
      <alignment horizontal="center" textRotation="90" wrapText="1"/>
      <protection locked="0"/>
    </xf>
    <xf numFmtId="0" fontId="25" fillId="0" borderId="15" xfId="0" applyFont="1" applyBorder="1" applyAlignment="1" applyProtection="1">
      <alignment horizontal="center" textRotation="90" wrapText="1"/>
      <protection locked="0"/>
    </xf>
    <xf numFmtId="0" fontId="25" fillId="0" borderId="13" xfId="0" applyFont="1" applyBorder="1" applyAlignment="1" applyProtection="1">
      <alignment horizontal="center" textRotation="90" wrapText="1"/>
      <protection locked="0"/>
    </xf>
    <xf numFmtId="0" fontId="26" fillId="5" borderId="0" xfId="0" applyFont="1" applyFill="1" applyAlignment="1" applyProtection="1">
      <alignment horizontal="right" vertical="center" wrapText="1"/>
      <protection hidden="1"/>
    </xf>
    <xf numFmtId="0" fontId="26" fillId="5" borderId="12" xfId="0" applyFont="1" applyFill="1" applyBorder="1" applyAlignment="1" applyProtection="1">
      <alignment horizontal="right" vertical="center" wrapText="1"/>
      <protection hidden="1"/>
    </xf>
    <xf numFmtId="0" fontId="26" fillId="5" borderId="0" xfId="0" applyFont="1" applyFill="1" applyAlignment="1" applyProtection="1">
      <alignment horizontal="center" wrapText="1"/>
      <protection hidden="1"/>
    </xf>
    <xf numFmtId="0" fontId="26" fillId="5" borderId="15" xfId="0" applyFont="1" applyFill="1" applyBorder="1" applyAlignment="1" applyProtection="1">
      <alignment horizontal="center" wrapText="1"/>
      <protection hidden="1"/>
    </xf>
    <xf numFmtId="0" fontId="25" fillId="8" borderId="16" xfId="0" applyFont="1" applyFill="1" applyBorder="1" applyAlignment="1" applyProtection="1">
      <alignment horizontal="center" textRotation="90" wrapText="1"/>
      <protection locked="0"/>
    </xf>
    <xf numFmtId="0" fontId="25" fillId="8" borderId="17" xfId="0" applyFont="1" applyFill="1" applyBorder="1" applyAlignment="1" applyProtection="1">
      <alignment horizontal="center" textRotation="90" wrapText="1"/>
      <protection locked="0"/>
    </xf>
    <xf numFmtId="0" fontId="25" fillId="8" borderId="18" xfId="0" applyFont="1" applyFill="1" applyBorder="1" applyAlignment="1" applyProtection="1">
      <alignment horizontal="center" textRotation="90" wrapText="1"/>
      <protection locked="0"/>
    </xf>
    <xf numFmtId="0" fontId="25" fillId="8" borderId="11" xfId="0" applyFont="1" applyFill="1" applyBorder="1" applyAlignment="1" applyProtection="1">
      <alignment horizontal="center" textRotation="90" wrapText="1"/>
      <protection locked="0"/>
    </xf>
    <xf numFmtId="0" fontId="25" fillId="8" borderId="0" xfId="0" applyFont="1" applyFill="1" applyAlignment="1" applyProtection="1">
      <alignment horizontal="center" textRotation="90" wrapText="1"/>
      <protection locked="0"/>
    </xf>
    <xf numFmtId="0" fontId="25" fillId="8" borderId="12" xfId="0" applyFont="1" applyFill="1" applyBorder="1" applyAlignment="1" applyProtection="1">
      <alignment horizontal="center" textRotation="90" wrapText="1"/>
      <protection locked="0"/>
    </xf>
    <xf numFmtId="0" fontId="25" fillId="8" borderId="14" xfId="0" applyFont="1" applyFill="1" applyBorder="1" applyAlignment="1" applyProtection="1">
      <alignment horizontal="center" textRotation="90" wrapText="1"/>
      <protection locked="0"/>
    </xf>
    <xf numFmtId="0" fontId="25" fillId="8" borderId="15" xfId="0" applyFont="1" applyFill="1" applyBorder="1" applyAlignment="1" applyProtection="1">
      <alignment horizontal="center" textRotation="90" wrapText="1"/>
      <protection locked="0"/>
    </xf>
    <xf numFmtId="0" fontId="25" fillId="8" borderId="13" xfId="0" applyFont="1" applyFill="1" applyBorder="1" applyAlignment="1" applyProtection="1">
      <alignment horizontal="center" textRotation="90" wrapText="1"/>
      <protection locked="0"/>
    </xf>
    <xf numFmtId="0" fontId="27" fillId="0" borderId="2" xfId="0" applyFont="1" applyBorder="1" applyAlignment="1" applyProtection="1">
      <alignment horizontal="center" vertical="center"/>
      <protection locked="0"/>
    </xf>
    <xf numFmtId="0" fontId="27" fillId="0" borderId="26" xfId="0" applyFont="1" applyBorder="1" applyAlignment="1" applyProtection="1">
      <alignment horizontal="center" vertical="center"/>
      <protection locked="0"/>
    </xf>
    <xf numFmtId="0" fontId="27" fillId="0" borderId="19" xfId="0" applyFont="1" applyBorder="1" applyAlignment="1" applyProtection="1">
      <alignment horizontal="center" vertical="center"/>
      <protection locked="0"/>
    </xf>
    <xf numFmtId="164" fontId="26" fillId="5" borderId="27" xfId="0" applyNumberFormat="1" applyFont="1" applyFill="1" applyBorder="1" applyAlignment="1" applyProtection="1">
      <alignment horizontal="center" textRotation="90" wrapText="1"/>
      <protection hidden="1"/>
    </xf>
    <xf numFmtId="164" fontId="26" fillId="5" borderId="29" xfId="0" applyNumberFormat="1" applyFont="1" applyFill="1" applyBorder="1" applyAlignment="1" applyProtection="1">
      <alignment horizontal="center" textRotation="90" wrapText="1"/>
      <protection hidden="1"/>
    </xf>
    <xf numFmtId="164" fontId="26" fillId="5" borderId="28" xfId="0" applyNumberFormat="1" applyFont="1" applyFill="1" applyBorder="1" applyAlignment="1" applyProtection="1">
      <alignment horizontal="center" textRotation="90" wrapText="1"/>
      <protection hidden="1"/>
    </xf>
    <xf numFmtId="166" fontId="26" fillId="5" borderId="27" xfId="0" applyNumberFormat="1" applyFont="1" applyFill="1" applyBorder="1" applyAlignment="1" applyProtection="1">
      <alignment horizontal="center" textRotation="90" wrapText="1"/>
      <protection hidden="1"/>
    </xf>
    <xf numFmtId="166" fontId="26" fillId="5" borderId="29" xfId="0" applyNumberFormat="1" applyFont="1" applyFill="1" applyBorder="1" applyAlignment="1" applyProtection="1">
      <alignment horizontal="center" textRotation="90" wrapText="1"/>
      <protection hidden="1"/>
    </xf>
    <xf numFmtId="166" fontId="26" fillId="5" borderId="28" xfId="0" applyNumberFormat="1" applyFont="1" applyFill="1" applyBorder="1" applyAlignment="1" applyProtection="1">
      <alignment horizontal="center" textRotation="90" wrapText="1"/>
      <protection hidden="1"/>
    </xf>
    <xf numFmtId="0" fontId="26" fillId="5" borderId="2" xfId="0" applyFont="1" applyFill="1" applyBorder="1" applyAlignment="1" applyProtection="1">
      <alignment horizontal="right" vertical="center" wrapText="1"/>
      <protection hidden="1"/>
    </xf>
    <xf numFmtId="0" fontId="26" fillId="5" borderId="26" xfId="0" applyFont="1" applyFill="1" applyBorder="1" applyAlignment="1" applyProtection="1">
      <alignment horizontal="right" vertical="center" wrapText="1"/>
      <protection hidden="1"/>
    </xf>
    <xf numFmtId="0" fontId="25" fillId="5" borderId="19" xfId="0" applyFont="1" applyFill="1" applyBorder="1" applyAlignment="1" applyProtection="1">
      <alignment horizontal="right" vertical="center"/>
      <protection hidden="1"/>
    </xf>
    <xf numFmtId="0" fontId="26" fillId="5" borderId="19" xfId="0" applyFont="1" applyFill="1" applyBorder="1" applyAlignment="1" applyProtection="1">
      <alignment horizontal="right" vertical="center"/>
      <protection hidden="1"/>
    </xf>
    <xf numFmtId="0" fontId="26" fillId="5" borderId="1" xfId="0" applyFont="1" applyFill="1" applyBorder="1" applyAlignment="1" applyProtection="1">
      <alignment horizontal="center" vertical="center"/>
      <protection hidden="1"/>
    </xf>
    <xf numFmtId="0" fontId="25" fillId="0" borderId="1" xfId="0" applyFont="1" applyBorder="1" applyAlignment="1" applyProtection="1">
      <alignment vertical="center"/>
      <protection hidden="1"/>
    </xf>
    <xf numFmtId="0" fontId="25" fillId="4" borderId="0" xfId="0" applyFont="1" applyFill="1" applyAlignment="1" applyProtection="1">
      <alignment horizontal="left" vertical="center" indent="1"/>
      <protection locked="0"/>
    </xf>
    <xf numFmtId="0" fontId="25" fillId="4" borderId="15" xfId="0" applyFont="1" applyFill="1" applyBorder="1" applyAlignment="1" applyProtection="1">
      <alignment horizontal="left" vertical="center" indent="1"/>
      <protection locked="0"/>
    </xf>
    <xf numFmtId="0" fontId="25" fillId="4" borderId="12" xfId="0" applyFont="1" applyFill="1" applyBorder="1" applyAlignment="1" applyProtection="1">
      <alignment horizontal="center" vertical="center"/>
      <protection hidden="1"/>
    </xf>
    <xf numFmtId="14" fontId="25" fillId="4" borderId="0" xfId="0" applyNumberFormat="1" applyFont="1" applyFill="1" applyAlignment="1" applyProtection="1">
      <alignment horizontal="left" vertical="center" indent="1"/>
      <protection locked="0"/>
    </xf>
    <xf numFmtId="14" fontId="25" fillId="4" borderId="15" xfId="0" applyNumberFormat="1" applyFont="1" applyFill="1" applyBorder="1" applyAlignment="1" applyProtection="1">
      <alignment horizontal="left" vertical="center" indent="1"/>
      <protection locked="0"/>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24" fillId="4" borderId="0" xfId="1" applyFont="1" applyFill="1" applyBorder="1" applyAlignment="1" applyProtection="1">
      <alignment horizontal="center"/>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xf numFmtId="0" fontId="1" fillId="4" borderId="0" xfId="0" applyFont="1" applyFill="1" applyAlignment="1" applyProtection="1">
      <alignment horizontal="center" wrapText="1"/>
      <protection hidden="1"/>
    </xf>
    <xf numFmtId="0" fontId="24" fillId="4" borderId="0" xfId="1" applyFont="1" applyFill="1" applyBorder="1" applyAlignment="1" applyProtection="1">
      <alignment horizontal="center" wrapText="1"/>
      <protection hidden="1"/>
    </xf>
  </cellXfs>
  <cellStyles count="2">
    <cellStyle name="Hipervínculo" xfId="1" builtinId="8"/>
    <cellStyle name="Normal" xfId="0" builtinId="0"/>
  </cellStyles>
  <dxfs count="51">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patternType="none">
          <bgColor indexed="6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patternType="none">
          <bgColor indexed="65"/>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patternType="none">
          <bgColor indexed="65"/>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13671191571485E-2"/>
          <c:y val="0.55155881700127818"/>
          <c:w val="0.83335891817454555"/>
          <c:h val="0.43691814822089164"/>
        </c:manualLayout>
      </c:layout>
      <c:scatterChart>
        <c:scatterStyle val="lineMarker"/>
        <c:varyColors val="0"/>
        <c:ser>
          <c:idx val="1"/>
          <c:order val="0"/>
          <c:tx>
            <c:strRef>
              <c:f>'House of Quality 1'!$AR$49</c:f>
              <c:strCache>
                <c:ptCount val="1"/>
                <c:pt idx="0">
                  <c:v>Creaciones Lo Nuestro</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1'!$AR$51:$AR$57</c:f>
              <c:numCache>
                <c:formatCode>0</c:formatCode>
                <c:ptCount val="7"/>
                <c:pt idx="0">
                  <c:v>5</c:v>
                </c:pt>
                <c:pt idx="1">
                  <c:v>3</c:v>
                </c:pt>
                <c:pt idx="2">
                  <c:v>4</c:v>
                </c:pt>
                <c:pt idx="3">
                  <c:v>5</c:v>
                </c:pt>
                <c:pt idx="4">
                  <c:v>4</c:v>
                </c:pt>
                <c:pt idx="5">
                  <c:v>4</c:v>
                </c:pt>
                <c:pt idx="6">
                  <c:v>3</c:v>
                </c:pt>
              </c:numCache>
            </c:numRef>
          </c:xVal>
          <c:yVal>
            <c:numRef>
              <c:f>'House of Quality 1'!$BE$51:$BE$57</c:f>
              <c:numCache>
                <c:formatCode>General</c:formatCode>
                <c:ptCount val="7"/>
                <c:pt idx="0">
                  <c:v>0.9285714285714286</c:v>
                </c:pt>
                <c:pt idx="1">
                  <c:v>0.7857142857142857</c:v>
                </c:pt>
                <c:pt idx="2">
                  <c:v>0.6428571428571429</c:v>
                </c:pt>
                <c:pt idx="3">
                  <c:v>0.5</c:v>
                </c:pt>
                <c:pt idx="4">
                  <c:v>0.35714285714285715</c:v>
                </c:pt>
                <c:pt idx="5">
                  <c:v>0.21428571428571427</c:v>
                </c:pt>
                <c:pt idx="6">
                  <c:v>7.1428571428571425E-2</c:v>
                </c:pt>
              </c:numCache>
            </c:numRef>
          </c:yVal>
          <c:smooth val="0"/>
          <c:extLst>
            <c:ext xmlns:c16="http://schemas.microsoft.com/office/drawing/2014/chart" uri="{C3380CC4-5D6E-409C-BE32-E72D297353CC}">
              <c16:uniqueId val="{00000000-1927-4911-8E5C-870F79D68656}"/>
            </c:ext>
          </c:extLst>
        </c:ser>
        <c:ser>
          <c:idx val="2"/>
          <c:order val="1"/>
          <c:tx>
            <c:strRef>
              <c:f>'House of Quality 1'!$AS$49</c:f>
              <c:strCache>
                <c:ptCount val="1"/>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1'!$AS$51:$AS$57</c:f>
              <c:numCache>
                <c:formatCode>0</c:formatCode>
                <c:ptCount val="7"/>
              </c:numCache>
            </c:numRef>
          </c:xVal>
          <c:yVal>
            <c:numRef>
              <c:f>'House of Quality 1'!$BE$51:$BE$57</c:f>
              <c:numCache>
                <c:formatCode>General</c:formatCode>
                <c:ptCount val="7"/>
                <c:pt idx="0">
                  <c:v>0.9285714285714286</c:v>
                </c:pt>
                <c:pt idx="1">
                  <c:v>0.7857142857142857</c:v>
                </c:pt>
                <c:pt idx="2">
                  <c:v>0.6428571428571429</c:v>
                </c:pt>
                <c:pt idx="3">
                  <c:v>0.5</c:v>
                </c:pt>
                <c:pt idx="4">
                  <c:v>0.35714285714285715</c:v>
                </c:pt>
                <c:pt idx="5">
                  <c:v>0.21428571428571427</c:v>
                </c:pt>
                <c:pt idx="6">
                  <c:v>7.1428571428571425E-2</c:v>
                </c:pt>
              </c:numCache>
            </c:numRef>
          </c:yVal>
          <c:smooth val="0"/>
          <c:extLst>
            <c:ext xmlns:c16="http://schemas.microsoft.com/office/drawing/2014/chart" uri="{C3380CC4-5D6E-409C-BE32-E72D297353CC}">
              <c16:uniqueId val="{00000001-1927-4911-8E5C-870F79D68656}"/>
            </c:ext>
          </c:extLst>
        </c:ser>
        <c:ser>
          <c:idx val="3"/>
          <c:order val="2"/>
          <c:tx>
            <c:strRef>
              <c:f>'House of Quality 1'!$AT$49</c:f>
              <c:strCache>
                <c:ptCount val="1"/>
              </c:strCache>
            </c:strRef>
          </c:tx>
          <c:spPr>
            <a:ln w="12700">
              <a:solidFill>
                <a:srgbClr val="3366FF"/>
              </a:solidFill>
              <a:prstDash val="solid"/>
            </a:ln>
          </c:spPr>
          <c:marker>
            <c:symbol val="x"/>
            <c:size val="7"/>
            <c:spPr>
              <a:noFill/>
              <a:ln>
                <a:solidFill>
                  <a:srgbClr val="3366FF"/>
                </a:solidFill>
                <a:prstDash val="solid"/>
              </a:ln>
            </c:spPr>
          </c:marker>
          <c:xVal>
            <c:numRef>
              <c:f>'House of Quality 1'!$AT$51:$AT$57</c:f>
              <c:numCache>
                <c:formatCode>0</c:formatCode>
                <c:ptCount val="7"/>
              </c:numCache>
            </c:numRef>
          </c:xVal>
          <c:yVal>
            <c:numRef>
              <c:f>'House of Quality 1'!$BE$51:$BE$57</c:f>
              <c:numCache>
                <c:formatCode>General</c:formatCode>
                <c:ptCount val="7"/>
                <c:pt idx="0">
                  <c:v>0.9285714285714286</c:v>
                </c:pt>
                <c:pt idx="1">
                  <c:v>0.7857142857142857</c:v>
                </c:pt>
                <c:pt idx="2">
                  <c:v>0.6428571428571429</c:v>
                </c:pt>
                <c:pt idx="3">
                  <c:v>0.5</c:v>
                </c:pt>
                <c:pt idx="4">
                  <c:v>0.35714285714285715</c:v>
                </c:pt>
                <c:pt idx="5">
                  <c:v>0.21428571428571427</c:v>
                </c:pt>
                <c:pt idx="6">
                  <c:v>7.1428571428571425E-2</c:v>
                </c:pt>
              </c:numCache>
            </c:numRef>
          </c:yVal>
          <c:smooth val="0"/>
          <c:extLst>
            <c:ext xmlns:c16="http://schemas.microsoft.com/office/drawing/2014/chart" uri="{C3380CC4-5D6E-409C-BE32-E72D297353CC}">
              <c16:uniqueId val="{00000002-1927-4911-8E5C-870F79D68656}"/>
            </c:ext>
          </c:extLst>
        </c:ser>
        <c:ser>
          <c:idx val="4"/>
          <c:order val="3"/>
          <c:tx>
            <c:strRef>
              <c:f>'House of Quality 1'!$AU$49</c:f>
              <c:strCache>
                <c:ptCount val="1"/>
              </c:strCache>
            </c:strRef>
          </c:tx>
          <c:spPr>
            <a:ln w="12700">
              <a:solidFill>
                <a:srgbClr val="800080"/>
              </a:solidFill>
              <a:prstDash val="solid"/>
            </a:ln>
          </c:spPr>
          <c:marker>
            <c:symbol val="star"/>
            <c:size val="7"/>
            <c:spPr>
              <a:noFill/>
              <a:ln>
                <a:solidFill>
                  <a:srgbClr val="800080"/>
                </a:solidFill>
                <a:prstDash val="solid"/>
              </a:ln>
            </c:spPr>
          </c:marker>
          <c:xVal>
            <c:numRef>
              <c:f>'House of Quality 1'!$AU$51:$AU$57</c:f>
              <c:numCache>
                <c:formatCode>0</c:formatCode>
                <c:ptCount val="7"/>
              </c:numCache>
            </c:numRef>
          </c:xVal>
          <c:yVal>
            <c:numRef>
              <c:f>'House of Quality 1'!$BE$51:$BE$57</c:f>
              <c:numCache>
                <c:formatCode>General</c:formatCode>
                <c:ptCount val="7"/>
                <c:pt idx="0">
                  <c:v>0.9285714285714286</c:v>
                </c:pt>
                <c:pt idx="1">
                  <c:v>0.7857142857142857</c:v>
                </c:pt>
                <c:pt idx="2">
                  <c:v>0.6428571428571429</c:v>
                </c:pt>
                <c:pt idx="3">
                  <c:v>0.5</c:v>
                </c:pt>
                <c:pt idx="4">
                  <c:v>0.35714285714285715</c:v>
                </c:pt>
                <c:pt idx="5">
                  <c:v>0.21428571428571427</c:v>
                </c:pt>
                <c:pt idx="6">
                  <c:v>7.1428571428571425E-2</c:v>
                </c:pt>
              </c:numCache>
            </c:numRef>
          </c:yVal>
          <c:smooth val="0"/>
          <c:extLst>
            <c:ext xmlns:c16="http://schemas.microsoft.com/office/drawing/2014/chart" uri="{C3380CC4-5D6E-409C-BE32-E72D297353CC}">
              <c16:uniqueId val="{00000003-1927-4911-8E5C-870F79D68656}"/>
            </c:ext>
          </c:extLst>
        </c:ser>
        <c:ser>
          <c:idx val="5"/>
          <c:order val="4"/>
          <c:tx>
            <c:strRef>
              <c:f>'House of Quality 1'!$AV$49</c:f>
              <c:strCache>
                <c:ptCount val="1"/>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1'!$AV$51:$AV$57</c:f>
              <c:numCache>
                <c:formatCode>0</c:formatCode>
                <c:ptCount val="7"/>
              </c:numCache>
            </c:numRef>
          </c:xVal>
          <c:yVal>
            <c:numRef>
              <c:f>'House of Quality 1'!$BE$51:$BE$57</c:f>
              <c:numCache>
                <c:formatCode>General</c:formatCode>
                <c:ptCount val="7"/>
                <c:pt idx="0">
                  <c:v>0.9285714285714286</c:v>
                </c:pt>
                <c:pt idx="1">
                  <c:v>0.7857142857142857</c:v>
                </c:pt>
                <c:pt idx="2">
                  <c:v>0.6428571428571429</c:v>
                </c:pt>
                <c:pt idx="3">
                  <c:v>0.5</c:v>
                </c:pt>
                <c:pt idx="4">
                  <c:v>0.35714285714285715</c:v>
                </c:pt>
                <c:pt idx="5">
                  <c:v>0.21428571428571427</c:v>
                </c:pt>
                <c:pt idx="6">
                  <c:v>7.1428571428571425E-2</c:v>
                </c:pt>
              </c:numCache>
            </c:numRef>
          </c:yVal>
          <c:smooth val="0"/>
          <c:extLst>
            <c:ext xmlns:c16="http://schemas.microsoft.com/office/drawing/2014/chart" uri="{C3380CC4-5D6E-409C-BE32-E72D297353CC}">
              <c16:uniqueId val="{00000004-1927-4911-8E5C-870F79D68656}"/>
            </c:ext>
          </c:extLst>
        </c:ser>
        <c:ser>
          <c:idx val="6"/>
          <c:order val="5"/>
          <c:tx>
            <c:strRef>
              <c:f>'House of Quality 1'!$AW$49</c:f>
              <c:strCache>
                <c:ptCount val="1"/>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1'!$AW$51:$AW$57</c:f>
              <c:numCache>
                <c:formatCode>0</c:formatCode>
                <c:ptCount val="7"/>
              </c:numCache>
            </c:numRef>
          </c:xVal>
          <c:yVal>
            <c:numRef>
              <c:f>'House of Quality 1'!$BE$51:$BE$57</c:f>
              <c:numCache>
                <c:formatCode>General</c:formatCode>
                <c:ptCount val="7"/>
                <c:pt idx="0">
                  <c:v>0.9285714285714286</c:v>
                </c:pt>
                <c:pt idx="1">
                  <c:v>0.7857142857142857</c:v>
                </c:pt>
                <c:pt idx="2">
                  <c:v>0.6428571428571429</c:v>
                </c:pt>
                <c:pt idx="3">
                  <c:v>0.5</c:v>
                </c:pt>
                <c:pt idx="4">
                  <c:v>0.35714285714285715</c:v>
                </c:pt>
                <c:pt idx="5">
                  <c:v>0.21428571428571427</c:v>
                </c:pt>
                <c:pt idx="6">
                  <c:v>7.1428571428571425E-2</c:v>
                </c:pt>
              </c:numCache>
            </c:numRef>
          </c:yVal>
          <c:smooth val="0"/>
          <c:extLst>
            <c:ext xmlns:c16="http://schemas.microsoft.com/office/drawing/2014/chart" uri="{C3380CC4-5D6E-409C-BE32-E72D297353CC}">
              <c16:uniqueId val="{00000005-1927-4911-8E5C-870F79D68656}"/>
            </c:ext>
          </c:extLst>
        </c:ser>
        <c:dLbls>
          <c:showLegendKey val="0"/>
          <c:showVal val="0"/>
          <c:showCatName val="0"/>
          <c:showSerName val="0"/>
          <c:showPercent val="0"/>
          <c:showBubbleSize val="0"/>
        </c:dLbls>
        <c:axId val="457604863"/>
        <c:axId val="1"/>
      </c:scatterChart>
      <c:valAx>
        <c:axId val="457604863"/>
        <c:scaling>
          <c:orientation val="minMax"/>
          <c:max val="5"/>
          <c:min val="0"/>
        </c:scaling>
        <c:delete val="1"/>
        <c:axPos val="b"/>
        <c:numFmt formatCode="0" sourceLinked="1"/>
        <c:majorTickMark val="out"/>
        <c:minorTickMark val="none"/>
        <c:tickLblPos val="nextTo"/>
        <c:crossAx val="1"/>
        <c:crosses val="autoZero"/>
        <c:crossBetween val="midCat"/>
      </c:valAx>
      <c:valAx>
        <c:axId val="1"/>
        <c:scaling>
          <c:orientation val="minMax"/>
          <c:max val="1"/>
          <c:min val="0"/>
        </c:scaling>
        <c:delete val="1"/>
        <c:axPos val="r"/>
        <c:numFmt formatCode="General" sourceLinked="1"/>
        <c:majorTickMark val="out"/>
        <c:minorTickMark val="none"/>
        <c:tickLblPos val="nextTo"/>
        <c:crossAx val="457604863"/>
        <c:crosses val="max"/>
        <c:crossBetween val="midCat"/>
        <c:majorUnit val="1"/>
        <c:minorUnit val="0.02"/>
      </c:valAx>
      <c:spPr>
        <a:noFill/>
        <a:ln w="25400">
          <a:noFill/>
        </a:ln>
      </c:spPr>
    </c:plotArea>
    <c:legend>
      <c:legendPos val="t"/>
      <c:layout>
        <c:manualLayout>
          <c:xMode val="edge"/>
          <c:yMode val="edge"/>
          <c:x val="4.5506849328651268E-2"/>
          <c:y val="8.461996272133776E-2"/>
          <c:w val="0.87615302478350876"/>
          <c:h val="0.2144400652621124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PE"/>
        </a:p>
      </c:txPr>
    </c:legend>
    <c:plotVisOnly val="1"/>
    <c:dispBlanksAs val="gap"/>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49</xdr:col>
      <xdr:colOff>28575</xdr:colOff>
      <xdr:row>47</xdr:row>
      <xdr:rowOff>0</xdr:rowOff>
    </xdr:from>
    <xdr:to>
      <xdr:col>55</xdr:col>
      <xdr:colOff>28575</xdr:colOff>
      <xdr:row>57</xdr:row>
      <xdr:rowOff>0</xdr:rowOff>
    </xdr:to>
    <xdr:graphicFrame macro="">
      <xdr:nvGraphicFramePr>
        <xdr:cNvPr id="2112" name="Gráfico 64">
          <a:extLst>
            <a:ext uri="{FF2B5EF4-FFF2-40B4-BE49-F238E27FC236}">
              <a16:creationId xmlns:a16="http://schemas.microsoft.com/office/drawing/2014/main" id="{55BD0B39-7F02-44D0-9B46-889420E89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24</xdr:row>
      <xdr:rowOff>35858</xdr:rowOff>
    </xdr:from>
    <xdr:to>
      <xdr:col>23</xdr:col>
      <xdr:colOff>26893</xdr:colOff>
      <xdr:row>45</xdr:row>
      <xdr:rowOff>76195</xdr:rowOff>
    </xdr:to>
    <xdr:sp macro="" textlink="">
      <xdr:nvSpPr>
        <xdr:cNvPr id="2129" name="Line 81">
          <a:extLst>
            <a:ext uri="{FF2B5EF4-FFF2-40B4-BE49-F238E27FC236}">
              <a16:creationId xmlns:a16="http://schemas.microsoft.com/office/drawing/2014/main" id="{5EC5F7F6-B430-402C-897D-BB82B50E874D}"/>
            </a:ext>
          </a:extLst>
        </xdr:cNvPr>
        <xdr:cNvSpPr>
          <a:spLocks noChangeShapeType="1"/>
        </xdr:cNvSpPr>
      </xdr:nvSpPr>
      <xdr:spPr bwMode="auto">
        <a:xfrm flipV="1">
          <a:off x="3927101" y="2017058"/>
          <a:ext cx="1164851" cy="17346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71716</xdr:colOff>
      <xdr:row>28</xdr:row>
      <xdr:rowOff>0</xdr:rowOff>
    </xdr:from>
    <xdr:to>
      <xdr:col>26</xdr:col>
      <xdr:colOff>35858</xdr:colOff>
      <xdr:row>46</xdr:row>
      <xdr:rowOff>0</xdr:rowOff>
    </xdr:to>
    <xdr:sp macro="" textlink="">
      <xdr:nvSpPr>
        <xdr:cNvPr id="2130" name="Line 82">
          <a:extLst>
            <a:ext uri="{FF2B5EF4-FFF2-40B4-BE49-F238E27FC236}">
              <a16:creationId xmlns:a16="http://schemas.microsoft.com/office/drawing/2014/main" id="{ED3D2D6F-7784-44F7-877B-1C94774DDD0E}"/>
            </a:ext>
          </a:extLst>
        </xdr:cNvPr>
        <xdr:cNvSpPr>
          <a:spLocks noChangeShapeType="1"/>
        </xdr:cNvSpPr>
      </xdr:nvSpPr>
      <xdr:spPr bwMode="auto">
        <a:xfrm flipV="1">
          <a:off x="4347881" y="2303929"/>
          <a:ext cx="968189" cy="145228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1</xdr:colOff>
      <xdr:row>32</xdr:row>
      <xdr:rowOff>17929</xdr:rowOff>
    </xdr:from>
    <xdr:to>
      <xdr:col>30</xdr:col>
      <xdr:colOff>17930</xdr:colOff>
      <xdr:row>46</xdr:row>
      <xdr:rowOff>0</xdr:rowOff>
    </xdr:to>
    <xdr:sp macro="" textlink="">
      <xdr:nvSpPr>
        <xdr:cNvPr id="2132" name="Line 84">
          <a:extLst>
            <a:ext uri="{FF2B5EF4-FFF2-40B4-BE49-F238E27FC236}">
              <a16:creationId xmlns:a16="http://schemas.microsoft.com/office/drawing/2014/main" id="{F5492CA5-8366-460A-9DB9-1D353B134EC2}"/>
            </a:ext>
          </a:extLst>
        </xdr:cNvPr>
        <xdr:cNvSpPr>
          <a:spLocks noChangeShapeType="1"/>
        </xdr:cNvSpPr>
      </xdr:nvSpPr>
      <xdr:spPr bwMode="auto">
        <a:xfrm flipV="1">
          <a:off x="4778189" y="2644588"/>
          <a:ext cx="806823" cy="11116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71714</xdr:colOff>
      <xdr:row>35</xdr:row>
      <xdr:rowOff>53788</xdr:rowOff>
    </xdr:from>
    <xdr:to>
      <xdr:col>33</xdr:col>
      <xdr:colOff>35858</xdr:colOff>
      <xdr:row>46</xdr:row>
      <xdr:rowOff>0</xdr:rowOff>
    </xdr:to>
    <xdr:sp macro="" textlink="">
      <xdr:nvSpPr>
        <xdr:cNvPr id="2137" name="Line 89">
          <a:extLst>
            <a:ext uri="{FF2B5EF4-FFF2-40B4-BE49-F238E27FC236}">
              <a16:creationId xmlns:a16="http://schemas.microsoft.com/office/drawing/2014/main" id="{A0F9515E-A1A7-494F-B6AC-0E2012958AE4}"/>
            </a:ext>
          </a:extLst>
        </xdr:cNvPr>
        <xdr:cNvSpPr>
          <a:spLocks noChangeShapeType="1"/>
        </xdr:cNvSpPr>
      </xdr:nvSpPr>
      <xdr:spPr bwMode="auto">
        <a:xfrm flipH="1">
          <a:off x="5208490" y="2922494"/>
          <a:ext cx="609603" cy="83371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71712</xdr:colOff>
      <xdr:row>39</xdr:row>
      <xdr:rowOff>8965</xdr:rowOff>
    </xdr:from>
    <xdr:to>
      <xdr:col>36</xdr:col>
      <xdr:colOff>53787</xdr:colOff>
      <xdr:row>45</xdr:row>
      <xdr:rowOff>73062</xdr:rowOff>
    </xdr:to>
    <xdr:sp macro="" textlink="">
      <xdr:nvSpPr>
        <xdr:cNvPr id="2138" name="Line 90">
          <a:extLst>
            <a:ext uri="{FF2B5EF4-FFF2-40B4-BE49-F238E27FC236}">
              <a16:creationId xmlns:a16="http://schemas.microsoft.com/office/drawing/2014/main" id="{6FC283C8-98B4-4674-9562-FF47ADC573F4}"/>
            </a:ext>
          </a:extLst>
        </xdr:cNvPr>
        <xdr:cNvSpPr>
          <a:spLocks noChangeShapeType="1"/>
        </xdr:cNvSpPr>
      </xdr:nvSpPr>
      <xdr:spPr bwMode="auto">
        <a:xfrm flipH="1">
          <a:off x="5638794" y="3200400"/>
          <a:ext cx="412381" cy="54819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62752</xdr:colOff>
      <xdr:row>28</xdr:row>
      <xdr:rowOff>17929</xdr:rowOff>
    </xdr:from>
    <xdr:to>
      <xdr:col>36</xdr:col>
      <xdr:colOff>71717</xdr:colOff>
      <xdr:row>45</xdr:row>
      <xdr:rowOff>80682</xdr:rowOff>
    </xdr:to>
    <xdr:sp macro="" textlink="">
      <xdr:nvSpPr>
        <xdr:cNvPr id="2151" name="Line 103">
          <a:extLst>
            <a:ext uri="{FF2B5EF4-FFF2-40B4-BE49-F238E27FC236}">
              <a16:creationId xmlns:a16="http://schemas.microsoft.com/office/drawing/2014/main" id="{DCD87230-73AC-4654-A21D-89AD0C250775}"/>
            </a:ext>
          </a:extLst>
        </xdr:cNvPr>
        <xdr:cNvSpPr>
          <a:spLocks noChangeShapeType="1"/>
        </xdr:cNvSpPr>
      </xdr:nvSpPr>
      <xdr:spPr bwMode="auto">
        <a:xfrm>
          <a:off x="4912658" y="2321858"/>
          <a:ext cx="1156447" cy="1434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8964</xdr:colOff>
      <xdr:row>31</xdr:row>
      <xdr:rowOff>44823</xdr:rowOff>
    </xdr:from>
    <xdr:to>
      <xdr:col>31</xdr:col>
      <xdr:colOff>0</xdr:colOff>
      <xdr:row>46</xdr:row>
      <xdr:rowOff>0</xdr:rowOff>
    </xdr:to>
    <xdr:sp macro="" textlink="">
      <xdr:nvSpPr>
        <xdr:cNvPr id="2152" name="Line 104">
          <a:extLst>
            <a:ext uri="{FF2B5EF4-FFF2-40B4-BE49-F238E27FC236}">
              <a16:creationId xmlns:a16="http://schemas.microsoft.com/office/drawing/2014/main" id="{C20B8B18-423D-4770-9E5D-2675B31EBF07}"/>
            </a:ext>
          </a:extLst>
        </xdr:cNvPr>
        <xdr:cNvSpPr>
          <a:spLocks noChangeShapeType="1"/>
        </xdr:cNvSpPr>
      </xdr:nvSpPr>
      <xdr:spPr bwMode="auto">
        <a:xfrm>
          <a:off x="4715435" y="2590799"/>
          <a:ext cx="923365" cy="11654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26894</xdr:colOff>
      <xdr:row>35</xdr:row>
      <xdr:rowOff>17929</xdr:rowOff>
    </xdr:from>
    <xdr:to>
      <xdr:col>25</xdr:col>
      <xdr:colOff>1</xdr:colOff>
      <xdr:row>46</xdr:row>
      <xdr:rowOff>1</xdr:rowOff>
    </xdr:to>
    <xdr:sp macro="" textlink="">
      <xdr:nvSpPr>
        <xdr:cNvPr id="2153" name="Line 105">
          <a:extLst>
            <a:ext uri="{FF2B5EF4-FFF2-40B4-BE49-F238E27FC236}">
              <a16:creationId xmlns:a16="http://schemas.microsoft.com/office/drawing/2014/main" id="{3CEE529F-7907-44B4-B32F-640C55B5D56F}"/>
            </a:ext>
          </a:extLst>
        </xdr:cNvPr>
        <xdr:cNvSpPr>
          <a:spLocks noChangeShapeType="1"/>
        </xdr:cNvSpPr>
      </xdr:nvSpPr>
      <xdr:spPr bwMode="auto">
        <a:xfrm>
          <a:off x="4518212" y="2886635"/>
          <a:ext cx="690283" cy="86957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53788</xdr:colOff>
      <xdr:row>38</xdr:row>
      <xdr:rowOff>62753</xdr:rowOff>
    </xdr:from>
    <xdr:to>
      <xdr:col>19</xdr:col>
      <xdr:colOff>0</xdr:colOff>
      <xdr:row>46</xdr:row>
      <xdr:rowOff>1</xdr:rowOff>
    </xdr:to>
    <xdr:sp macro="" textlink="">
      <xdr:nvSpPr>
        <xdr:cNvPr id="2154" name="Line 106">
          <a:extLst>
            <a:ext uri="{FF2B5EF4-FFF2-40B4-BE49-F238E27FC236}">
              <a16:creationId xmlns:a16="http://schemas.microsoft.com/office/drawing/2014/main" id="{E36C006C-7B64-4DFC-982A-809317959FE5}"/>
            </a:ext>
          </a:extLst>
        </xdr:cNvPr>
        <xdr:cNvSpPr>
          <a:spLocks noChangeShapeType="1"/>
        </xdr:cNvSpPr>
      </xdr:nvSpPr>
      <xdr:spPr bwMode="auto">
        <a:xfrm>
          <a:off x="4329953" y="3173506"/>
          <a:ext cx="448235" cy="5827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62754</xdr:colOff>
      <xdr:row>42</xdr:row>
      <xdr:rowOff>26895</xdr:rowOff>
    </xdr:from>
    <xdr:to>
      <xdr:col>13</xdr:col>
      <xdr:colOff>2</xdr:colOff>
      <xdr:row>46</xdr:row>
      <xdr:rowOff>1</xdr:rowOff>
    </xdr:to>
    <xdr:sp macro="" textlink="">
      <xdr:nvSpPr>
        <xdr:cNvPr id="2155" name="Line 107">
          <a:extLst>
            <a:ext uri="{FF2B5EF4-FFF2-40B4-BE49-F238E27FC236}">
              <a16:creationId xmlns:a16="http://schemas.microsoft.com/office/drawing/2014/main" id="{328D07F3-2223-4E92-AD4C-CB07000FB40F}"/>
            </a:ext>
          </a:extLst>
        </xdr:cNvPr>
        <xdr:cNvSpPr>
          <a:spLocks noChangeShapeType="1"/>
        </xdr:cNvSpPr>
      </xdr:nvSpPr>
      <xdr:spPr bwMode="auto">
        <a:xfrm>
          <a:off x="4123766" y="3460377"/>
          <a:ext cx="224118" cy="29583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26894</xdr:colOff>
      <xdr:row>24</xdr:row>
      <xdr:rowOff>35859</xdr:rowOff>
    </xdr:from>
    <xdr:to>
      <xdr:col>42</xdr:col>
      <xdr:colOff>69796</xdr:colOff>
      <xdr:row>46</xdr:row>
      <xdr:rowOff>5123</xdr:rowOff>
    </xdr:to>
    <xdr:sp macro="" textlink="">
      <xdr:nvSpPr>
        <xdr:cNvPr id="13" name="Line 103">
          <a:extLst>
            <a:ext uri="{FF2B5EF4-FFF2-40B4-BE49-F238E27FC236}">
              <a16:creationId xmlns:a16="http://schemas.microsoft.com/office/drawing/2014/main" id="{067AADE6-F7FE-447C-B18C-2DEA0454C51A}"/>
            </a:ext>
          </a:extLst>
        </xdr:cNvPr>
        <xdr:cNvSpPr>
          <a:spLocks noChangeShapeType="1"/>
        </xdr:cNvSpPr>
      </xdr:nvSpPr>
      <xdr:spPr bwMode="auto">
        <a:xfrm>
          <a:off x="5091953" y="2017059"/>
          <a:ext cx="1405537" cy="174427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71716</xdr:colOff>
      <xdr:row>42</xdr:row>
      <xdr:rowOff>44824</xdr:rowOff>
    </xdr:from>
    <xdr:to>
      <xdr:col>39</xdr:col>
      <xdr:colOff>62753</xdr:colOff>
      <xdr:row>46</xdr:row>
      <xdr:rowOff>10308</xdr:rowOff>
    </xdr:to>
    <xdr:sp macro="" textlink="">
      <xdr:nvSpPr>
        <xdr:cNvPr id="14" name="Line 90">
          <a:extLst>
            <a:ext uri="{FF2B5EF4-FFF2-40B4-BE49-F238E27FC236}">
              <a16:creationId xmlns:a16="http://schemas.microsoft.com/office/drawing/2014/main" id="{E36B4C50-EA97-4BC4-BFAB-0F4C3E225D2C}"/>
            </a:ext>
          </a:extLst>
        </xdr:cNvPr>
        <xdr:cNvSpPr>
          <a:spLocks noChangeShapeType="1"/>
        </xdr:cNvSpPr>
      </xdr:nvSpPr>
      <xdr:spPr bwMode="auto">
        <a:xfrm flipH="1">
          <a:off x="6069104" y="3478306"/>
          <a:ext cx="206190" cy="2882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666750</xdr:colOff>
      <xdr:row>5</xdr:row>
      <xdr:rowOff>19050</xdr:rowOff>
    </xdr:to>
    <xdr:grpSp>
      <xdr:nvGrpSpPr>
        <xdr:cNvPr id="16394" name="Group 10">
          <a:extLst>
            <a:ext uri="{FF2B5EF4-FFF2-40B4-BE49-F238E27FC236}">
              <a16:creationId xmlns:a16="http://schemas.microsoft.com/office/drawing/2014/main" id="{C01B644B-E4CE-4F14-B7E9-FBB0E84BAD47}"/>
            </a:ext>
          </a:extLst>
        </xdr:cNvPr>
        <xdr:cNvGrpSpPr>
          <a:grpSpLocks/>
        </xdr:cNvGrpSpPr>
      </xdr:nvGrpSpPr>
      <xdr:grpSpPr bwMode="auto">
        <a:xfrm>
          <a:off x="195972" y="197390"/>
          <a:ext cx="4984574" cy="518809"/>
          <a:chOff x="20" y="22"/>
          <a:chExt cx="576" cy="52"/>
        </a:xfrm>
      </xdr:grpSpPr>
      <xdr:pic>
        <xdr:nvPicPr>
          <xdr:cNvPr id="16385" name="Picture 1">
            <a:extLst>
              <a:ext uri="{FF2B5EF4-FFF2-40B4-BE49-F238E27FC236}">
                <a16:creationId xmlns:a16="http://schemas.microsoft.com/office/drawing/2014/main" id="{94B8ADBD-7A3C-4100-9983-1E4FDB30A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a:extLst>
              <a:ext uri="{FF2B5EF4-FFF2-40B4-BE49-F238E27FC236}">
                <a16:creationId xmlns:a16="http://schemas.microsoft.com/office/drawing/2014/main" id="{6F3ECF1D-DAD1-4FCE-8684-770374BFB4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7D7FA886-2255-4F13-8D30-9EF4766446C9}"/>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PE" sz="2400" kern="10" spc="0">
                <a:ln>
                  <a:noFill/>
                </a:ln>
                <a:solidFill>
                  <a:srgbClr val="FFFFFF"/>
                </a:solidFill>
                <a:effectLst/>
                <a:latin typeface="Verdana" panose="020B0604030504040204" pitchFamily="34" charset="0"/>
                <a:ea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id="{F2B322AE-7326-40AC-92CA-9D5DA86CE0DA}"/>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PE" sz="2400" kern="10" spc="0">
                <a:ln>
                  <a:noFill/>
                </a:ln>
                <a:solidFill>
                  <a:srgbClr val="FFFFFF"/>
                </a:solidFill>
                <a:effectLst/>
                <a:latin typeface="Verdana" panose="020B0604030504040204" pitchFamily="34" charset="0"/>
                <a:ea typeface="Verdana" panose="020B0604030504040204" pitchFamily="34" charset="0"/>
              </a:rPr>
              <a:t>...moving into the House of Quality</a:t>
            </a:r>
          </a:p>
        </xdr:txBody>
      </xdr:sp>
    </xdr:grpSp>
    <xdr:clientData/>
  </xdr:twoCellAnchor>
  <xdr:twoCellAnchor>
    <xdr:from>
      <xdr:col>5</xdr:col>
      <xdr:colOff>266700</xdr:colOff>
      <xdr:row>2</xdr:row>
      <xdr:rowOff>76200</xdr:rowOff>
    </xdr:from>
    <xdr:to>
      <xdr:col>5</xdr:col>
      <xdr:colOff>400050</xdr:colOff>
      <xdr:row>2</xdr:row>
      <xdr:rowOff>123825</xdr:rowOff>
    </xdr:to>
    <xdr:sp macro="" textlink="">
      <xdr:nvSpPr>
        <xdr:cNvPr id="16393" name="WordArt 9">
          <a:extLst>
            <a:ext uri="{FF2B5EF4-FFF2-40B4-BE49-F238E27FC236}">
              <a16:creationId xmlns:a16="http://schemas.microsoft.com/office/drawing/2014/main" id="{40C5337C-B58B-4C97-A403-50C110DFF467}"/>
            </a:ext>
          </a:extLst>
        </xdr:cNvPr>
        <xdr:cNvSpPr>
          <a:spLocks noChangeArrowheads="1" noChangeShapeType="1" noTextEdit="1"/>
        </xdr:cNvSpPr>
      </xdr:nvSpPr>
      <xdr:spPr bwMode="auto">
        <a:xfrm>
          <a:off x="2090738" y="266700"/>
          <a:ext cx="133350"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PE" sz="2400" kern="10" spc="0">
              <a:ln>
                <a:noFill/>
              </a:ln>
              <a:solidFill>
                <a:srgbClr val="FFFFFF"/>
              </a:solidFill>
              <a:effectLst/>
              <a:latin typeface="Verdana" panose="020B0604030504040204" pitchFamily="34" charset="0"/>
              <a:ea typeface="Verdana" panose="020B0604030504040204" pitchFamily="34" charset="0"/>
            </a:rPr>
            <a:t>™</a:t>
          </a:r>
        </a:p>
      </xdr:txBody>
    </xdr:sp>
    <xdr:clientData/>
  </xdr:twoCellAnchor>
  <xdr:twoCellAnchor editAs="oneCell">
    <xdr:from>
      <xdr:col>14</xdr:col>
      <xdr:colOff>80963</xdr:colOff>
      <xdr:row>3</xdr:row>
      <xdr:rowOff>114300</xdr:rowOff>
    </xdr:from>
    <xdr:to>
      <xdr:col>14</xdr:col>
      <xdr:colOff>1471613</xdr:colOff>
      <xdr:row>8</xdr:row>
      <xdr:rowOff>76200</xdr:rowOff>
    </xdr:to>
    <xdr:pic>
      <xdr:nvPicPr>
        <xdr:cNvPr id="16395" name="Picture 11">
          <a:hlinkClick xmlns:r="http://schemas.openxmlformats.org/officeDocument/2006/relationships" r:id="rId3" tooltip="http://www.airacad.com/"/>
          <a:extLst>
            <a:ext uri="{FF2B5EF4-FFF2-40B4-BE49-F238E27FC236}">
              <a16:creationId xmlns:a16="http://schemas.microsoft.com/office/drawing/2014/main" id="{7125FB6F-232B-48D6-B6BF-777170E9871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915025" y="471488"/>
          <a:ext cx="14097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90488</xdr:colOff>
      <xdr:row>9</xdr:row>
      <xdr:rowOff>76200</xdr:rowOff>
    </xdr:from>
    <xdr:to>
      <xdr:col>14</xdr:col>
      <xdr:colOff>1471613</xdr:colOff>
      <xdr:row>13</xdr:row>
      <xdr:rowOff>228600</xdr:rowOff>
    </xdr:to>
    <xdr:pic>
      <xdr:nvPicPr>
        <xdr:cNvPr id="16396" name="Picture 12">
          <a:hlinkClick xmlns:r="http://schemas.openxmlformats.org/officeDocument/2006/relationships" r:id="rId5" tooltip="http://www.sixsigmaproductsgroup.com/"/>
          <a:extLst>
            <a:ext uri="{FF2B5EF4-FFF2-40B4-BE49-F238E27FC236}">
              <a16:creationId xmlns:a16="http://schemas.microsoft.com/office/drawing/2014/main" id="{D6781486-8BE2-4214-A33F-DA2A71D54A7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924550" y="1547813"/>
          <a:ext cx="140017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uario\Downloads\QFD%20tradic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use of Quality 1"/>
      <sheetName val="Data Validation Sources"/>
      <sheetName val="House of Quality 2"/>
      <sheetName val="House of Quality 3"/>
      <sheetName val="House of Quality 4"/>
      <sheetName val="About"/>
    </sheetNames>
    <sheetDataSet>
      <sheetData sheetId="0"/>
      <sheetData sheetId="1">
        <row r="2">
          <cell r="A2" t="str">
            <v>▼</v>
          </cell>
          <cell r="B2" t="str">
            <v>Θ</v>
          </cell>
          <cell r="C2" t="str">
            <v>┼┼</v>
          </cell>
        </row>
        <row r="3">
          <cell r="A3" t="str">
            <v>▲</v>
          </cell>
          <cell r="B3" t="str">
            <v>Ο</v>
          </cell>
          <cell r="C3" t="str">
            <v>┼</v>
          </cell>
        </row>
        <row r="4">
          <cell r="A4" t="str">
            <v>x</v>
          </cell>
          <cell r="B4" t="str">
            <v>▲</v>
          </cell>
          <cell r="C4" t="str">
            <v>▬</v>
          </cell>
        </row>
        <row r="5">
          <cell r="A5"/>
          <cell r="B5"/>
          <cell r="C5" t="str">
            <v>▼</v>
          </cell>
        </row>
        <row r="6">
          <cell r="C6"/>
        </row>
      </sheetData>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E288"/>
  <sheetViews>
    <sheetView tabSelected="1" topLeftCell="A43" zoomScale="85" zoomScaleNormal="85" zoomScaleSheetLayoutView="100" workbookViewId="0">
      <selection activeCell="BA58" sqref="BA58"/>
    </sheetView>
  </sheetViews>
  <sheetFormatPr baseColWidth="10" defaultColWidth="5" defaultRowHeight="10.199999999999999" x14ac:dyDescent="0.2"/>
  <cols>
    <col min="1" max="1" width="4.109375" style="3" customWidth="1"/>
    <col min="2" max="2" width="3.33203125" style="4" customWidth="1"/>
    <col min="3" max="3" width="4.44140625" style="4" customWidth="1"/>
    <col min="4" max="5" width="5.44140625" style="40" customWidth="1"/>
    <col min="6" max="7" width="17.109375" style="5" customWidth="1"/>
    <col min="8" max="43" width="1" style="3" customWidth="1"/>
    <col min="44" max="54" width="5" style="3" customWidth="1"/>
    <col min="55" max="55" width="4.5546875" style="3" customWidth="1"/>
    <col min="56" max="56" width="5" style="3" customWidth="1"/>
    <col min="57" max="57" width="6" style="3" customWidth="1"/>
    <col min="58" max="16384" width="5" style="3"/>
  </cols>
  <sheetData>
    <row r="1" spans="1:57" x14ac:dyDescent="0.2">
      <c r="A1" s="16"/>
      <c r="B1" s="102"/>
      <c r="C1" s="102"/>
      <c r="D1" s="103"/>
      <c r="E1" s="103"/>
      <c r="F1" s="104"/>
      <c r="G1" s="104"/>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row>
    <row r="2" spans="1:57" s="61" customFormat="1" ht="6" customHeight="1" x14ac:dyDescent="0.25">
      <c r="A2" s="49"/>
      <c r="B2" s="215" t="s">
        <v>0</v>
      </c>
      <c r="C2" s="215"/>
      <c r="D2" s="216"/>
      <c r="E2" s="216"/>
      <c r="F2" s="216"/>
      <c r="G2" s="216"/>
      <c r="H2" s="105"/>
      <c r="I2" s="105"/>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49"/>
      <c r="AS2" s="49"/>
      <c r="AT2" s="49"/>
      <c r="AU2" s="49"/>
      <c r="AV2" s="49"/>
      <c r="AW2" s="220" t="s">
        <v>1</v>
      </c>
      <c r="AX2" s="221"/>
      <c r="AY2" s="221"/>
      <c r="AZ2" s="221"/>
      <c r="BA2" s="221"/>
      <c r="BB2" s="221"/>
      <c r="BC2" s="222"/>
      <c r="BD2" s="49"/>
      <c r="BE2" s="71"/>
    </row>
    <row r="3" spans="1:57" s="61" customFormat="1" ht="6" customHeight="1" x14ac:dyDescent="0.25">
      <c r="A3" s="49"/>
      <c r="B3" s="215"/>
      <c r="C3" s="215"/>
      <c r="D3" s="217"/>
      <c r="E3" s="217"/>
      <c r="F3" s="217"/>
      <c r="G3" s="217"/>
      <c r="H3" s="105"/>
      <c r="I3" s="105"/>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49"/>
      <c r="AS3" s="49"/>
      <c r="AT3" s="49"/>
      <c r="AU3" s="49"/>
      <c r="AV3" s="49"/>
      <c r="AW3" s="223"/>
      <c r="AX3" s="224"/>
      <c r="AY3" s="224"/>
      <c r="AZ3" s="224"/>
      <c r="BA3" s="224"/>
      <c r="BB3" s="224"/>
      <c r="BC3" s="225"/>
      <c r="BD3" s="49"/>
      <c r="BE3" s="71"/>
    </row>
    <row r="4" spans="1:57" s="61" customFormat="1" ht="6" customHeight="1" x14ac:dyDescent="0.25">
      <c r="A4" s="49"/>
      <c r="B4" s="123"/>
      <c r="C4" s="80"/>
      <c r="D4" s="81"/>
      <c r="E4" s="82"/>
      <c r="F4" s="82"/>
      <c r="G4" s="106"/>
      <c r="H4" s="105"/>
      <c r="I4" s="105"/>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49"/>
      <c r="AS4" s="49"/>
      <c r="AT4" s="49"/>
      <c r="AU4" s="49"/>
      <c r="AV4" s="49"/>
      <c r="AW4" s="52"/>
      <c r="AX4" s="49"/>
      <c r="AY4" s="49"/>
      <c r="AZ4" s="49"/>
      <c r="BA4" s="49"/>
      <c r="BB4" s="49"/>
      <c r="BC4" s="53"/>
      <c r="BD4" s="49"/>
      <c r="BE4" s="71"/>
    </row>
    <row r="5" spans="1:57" s="61" customFormat="1" ht="6" customHeight="1" x14ac:dyDescent="0.25">
      <c r="A5" s="49"/>
      <c r="B5" s="215" t="s">
        <v>2</v>
      </c>
      <c r="C5" s="215"/>
      <c r="D5" s="216"/>
      <c r="E5" s="216"/>
      <c r="F5" s="216"/>
      <c r="G5" s="216"/>
      <c r="H5" s="105"/>
      <c r="I5" s="105"/>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49"/>
      <c r="AS5" s="49"/>
      <c r="AT5" s="49"/>
      <c r="AU5" s="49"/>
      <c r="AV5" s="51"/>
      <c r="AW5" s="226" t="s">
        <v>3</v>
      </c>
      <c r="AX5" s="227" t="s">
        <v>4</v>
      </c>
      <c r="AY5" s="227"/>
      <c r="AZ5" s="227"/>
      <c r="BA5" s="227"/>
      <c r="BB5" s="227"/>
      <c r="BC5" s="228">
        <v>9</v>
      </c>
      <c r="BD5" s="51"/>
      <c r="BE5" s="71"/>
    </row>
    <row r="6" spans="1:57" s="61" customFormat="1" ht="6" customHeight="1" x14ac:dyDescent="0.25">
      <c r="A6" s="49"/>
      <c r="B6" s="215"/>
      <c r="C6" s="215"/>
      <c r="D6" s="217"/>
      <c r="E6" s="217"/>
      <c r="F6" s="217"/>
      <c r="G6" s="217"/>
      <c r="H6" s="105"/>
      <c r="I6" s="105"/>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49"/>
      <c r="AS6" s="49"/>
      <c r="AT6" s="49"/>
      <c r="AU6" s="49"/>
      <c r="AV6" s="51"/>
      <c r="AW6" s="226"/>
      <c r="AX6" s="227"/>
      <c r="AY6" s="227"/>
      <c r="AZ6" s="227"/>
      <c r="BA6" s="227"/>
      <c r="BB6" s="227"/>
      <c r="BC6" s="228"/>
      <c r="BD6" s="51"/>
      <c r="BE6" s="71"/>
    </row>
    <row r="7" spans="1:57" s="61" customFormat="1" ht="6" customHeight="1" x14ac:dyDescent="0.25">
      <c r="A7" s="49"/>
      <c r="B7" s="123"/>
      <c r="C7" s="80"/>
      <c r="D7" s="81"/>
      <c r="E7" s="82"/>
      <c r="F7" s="82"/>
      <c r="G7" s="106"/>
      <c r="H7" s="105"/>
      <c r="I7" s="105"/>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49"/>
      <c r="AS7" s="49"/>
      <c r="AT7" s="49"/>
      <c r="AU7" s="49"/>
      <c r="AV7" s="49"/>
      <c r="AW7" s="54"/>
      <c r="AX7" s="49"/>
      <c r="AY7" s="49"/>
      <c r="AZ7" s="49"/>
      <c r="BA7" s="49"/>
      <c r="BB7" s="49"/>
      <c r="BC7" s="53"/>
      <c r="BD7" s="49"/>
      <c r="BE7" s="71"/>
    </row>
    <row r="8" spans="1:57" s="61" customFormat="1" ht="6" customHeight="1" x14ac:dyDescent="0.25">
      <c r="A8" s="49"/>
      <c r="B8" s="215" t="s">
        <v>5</v>
      </c>
      <c r="C8" s="215"/>
      <c r="D8" s="218"/>
      <c r="E8" s="218"/>
      <c r="F8" s="218"/>
      <c r="G8" s="218"/>
      <c r="H8" s="105"/>
      <c r="I8" s="105"/>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49"/>
      <c r="AS8" s="49"/>
      <c r="AT8" s="49"/>
      <c r="AU8" s="49"/>
      <c r="AV8" s="49"/>
      <c r="AW8" s="226" t="s">
        <v>6</v>
      </c>
      <c r="AX8" s="227" t="s">
        <v>7</v>
      </c>
      <c r="AY8" s="227"/>
      <c r="AZ8" s="227"/>
      <c r="BA8" s="227"/>
      <c r="BB8" s="227"/>
      <c r="BC8" s="228">
        <v>3</v>
      </c>
      <c r="BD8" s="49"/>
      <c r="BE8" s="71"/>
    </row>
    <row r="9" spans="1:57" s="61" customFormat="1" ht="6" customHeight="1" x14ac:dyDescent="0.25">
      <c r="A9" s="49"/>
      <c r="B9" s="215"/>
      <c r="C9" s="215"/>
      <c r="D9" s="219"/>
      <c r="E9" s="219"/>
      <c r="F9" s="219"/>
      <c r="G9" s="219"/>
      <c r="H9" s="105"/>
      <c r="I9" s="105"/>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49"/>
      <c r="AS9" s="49"/>
      <c r="AT9" s="49"/>
      <c r="AU9" s="49"/>
      <c r="AV9" s="49"/>
      <c r="AW9" s="226"/>
      <c r="AX9" s="227"/>
      <c r="AY9" s="227"/>
      <c r="AZ9" s="227"/>
      <c r="BA9" s="227"/>
      <c r="BB9" s="227"/>
      <c r="BC9" s="228"/>
      <c r="BD9" s="49"/>
      <c r="BE9" s="71"/>
    </row>
    <row r="10" spans="1:57" s="61" customFormat="1" ht="6" customHeight="1" x14ac:dyDescent="0.25">
      <c r="A10" s="49"/>
      <c r="B10" s="123"/>
      <c r="C10" s="80"/>
      <c r="D10" s="81"/>
      <c r="E10" s="82"/>
      <c r="F10" s="82"/>
      <c r="G10" s="106"/>
      <c r="H10" s="105"/>
      <c r="I10" s="105"/>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49"/>
      <c r="AS10" s="49"/>
      <c r="AT10" s="49"/>
      <c r="AU10" s="49"/>
      <c r="AV10" s="49"/>
      <c r="AW10" s="54"/>
      <c r="AX10" s="49"/>
      <c r="AY10" s="49"/>
      <c r="AZ10" s="49"/>
      <c r="BA10" s="49"/>
      <c r="BB10" s="49"/>
      <c r="BC10" s="53"/>
      <c r="BD10" s="49"/>
      <c r="BE10" s="71"/>
    </row>
    <row r="11" spans="1:57" s="61" customFormat="1" ht="6" customHeight="1" x14ac:dyDescent="0.25">
      <c r="A11" s="49"/>
      <c r="B11" s="215" t="s">
        <v>8</v>
      </c>
      <c r="C11" s="215"/>
      <c r="D11" s="216"/>
      <c r="E11" s="216"/>
      <c r="F11" s="216"/>
      <c r="G11" s="216"/>
      <c r="H11" s="105"/>
      <c r="I11" s="105"/>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49"/>
      <c r="AS11" s="49"/>
      <c r="AT11" s="49"/>
      <c r="AU11" s="49"/>
      <c r="AV11" s="49"/>
      <c r="AW11" s="226" t="s">
        <v>9</v>
      </c>
      <c r="AX11" s="227" t="s">
        <v>10</v>
      </c>
      <c r="AY11" s="227"/>
      <c r="AZ11" s="227"/>
      <c r="BA11" s="227"/>
      <c r="BB11" s="227"/>
      <c r="BC11" s="228">
        <v>1</v>
      </c>
      <c r="BD11" s="49"/>
      <c r="BE11" s="71"/>
    </row>
    <row r="12" spans="1:57" s="61" customFormat="1" ht="6" customHeight="1" x14ac:dyDescent="0.25">
      <c r="A12" s="49"/>
      <c r="B12" s="215"/>
      <c r="C12" s="215"/>
      <c r="D12" s="217"/>
      <c r="E12" s="217"/>
      <c r="F12" s="217"/>
      <c r="G12" s="217"/>
      <c r="H12" s="105"/>
      <c r="I12" s="105"/>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49"/>
      <c r="AS12" s="49"/>
      <c r="AT12" s="49"/>
      <c r="AU12" s="49"/>
      <c r="AV12" s="49"/>
      <c r="AW12" s="226"/>
      <c r="AX12" s="227"/>
      <c r="AY12" s="227"/>
      <c r="AZ12" s="227"/>
      <c r="BA12" s="227"/>
      <c r="BB12" s="227"/>
      <c r="BC12" s="228"/>
      <c r="BD12" s="49"/>
      <c r="BE12" s="71"/>
    </row>
    <row r="13" spans="1:57" s="61" customFormat="1" ht="6" customHeight="1" x14ac:dyDescent="0.25">
      <c r="A13" s="49"/>
      <c r="B13" s="79"/>
      <c r="C13" s="83"/>
      <c r="D13" s="82"/>
      <c r="E13" s="82"/>
      <c r="F13" s="82"/>
      <c r="G13" s="82"/>
      <c r="H13" s="105"/>
      <c r="I13" s="105"/>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49"/>
      <c r="AS13" s="49"/>
      <c r="AT13" s="49"/>
      <c r="AU13" s="49"/>
      <c r="AV13" s="49"/>
      <c r="AW13" s="56"/>
      <c r="AX13" s="49"/>
      <c r="AY13" s="49"/>
      <c r="AZ13" s="49"/>
      <c r="BA13" s="49"/>
      <c r="BB13" s="49"/>
      <c r="BC13" s="53"/>
      <c r="BD13" s="49"/>
      <c r="BE13" s="71"/>
    </row>
    <row r="14" spans="1:57" s="61" customFormat="1" ht="6" customHeight="1" x14ac:dyDescent="0.25">
      <c r="A14" s="49"/>
      <c r="B14" s="8"/>
      <c r="C14" s="8"/>
      <c r="D14" s="216"/>
      <c r="E14" s="216"/>
      <c r="F14" s="216"/>
      <c r="G14" s="216"/>
      <c r="H14" s="105"/>
      <c r="I14" s="105"/>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49"/>
      <c r="AS14" s="49"/>
      <c r="AT14" s="49"/>
      <c r="AU14" s="49"/>
      <c r="AV14" s="49"/>
      <c r="AW14" s="236" t="s">
        <v>12</v>
      </c>
      <c r="AX14" s="227" t="s">
        <v>13</v>
      </c>
      <c r="AY14" s="227"/>
      <c r="AZ14" s="227"/>
      <c r="BA14" s="227"/>
      <c r="BB14" s="227"/>
      <c r="BC14" s="125"/>
      <c r="BD14" s="49"/>
      <c r="BE14" s="71"/>
    </row>
    <row r="15" spans="1:57" s="61" customFormat="1" ht="6" customHeight="1" x14ac:dyDescent="0.25">
      <c r="A15" s="49"/>
      <c r="B15" s="8"/>
      <c r="C15" s="8"/>
      <c r="D15" s="217"/>
      <c r="E15" s="217"/>
      <c r="F15" s="217"/>
      <c r="G15" s="217"/>
      <c r="H15" s="105"/>
      <c r="I15" s="105"/>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49"/>
      <c r="AS15" s="49"/>
      <c r="AT15" s="49"/>
      <c r="AU15" s="49"/>
      <c r="AV15" s="49"/>
      <c r="AW15" s="236"/>
      <c r="AX15" s="227"/>
      <c r="AY15" s="227"/>
      <c r="AZ15" s="227"/>
      <c r="BA15" s="227"/>
      <c r="BB15" s="227"/>
      <c r="BC15" s="125"/>
      <c r="BD15" s="49"/>
      <c r="BE15" s="71"/>
    </row>
    <row r="16" spans="1:57" s="61" customFormat="1" ht="6" customHeight="1" x14ac:dyDescent="0.25">
      <c r="A16" s="49"/>
      <c r="B16" s="8"/>
      <c r="C16" s="8"/>
      <c r="D16" s="82"/>
      <c r="E16" s="82"/>
      <c r="F16" s="82"/>
      <c r="G16" s="82"/>
      <c r="H16" s="105"/>
      <c r="I16" s="105"/>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49"/>
      <c r="AS16" s="49"/>
      <c r="AT16" s="49"/>
      <c r="AU16" s="49"/>
      <c r="AV16" s="55"/>
      <c r="AW16" s="56"/>
      <c r="AX16" s="49"/>
      <c r="AY16" s="49"/>
      <c r="AZ16" s="49"/>
      <c r="BA16" s="49"/>
      <c r="BB16" s="49"/>
      <c r="BC16" s="53"/>
      <c r="BD16" s="49"/>
      <c r="BE16" s="71"/>
    </row>
    <row r="17" spans="1:57" s="61" customFormat="1" ht="6" customHeight="1" x14ac:dyDescent="0.25">
      <c r="A17" s="49"/>
      <c r="B17" s="8"/>
      <c r="C17" s="8"/>
      <c r="D17" s="216"/>
      <c r="E17" s="216"/>
      <c r="F17" s="216"/>
      <c r="G17" s="216"/>
      <c r="H17" s="105"/>
      <c r="I17" s="105"/>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49"/>
      <c r="AS17" s="49"/>
      <c r="AT17" s="49"/>
      <c r="AU17" s="49"/>
      <c r="AV17" s="49"/>
      <c r="AW17" s="236" t="s">
        <v>11</v>
      </c>
      <c r="AX17" s="227" t="s">
        <v>14</v>
      </c>
      <c r="AY17" s="227"/>
      <c r="AZ17" s="227"/>
      <c r="BA17" s="227"/>
      <c r="BB17" s="227"/>
      <c r="BC17" s="125"/>
      <c r="BD17" s="49"/>
      <c r="BE17" s="71"/>
    </row>
    <row r="18" spans="1:57" s="61" customFormat="1" ht="6" customHeight="1" x14ac:dyDescent="0.25">
      <c r="A18" s="49"/>
      <c r="B18" s="8"/>
      <c r="C18" s="8"/>
      <c r="D18" s="217"/>
      <c r="E18" s="217"/>
      <c r="F18" s="217"/>
      <c r="G18" s="217"/>
      <c r="H18" s="105"/>
      <c r="I18" s="105"/>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49"/>
      <c r="AS18" s="49"/>
      <c r="AT18" s="49"/>
      <c r="AU18" s="49"/>
      <c r="AV18" s="49"/>
      <c r="AW18" s="236"/>
      <c r="AX18" s="227"/>
      <c r="AY18" s="227"/>
      <c r="AZ18" s="227"/>
      <c r="BA18" s="227"/>
      <c r="BB18" s="227"/>
      <c r="BC18" s="125"/>
      <c r="BD18" s="49"/>
      <c r="BE18" s="71"/>
    </row>
    <row r="19" spans="1:57" s="61" customFormat="1" ht="6" customHeight="1" x14ac:dyDescent="0.25">
      <c r="A19" s="49"/>
      <c r="B19" s="8"/>
      <c r="C19" s="8"/>
      <c r="D19" s="82"/>
      <c r="E19" s="82"/>
      <c r="F19" s="82"/>
      <c r="G19" s="82"/>
      <c r="H19" s="105"/>
      <c r="I19" s="105"/>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182"/>
      <c r="AK19" s="182"/>
      <c r="AL19" s="177"/>
      <c r="AM19" s="177"/>
      <c r="AN19" s="177"/>
      <c r="AO19" s="177"/>
      <c r="AP19" s="177"/>
      <c r="AQ19" s="177"/>
      <c r="AR19" s="49"/>
      <c r="AS19" s="49"/>
      <c r="AT19" s="49"/>
      <c r="AU19" s="49"/>
      <c r="AV19" s="49"/>
      <c r="AW19" s="56"/>
      <c r="AX19" s="49"/>
      <c r="AY19" s="49"/>
      <c r="AZ19" s="49"/>
      <c r="BA19" s="49"/>
      <c r="BB19" s="49"/>
      <c r="BC19" s="53"/>
      <c r="BD19" s="49"/>
      <c r="BE19" s="71"/>
    </row>
    <row r="20" spans="1:57" s="61" customFormat="1" ht="6" customHeight="1" x14ac:dyDescent="0.25">
      <c r="A20" s="49"/>
      <c r="B20" s="8"/>
      <c r="C20" s="8"/>
      <c r="D20" s="216"/>
      <c r="E20" s="216"/>
      <c r="F20" s="216"/>
      <c r="G20" s="216"/>
      <c r="H20" s="105"/>
      <c r="I20" s="105"/>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182"/>
      <c r="AK20" s="182"/>
      <c r="AL20" s="177"/>
      <c r="AM20" s="177"/>
      <c r="AN20" s="177"/>
      <c r="AO20" s="177"/>
      <c r="AP20" s="177"/>
      <c r="AQ20" s="177"/>
      <c r="AR20" s="49"/>
      <c r="AS20" s="49"/>
      <c r="AT20" s="49"/>
      <c r="AU20" s="49"/>
      <c r="AV20" s="49"/>
      <c r="AW20" s="236" t="s">
        <v>16</v>
      </c>
      <c r="AX20" s="227" t="s">
        <v>17</v>
      </c>
      <c r="AY20" s="227"/>
      <c r="AZ20" s="227"/>
      <c r="BA20" s="227"/>
      <c r="BB20" s="227"/>
      <c r="BC20" s="125"/>
      <c r="BD20" s="49"/>
      <c r="BE20" s="71"/>
    </row>
    <row r="21" spans="1:57" s="61" customFormat="1" ht="6" customHeight="1" x14ac:dyDescent="0.25">
      <c r="A21" s="49"/>
      <c r="B21" s="8"/>
      <c r="C21" s="8"/>
      <c r="D21" s="217"/>
      <c r="E21" s="217"/>
      <c r="F21" s="217"/>
      <c r="G21" s="217"/>
      <c r="H21" s="105"/>
      <c r="I21" s="105"/>
      <c r="J21" s="68"/>
      <c r="K21" s="68"/>
      <c r="L21" s="68"/>
      <c r="M21" s="68"/>
      <c r="N21" s="68"/>
      <c r="O21" s="68"/>
      <c r="P21" s="68"/>
      <c r="Q21" s="68"/>
      <c r="R21" s="68"/>
      <c r="S21" s="68"/>
      <c r="T21" s="68"/>
      <c r="U21" s="68"/>
      <c r="V21" s="68"/>
      <c r="W21" s="68"/>
      <c r="X21" s="68"/>
      <c r="Y21" s="68"/>
      <c r="Z21" s="68"/>
      <c r="AA21" s="182"/>
      <c r="AB21" s="182"/>
      <c r="AC21" s="182"/>
      <c r="AD21" s="182"/>
      <c r="AE21" s="68"/>
      <c r="AF21" s="68"/>
      <c r="AG21" s="68"/>
      <c r="AH21" s="68"/>
      <c r="AI21" s="68"/>
      <c r="AJ21" s="68"/>
      <c r="AK21" s="68"/>
      <c r="AL21" s="68"/>
      <c r="AM21" s="68"/>
      <c r="AN21" s="68"/>
      <c r="AO21" s="68"/>
      <c r="AP21" s="68"/>
      <c r="AQ21" s="68"/>
      <c r="AR21" s="49"/>
      <c r="AS21" s="49"/>
      <c r="AT21" s="49"/>
      <c r="AU21" s="49"/>
      <c r="AV21" s="49"/>
      <c r="AW21" s="236"/>
      <c r="AX21" s="227"/>
      <c r="AY21" s="227"/>
      <c r="AZ21" s="227"/>
      <c r="BA21" s="227"/>
      <c r="BB21" s="227"/>
      <c r="BC21" s="125"/>
      <c r="BD21" s="49"/>
      <c r="BE21" s="71"/>
    </row>
    <row r="22" spans="1:57" s="61" customFormat="1" ht="6" customHeight="1" x14ac:dyDescent="0.25">
      <c r="A22" s="49"/>
      <c r="B22" s="8"/>
      <c r="C22" s="8"/>
      <c r="D22" s="82"/>
      <c r="E22" s="82"/>
      <c r="F22" s="82"/>
      <c r="G22" s="82"/>
      <c r="H22" s="105"/>
      <c r="I22" s="105"/>
      <c r="J22" s="68"/>
      <c r="K22" s="68"/>
      <c r="L22" s="68"/>
      <c r="M22" s="68"/>
      <c r="N22" s="68"/>
      <c r="O22" s="68"/>
      <c r="P22" s="68"/>
      <c r="Q22" s="68"/>
      <c r="R22" s="68"/>
      <c r="S22" s="68"/>
      <c r="T22" s="68"/>
      <c r="U22" s="68"/>
      <c r="V22" s="68"/>
      <c r="W22" s="68"/>
      <c r="X22" s="68"/>
      <c r="Y22" s="68"/>
      <c r="Z22" s="68"/>
      <c r="AA22" s="182"/>
      <c r="AB22" s="182"/>
      <c r="AC22" s="182"/>
      <c r="AD22" s="182"/>
      <c r="AE22" s="68"/>
      <c r="AF22" s="68"/>
      <c r="AG22" s="182"/>
      <c r="AH22" s="182"/>
      <c r="AI22" s="182"/>
      <c r="AJ22" s="182"/>
      <c r="AK22" s="68"/>
      <c r="AL22" s="68"/>
      <c r="AM22" s="68"/>
      <c r="AN22" s="68"/>
      <c r="AO22" s="68"/>
      <c r="AP22" s="68"/>
      <c r="AQ22" s="68"/>
      <c r="AR22" s="49"/>
      <c r="AS22" s="49"/>
      <c r="AT22" s="49"/>
      <c r="AU22" s="49"/>
      <c r="AV22" s="49"/>
      <c r="AW22" s="56"/>
      <c r="AX22" s="49"/>
      <c r="AY22" s="49"/>
      <c r="AZ22" s="49"/>
      <c r="BA22" s="49"/>
      <c r="BB22" s="49"/>
      <c r="BC22" s="53"/>
      <c r="BD22" s="49"/>
      <c r="BE22" s="71"/>
    </row>
    <row r="23" spans="1:57" s="61" customFormat="1" ht="6" customHeight="1" x14ac:dyDescent="0.25">
      <c r="A23" s="49"/>
      <c r="B23" s="8"/>
      <c r="C23" s="8"/>
      <c r="D23" s="216"/>
      <c r="E23" s="216"/>
      <c r="F23" s="216"/>
      <c r="G23" s="216"/>
      <c r="H23" s="105"/>
      <c r="I23" s="105"/>
      <c r="J23" s="68"/>
      <c r="K23" s="68"/>
      <c r="L23" s="68"/>
      <c r="M23" s="68"/>
      <c r="N23" s="68"/>
      <c r="O23" s="68"/>
      <c r="P23" s="68"/>
      <c r="Q23" s="68"/>
      <c r="R23" s="68"/>
      <c r="S23" s="68"/>
      <c r="T23" s="68"/>
      <c r="U23" s="182"/>
      <c r="V23" s="182"/>
      <c r="W23" s="182"/>
      <c r="X23" s="182"/>
      <c r="Y23" s="68"/>
      <c r="Z23" s="68"/>
      <c r="AA23" s="68"/>
      <c r="AB23" s="68"/>
      <c r="AC23" s="68"/>
      <c r="AD23" s="68"/>
      <c r="AE23" s="68"/>
      <c r="AF23" s="68"/>
      <c r="AG23" s="182"/>
      <c r="AH23" s="182"/>
      <c r="AI23" s="182"/>
      <c r="AJ23" s="182"/>
      <c r="AK23" s="68"/>
      <c r="AL23" s="68"/>
      <c r="AM23" s="68"/>
      <c r="AN23" s="68"/>
      <c r="AO23" s="68"/>
      <c r="AP23" s="68"/>
      <c r="AQ23" s="68"/>
      <c r="AR23" s="49"/>
      <c r="AS23" s="49"/>
      <c r="AT23" s="49"/>
      <c r="AU23" s="49"/>
      <c r="AV23" s="49"/>
      <c r="AW23" s="236" t="s">
        <v>15</v>
      </c>
      <c r="AX23" s="227" t="s">
        <v>18</v>
      </c>
      <c r="AY23" s="227"/>
      <c r="AZ23" s="227"/>
      <c r="BA23" s="227"/>
      <c r="BB23" s="227"/>
      <c r="BC23" s="125"/>
      <c r="BD23" s="49"/>
      <c r="BE23" s="71"/>
    </row>
    <row r="24" spans="1:57" s="61" customFormat="1" ht="6" customHeight="1" x14ac:dyDescent="0.25">
      <c r="A24" s="49"/>
      <c r="B24" s="8"/>
      <c r="C24" s="8"/>
      <c r="D24" s="217"/>
      <c r="E24" s="217"/>
      <c r="F24" s="217"/>
      <c r="G24" s="217"/>
      <c r="H24" s="105"/>
      <c r="I24" s="105"/>
      <c r="J24" s="68"/>
      <c r="K24" s="68"/>
      <c r="L24" s="68"/>
      <c r="M24" s="68"/>
      <c r="N24" s="68"/>
      <c r="O24" s="68"/>
      <c r="P24" s="68"/>
      <c r="Q24" s="68"/>
      <c r="R24" s="68"/>
      <c r="S24" s="68"/>
      <c r="T24" s="68"/>
      <c r="U24" s="182"/>
      <c r="V24" s="182"/>
      <c r="W24" s="182"/>
      <c r="X24" s="182"/>
      <c r="Y24" s="68"/>
      <c r="Z24" s="68"/>
      <c r="AA24" s="68"/>
      <c r="AB24" s="68"/>
      <c r="AC24" s="68"/>
      <c r="AD24" s="68"/>
      <c r="AE24" s="68"/>
      <c r="AF24" s="68"/>
      <c r="AG24" s="68"/>
      <c r="AH24" s="68"/>
      <c r="AI24" s="68"/>
      <c r="AJ24" s="68"/>
      <c r="AK24" s="68"/>
      <c r="AL24" s="68"/>
      <c r="AM24" s="68"/>
      <c r="AN24" s="68"/>
      <c r="AO24" s="68"/>
      <c r="AP24" s="68"/>
      <c r="AQ24" s="68"/>
      <c r="AR24" s="49"/>
      <c r="AS24" s="49"/>
      <c r="AT24" s="49"/>
      <c r="AU24" s="49"/>
      <c r="AV24" s="49"/>
      <c r="AW24" s="236"/>
      <c r="AX24" s="227"/>
      <c r="AY24" s="227"/>
      <c r="AZ24" s="227"/>
      <c r="BA24" s="227"/>
      <c r="BB24" s="227"/>
      <c r="BC24" s="125"/>
      <c r="BD24" s="49"/>
      <c r="BE24" s="71"/>
    </row>
    <row r="25" spans="1:57" s="61" customFormat="1" ht="6" customHeight="1" x14ac:dyDescent="0.25">
      <c r="A25" s="49"/>
      <c r="B25" s="8"/>
      <c r="C25" s="8"/>
      <c r="D25" s="82"/>
      <c r="E25" s="82"/>
      <c r="F25" s="82"/>
      <c r="G25" s="82"/>
      <c r="H25" s="105"/>
      <c r="I25" s="105"/>
      <c r="J25" s="68"/>
      <c r="K25" s="68"/>
      <c r="L25" s="68"/>
      <c r="M25" s="68"/>
      <c r="N25" s="68"/>
      <c r="O25" s="68"/>
      <c r="P25" s="68"/>
      <c r="Q25" s="68"/>
      <c r="R25" s="68"/>
      <c r="S25" s="68"/>
      <c r="T25" s="68"/>
      <c r="U25" s="68"/>
      <c r="V25" s="68"/>
      <c r="W25" s="68"/>
      <c r="X25" s="68"/>
      <c r="Y25" s="68"/>
      <c r="Z25" s="68"/>
      <c r="AA25" s="68"/>
      <c r="AB25" s="68"/>
      <c r="AC25" s="68"/>
      <c r="AD25" s="182"/>
      <c r="AE25" s="182"/>
      <c r="AF25" s="182"/>
      <c r="AG25" s="182"/>
      <c r="AH25" s="68"/>
      <c r="AI25" s="68"/>
      <c r="AJ25" s="182"/>
      <c r="AK25" s="182"/>
      <c r="AL25" s="177"/>
      <c r="AM25" s="177"/>
      <c r="AN25" s="177"/>
      <c r="AO25" s="177"/>
      <c r="AP25" s="177"/>
      <c r="AQ25" s="177"/>
      <c r="AR25" s="49"/>
      <c r="AS25" s="49"/>
      <c r="AT25" s="49"/>
      <c r="AU25" s="49"/>
      <c r="AV25" s="49"/>
      <c r="AW25" s="52"/>
      <c r="AX25" s="49"/>
      <c r="AY25" s="49"/>
      <c r="AZ25" s="49"/>
      <c r="BA25" s="49"/>
      <c r="BB25" s="49"/>
      <c r="BC25" s="53"/>
      <c r="BD25" s="49"/>
      <c r="BE25" s="71"/>
    </row>
    <row r="26" spans="1:57" s="61" customFormat="1" ht="6" customHeight="1" x14ac:dyDescent="0.25">
      <c r="A26" s="49"/>
      <c r="B26" s="8"/>
      <c r="C26" s="8"/>
      <c r="D26" s="216"/>
      <c r="E26" s="216"/>
      <c r="F26" s="216"/>
      <c r="G26" s="216"/>
      <c r="H26" s="105"/>
      <c r="I26" s="105"/>
      <c r="J26" s="68"/>
      <c r="K26" s="68"/>
      <c r="L26" s="68"/>
      <c r="M26" s="68"/>
      <c r="N26" s="68"/>
      <c r="O26" s="68"/>
      <c r="P26" s="68"/>
      <c r="Q26" s="68"/>
      <c r="R26" s="68"/>
      <c r="S26" s="68"/>
      <c r="T26" s="68"/>
      <c r="U26" s="68"/>
      <c r="V26" s="182"/>
      <c r="W26" s="182"/>
      <c r="X26" s="182"/>
      <c r="Y26" s="182"/>
      <c r="Z26" s="68"/>
      <c r="AA26" s="68"/>
      <c r="AB26" s="68"/>
      <c r="AC26" s="68"/>
      <c r="AD26" s="182"/>
      <c r="AE26" s="182"/>
      <c r="AF26" s="182"/>
      <c r="AG26" s="182"/>
      <c r="AH26" s="68"/>
      <c r="AI26" s="68"/>
      <c r="AJ26" s="182"/>
      <c r="AK26" s="182"/>
      <c r="AL26" s="177"/>
      <c r="AM26" s="177"/>
      <c r="AN26" s="177"/>
      <c r="AO26" s="177"/>
      <c r="AP26" s="177"/>
      <c r="AQ26" s="177"/>
      <c r="AR26" s="49"/>
      <c r="AS26" s="49"/>
      <c r="AT26" s="49"/>
      <c r="AU26" s="49"/>
      <c r="AV26" s="49"/>
      <c r="AW26" s="212" t="s">
        <v>15</v>
      </c>
      <c r="AX26" s="227" t="s">
        <v>19</v>
      </c>
      <c r="AY26" s="227"/>
      <c r="AZ26" s="227"/>
      <c r="BA26" s="227"/>
      <c r="BB26" s="227"/>
      <c r="BC26" s="125"/>
      <c r="BD26" s="49"/>
      <c r="BE26" s="71"/>
    </row>
    <row r="27" spans="1:57" s="61" customFormat="1" ht="6" customHeight="1" x14ac:dyDescent="0.25">
      <c r="A27" s="49"/>
      <c r="B27" s="8"/>
      <c r="C27" s="8"/>
      <c r="D27" s="217"/>
      <c r="E27" s="217"/>
      <c r="F27" s="217"/>
      <c r="G27" s="217"/>
      <c r="H27" s="105"/>
      <c r="I27" s="105"/>
      <c r="J27" s="68"/>
      <c r="K27" s="68"/>
      <c r="L27" s="68"/>
      <c r="M27" s="68"/>
      <c r="N27" s="68"/>
      <c r="O27" s="68"/>
      <c r="P27" s="68"/>
      <c r="Q27" s="68"/>
      <c r="R27" s="68"/>
      <c r="S27" s="68"/>
      <c r="T27" s="68"/>
      <c r="U27" s="68"/>
      <c r="V27" s="182"/>
      <c r="W27" s="182"/>
      <c r="X27" s="182"/>
      <c r="Y27" s="182"/>
      <c r="Z27" s="68"/>
      <c r="AA27" s="68"/>
      <c r="AB27" s="68"/>
      <c r="AC27" s="68"/>
      <c r="AD27" s="68"/>
      <c r="AE27" s="68"/>
      <c r="AF27" s="68"/>
      <c r="AG27" s="68"/>
      <c r="AH27" s="68"/>
      <c r="AI27" s="68"/>
      <c r="AJ27" s="68"/>
      <c r="AK27" s="68"/>
      <c r="AL27" s="68"/>
      <c r="AM27" s="68"/>
      <c r="AN27" s="68"/>
      <c r="AO27" s="68"/>
      <c r="AP27" s="68"/>
      <c r="AQ27" s="68"/>
      <c r="AR27" s="49"/>
      <c r="AS27" s="49"/>
      <c r="AT27" s="49"/>
      <c r="AU27" s="49"/>
      <c r="AV27" s="49"/>
      <c r="AW27" s="212"/>
      <c r="AX27" s="227"/>
      <c r="AY27" s="227"/>
      <c r="AZ27" s="227"/>
      <c r="BA27" s="227"/>
      <c r="BB27" s="227"/>
      <c r="BC27" s="125"/>
      <c r="BD27" s="49"/>
      <c r="BE27" s="71"/>
    </row>
    <row r="28" spans="1:57" s="61" customFormat="1" ht="6" customHeight="1" x14ac:dyDescent="0.25">
      <c r="A28" s="49"/>
      <c r="B28" s="8"/>
      <c r="C28" s="8"/>
      <c r="D28" s="82"/>
      <c r="E28" s="82"/>
      <c r="F28" s="82"/>
      <c r="G28" s="82"/>
      <c r="H28" s="105"/>
      <c r="I28" s="105"/>
      <c r="J28" s="68"/>
      <c r="K28" s="68"/>
      <c r="L28" s="68"/>
      <c r="M28" s="68"/>
      <c r="N28" s="68"/>
      <c r="O28" s="68"/>
      <c r="P28" s="68"/>
      <c r="Q28" s="68"/>
      <c r="R28" s="68"/>
      <c r="S28" s="68"/>
      <c r="T28" s="68"/>
      <c r="U28" s="68"/>
      <c r="V28" s="182" t="s">
        <v>11</v>
      </c>
      <c r="W28" s="182"/>
      <c r="X28" s="182"/>
      <c r="Y28" s="182"/>
      <c r="Z28" s="68"/>
      <c r="AA28" s="130"/>
      <c r="AB28" s="130"/>
      <c r="AC28" s="130"/>
      <c r="AD28" s="130"/>
      <c r="AE28" s="68"/>
      <c r="AF28" s="68"/>
      <c r="AG28" s="130"/>
      <c r="AH28" s="130"/>
      <c r="AI28" s="130"/>
      <c r="AJ28" s="130"/>
      <c r="AK28" s="68"/>
      <c r="AL28" s="68"/>
      <c r="AM28" s="68"/>
      <c r="AN28" s="68"/>
      <c r="AO28" s="68"/>
      <c r="AP28" s="68"/>
      <c r="AQ28" s="68"/>
      <c r="AR28" s="49"/>
      <c r="AS28" s="49"/>
      <c r="AT28" s="49"/>
      <c r="AU28" s="49"/>
      <c r="AV28" s="49"/>
      <c r="AW28" s="57"/>
      <c r="AX28" s="49"/>
      <c r="AY28" s="49"/>
      <c r="AZ28" s="49"/>
      <c r="BA28" s="49"/>
      <c r="BB28" s="49"/>
      <c r="BC28" s="53"/>
      <c r="BD28" s="49"/>
      <c r="BE28" s="71"/>
    </row>
    <row r="29" spans="1:57" s="61" customFormat="1" ht="6" customHeight="1" x14ac:dyDescent="0.25">
      <c r="A29" s="49"/>
      <c r="B29" s="8"/>
      <c r="C29" s="8"/>
      <c r="D29" s="216"/>
      <c r="E29" s="216"/>
      <c r="F29" s="216"/>
      <c r="G29" s="216"/>
      <c r="H29" s="105"/>
      <c r="I29" s="105"/>
      <c r="J29" s="68"/>
      <c r="K29" s="68"/>
      <c r="L29" s="68"/>
      <c r="M29" s="68"/>
      <c r="N29" s="68"/>
      <c r="O29" s="68"/>
      <c r="P29" s="68"/>
      <c r="Q29" s="68"/>
      <c r="R29" s="68"/>
      <c r="S29" s="68"/>
      <c r="T29" s="68"/>
      <c r="U29" s="68"/>
      <c r="V29" s="182"/>
      <c r="W29" s="182"/>
      <c r="X29" s="182"/>
      <c r="Y29" s="182"/>
      <c r="Z29" s="68"/>
      <c r="AA29" s="130"/>
      <c r="AB29" s="130"/>
      <c r="AC29" s="130"/>
      <c r="AD29" s="130"/>
      <c r="AE29" s="68"/>
      <c r="AF29" s="68"/>
      <c r="AG29" s="130"/>
      <c r="AH29" s="130"/>
      <c r="AI29" s="130"/>
      <c r="AJ29" s="130"/>
      <c r="AK29" s="68"/>
      <c r="AL29" s="68"/>
      <c r="AM29" s="68"/>
      <c r="AN29" s="68"/>
      <c r="AO29" s="68"/>
      <c r="AP29" s="68"/>
      <c r="AQ29" s="68"/>
      <c r="AR29" s="49"/>
      <c r="AS29" s="49"/>
      <c r="AT29" s="49"/>
      <c r="AU29" s="49"/>
      <c r="AV29" s="49"/>
      <c r="AW29" s="212" t="s">
        <v>9</v>
      </c>
      <c r="AX29" s="227" t="s">
        <v>20</v>
      </c>
      <c r="AY29" s="227"/>
      <c r="AZ29" s="227"/>
      <c r="BA29" s="227"/>
      <c r="BB29" s="227"/>
      <c r="BC29" s="125"/>
      <c r="BD29" s="49"/>
      <c r="BE29" s="71"/>
    </row>
    <row r="30" spans="1:57" s="61" customFormat="1" ht="6" customHeight="1" x14ac:dyDescent="0.25">
      <c r="A30" s="49"/>
      <c r="B30" s="8"/>
      <c r="C30" s="8"/>
      <c r="D30" s="217"/>
      <c r="E30" s="217"/>
      <c r="F30" s="217"/>
      <c r="G30" s="217"/>
      <c r="H30" s="105"/>
      <c r="I30" s="105"/>
      <c r="J30" s="68"/>
      <c r="K30" s="68"/>
      <c r="L30" s="68"/>
      <c r="M30" s="68"/>
      <c r="N30" s="68"/>
      <c r="O30" s="68"/>
      <c r="P30" s="68"/>
      <c r="Q30" s="68"/>
      <c r="R30" s="130"/>
      <c r="S30" s="130"/>
      <c r="T30" s="130"/>
      <c r="U30" s="130"/>
      <c r="V30" s="68"/>
      <c r="W30" s="68"/>
      <c r="X30" s="68"/>
      <c r="Y30" s="68"/>
      <c r="Z30" s="68"/>
      <c r="AA30" s="68"/>
      <c r="AB30" s="68"/>
      <c r="AC30" s="68"/>
      <c r="AD30" s="68"/>
      <c r="AE30" s="68"/>
      <c r="AF30" s="68"/>
      <c r="AG30" s="68"/>
      <c r="AH30" s="68"/>
      <c r="AI30" s="68"/>
      <c r="AJ30" s="68"/>
      <c r="AK30" s="68"/>
      <c r="AL30" s="68"/>
      <c r="AM30" s="68"/>
      <c r="AN30" s="68"/>
      <c r="AO30" s="68"/>
      <c r="AP30" s="68"/>
      <c r="AQ30" s="68"/>
      <c r="AR30" s="49"/>
      <c r="AS30" s="49"/>
      <c r="AT30" s="49"/>
      <c r="AU30" s="49"/>
      <c r="AV30" s="49"/>
      <c r="AW30" s="212"/>
      <c r="AX30" s="227"/>
      <c r="AY30" s="227"/>
      <c r="AZ30" s="227"/>
      <c r="BA30" s="227"/>
      <c r="BB30" s="227"/>
      <c r="BC30" s="125"/>
      <c r="BD30" s="49"/>
      <c r="BE30" s="71"/>
    </row>
    <row r="31" spans="1:57" s="61" customFormat="1" ht="6" customHeight="1" x14ac:dyDescent="0.25">
      <c r="A31" s="49"/>
      <c r="B31" s="8"/>
      <c r="C31" s="8"/>
      <c r="D31" s="82"/>
      <c r="E31" s="82"/>
      <c r="F31" s="82"/>
      <c r="G31" s="82"/>
      <c r="H31" s="105"/>
      <c r="I31" s="105"/>
      <c r="J31" s="68"/>
      <c r="K31" s="68"/>
      <c r="L31" s="68"/>
      <c r="M31" s="68"/>
      <c r="N31" s="68"/>
      <c r="O31" s="68"/>
      <c r="P31" s="68"/>
      <c r="Q31" s="68"/>
      <c r="R31" s="130"/>
      <c r="S31" s="130"/>
      <c r="T31" s="182"/>
      <c r="U31" s="182"/>
      <c r="V31" s="182"/>
      <c r="W31" s="182"/>
      <c r="X31" s="130"/>
      <c r="Y31" s="130"/>
      <c r="Z31" s="130"/>
      <c r="AA31" s="130"/>
      <c r="AB31" s="68"/>
      <c r="AC31" s="68"/>
      <c r="AD31" s="130"/>
      <c r="AE31" s="130"/>
      <c r="AF31" s="130"/>
      <c r="AG31" s="130"/>
      <c r="AH31" s="68"/>
      <c r="AI31" s="68"/>
      <c r="AJ31" s="130"/>
      <c r="AK31" s="130"/>
      <c r="AL31" s="130"/>
      <c r="AM31" s="130"/>
      <c r="AN31" s="130"/>
      <c r="AO31" s="130"/>
      <c r="AP31" s="130"/>
      <c r="AQ31" s="130"/>
      <c r="AR31" s="49"/>
      <c r="AS31" s="49"/>
      <c r="AT31" s="49"/>
      <c r="AU31" s="49"/>
      <c r="AV31" s="49"/>
      <c r="AW31" s="57"/>
      <c r="AX31" s="49"/>
      <c r="AY31" s="49"/>
      <c r="AZ31" s="49"/>
      <c r="BA31" s="49"/>
      <c r="BB31" s="49"/>
      <c r="BC31" s="53"/>
      <c r="BD31" s="49"/>
      <c r="BE31" s="71"/>
    </row>
    <row r="32" spans="1:57" s="61" customFormat="1" ht="6" customHeight="1" x14ac:dyDescent="0.25">
      <c r="A32" s="49"/>
      <c r="B32" s="8"/>
      <c r="C32" s="8"/>
      <c r="D32" s="216"/>
      <c r="E32" s="216"/>
      <c r="F32" s="216"/>
      <c r="G32" s="216"/>
      <c r="H32" s="105"/>
      <c r="I32" s="105"/>
      <c r="J32" s="68"/>
      <c r="K32" s="68"/>
      <c r="L32" s="68"/>
      <c r="M32" s="68"/>
      <c r="N32" s="68"/>
      <c r="O32" s="68"/>
      <c r="P32" s="68"/>
      <c r="Q32" s="68"/>
      <c r="R32" s="68"/>
      <c r="S32" s="68"/>
      <c r="T32" s="182"/>
      <c r="U32" s="182"/>
      <c r="V32" s="182"/>
      <c r="W32" s="182"/>
      <c r="X32" s="130"/>
      <c r="Y32" s="130"/>
      <c r="Z32" s="182" t="s">
        <v>11</v>
      </c>
      <c r="AA32" s="182"/>
      <c r="AB32" s="182"/>
      <c r="AC32" s="182"/>
      <c r="AD32" s="130"/>
      <c r="AE32" s="130"/>
      <c r="AF32" s="130"/>
      <c r="AG32" s="130"/>
      <c r="AH32" s="68"/>
      <c r="AI32" s="68"/>
      <c r="AJ32" s="130"/>
      <c r="AK32" s="130"/>
      <c r="AL32" s="130"/>
      <c r="AM32" s="130"/>
      <c r="AN32" s="130"/>
      <c r="AO32" s="130"/>
      <c r="AP32" s="130"/>
      <c r="AQ32" s="130"/>
      <c r="AR32" s="49"/>
      <c r="AS32" s="49"/>
      <c r="AT32" s="49"/>
      <c r="AU32" s="49"/>
      <c r="AV32" s="49"/>
      <c r="AW32" s="212" t="s">
        <v>21</v>
      </c>
      <c r="AX32" s="227" t="s">
        <v>22</v>
      </c>
      <c r="AY32" s="227"/>
      <c r="AZ32" s="227"/>
      <c r="BA32" s="227"/>
      <c r="BB32" s="227"/>
      <c r="BC32" s="125"/>
      <c r="BD32" s="49"/>
      <c r="BE32" s="71"/>
    </row>
    <row r="33" spans="1:57" s="61" customFormat="1" ht="6" customHeight="1" x14ac:dyDescent="0.25">
      <c r="A33" s="49"/>
      <c r="B33" s="8"/>
      <c r="C33" s="8"/>
      <c r="D33" s="217"/>
      <c r="E33" s="217"/>
      <c r="F33" s="217"/>
      <c r="G33" s="217"/>
      <c r="H33" s="105"/>
      <c r="I33" s="105"/>
      <c r="J33" s="68"/>
      <c r="K33" s="68"/>
      <c r="L33" s="68"/>
      <c r="M33" s="68"/>
      <c r="N33" s="68"/>
      <c r="O33" s="68"/>
      <c r="P33" s="68"/>
      <c r="Q33" s="68"/>
      <c r="R33" s="68"/>
      <c r="S33" s="68"/>
      <c r="T33" s="68"/>
      <c r="U33" s="68"/>
      <c r="V33" s="68"/>
      <c r="W33" s="68"/>
      <c r="X33" s="68"/>
      <c r="Y33" s="68"/>
      <c r="Z33" s="182"/>
      <c r="AA33" s="182"/>
      <c r="AB33" s="182"/>
      <c r="AC33" s="182"/>
      <c r="AD33" s="68"/>
      <c r="AE33" s="68"/>
      <c r="AF33" s="68"/>
      <c r="AG33" s="68"/>
      <c r="AH33" s="68"/>
      <c r="AI33" s="68"/>
      <c r="AJ33" s="68"/>
      <c r="AK33" s="68"/>
      <c r="AL33" s="68"/>
      <c r="AM33" s="68"/>
      <c r="AN33" s="68"/>
      <c r="AO33" s="68"/>
      <c r="AP33" s="68"/>
      <c r="AQ33" s="68"/>
      <c r="AR33" s="49"/>
      <c r="AS33" s="49"/>
      <c r="AT33" s="49"/>
      <c r="AU33" s="49"/>
      <c r="AV33" s="49"/>
      <c r="AW33" s="212"/>
      <c r="AX33" s="227"/>
      <c r="AY33" s="227"/>
      <c r="AZ33" s="227"/>
      <c r="BA33" s="227"/>
      <c r="BB33" s="227"/>
      <c r="BC33" s="125"/>
      <c r="BD33" s="49"/>
      <c r="BE33" s="71"/>
    </row>
    <row r="34" spans="1:57" s="61" customFormat="1" ht="6" customHeight="1" x14ac:dyDescent="0.25">
      <c r="A34" s="49"/>
      <c r="B34" s="8"/>
      <c r="C34" s="8"/>
      <c r="D34" s="50"/>
      <c r="E34" s="50"/>
      <c r="F34" s="49"/>
      <c r="G34" s="49"/>
      <c r="H34" s="105"/>
      <c r="I34" s="105"/>
      <c r="J34" s="68"/>
      <c r="K34" s="68"/>
      <c r="L34" s="68"/>
      <c r="M34" s="68"/>
      <c r="N34" s="68"/>
      <c r="O34" s="68"/>
      <c r="P34" s="68"/>
      <c r="Q34" s="182"/>
      <c r="R34" s="182"/>
      <c r="S34" s="182"/>
      <c r="T34" s="182"/>
      <c r="U34" s="130"/>
      <c r="V34" s="130"/>
      <c r="W34" s="130"/>
      <c r="X34" s="130"/>
      <c r="Y34" s="68"/>
      <c r="Z34" s="68"/>
      <c r="AA34" s="130"/>
      <c r="AB34" s="130"/>
      <c r="AC34" s="130"/>
      <c r="AD34" s="130"/>
      <c r="AE34" s="68"/>
      <c r="AF34" s="68"/>
      <c r="AG34" s="130"/>
      <c r="AH34" s="130"/>
      <c r="AI34" s="130"/>
      <c r="AJ34" s="130"/>
      <c r="AK34" s="68"/>
      <c r="AL34" s="68"/>
      <c r="AM34" s="68"/>
      <c r="AN34" s="68"/>
      <c r="AO34" s="68"/>
      <c r="AP34" s="68"/>
      <c r="AQ34" s="68"/>
      <c r="AR34" s="49"/>
      <c r="AS34" s="49"/>
      <c r="AT34" s="49"/>
      <c r="AU34" s="49"/>
      <c r="AV34" s="49"/>
      <c r="AW34" s="58"/>
      <c r="AX34" s="59"/>
      <c r="AY34" s="59"/>
      <c r="AZ34" s="59"/>
      <c r="BA34" s="59"/>
      <c r="BB34" s="59"/>
      <c r="BC34" s="60"/>
      <c r="BD34" s="49"/>
      <c r="BE34" s="71"/>
    </row>
    <row r="35" spans="1:57" s="61" customFormat="1" ht="6" customHeight="1" x14ac:dyDescent="0.25">
      <c r="A35" s="49"/>
      <c r="B35" s="8"/>
      <c r="C35" s="8"/>
      <c r="D35" s="50"/>
      <c r="E35" s="50"/>
      <c r="F35" s="49"/>
      <c r="G35" s="49"/>
      <c r="H35" s="105"/>
      <c r="I35" s="105"/>
      <c r="J35" s="68"/>
      <c r="K35" s="68"/>
      <c r="L35" s="68"/>
      <c r="M35" s="68"/>
      <c r="N35" s="68"/>
      <c r="O35" s="68"/>
      <c r="P35" s="68"/>
      <c r="Q35" s="182"/>
      <c r="R35" s="182"/>
      <c r="S35" s="182"/>
      <c r="T35" s="182"/>
      <c r="U35" s="130"/>
      <c r="V35" s="130"/>
      <c r="W35" s="182"/>
      <c r="X35" s="182"/>
      <c r="Y35" s="182"/>
      <c r="Z35" s="182"/>
      <c r="AA35" s="130"/>
      <c r="AB35" s="130"/>
      <c r="AC35" s="182" t="s">
        <v>11</v>
      </c>
      <c r="AD35" s="182"/>
      <c r="AE35" s="182"/>
      <c r="AF35" s="182"/>
      <c r="AG35" s="130"/>
      <c r="AH35" s="130"/>
      <c r="AI35" s="130"/>
      <c r="AJ35" s="130"/>
      <c r="AK35" s="68"/>
      <c r="AL35" s="68"/>
      <c r="AM35" s="68"/>
      <c r="AN35" s="68"/>
      <c r="AO35" s="68"/>
      <c r="AP35" s="68"/>
      <c r="AQ35" s="68"/>
      <c r="AR35" s="49"/>
      <c r="AS35" s="49"/>
      <c r="AT35" s="49"/>
      <c r="AU35" s="49"/>
      <c r="AV35" s="49"/>
      <c r="AW35" s="49"/>
      <c r="AX35" s="49"/>
      <c r="AY35" s="49"/>
      <c r="AZ35" s="49"/>
      <c r="BA35" s="49"/>
      <c r="BB35" s="49"/>
      <c r="BC35" s="49"/>
      <c r="BD35" s="49"/>
      <c r="BE35" s="71"/>
    </row>
    <row r="36" spans="1:57" s="61" customFormat="1" ht="6" customHeight="1" x14ac:dyDescent="0.25">
      <c r="A36" s="49"/>
      <c r="B36" s="79"/>
      <c r="C36" s="83"/>
      <c r="D36" s="50"/>
      <c r="E36" s="50"/>
      <c r="F36" s="49"/>
      <c r="G36" s="49"/>
      <c r="H36" s="105"/>
      <c r="I36" s="105"/>
      <c r="J36" s="68"/>
      <c r="K36" s="68"/>
      <c r="L36" s="68"/>
      <c r="M36" s="68"/>
      <c r="N36" s="68"/>
      <c r="O36" s="68"/>
      <c r="P36" s="68"/>
      <c r="Q36" s="68"/>
      <c r="R36" s="68"/>
      <c r="S36" s="68"/>
      <c r="T36" s="68"/>
      <c r="U36" s="68"/>
      <c r="V36" s="68"/>
      <c r="W36" s="182"/>
      <c r="X36" s="182"/>
      <c r="Y36" s="182"/>
      <c r="Z36" s="182"/>
      <c r="AA36" s="68"/>
      <c r="AB36" s="68"/>
      <c r="AC36" s="182"/>
      <c r="AD36" s="182"/>
      <c r="AE36" s="182"/>
      <c r="AF36" s="182"/>
      <c r="AG36" s="68"/>
      <c r="AH36" s="68"/>
      <c r="AI36" s="68"/>
      <c r="AJ36" s="68"/>
      <c r="AK36" s="68"/>
      <c r="AL36" s="68"/>
      <c r="AM36" s="68"/>
      <c r="AN36" s="68"/>
      <c r="AO36" s="68"/>
      <c r="AP36" s="68"/>
      <c r="AQ36" s="68"/>
      <c r="AR36" s="49"/>
      <c r="AS36" s="49"/>
      <c r="AT36" s="49"/>
      <c r="AU36" s="49"/>
      <c r="AV36" s="49"/>
      <c r="AW36" s="49"/>
      <c r="AX36" s="49"/>
      <c r="AY36" s="49"/>
      <c r="AZ36" s="49"/>
      <c r="BA36" s="49"/>
      <c r="BB36" s="49"/>
      <c r="BC36" s="49"/>
      <c r="BD36" s="49"/>
      <c r="BE36" s="71"/>
    </row>
    <row r="37" spans="1:57" s="61" customFormat="1" ht="6" customHeight="1" x14ac:dyDescent="0.25">
      <c r="A37" s="49"/>
      <c r="B37" s="79"/>
      <c r="C37" s="83"/>
      <c r="D37" s="50"/>
      <c r="E37" s="50"/>
      <c r="F37" s="49"/>
      <c r="G37" s="49"/>
      <c r="H37" s="105"/>
      <c r="I37" s="105"/>
      <c r="J37" s="68"/>
      <c r="K37" s="68"/>
      <c r="L37" s="68"/>
      <c r="M37" s="68"/>
      <c r="N37" s="68"/>
      <c r="O37" s="68"/>
      <c r="P37" s="68"/>
      <c r="Q37" s="68"/>
      <c r="R37" s="130"/>
      <c r="S37" s="130"/>
      <c r="T37" s="130"/>
      <c r="U37" s="130"/>
      <c r="V37" s="68"/>
      <c r="W37" s="68"/>
      <c r="X37" s="130"/>
      <c r="Y37" s="130"/>
      <c r="Z37" s="130"/>
      <c r="AA37" s="130"/>
      <c r="AB37" s="68"/>
      <c r="AC37" s="68"/>
      <c r="AD37" s="130"/>
      <c r="AE37" s="130"/>
      <c r="AF37" s="130"/>
      <c r="AG37" s="130"/>
      <c r="AH37" s="68"/>
      <c r="AI37" s="68"/>
      <c r="AJ37" s="130"/>
      <c r="AK37" s="130"/>
      <c r="AL37" s="130"/>
      <c r="AM37" s="130"/>
      <c r="AN37" s="130"/>
      <c r="AO37" s="130"/>
      <c r="AP37" s="130"/>
      <c r="AQ37" s="130"/>
      <c r="AR37" s="49"/>
      <c r="AS37" s="49"/>
      <c r="AT37" s="49"/>
      <c r="AU37" s="49"/>
      <c r="AV37" s="49"/>
      <c r="AW37" s="49"/>
      <c r="AX37" s="49"/>
      <c r="AY37" s="49"/>
      <c r="AZ37" s="49"/>
      <c r="BA37" s="49"/>
      <c r="BB37" s="49"/>
      <c r="BC37" s="49"/>
      <c r="BD37" s="49"/>
      <c r="BE37" s="71"/>
    </row>
    <row r="38" spans="1:57" s="61" customFormat="1" ht="6" customHeight="1" x14ac:dyDescent="0.25">
      <c r="A38" s="49"/>
      <c r="B38" s="79"/>
      <c r="C38" s="83"/>
      <c r="D38" s="50"/>
      <c r="E38" s="50"/>
      <c r="F38" s="49"/>
      <c r="G38" s="49"/>
      <c r="H38" s="105"/>
      <c r="I38" s="105"/>
      <c r="J38" s="68"/>
      <c r="K38" s="68"/>
      <c r="L38" s="68"/>
      <c r="M38" s="68"/>
      <c r="N38" s="68"/>
      <c r="O38" s="182"/>
      <c r="P38" s="182"/>
      <c r="Q38" s="182"/>
      <c r="R38" s="182"/>
      <c r="S38" s="130"/>
      <c r="T38" s="130"/>
      <c r="U38" s="130"/>
      <c r="V38" s="130"/>
      <c r="W38" s="130"/>
      <c r="X38" s="130"/>
      <c r="Y38" s="130"/>
      <c r="Z38" s="182"/>
      <c r="AA38" s="182"/>
      <c r="AB38" s="182"/>
      <c r="AC38" s="182"/>
      <c r="AD38" s="130"/>
      <c r="AE38" s="130"/>
      <c r="AF38" s="130"/>
      <c r="AG38" s="130"/>
      <c r="AH38" s="68"/>
      <c r="AI38" s="68"/>
      <c r="AJ38" s="130"/>
      <c r="AK38" s="130"/>
      <c r="AL38" s="130"/>
      <c r="AM38" s="130"/>
      <c r="AN38" s="130"/>
      <c r="AO38" s="130"/>
      <c r="AP38" s="130"/>
      <c r="AQ38" s="130"/>
      <c r="AR38" s="49"/>
      <c r="AS38" s="49"/>
      <c r="AT38" s="49"/>
      <c r="AU38" s="49"/>
      <c r="AV38" s="49"/>
      <c r="AW38" s="49"/>
      <c r="AX38" s="49"/>
      <c r="AY38" s="49"/>
      <c r="AZ38" s="49"/>
      <c r="BA38" s="49"/>
      <c r="BB38" s="49"/>
      <c r="BC38" s="49"/>
      <c r="BD38" s="49"/>
      <c r="BE38" s="71"/>
    </row>
    <row r="39" spans="1:57" s="61" customFormat="1" ht="6" customHeight="1" x14ac:dyDescent="0.25">
      <c r="A39" s="49"/>
      <c r="B39" s="79"/>
      <c r="C39" s="83"/>
      <c r="D39" s="50"/>
      <c r="E39" s="50"/>
      <c r="F39" s="49"/>
      <c r="G39" s="49"/>
      <c r="H39" s="105"/>
      <c r="I39" s="105"/>
      <c r="J39" s="68"/>
      <c r="K39" s="68"/>
      <c r="L39" s="68"/>
      <c r="M39" s="68"/>
      <c r="N39" s="68"/>
      <c r="O39" s="182"/>
      <c r="P39" s="182"/>
      <c r="Q39" s="182"/>
      <c r="R39" s="182"/>
      <c r="S39" s="68"/>
      <c r="T39" s="130"/>
      <c r="U39" s="182" t="s">
        <v>11</v>
      </c>
      <c r="V39" s="182"/>
      <c r="W39" s="182"/>
      <c r="X39" s="182"/>
      <c r="Y39" s="68"/>
      <c r="Z39" s="182"/>
      <c r="AA39" s="182"/>
      <c r="AB39" s="182"/>
      <c r="AC39" s="182"/>
      <c r="AD39" s="68"/>
      <c r="AE39" s="68"/>
      <c r="AF39" s="68"/>
      <c r="AG39" s="182" t="s">
        <v>11</v>
      </c>
      <c r="AH39" s="182"/>
      <c r="AI39" s="182"/>
      <c r="AJ39" s="182"/>
      <c r="AK39" s="68"/>
      <c r="AL39" s="68"/>
      <c r="AM39" s="68"/>
      <c r="AN39" s="68"/>
      <c r="AO39" s="68"/>
      <c r="AP39" s="68"/>
      <c r="AQ39" s="68"/>
      <c r="AR39" s="49"/>
      <c r="AS39" s="49"/>
      <c r="AT39" s="49"/>
      <c r="AU39" s="49"/>
      <c r="AV39" s="49"/>
      <c r="AW39" s="49"/>
      <c r="AX39" s="49"/>
      <c r="AY39" s="49"/>
      <c r="AZ39" s="49"/>
      <c r="BA39" s="49"/>
      <c r="BB39" s="49"/>
      <c r="BC39" s="49"/>
      <c r="BD39" s="49"/>
      <c r="BE39" s="71"/>
    </row>
    <row r="40" spans="1:57" s="61" customFormat="1" ht="6" customHeight="1" x14ac:dyDescent="0.25">
      <c r="A40" s="49"/>
      <c r="B40" s="79"/>
      <c r="C40" s="83"/>
      <c r="D40" s="50"/>
      <c r="E40" s="50"/>
      <c r="F40" s="49"/>
      <c r="G40" s="49"/>
      <c r="H40" s="105"/>
      <c r="I40" s="105"/>
      <c r="J40" s="68"/>
      <c r="K40" s="68"/>
      <c r="L40" s="68"/>
      <c r="M40" s="68"/>
      <c r="N40" s="68"/>
      <c r="O40" s="130"/>
      <c r="P40" s="130"/>
      <c r="Q40" s="130"/>
      <c r="R40" s="130"/>
      <c r="S40" s="68"/>
      <c r="T40" s="68"/>
      <c r="U40" s="182"/>
      <c r="V40" s="182"/>
      <c r="W40" s="182"/>
      <c r="X40" s="182"/>
      <c r="Y40" s="68"/>
      <c r="Z40" s="68"/>
      <c r="AA40" s="130"/>
      <c r="AB40" s="130"/>
      <c r="AC40" s="130"/>
      <c r="AD40" s="130"/>
      <c r="AE40" s="68"/>
      <c r="AF40" s="68"/>
      <c r="AG40" s="182"/>
      <c r="AH40" s="182"/>
      <c r="AI40" s="182"/>
      <c r="AJ40" s="182"/>
      <c r="AK40" s="68"/>
      <c r="AL40" s="68"/>
      <c r="AM40" s="68"/>
      <c r="AN40" s="68"/>
      <c r="AO40" s="68"/>
      <c r="AP40" s="68"/>
      <c r="AQ40" s="68"/>
      <c r="AR40" s="49"/>
      <c r="AS40" s="49"/>
      <c r="AT40" s="49"/>
      <c r="AU40" s="49"/>
      <c r="AV40" s="49"/>
      <c r="AW40" s="49"/>
      <c r="AX40" s="49"/>
      <c r="AY40" s="49"/>
      <c r="AZ40" s="49"/>
      <c r="BA40" s="49"/>
      <c r="BB40" s="49"/>
      <c r="BC40" s="49"/>
      <c r="BD40" s="49"/>
      <c r="BE40" s="71"/>
    </row>
    <row r="41" spans="1:57" s="61" customFormat="1" ht="6" customHeight="1" x14ac:dyDescent="0.25">
      <c r="A41" s="49"/>
      <c r="B41" s="79"/>
      <c r="C41" s="83"/>
      <c r="D41" s="50"/>
      <c r="E41" s="50"/>
      <c r="F41" s="49"/>
      <c r="G41" s="49"/>
      <c r="H41" s="105"/>
      <c r="I41" s="68"/>
      <c r="J41" s="68"/>
      <c r="K41" s="68"/>
      <c r="L41" s="182"/>
      <c r="M41" s="182"/>
      <c r="N41" s="182"/>
      <c r="O41" s="182"/>
      <c r="P41" s="130"/>
      <c r="Q41" s="130"/>
      <c r="R41" s="130"/>
      <c r="S41" s="68"/>
      <c r="T41" s="68"/>
      <c r="U41" s="130"/>
      <c r="V41" s="130"/>
      <c r="W41" s="130"/>
      <c r="X41" s="130"/>
      <c r="Y41" s="68"/>
      <c r="Z41" s="68"/>
      <c r="AA41" s="130"/>
      <c r="AB41" s="130"/>
      <c r="AC41" s="130"/>
      <c r="AD41" s="130"/>
      <c r="AE41" s="68"/>
      <c r="AF41" s="68"/>
      <c r="AG41" s="130"/>
      <c r="AH41" s="130"/>
      <c r="AI41" s="130"/>
      <c r="AJ41" s="130"/>
      <c r="AK41" s="68"/>
      <c r="AL41" s="68"/>
      <c r="AM41" s="68"/>
      <c r="AN41" s="68"/>
      <c r="AO41" s="68"/>
      <c r="AP41" s="68"/>
      <c r="AQ41" s="68"/>
      <c r="AR41" s="49"/>
      <c r="AS41" s="49"/>
      <c r="AT41" s="49"/>
      <c r="AU41" s="49"/>
      <c r="AV41" s="49"/>
      <c r="AW41" s="49"/>
      <c r="AX41" s="49"/>
      <c r="AY41" s="49"/>
      <c r="AZ41" s="49"/>
      <c r="BA41" s="49"/>
      <c r="BB41" s="49"/>
      <c r="BC41" s="49"/>
      <c r="BD41" s="49"/>
      <c r="BE41" s="71"/>
    </row>
    <row r="42" spans="1:57" s="61" customFormat="1" ht="6" customHeight="1" x14ac:dyDescent="0.25">
      <c r="A42" s="49"/>
      <c r="B42" s="79"/>
      <c r="C42" s="83"/>
      <c r="D42" s="50"/>
      <c r="E42" s="50"/>
      <c r="F42" s="49"/>
      <c r="G42" s="49"/>
      <c r="H42" s="105"/>
      <c r="I42" s="68"/>
      <c r="J42" s="68"/>
      <c r="K42" s="68"/>
      <c r="L42" s="182"/>
      <c r="M42" s="182"/>
      <c r="N42" s="182"/>
      <c r="O42" s="182"/>
      <c r="P42" s="68"/>
      <c r="Q42" s="68"/>
      <c r="R42" s="182" t="s">
        <v>11</v>
      </c>
      <c r="S42" s="182"/>
      <c r="T42" s="182"/>
      <c r="U42" s="182"/>
      <c r="V42" s="68"/>
      <c r="W42" s="68"/>
      <c r="X42" s="182" t="s">
        <v>12</v>
      </c>
      <c r="Y42" s="182"/>
      <c r="Z42" s="182"/>
      <c r="AA42" s="182"/>
      <c r="AB42" s="68"/>
      <c r="AC42" s="68"/>
      <c r="AD42" s="182"/>
      <c r="AE42" s="182"/>
      <c r="AF42" s="182"/>
      <c r="AG42" s="182"/>
      <c r="AH42" s="68"/>
      <c r="AI42" s="68"/>
      <c r="AJ42" s="68"/>
      <c r="AK42" s="68"/>
      <c r="AL42" s="68"/>
      <c r="AM42" s="68"/>
      <c r="AN42" s="68"/>
      <c r="AO42" s="68"/>
      <c r="AP42" s="68"/>
      <c r="AQ42" s="68"/>
      <c r="AR42" s="49"/>
      <c r="AS42" s="49"/>
      <c r="AT42" s="49"/>
      <c r="AU42" s="49"/>
      <c r="AV42" s="49"/>
      <c r="AW42" s="49"/>
      <c r="AX42" s="49"/>
      <c r="AY42" s="49"/>
      <c r="AZ42" s="49"/>
      <c r="BA42" s="49"/>
      <c r="BB42" s="49"/>
      <c r="BC42" s="49"/>
      <c r="BD42" s="49"/>
      <c r="BE42" s="71"/>
    </row>
    <row r="43" spans="1:57" s="61" customFormat="1" ht="6" customHeight="1" x14ac:dyDescent="0.25">
      <c r="A43" s="49"/>
      <c r="B43" s="79"/>
      <c r="C43" s="83"/>
      <c r="D43" s="50"/>
      <c r="E43" s="50"/>
      <c r="F43" s="49"/>
      <c r="G43" s="49"/>
      <c r="H43" s="105"/>
      <c r="I43" s="68"/>
      <c r="J43" s="68"/>
      <c r="K43" s="68"/>
      <c r="L43" s="130"/>
      <c r="M43" s="130"/>
      <c r="N43" s="130"/>
      <c r="O43" s="130"/>
      <c r="P43" s="68"/>
      <c r="Q43" s="68"/>
      <c r="R43" s="182"/>
      <c r="S43" s="182"/>
      <c r="T43" s="182"/>
      <c r="U43" s="182"/>
      <c r="V43" s="68"/>
      <c r="W43" s="68"/>
      <c r="X43" s="182"/>
      <c r="Y43" s="182"/>
      <c r="Z43" s="182"/>
      <c r="AA43" s="182"/>
      <c r="AB43" s="68"/>
      <c r="AC43" s="68"/>
      <c r="AD43" s="182"/>
      <c r="AE43" s="182"/>
      <c r="AF43" s="182"/>
      <c r="AG43" s="182"/>
      <c r="AH43" s="68"/>
      <c r="AI43" s="68"/>
      <c r="AJ43" s="130"/>
      <c r="AK43" s="130"/>
      <c r="AL43" s="130"/>
      <c r="AM43" s="130"/>
      <c r="AN43" s="130"/>
      <c r="AO43" s="130"/>
      <c r="AP43" s="130"/>
      <c r="AQ43" s="130"/>
      <c r="AR43" s="49"/>
      <c r="AS43" s="49"/>
      <c r="AT43" s="49"/>
      <c r="AU43" s="49"/>
      <c r="AV43" s="49"/>
      <c r="AW43" s="49"/>
      <c r="AX43" s="49"/>
      <c r="AY43" s="49"/>
      <c r="AZ43" s="49"/>
      <c r="BA43" s="49"/>
      <c r="BB43" s="49"/>
      <c r="BC43" s="49"/>
      <c r="BD43" s="49"/>
      <c r="BE43" s="71"/>
    </row>
    <row r="44" spans="1:57" s="61" customFormat="1" ht="6" customHeight="1" x14ac:dyDescent="0.25">
      <c r="A44" s="49"/>
      <c r="B44" s="49"/>
      <c r="C44" s="49"/>
      <c r="D44" s="50"/>
      <c r="E44" s="50"/>
      <c r="F44" s="49"/>
      <c r="G44" s="49"/>
      <c r="H44" s="68"/>
      <c r="I44" s="182"/>
      <c r="J44" s="182"/>
      <c r="K44" s="182"/>
      <c r="L44" s="182"/>
      <c r="M44" s="130"/>
      <c r="N44" s="130"/>
      <c r="O44" s="130"/>
      <c r="P44" s="68"/>
      <c r="Q44" s="68"/>
      <c r="R44" s="130"/>
      <c r="S44" s="130"/>
      <c r="T44" s="130"/>
      <c r="U44" s="130"/>
      <c r="V44" s="68"/>
      <c r="W44" s="68"/>
      <c r="X44" s="130"/>
      <c r="Y44" s="130"/>
      <c r="Z44" s="130"/>
      <c r="AA44" s="130"/>
      <c r="AB44" s="68"/>
      <c r="AC44" s="68"/>
      <c r="AD44" s="130"/>
      <c r="AE44" s="130"/>
      <c r="AF44" s="130"/>
      <c r="AG44" s="130"/>
      <c r="AH44" s="68"/>
      <c r="AI44" s="68"/>
      <c r="AJ44" s="130"/>
      <c r="AK44" s="130"/>
      <c r="AL44" s="130"/>
      <c r="AM44" s="130"/>
      <c r="AN44" s="130"/>
      <c r="AO44" s="130"/>
      <c r="AP44" s="130"/>
      <c r="AQ44" s="130"/>
      <c r="AR44" s="49"/>
      <c r="AS44" s="49"/>
      <c r="AT44" s="49"/>
      <c r="AU44" s="49"/>
      <c r="AV44" s="49"/>
      <c r="AW44" s="49"/>
      <c r="AX44" s="49"/>
      <c r="AY44" s="49"/>
      <c r="AZ44" s="49"/>
      <c r="BA44" s="49"/>
      <c r="BB44" s="49"/>
      <c r="BC44" s="49"/>
      <c r="BD44" s="49"/>
      <c r="BE44" s="71"/>
    </row>
    <row r="45" spans="1:57" s="61" customFormat="1" ht="6" customHeight="1" x14ac:dyDescent="0.25">
      <c r="A45" s="49"/>
      <c r="B45" s="49"/>
      <c r="C45" s="49"/>
      <c r="D45" s="50"/>
      <c r="E45" s="50"/>
      <c r="F45" s="49"/>
      <c r="G45" s="49"/>
      <c r="H45" s="68"/>
      <c r="I45" s="182"/>
      <c r="J45" s="182"/>
      <c r="K45" s="182"/>
      <c r="L45" s="182"/>
      <c r="M45" s="130"/>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49"/>
      <c r="AS45" s="49"/>
      <c r="AT45" s="49"/>
      <c r="AU45" s="49"/>
      <c r="AV45" s="49"/>
      <c r="AW45" s="49"/>
      <c r="AX45" s="49"/>
      <c r="AY45" s="49"/>
      <c r="AZ45" s="49"/>
      <c r="BA45" s="49"/>
      <c r="BB45" s="49"/>
      <c r="BC45" s="49"/>
      <c r="BD45" s="49"/>
      <c r="BE45" s="71"/>
    </row>
    <row r="46" spans="1:57" s="61" customFormat="1" ht="6" customHeight="1" x14ac:dyDescent="0.25">
      <c r="A46" s="49"/>
      <c r="B46" s="49"/>
      <c r="C46" s="49"/>
      <c r="D46" s="50"/>
      <c r="E46" s="50"/>
      <c r="F46" s="49"/>
      <c r="G46" s="49"/>
      <c r="H46" s="68"/>
      <c r="I46" s="107"/>
      <c r="J46" s="130"/>
      <c r="K46" s="130"/>
      <c r="L46" s="130"/>
      <c r="M46" s="130"/>
      <c r="N46" s="68"/>
      <c r="O46" s="107"/>
      <c r="P46" s="107"/>
      <c r="Q46" s="107"/>
      <c r="R46" s="107"/>
      <c r="S46" s="68"/>
      <c r="T46" s="68"/>
      <c r="U46" s="107"/>
      <c r="V46" s="107"/>
      <c r="W46" s="107"/>
      <c r="X46" s="107"/>
      <c r="Y46" s="68"/>
      <c r="Z46" s="68"/>
      <c r="AA46" s="107"/>
      <c r="AB46" s="107"/>
      <c r="AC46" s="107"/>
      <c r="AD46" s="107"/>
      <c r="AE46" s="68"/>
      <c r="AF46" s="68"/>
      <c r="AG46" s="107"/>
      <c r="AH46" s="107"/>
      <c r="AI46" s="107"/>
      <c r="AJ46" s="107"/>
      <c r="AK46" s="68"/>
      <c r="AL46" s="68"/>
      <c r="AM46" s="68"/>
      <c r="AN46" s="68"/>
      <c r="AO46" s="68"/>
      <c r="AP46" s="68"/>
      <c r="AQ46" s="68"/>
      <c r="AR46" s="49"/>
      <c r="AS46" s="49"/>
      <c r="AT46" s="49"/>
      <c r="AU46" s="49"/>
      <c r="AV46" s="49"/>
      <c r="AW46" s="49"/>
      <c r="AX46" s="49"/>
      <c r="AY46" s="49"/>
      <c r="AZ46" s="49"/>
      <c r="BA46" s="49"/>
      <c r="BB46" s="49"/>
      <c r="BC46" s="49"/>
      <c r="BD46" s="49"/>
      <c r="BE46" s="71"/>
    </row>
    <row r="47" spans="1:57" s="61" customFormat="1" x14ac:dyDescent="0.25">
      <c r="A47" s="49"/>
      <c r="B47" s="45"/>
      <c r="C47" s="45"/>
      <c r="D47" s="46"/>
      <c r="E47" s="47"/>
      <c r="F47" s="243" t="s">
        <v>23</v>
      </c>
      <c r="G47" s="244"/>
      <c r="H47" s="237">
        <v>1</v>
      </c>
      <c r="I47" s="238"/>
      <c r="J47" s="238"/>
      <c r="K47" s="238"/>
      <c r="L47" s="238"/>
      <c r="M47" s="238"/>
      <c r="N47" s="237">
        <v>2</v>
      </c>
      <c r="O47" s="238"/>
      <c r="P47" s="238"/>
      <c r="Q47" s="238"/>
      <c r="R47" s="238"/>
      <c r="S47" s="238"/>
      <c r="T47" s="237">
        <v>3</v>
      </c>
      <c r="U47" s="238"/>
      <c r="V47" s="238"/>
      <c r="W47" s="238"/>
      <c r="X47" s="238"/>
      <c r="Y47" s="238"/>
      <c r="Z47" s="237">
        <v>4</v>
      </c>
      <c r="AA47" s="238"/>
      <c r="AB47" s="238"/>
      <c r="AC47" s="238"/>
      <c r="AD47" s="238"/>
      <c r="AE47" s="238"/>
      <c r="AF47" s="237">
        <v>5</v>
      </c>
      <c r="AG47" s="238"/>
      <c r="AH47" s="238"/>
      <c r="AI47" s="238"/>
      <c r="AJ47" s="238"/>
      <c r="AK47" s="238"/>
      <c r="AL47" s="237">
        <v>6</v>
      </c>
      <c r="AM47" s="238"/>
      <c r="AN47" s="238"/>
      <c r="AO47" s="238"/>
      <c r="AP47" s="238"/>
      <c r="AQ47" s="238"/>
      <c r="AR47" s="49"/>
      <c r="AS47" s="49"/>
      <c r="AT47" s="49"/>
      <c r="AU47" s="49"/>
      <c r="AV47" s="49"/>
      <c r="AW47" s="49"/>
      <c r="AX47" s="49"/>
      <c r="AY47" s="49"/>
      <c r="AZ47" s="49"/>
      <c r="BA47" s="49"/>
      <c r="BB47" s="49"/>
      <c r="BC47" s="49"/>
      <c r="BD47" s="49"/>
    </row>
    <row r="48" spans="1:57" s="61" customFormat="1" ht="22.5" customHeight="1" x14ac:dyDescent="0.25">
      <c r="A48" s="49"/>
      <c r="B48" s="45"/>
      <c r="C48" s="45"/>
      <c r="D48" s="46"/>
      <c r="E48" s="48"/>
      <c r="F48" s="243" t="s">
        <v>24</v>
      </c>
      <c r="G48" s="247"/>
      <c r="H48" s="239" t="s">
        <v>15</v>
      </c>
      <c r="I48" s="240"/>
      <c r="J48" s="240"/>
      <c r="K48" s="240"/>
      <c r="L48" s="240"/>
      <c r="M48" s="241"/>
      <c r="N48" s="239" t="s">
        <v>9</v>
      </c>
      <c r="O48" s="240"/>
      <c r="P48" s="240"/>
      <c r="Q48" s="240"/>
      <c r="R48" s="240"/>
      <c r="S48" s="241"/>
      <c r="T48" s="239" t="s">
        <v>9</v>
      </c>
      <c r="U48" s="240"/>
      <c r="V48" s="240"/>
      <c r="W48" s="240"/>
      <c r="X48" s="240"/>
      <c r="Y48" s="241"/>
      <c r="Z48" s="239" t="s">
        <v>15</v>
      </c>
      <c r="AA48" s="240"/>
      <c r="AB48" s="240"/>
      <c r="AC48" s="240"/>
      <c r="AD48" s="240"/>
      <c r="AE48" s="241"/>
      <c r="AF48" s="239" t="s">
        <v>21</v>
      </c>
      <c r="AG48" s="240"/>
      <c r="AH48" s="240"/>
      <c r="AI48" s="240"/>
      <c r="AJ48" s="240"/>
      <c r="AK48" s="241"/>
      <c r="AL48" s="239" t="s">
        <v>21</v>
      </c>
      <c r="AM48" s="240"/>
      <c r="AN48" s="240"/>
      <c r="AO48" s="240"/>
      <c r="AP48" s="240"/>
      <c r="AQ48" s="241"/>
      <c r="AR48" s="233" t="s">
        <v>25</v>
      </c>
      <c r="AS48" s="234"/>
      <c r="AT48" s="234"/>
      <c r="AU48" s="234"/>
      <c r="AV48" s="234"/>
      <c r="AW48" s="234"/>
      <c r="AX48" s="234"/>
      <c r="AY48" s="234"/>
      <c r="AZ48" s="234"/>
      <c r="BA48" s="234"/>
      <c r="BB48" s="234"/>
      <c r="BC48" s="235"/>
      <c r="BD48" s="49"/>
      <c r="BE48" s="72"/>
    </row>
    <row r="49" spans="1:57" ht="83.25" customHeight="1" x14ac:dyDescent="0.2">
      <c r="A49" s="16"/>
      <c r="B49" s="245" t="s">
        <v>26</v>
      </c>
      <c r="C49" s="245" t="s">
        <v>27</v>
      </c>
      <c r="D49" s="254" t="s">
        <v>28</v>
      </c>
      <c r="E49" s="254" t="s">
        <v>29</v>
      </c>
      <c r="F49" s="84"/>
      <c r="G49" s="98" t="s">
        <v>30</v>
      </c>
      <c r="H49" s="248" t="s">
        <v>61</v>
      </c>
      <c r="I49" s="249"/>
      <c r="J49" s="249"/>
      <c r="K49" s="249"/>
      <c r="L49" s="249"/>
      <c r="M49" s="250"/>
      <c r="N49" s="248" t="s">
        <v>62</v>
      </c>
      <c r="O49" s="249"/>
      <c r="P49" s="249"/>
      <c r="Q49" s="249"/>
      <c r="R49" s="249"/>
      <c r="S49" s="250"/>
      <c r="T49" s="248" t="s">
        <v>63</v>
      </c>
      <c r="U49" s="249"/>
      <c r="V49" s="249"/>
      <c r="W49" s="249"/>
      <c r="X49" s="249"/>
      <c r="Y49" s="250"/>
      <c r="Z49" s="248" t="s">
        <v>64</v>
      </c>
      <c r="AA49" s="249"/>
      <c r="AB49" s="249"/>
      <c r="AC49" s="249"/>
      <c r="AD49" s="249"/>
      <c r="AE49" s="250"/>
      <c r="AF49" s="198" t="s">
        <v>68</v>
      </c>
      <c r="AG49" s="199"/>
      <c r="AH49" s="199"/>
      <c r="AI49" s="199"/>
      <c r="AJ49" s="199"/>
      <c r="AK49" s="200"/>
      <c r="AL49" s="198" t="s">
        <v>103</v>
      </c>
      <c r="AM49" s="199"/>
      <c r="AN49" s="199"/>
      <c r="AO49" s="199"/>
      <c r="AP49" s="199"/>
      <c r="AQ49" s="200"/>
      <c r="AR49" s="230" t="s">
        <v>67</v>
      </c>
      <c r="AS49" s="230"/>
      <c r="AT49" s="230"/>
      <c r="AU49" s="231"/>
      <c r="AV49" s="230"/>
      <c r="AW49" s="230"/>
      <c r="AX49" s="92"/>
      <c r="AY49" s="93"/>
      <c r="AZ49" s="93"/>
      <c r="BA49" s="93"/>
      <c r="BB49" s="93"/>
      <c r="BC49" s="94"/>
      <c r="BD49" s="16"/>
      <c r="BE49" s="210" t="s">
        <v>31</v>
      </c>
    </row>
    <row r="50" spans="1:57" ht="83.25" customHeight="1" x14ac:dyDescent="0.2">
      <c r="A50" s="16"/>
      <c r="B50" s="246"/>
      <c r="C50" s="246"/>
      <c r="D50" s="255"/>
      <c r="E50" s="255"/>
      <c r="F50" s="90" t="s">
        <v>32</v>
      </c>
      <c r="G50" s="91"/>
      <c r="H50" s="251"/>
      <c r="I50" s="252"/>
      <c r="J50" s="252"/>
      <c r="K50" s="252"/>
      <c r="L50" s="252"/>
      <c r="M50" s="253"/>
      <c r="N50" s="251"/>
      <c r="O50" s="252"/>
      <c r="P50" s="252"/>
      <c r="Q50" s="252"/>
      <c r="R50" s="252"/>
      <c r="S50" s="253"/>
      <c r="T50" s="251"/>
      <c r="U50" s="252"/>
      <c r="V50" s="252"/>
      <c r="W50" s="252"/>
      <c r="X50" s="252"/>
      <c r="Y50" s="253"/>
      <c r="Z50" s="251"/>
      <c r="AA50" s="252"/>
      <c r="AB50" s="252"/>
      <c r="AC50" s="252"/>
      <c r="AD50" s="252"/>
      <c r="AE50" s="253"/>
      <c r="AF50" s="201"/>
      <c r="AG50" s="202"/>
      <c r="AH50" s="202"/>
      <c r="AI50" s="202"/>
      <c r="AJ50" s="202"/>
      <c r="AK50" s="203"/>
      <c r="AL50" s="201"/>
      <c r="AM50" s="202"/>
      <c r="AN50" s="202"/>
      <c r="AO50" s="202"/>
      <c r="AP50" s="202"/>
      <c r="AQ50" s="203"/>
      <c r="AR50" s="231"/>
      <c r="AS50" s="231"/>
      <c r="AT50" s="231"/>
      <c r="AU50" s="232"/>
      <c r="AV50" s="231"/>
      <c r="AW50" s="231"/>
      <c r="AX50" s="95">
        <v>0</v>
      </c>
      <c r="AY50" s="96">
        <v>1</v>
      </c>
      <c r="AZ50" s="96">
        <v>2</v>
      </c>
      <c r="BA50" s="96">
        <v>3</v>
      </c>
      <c r="BB50" s="96">
        <v>4</v>
      </c>
      <c r="BC50" s="97">
        <v>5</v>
      </c>
      <c r="BD50" s="16"/>
      <c r="BE50" s="211"/>
    </row>
    <row r="51" spans="1:57" s="61" customFormat="1" ht="23.25" customHeight="1" x14ac:dyDescent="0.2">
      <c r="A51" s="49"/>
      <c r="B51" s="30">
        <v>1</v>
      </c>
      <c r="C51" s="29">
        <f>+MAX(H66:AQ66)</f>
        <v>9</v>
      </c>
      <c r="D51" s="38">
        <f t="shared" ref="D51:D57" si="0">IF(ISNUMBER($E51), ($E51/SUM($E$51:$E$57))*100, "")</f>
        <v>17.857142857142858</v>
      </c>
      <c r="E51" s="41">
        <v>5</v>
      </c>
      <c r="F51" s="259" t="s">
        <v>112</v>
      </c>
      <c r="G51" s="260"/>
      <c r="H51" s="204" t="s">
        <v>3</v>
      </c>
      <c r="I51" s="205"/>
      <c r="J51" s="205"/>
      <c r="K51" s="205"/>
      <c r="L51" s="205"/>
      <c r="M51" s="206"/>
      <c r="N51" s="204" t="s">
        <v>3</v>
      </c>
      <c r="O51" s="205"/>
      <c r="P51" s="205"/>
      <c r="Q51" s="205"/>
      <c r="R51" s="205"/>
      <c r="S51" s="206"/>
      <c r="T51" s="204" t="s">
        <v>3</v>
      </c>
      <c r="U51" s="205"/>
      <c r="V51" s="205"/>
      <c r="W51" s="205"/>
      <c r="X51" s="205"/>
      <c r="Y51" s="206"/>
      <c r="Z51" s="204" t="s">
        <v>3</v>
      </c>
      <c r="AA51" s="205"/>
      <c r="AB51" s="205"/>
      <c r="AC51" s="205"/>
      <c r="AD51" s="205"/>
      <c r="AE51" s="206"/>
      <c r="AF51" s="204"/>
      <c r="AG51" s="205"/>
      <c r="AH51" s="205"/>
      <c r="AI51" s="205"/>
      <c r="AJ51" s="205"/>
      <c r="AK51" s="206"/>
      <c r="AL51" s="204" t="s">
        <v>3</v>
      </c>
      <c r="AM51" s="205"/>
      <c r="AN51" s="205"/>
      <c r="AO51" s="205"/>
      <c r="AP51" s="205"/>
      <c r="AQ51" s="206"/>
      <c r="AR51" s="126">
        <v>5</v>
      </c>
      <c r="AS51" s="126"/>
      <c r="AT51" s="126"/>
      <c r="AU51" s="126"/>
      <c r="AV51" s="126"/>
      <c r="AW51" s="126"/>
      <c r="AX51" s="63"/>
      <c r="AY51" s="64"/>
      <c r="AZ51" s="64"/>
      <c r="BA51" s="64"/>
      <c r="BB51" s="64"/>
      <c r="BC51" s="65"/>
      <c r="BD51" s="49"/>
      <c r="BE51" s="73">
        <f t="shared" ref="BE51:BE57" si="1">(ROWS($B$51:$B$57)-ROW()+ROW($B$51:$B$57)-0.5)/ROWS($B$51:$B$57)</f>
        <v>0.9285714285714286</v>
      </c>
    </row>
    <row r="52" spans="1:57" s="61" customFormat="1" ht="23.25" customHeight="1" x14ac:dyDescent="0.2">
      <c r="A52" s="49"/>
      <c r="B52" s="30">
        <v>2</v>
      </c>
      <c r="C52" s="29">
        <f t="shared" ref="C52:C57" si="2">+MAX(H67:AQ67)</f>
        <v>3</v>
      </c>
      <c r="D52" s="38">
        <f t="shared" si="0"/>
        <v>7.1428571428571423</v>
      </c>
      <c r="E52" s="41">
        <v>2</v>
      </c>
      <c r="F52" s="259" t="s">
        <v>113</v>
      </c>
      <c r="G52" s="260"/>
      <c r="H52" s="204"/>
      <c r="I52" s="205"/>
      <c r="J52" s="205"/>
      <c r="K52" s="205"/>
      <c r="L52" s="205"/>
      <c r="M52" s="206"/>
      <c r="N52" s="204"/>
      <c r="O52" s="205"/>
      <c r="P52" s="205"/>
      <c r="Q52" s="205"/>
      <c r="R52" s="205"/>
      <c r="S52" s="206"/>
      <c r="T52" s="204"/>
      <c r="U52" s="205"/>
      <c r="V52" s="205"/>
      <c r="W52" s="205"/>
      <c r="X52" s="205"/>
      <c r="Y52" s="206"/>
      <c r="Z52" s="204" t="s">
        <v>6</v>
      </c>
      <c r="AA52" s="205"/>
      <c r="AB52" s="205"/>
      <c r="AC52" s="205"/>
      <c r="AD52" s="205"/>
      <c r="AE52" s="206"/>
      <c r="AF52" s="204"/>
      <c r="AG52" s="205"/>
      <c r="AH52" s="205"/>
      <c r="AI52" s="205"/>
      <c r="AJ52" s="205"/>
      <c r="AK52" s="206"/>
      <c r="AL52" s="204" t="s">
        <v>9</v>
      </c>
      <c r="AM52" s="205"/>
      <c r="AN52" s="205"/>
      <c r="AO52" s="205"/>
      <c r="AP52" s="205"/>
      <c r="AQ52" s="206"/>
      <c r="AR52" s="126">
        <v>3</v>
      </c>
      <c r="AS52" s="126"/>
      <c r="AT52" s="126"/>
      <c r="AU52" s="126"/>
      <c r="AV52" s="126"/>
      <c r="AW52" s="126"/>
      <c r="AX52" s="52"/>
      <c r="AY52" s="49"/>
      <c r="AZ52" s="49"/>
      <c r="BA52" s="49"/>
      <c r="BB52" s="49"/>
      <c r="BC52" s="53"/>
      <c r="BD52" s="49"/>
      <c r="BE52" s="73">
        <f t="shared" si="1"/>
        <v>0.7857142857142857</v>
      </c>
    </row>
    <row r="53" spans="1:57" s="61" customFormat="1" ht="23.25" customHeight="1" x14ac:dyDescent="0.2">
      <c r="A53" s="49"/>
      <c r="B53" s="30">
        <v>3</v>
      </c>
      <c r="C53" s="29">
        <f t="shared" si="2"/>
        <v>9</v>
      </c>
      <c r="D53" s="38">
        <f t="shared" si="0"/>
        <v>17.857142857142858</v>
      </c>
      <c r="E53" s="41">
        <v>5</v>
      </c>
      <c r="F53" s="259" t="s">
        <v>115</v>
      </c>
      <c r="G53" s="260"/>
      <c r="H53" s="204" t="s">
        <v>6</v>
      </c>
      <c r="I53" s="205"/>
      <c r="J53" s="205"/>
      <c r="K53" s="205"/>
      <c r="L53" s="205"/>
      <c r="M53" s="206"/>
      <c r="N53" s="204"/>
      <c r="O53" s="205"/>
      <c r="P53" s="205"/>
      <c r="Q53" s="205"/>
      <c r="R53" s="205"/>
      <c r="S53" s="206"/>
      <c r="T53" s="204"/>
      <c r="U53" s="205"/>
      <c r="V53" s="205"/>
      <c r="W53" s="205"/>
      <c r="X53" s="205"/>
      <c r="Y53" s="206"/>
      <c r="Z53" s="204"/>
      <c r="AA53" s="205"/>
      <c r="AB53" s="205"/>
      <c r="AC53" s="205"/>
      <c r="AD53" s="205"/>
      <c r="AE53" s="206"/>
      <c r="AF53" s="204" t="s">
        <v>3</v>
      </c>
      <c r="AG53" s="205"/>
      <c r="AH53" s="205"/>
      <c r="AI53" s="205"/>
      <c r="AJ53" s="205"/>
      <c r="AK53" s="206"/>
      <c r="AL53" s="204"/>
      <c r="AM53" s="205"/>
      <c r="AN53" s="205"/>
      <c r="AO53" s="205"/>
      <c r="AP53" s="205"/>
      <c r="AQ53" s="206"/>
      <c r="AR53" s="126">
        <v>4</v>
      </c>
      <c r="AS53" s="126"/>
      <c r="AT53" s="126"/>
      <c r="AU53" s="126"/>
      <c r="AV53" s="126"/>
      <c r="AW53" s="126"/>
      <c r="AX53" s="52"/>
      <c r="AY53" s="49"/>
      <c r="AZ53" s="49"/>
      <c r="BA53" s="49"/>
      <c r="BB53" s="49"/>
      <c r="BC53" s="53"/>
      <c r="BD53" s="49"/>
      <c r="BE53" s="73">
        <f t="shared" si="1"/>
        <v>0.6428571428571429</v>
      </c>
    </row>
    <row r="54" spans="1:57" s="61" customFormat="1" ht="23.25" customHeight="1" x14ac:dyDescent="0.2">
      <c r="A54" s="49"/>
      <c r="B54" s="30">
        <v>4</v>
      </c>
      <c r="C54" s="29">
        <f t="shared" si="2"/>
        <v>9</v>
      </c>
      <c r="D54" s="38">
        <f t="shared" si="0"/>
        <v>17.857142857142858</v>
      </c>
      <c r="E54" s="41">
        <v>5</v>
      </c>
      <c r="F54" s="259" t="s">
        <v>114</v>
      </c>
      <c r="G54" s="260"/>
      <c r="H54" s="204"/>
      <c r="I54" s="205"/>
      <c r="J54" s="205"/>
      <c r="K54" s="205"/>
      <c r="L54" s="205"/>
      <c r="M54" s="206"/>
      <c r="N54" s="204"/>
      <c r="O54" s="205"/>
      <c r="P54" s="205"/>
      <c r="Q54" s="205"/>
      <c r="R54" s="205"/>
      <c r="S54" s="206"/>
      <c r="T54" s="204" t="s">
        <v>6</v>
      </c>
      <c r="U54" s="205"/>
      <c r="V54" s="205"/>
      <c r="W54" s="205"/>
      <c r="X54" s="205"/>
      <c r="Y54" s="206"/>
      <c r="Z54" s="204" t="s">
        <v>3</v>
      </c>
      <c r="AA54" s="205"/>
      <c r="AB54" s="205"/>
      <c r="AC54" s="205"/>
      <c r="AD54" s="205"/>
      <c r="AE54" s="206"/>
      <c r="AF54" s="204"/>
      <c r="AG54" s="205"/>
      <c r="AH54" s="205"/>
      <c r="AI54" s="205"/>
      <c r="AJ54" s="205"/>
      <c r="AK54" s="206"/>
      <c r="AL54" s="204" t="s">
        <v>6</v>
      </c>
      <c r="AM54" s="205"/>
      <c r="AN54" s="205"/>
      <c r="AO54" s="205"/>
      <c r="AP54" s="205"/>
      <c r="AQ54" s="206"/>
      <c r="AR54" s="126">
        <v>5</v>
      </c>
      <c r="AS54" s="126"/>
      <c r="AT54" s="126"/>
      <c r="AU54" s="126"/>
      <c r="AV54" s="126"/>
      <c r="AW54" s="126"/>
      <c r="AX54" s="52"/>
      <c r="AY54" s="49"/>
      <c r="AZ54" s="49"/>
      <c r="BA54" s="49"/>
      <c r="BB54" s="49"/>
      <c r="BC54" s="53"/>
      <c r="BD54" s="49"/>
      <c r="BE54" s="73">
        <f t="shared" si="1"/>
        <v>0.5</v>
      </c>
    </row>
    <row r="55" spans="1:57" s="61" customFormat="1" ht="23.25" customHeight="1" x14ac:dyDescent="0.2">
      <c r="A55" s="49"/>
      <c r="B55" s="30">
        <v>5</v>
      </c>
      <c r="C55" s="29">
        <f t="shared" si="2"/>
        <v>9</v>
      </c>
      <c r="D55" s="38">
        <f t="shared" si="0"/>
        <v>10.714285714285714</v>
      </c>
      <c r="E55" s="41">
        <v>3</v>
      </c>
      <c r="F55" s="259" t="s">
        <v>118</v>
      </c>
      <c r="G55" s="260"/>
      <c r="H55" s="204"/>
      <c r="I55" s="205"/>
      <c r="J55" s="205"/>
      <c r="K55" s="205"/>
      <c r="L55" s="205"/>
      <c r="M55" s="206"/>
      <c r="N55" s="204"/>
      <c r="O55" s="205"/>
      <c r="P55" s="205"/>
      <c r="Q55" s="205"/>
      <c r="R55" s="205"/>
      <c r="S55" s="206"/>
      <c r="T55" s="204"/>
      <c r="U55" s="205"/>
      <c r="V55" s="205"/>
      <c r="W55" s="205"/>
      <c r="X55" s="205"/>
      <c r="Y55" s="206"/>
      <c r="Z55" s="204"/>
      <c r="AA55" s="205"/>
      <c r="AB55" s="205"/>
      <c r="AC55" s="205"/>
      <c r="AD55" s="205"/>
      <c r="AE55" s="206"/>
      <c r="AF55" s="204" t="s">
        <v>3</v>
      </c>
      <c r="AG55" s="205"/>
      <c r="AH55" s="205"/>
      <c r="AI55" s="205"/>
      <c r="AJ55" s="205"/>
      <c r="AK55" s="206"/>
      <c r="AL55" s="204"/>
      <c r="AM55" s="205"/>
      <c r="AN55" s="205"/>
      <c r="AO55" s="205"/>
      <c r="AP55" s="205"/>
      <c r="AQ55" s="206"/>
      <c r="AR55" s="126">
        <v>4</v>
      </c>
      <c r="AS55" s="126"/>
      <c r="AT55" s="126"/>
      <c r="AU55" s="126"/>
      <c r="AV55" s="126"/>
      <c r="AW55" s="126"/>
      <c r="AX55" s="52"/>
      <c r="AY55" s="49"/>
      <c r="AZ55" s="49"/>
      <c r="BA55" s="49"/>
      <c r="BB55" s="49"/>
      <c r="BC55" s="53"/>
      <c r="BD55" s="49"/>
      <c r="BE55" s="73">
        <f t="shared" si="1"/>
        <v>0.35714285714285715</v>
      </c>
    </row>
    <row r="56" spans="1:57" s="61" customFormat="1" ht="23.25" customHeight="1" x14ac:dyDescent="0.2">
      <c r="A56" s="49"/>
      <c r="B56" s="30">
        <v>6</v>
      </c>
      <c r="C56" s="29">
        <f t="shared" si="2"/>
        <v>9</v>
      </c>
      <c r="D56" s="38">
        <f t="shared" si="0"/>
        <v>14.285714285714285</v>
      </c>
      <c r="E56" s="41">
        <v>4</v>
      </c>
      <c r="F56" s="259" t="s">
        <v>117</v>
      </c>
      <c r="G56" s="260"/>
      <c r="H56" s="204"/>
      <c r="I56" s="205"/>
      <c r="J56" s="205"/>
      <c r="K56" s="205"/>
      <c r="L56" s="205"/>
      <c r="M56" s="206"/>
      <c r="N56" s="204" t="s">
        <v>3</v>
      </c>
      <c r="O56" s="205"/>
      <c r="P56" s="205"/>
      <c r="Q56" s="205"/>
      <c r="R56" s="205"/>
      <c r="S56" s="206"/>
      <c r="T56" s="204" t="s">
        <v>3</v>
      </c>
      <c r="U56" s="205"/>
      <c r="V56" s="205"/>
      <c r="W56" s="205"/>
      <c r="X56" s="205"/>
      <c r="Y56" s="206"/>
      <c r="Z56" s="204" t="s">
        <v>3</v>
      </c>
      <c r="AA56" s="205"/>
      <c r="AB56" s="205"/>
      <c r="AC56" s="205"/>
      <c r="AD56" s="205"/>
      <c r="AE56" s="206"/>
      <c r="AF56" s="204" t="s">
        <v>9</v>
      </c>
      <c r="AG56" s="205"/>
      <c r="AH56" s="205"/>
      <c r="AI56" s="205"/>
      <c r="AJ56" s="205"/>
      <c r="AK56" s="206"/>
      <c r="AL56" s="204" t="s">
        <v>3</v>
      </c>
      <c r="AM56" s="205"/>
      <c r="AN56" s="205"/>
      <c r="AO56" s="205"/>
      <c r="AP56" s="205"/>
      <c r="AQ56" s="206"/>
      <c r="AR56" s="126">
        <v>4</v>
      </c>
      <c r="AS56" s="126"/>
      <c r="AT56" s="126"/>
      <c r="AU56" s="126"/>
      <c r="AV56" s="126"/>
      <c r="AW56" s="126"/>
      <c r="AX56" s="52"/>
      <c r="AY56" s="49"/>
      <c r="AZ56" s="49"/>
      <c r="BA56" s="49"/>
      <c r="BB56" s="49"/>
      <c r="BC56" s="53"/>
      <c r="BD56" s="49"/>
      <c r="BE56" s="73">
        <f t="shared" si="1"/>
        <v>0.21428571428571427</v>
      </c>
    </row>
    <row r="57" spans="1:57" s="61" customFormat="1" ht="23.25" customHeight="1" x14ac:dyDescent="0.2">
      <c r="A57" s="49"/>
      <c r="B57" s="30">
        <v>7</v>
      </c>
      <c r="C57" s="29">
        <f t="shared" si="2"/>
        <v>1</v>
      </c>
      <c r="D57" s="38">
        <f t="shared" si="0"/>
        <v>14.285714285714285</v>
      </c>
      <c r="E57" s="41">
        <v>4</v>
      </c>
      <c r="F57" s="259" t="s">
        <v>116</v>
      </c>
      <c r="G57" s="260"/>
      <c r="H57" s="204"/>
      <c r="I57" s="205"/>
      <c r="J57" s="205"/>
      <c r="K57" s="205"/>
      <c r="L57" s="205"/>
      <c r="M57" s="206"/>
      <c r="N57" s="204"/>
      <c r="O57" s="205"/>
      <c r="P57" s="205"/>
      <c r="Q57" s="205"/>
      <c r="R57" s="205"/>
      <c r="S57" s="206"/>
      <c r="T57" s="204"/>
      <c r="U57" s="205"/>
      <c r="V57" s="205"/>
      <c r="W57" s="205"/>
      <c r="X57" s="205"/>
      <c r="Y57" s="206"/>
      <c r="Z57" s="204" t="s">
        <v>9</v>
      </c>
      <c r="AA57" s="205"/>
      <c r="AB57" s="205"/>
      <c r="AC57" s="205"/>
      <c r="AD57" s="205"/>
      <c r="AE57" s="206"/>
      <c r="AF57" s="204"/>
      <c r="AG57" s="205"/>
      <c r="AH57" s="205"/>
      <c r="AI57" s="205"/>
      <c r="AJ57" s="205"/>
      <c r="AK57" s="206"/>
      <c r="AL57" s="204"/>
      <c r="AM57" s="205"/>
      <c r="AN57" s="205"/>
      <c r="AO57" s="205"/>
      <c r="AP57" s="205"/>
      <c r="AQ57" s="206"/>
      <c r="AR57" s="126">
        <v>3</v>
      </c>
      <c r="AS57" s="126"/>
      <c r="AT57" s="126"/>
      <c r="AU57" s="126"/>
      <c r="AV57" s="126"/>
      <c r="AW57" s="126"/>
      <c r="AX57" s="58"/>
      <c r="AY57" s="59"/>
      <c r="AZ57" s="59"/>
      <c r="BA57" s="59"/>
      <c r="BB57" s="59"/>
      <c r="BC57" s="60"/>
      <c r="BD57" s="49"/>
      <c r="BE57" s="73">
        <f t="shared" si="1"/>
        <v>7.1428571428571425E-2</v>
      </c>
    </row>
    <row r="58" spans="1:57" s="61" customFormat="1" ht="84.75" customHeight="1" x14ac:dyDescent="0.25">
      <c r="A58" s="49"/>
      <c r="B58" s="49"/>
      <c r="C58" s="49"/>
      <c r="D58" s="50"/>
      <c r="E58" s="50"/>
      <c r="F58" s="262" t="s">
        <v>33</v>
      </c>
      <c r="G58" s="263"/>
      <c r="H58" s="256">
        <v>0.06</v>
      </c>
      <c r="I58" s="208"/>
      <c r="J58" s="208"/>
      <c r="K58" s="208"/>
      <c r="L58" s="208"/>
      <c r="M58" s="209"/>
      <c r="N58" s="207" t="s">
        <v>65</v>
      </c>
      <c r="O58" s="208"/>
      <c r="P58" s="208"/>
      <c r="Q58" s="208"/>
      <c r="R58" s="208"/>
      <c r="S58" s="209"/>
      <c r="T58" s="207" t="s">
        <v>65</v>
      </c>
      <c r="U58" s="208"/>
      <c r="V58" s="208"/>
      <c r="W58" s="208"/>
      <c r="X58" s="208"/>
      <c r="Y58" s="209"/>
      <c r="Z58" s="207" t="s">
        <v>66</v>
      </c>
      <c r="AA58" s="208"/>
      <c r="AB58" s="208"/>
      <c r="AC58" s="208"/>
      <c r="AD58" s="208"/>
      <c r="AE58" s="209"/>
      <c r="AF58" s="207" t="s">
        <v>69</v>
      </c>
      <c r="AG58" s="208"/>
      <c r="AH58" s="208"/>
      <c r="AI58" s="208"/>
      <c r="AJ58" s="208"/>
      <c r="AK58" s="209"/>
      <c r="AL58" s="207" t="s">
        <v>104</v>
      </c>
      <c r="AM58" s="208"/>
      <c r="AN58" s="208"/>
      <c r="AO58" s="208"/>
      <c r="AP58" s="208"/>
      <c r="AQ58" s="209"/>
      <c r="AR58" s="49"/>
      <c r="AS58" s="49"/>
      <c r="AT58" s="49"/>
      <c r="AU58" s="49"/>
      <c r="AV58" s="49"/>
      <c r="AW58" s="49"/>
      <c r="AX58" s="49"/>
      <c r="AY58" s="49"/>
      <c r="AZ58" s="49"/>
      <c r="BA58" s="49"/>
      <c r="BB58" s="49"/>
      <c r="BC58" s="49"/>
      <c r="BD58" s="49"/>
      <c r="BE58" s="74"/>
    </row>
    <row r="59" spans="1:57" s="61" customFormat="1" ht="22.5" customHeight="1" x14ac:dyDescent="0.25">
      <c r="A59" s="49"/>
      <c r="B59" s="49"/>
      <c r="C59" s="49"/>
      <c r="D59" s="50"/>
      <c r="E59" s="50"/>
      <c r="F59" s="233" t="s">
        <v>34</v>
      </c>
      <c r="G59" s="261"/>
      <c r="H59" s="183">
        <v>2</v>
      </c>
      <c r="I59" s="184"/>
      <c r="J59" s="184"/>
      <c r="K59" s="184"/>
      <c r="L59" s="184"/>
      <c r="M59" s="185"/>
      <c r="N59" s="183">
        <v>0</v>
      </c>
      <c r="O59" s="184"/>
      <c r="P59" s="184"/>
      <c r="Q59" s="184"/>
      <c r="R59" s="184"/>
      <c r="S59" s="185"/>
      <c r="T59" s="183">
        <v>1</v>
      </c>
      <c r="U59" s="184"/>
      <c r="V59" s="184"/>
      <c r="W59" s="184"/>
      <c r="X59" s="184"/>
      <c r="Y59" s="185"/>
      <c r="Z59" s="183">
        <v>0</v>
      </c>
      <c r="AA59" s="184"/>
      <c r="AB59" s="184"/>
      <c r="AC59" s="184"/>
      <c r="AD59" s="184"/>
      <c r="AE59" s="185"/>
      <c r="AF59" s="183">
        <v>3</v>
      </c>
      <c r="AG59" s="184"/>
      <c r="AH59" s="184"/>
      <c r="AI59" s="184"/>
      <c r="AJ59" s="184"/>
      <c r="AK59" s="185"/>
      <c r="AL59" s="183">
        <v>3</v>
      </c>
      <c r="AM59" s="184"/>
      <c r="AN59" s="184"/>
      <c r="AO59" s="184"/>
      <c r="AP59" s="184"/>
      <c r="AQ59" s="185"/>
      <c r="AR59" s="49"/>
      <c r="AS59" s="49"/>
      <c r="AT59" s="49"/>
      <c r="AU59" s="49"/>
      <c r="AV59" s="49"/>
      <c r="AW59" s="49"/>
      <c r="AX59" s="49"/>
      <c r="AY59" s="49"/>
      <c r="AZ59" s="49"/>
      <c r="BA59" s="49"/>
      <c r="BB59" s="49"/>
      <c r="BC59" s="49"/>
      <c r="BD59" s="49"/>
      <c r="BE59" s="75"/>
    </row>
    <row r="60" spans="1:57" s="61" customFormat="1" ht="13.8" customHeight="1" x14ac:dyDescent="0.25">
      <c r="A60" s="49"/>
      <c r="B60" s="49"/>
      <c r="C60" s="49"/>
      <c r="D60" s="50"/>
      <c r="E60" s="50"/>
      <c r="F60" s="233" t="s">
        <v>35</v>
      </c>
      <c r="G60" s="261"/>
      <c r="H60" s="189">
        <f>MAX(H66:M72)</f>
        <v>9</v>
      </c>
      <c r="I60" s="190"/>
      <c r="J60" s="190"/>
      <c r="K60" s="190"/>
      <c r="L60" s="190"/>
      <c r="M60" s="191"/>
      <c r="N60" s="189">
        <f>MAX(N66:S72)</f>
        <v>9</v>
      </c>
      <c r="O60" s="190"/>
      <c r="P60" s="190"/>
      <c r="Q60" s="190"/>
      <c r="R60" s="190"/>
      <c r="S60" s="191"/>
      <c r="T60" s="189">
        <f>MAX(T66:Y72)</f>
        <v>9</v>
      </c>
      <c r="U60" s="190"/>
      <c r="V60" s="190"/>
      <c r="W60" s="190"/>
      <c r="X60" s="190"/>
      <c r="Y60" s="191"/>
      <c r="Z60" s="189">
        <f>MAX(Z66:AE72)</f>
        <v>9</v>
      </c>
      <c r="AA60" s="190"/>
      <c r="AB60" s="190"/>
      <c r="AC60" s="190"/>
      <c r="AD60" s="190"/>
      <c r="AE60" s="191"/>
      <c r="AF60" s="189">
        <f>MAX(AF66:AK72)</f>
        <v>9</v>
      </c>
      <c r="AG60" s="190"/>
      <c r="AH60" s="190"/>
      <c r="AI60" s="190"/>
      <c r="AJ60" s="190"/>
      <c r="AK60" s="191"/>
      <c r="AL60" s="189">
        <f>MAX(AL66:AQ72)</f>
        <v>9</v>
      </c>
      <c r="AM60" s="190"/>
      <c r="AN60" s="190"/>
      <c r="AO60" s="190"/>
      <c r="AP60" s="190"/>
      <c r="AQ60" s="191"/>
      <c r="AR60" s="49"/>
      <c r="AS60" s="49"/>
      <c r="AT60" s="49"/>
      <c r="AU60" s="49"/>
      <c r="AV60" s="49"/>
      <c r="AW60" s="49"/>
      <c r="AX60" s="49"/>
      <c r="AY60" s="49"/>
      <c r="AZ60" s="49"/>
      <c r="BA60" s="49"/>
      <c r="BB60" s="49"/>
      <c r="BC60" s="49"/>
      <c r="BD60" s="49"/>
      <c r="BE60" s="76"/>
    </row>
    <row r="61" spans="1:57" s="61" customFormat="1" ht="14.25" customHeight="1" x14ac:dyDescent="0.25">
      <c r="A61" s="49"/>
      <c r="B61" s="49"/>
      <c r="C61" s="49"/>
      <c r="D61" s="50"/>
      <c r="E61" s="50"/>
      <c r="F61" s="233" t="s">
        <v>36</v>
      </c>
      <c r="G61" s="261"/>
      <c r="H61" s="192">
        <f>SUM($D66*H66,$D67*H67,$D68*H68,$D69*H69,$D70*H70,$D71*H71,$D72*H72)</f>
        <v>214.28571428571428</v>
      </c>
      <c r="I61" s="193"/>
      <c r="J61" s="193"/>
      <c r="K61" s="193"/>
      <c r="L61" s="193"/>
      <c r="M61" s="194"/>
      <c r="N61" s="192">
        <f>SUM($D66*N66,$D67*N67,$D68*N68,$D69*N69,$D70*N70,$D71*N71,$D72*N72)</f>
        <v>289.28571428571428</v>
      </c>
      <c r="O61" s="193"/>
      <c r="P61" s="193"/>
      <c r="Q61" s="193"/>
      <c r="R61" s="193"/>
      <c r="S61" s="194"/>
      <c r="T61" s="192">
        <f>SUM($D66*T66,$D67*T67,$D68*T68,$D69*T69,$D70*T70,$D71*T71,$D72*T72)</f>
        <v>342.85714285714283</v>
      </c>
      <c r="U61" s="193"/>
      <c r="V61" s="193"/>
      <c r="W61" s="193"/>
      <c r="X61" s="193"/>
      <c r="Y61" s="194"/>
      <c r="Z61" s="192">
        <f>SUM($D66*Z66,$D67*Z67,$D68*Z68,$D69*Z69,$D70*Z70,$D71*Z71,$D72*Z72)</f>
        <v>485.71428571428572</v>
      </c>
      <c r="AA61" s="193"/>
      <c r="AB61" s="193"/>
      <c r="AC61" s="193"/>
      <c r="AD61" s="193"/>
      <c r="AE61" s="194"/>
      <c r="AF61" s="192">
        <f>SUM($D66*AF66,$D67*AF67,$D68*AF68,$D69*AF69,$D70*AF70,$D71*AF71,$D72*AF72)</f>
        <v>271.42857142857139</v>
      </c>
      <c r="AG61" s="193"/>
      <c r="AH61" s="193"/>
      <c r="AI61" s="193"/>
      <c r="AJ61" s="193"/>
      <c r="AK61" s="194"/>
      <c r="AL61" s="192">
        <f>SUM($D66*AL66,$D67*AL67,$D68*AL68,$D69*AL69,$D70*AL70,$D71*AL71,$D72*AL72)</f>
        <v>350</v>
      </c>
      <c r="AM61" s="193"/>
      <c r="AN61" s="193"/>
      <c r="AO61" s="193"/>
      <c r="AP61" s="193"/>
      <c r="AQ61" s="194"/>
      <c r="AR61" s="49"/>
      <c r="AS61" s="49"/>
      <c r="AT61" s="49"/>
      <c r="AU61" s="49"/>
      <c r="AV61" s="49"/>
      <c r="AW61" s="49"/>
      <c r="AX61" s="49"/>
      <c r="AY61" s="49"/>
      <c r="AZ61" s="49"/>
      <c r="BA61" s="49"/>
      <c r="BB61" s="49"/>
      <c r="BC61" s="49"/>
      <c r="BD61" s="49"/>
      <c r="BE61" s="77"/>
    </row>
    <row r="62" spans="1:57" s="61" customFormat="1" ht="14.25" customHeight="1" x14ac:dyDescent="0.25">
      <c r="A62" s="49"/>
      <c r="B62" s="49"/>
      <c r="C62" s="49"/>
      <c r="D62" s="50"/>
      <c r="E62" s="50"/>
      <c r="F62" s="233" t="s">
        <v>37</v>
      </c>
      <c r="G62" s="261"/>
      <c r="H62" s="195">
        <f>IF(H$61&gt;0,(H$61/SUM($61:$61))*100, "")</f>
        <v>10.96892138939671</v>
      </c>
      <c r="I62" s="196"/>
      <c r="J62" s="196"/>
      <c r="K62" s="196"/>
      <c r="L62" s="196"/>
      <c r="M62" s="197"/>
      <c r="N62" s="195">
        <f>IF(N$61&gt;0,(N$61/SUM($61:$61))*100, "")</f>
        <v>14.808043875685559</v>
      </c>
      <c r="O62" s="196"/>
      <c r="P62" s="196"/>
      <c r="Q62" s="196"/>
      <c r="R62" s="196"/>
      <c r="S62" s="197"/>
      <c r="T62" s="195">
        <f>IF(T$61&gt;0,(T$61/SUM($61:$61))*100, "")</f>
        <v>17.550274223034734</v>
      </c>
      <c r="U62" s="196"/>
      <c r="V62" s="196"/>
      <c r="W62" s="196"/>
      <c r="X62" s="196"/>
      <c r="Y62" s="197"/>
      <c r="Z62" s="195">
        <f>IF(Z$61&gt;0,(Z$61/SUM($61:$61))*100, "")</f>
        <v>24.862888482632542</v>
      </c>
      <c r="AA62" s="196"/>
      <c r="AB62" s="196"/>
      <c r="AC62" s="196"/>
      <c r="AD62" s="196"/>
      <c r="AE62" s="197"/>
      <c r="AF62" s="195">
        <f>IF(AF$61&gt;0,(AF$61/SUM($61:$61))*100, "")</f>
        <v>13.893967093235831</v>
      </c>
      <c r="AG62" s="196"/>
      <c r="AH62" s="196"/>
      <c r="AI62" s="196"/>
      <c r="AJ62" s="196"/>
      <c r="AK62" s="197"/>
      <c r="AL62" s="195">
        <f>IF(AL$61&gt;0,(AL$61/SUM($61:$61))*100, "")</f>
        <v>17.915904936014627</v>
      </c>
      <c r="AM62" s="196"/>
      <c r="AN62" s="196"/>
      <c r="AO62" s="196"/>
      <c r="AP62" s="196"/>
      <c r="AQ62" s="197"/>
      <c r="AR62" s="49"/>
      <c r="AS62" s="229"/>
      <c r="AT62" s="229"/>
      <c r="AU62" s="229"/>
      <c r="AV62" s="229"/>
      <c r="AW62" s="229"/>
      <c r="AX62" s="229"/>
      <c r="AY62" s="229"/>
      <c r="AZ62" s="229"/>
      <c r="BA62" s="229"/>
      <c r="BB62" s="229"/>
      <c r="BC62" s="229"/>
      <c r="BD62" s="49"/>
      <c r="BE62" s="78"/>
    </row>
    <row r="63" spans="1:57" ht="23.25" customHeight="1" x14ac:dyDescent="0.2">
      <c r="A63" s="16"/>
      <c r="B63" s="45"/>
      <c r="C63" s="45"/>
      <c r="D63" s="46"/>
      <c r="E63" s="46"/>
      <c r="F63" s="264"/>
      <c r="G63" s="26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6"/>
      <c r="AS63" s="16"/>
      <c r="AT63" s="16"/>
      <c r="AU63" s="16"/>
      <c r="AV63" s="16"/>
      <c r="AW63" s="16"/>
      <c r="AX63" s="16"/>
      <c r="AY63" s="16"/>
      <c r="AZ63" s="16"/>
      <c r="BA63" s="16"/>
      <c r="BB63" s="16"/>
      <c r="BC63" s="16"/>
      <c r="BD63" s="16"/>
      <c r="BE63" s="62"/>
    </row>
    <row r="64" spans="1:57" ht="23.25" customHeight="1" x14ac:dyDescent="0.2">
      <c r="B64" s="28"/>
      <c r="C64" s="28"/>
      <c r="D64" s="39"/>
      <c r="E64" s="39"/>
      <c r="F64" s="242"/>
      <c r="G64" s="24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BE64" s="62"/>
    </row>
    <row r="65" spans="2:57" ht="23.25" hidden="1" customHeight="1" x14ac:dyDescent="0.2">
      <c r="B65" s="28"/>
      <c r="C65" s="28"/>
      <c r="D65" s="213" t="s">
        <v>39</v>
      </c>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180"/>
      <c r="AM65" s="180"/>
      <c r="AN65" s="180"/>
      <c r="AO65" s="180"/>
      <c r="AP65" s="180"/>
      <c r="AQ65" s="180"/>
      <c r="BE65" s="62"/>
    </row>
    <row r="66" spans="2:57" s="44" customFormat="1" ht="23.25" hidden="1" customHeight="1" x14ac:dyDescent="0.25">
      <c r="B66" s="70"/>
      <c r="C66" s="70"/>
      <c r="D66" s="42">
        <f t="shared" ref="D66:D72" si="3">IF($D51&lt;&gt;"",$D51,0)</f>
        <v>17.857142857142858</v>
      </c>
      <c r="E66" s="43"/>
      <c r="F66" s="257"/>
      <c r="G66" s="258"/>
      <c r="H66" s="186">
        <f t="shared" ref="H66:H72" si="4">IF(H51="Θ", 9, IF(H51="Ο", 3, IF(H51="▲", 1, "0")))</f>
        <v>9</v>
      </c>
      <c r="I66" s="187"/>
      <c r="J66" s="187"/>
      <c r="K66" s="187"/>
      <c r="L66" s="187"/>
      <c r="M66" s="188"/>
      <c r="N66" s="186">
        <f t="shared" ref="N66:N72" si="5">IF(N51="Θ", 9, IF(N51="Ο", 3, IF(N51="▲", 1, "0")))</f>
        <v>9</v>
      </c>
      <c r="O66" s="187"/>
      <c r="P66" s="187"/>
      <c r="Q66" s="187"/>
      <c r="R66" s="187"/>
      <c r="S66" s="188"/>
      <c r="T66" s="186">
        <f t="shared" ref="T66:T72" si="6">IF(T51="Θ", 9, IF(T51="Ο", 3, IF(T51="▲", 1, "0")))</f>
        <v>9</v>
      </c>
      <c r="U66" s="187"/>
      <c r="V66" s="187"/>
      <c r="W66" s="187"/>
      <c r="X66" s="187"/>
      <c r="Y66" s="188"/>
      <c r="Z66" s="186">
        <f t="shared" ref="Z66:Z72" si="7">IF(Z51="Θ", 9, IF(Z51="Ο", 3, IF(Z51="▲", 1, "0")))</f>
        <v>9</v>
      </c>
      <c r="AA66" s="187"/>
      <c r="AB66" s="187"/>
      <c r="AC66" s="187"/>
      <c r="AD66" s="187"/>
      <c r="AE66" s="188"/>
      <c r="AF66" s="186" t="str">
        <f t="shared" ref="AF66:AF72" si="8">IF(AF51="Θ", 9, IF(AF51="Ο", 3, IF(AF51="▲", 1, "0")))</f>
        <v>0</v>
      </c>
      <c r="AG66" s="187"/>
      <c r="AH66" s="187"/>
      <c r="AI66" s="187"/>
      <c r="AJ66" s="187"/>
      <c r="AK66" s="188"/>
      <c r="AL66" s="186">
        <f t="shared" ref="AL66:AL72" si="9">IF(AL51="Θ", 9, IF(AL51="Ο", 3, IF(AL51="▲", 1, "0")))</f>
        <v>9</v>
      </c>
      <c r="AM66" s="187"/>
      <c r="AN66" s="187"/>
      <c r="AO66" s="187"/>
      <c r="AP66" s="187"/>
      <c r="AQ66" s="188"/>
      <c r="AR66" s="66"/>
      <c r="AS66" s="66"/>
      <c r="AT66" s="66"/>
      <c r="AU66" s="66"/>
      <c r="AV66" s="66"/>
      <c r="AW66" s="67"/>
      <c r="BE66" s="69"/>
    </row>
    <row r="67" spans="2:57" s="44" customFormat="1" ht="23.25" hidden="1" customHeight="1" x14ac:dyDescent="0.25">
      <c r="B67" s="70"/>
      <c r="C67" s="70"/>
      <c r="D67" s="42">
        <f t="shared" si="3"/>
        <v>7.1428571428571423</v>
      </c>
      <c r="E67" s="43"/>
      <c r="F67" s="257"/>
      <c r="G67" s="258"/>
      <c r="H67" s="186" t="str">
        <f t="shared" si="4"/>
        <v>0</v>
      </c>
      <c r="I67" s="187"/>
      <c r="J67" s="187"/>
      <c r="K67" s="187"/>
      <c r="L67" s="187"/>
      <c r="M67" s="188"/>
      <c r="N67" s="186" t="str">
        <f t="shared" si="5"/>
        <v>0</v>
      </c>
      <c r="O67" s="187"/>
      <c r="P67" s="187"/>
      <c r="Q67" s="187"/>
      <c r="R67" s="187"/>
      <c r="S67" s="188"/>
      <c r="T67" s="186" t="str">
        <f t="shared" si="6"/>
        <v>0</v>
      </c>
      <c r="U67" s="187"/>
      <c r="V67" s="187"/>
      <c r="W67" s="187"/>
      <c r="X67" s="187"/>
      <c r="Y67" s="188"/>
      <c r="Z67" s="186">
        <f t="shared" si="7"/>
        <v>3</v>
      </c>
      <c r="AA67" s="187"/>
      <c r="AB67" s="187"/>
      <c r="AC67" s="187"/>
      <c r="AD67" s="187"/>
      <c r="AE67" s="188"/>
      <c r="AF67" s="186" t="str">
        <f t="shared" si="8"/>
        <v>0</v>
      </c>
      <c r="AG67" s="187"/>
      <c r="AH67" s="187"/>
      <c r="AI67" s="187"/>
      <c r="AJ67" s="187"/>
      <c r="AK67" s="188"/>
      <c r="AL67" s="186">
        <f t="shared" si="9"/>
        <v>1</v>
      </c>
      <c r="AM67" s="187"/>
      <c r="AN67" s="187"/>
      <c r="AO67" s="187"/>
      <c r="AP67" s="187"/>
      <c r="AQ67" s="188"/>
      <c r="AR67" s="66"/>
      <c r="AS67" s="66"/>
      <c r="AT67" s="66"/>
      <c r="AU67" s="66"/>
      <c r="AV67" s="66"/>
      <c r="AW67" s="67"/>
      <c r="BE67" s="69"/>
    </row>
    <row r="68" spans="2:57" s="44" customFormat="1" ht="23.25" hidden="1" customHeight="1" x14ac:dyDescent="0.25">
      <c r="B68" s="70"/>
      <c r="C68" s="70"/>
      <c r="D68" s="42">
        <f t="shared" si="3"/>
        <v>17.857142857142858</v>
      </c>
      <c r="E68" s="43"/>
      <c r="F68" s="257"/>
      <c r="G68" s="258"/>
      <c r="H68" s="186">
        <f t="shared" si="4"/>
        <v>3</v>
      </c>
      <c r="I68" s="187"/>
      <c r="J68" s="187"/>
      <c r="K68" s="187"/>
      <c r="L68" s="187"/>
      <c r="M68" s="188"/>
      <c r="N68" s="186" t="str">
        <f t="shared" si="5"/>
        <v>0</v>
      </c>
      <c r="O68" s="187"/>
      <c r="P68" s="187"/>
      <c r="Q68" s="187"/>
      <c r="R68" s="187"/>
      <c r="S68" s="188"/>
      <c r="T68" s="186" t="str">
        <f t="shared" si="6"/>
        <v>0</v>
      </c>
      <c r="U68" s="187"/>
      <c r="V68" s="187"/>
      <c r="W68" s="187"/>
      <c r="X68" s="187"/>
      <c r="Y68" s="188"/>
      <c r="Z68" s="186" t="str">
        <f t="shared" si="7"/>
        <v>0</v>
      </c>
      <c r="AA68" s="187"/>
      <c r="AB68" s="187"/>
      <c r="AC68" s="187"/>
      <c r="AD68" s="187"/>
      <c r="AE68" s="188"/>
      <c r="AF68" s="186">
        <f t="shared" si="8"/>
        <v>9</v>
      </c>
      <c r="AG68" s="187"/>
      <c r="AH68" s="187"/>
      <c r="AI68" s="187"/>
      <c r="AJ68" s="187"/>
      <c r="AK68" s="188"/>
      <c r="AL68" s="186" t="str">
        <f t="shared" si="9"/>
        <v>0</v>
      </c>
      <c r="AM68" s="187"/>
      <c r="AN68" s="187"/>
      <c r="AO68" s="187"/>
      <c r="AP68" s="187"/>
      <c r="AQ68" s="188"/>
      <c r="AR68" s="66"/>
      <c r="AS68" s="66"/>
      <c r="AT68" s="66"/>
      <c r="AU68" s="66"/>
      <c r="AV68" s="66"/>
      <c r="AW68" s="67"/>
      <c r="BE68" s="69"/>
    </row>
    <row r="69" spans="2:57" s="44" customFormat="1" ht="23.25" hidden="1" customHeight="1" x14ac:dyDescent="0.25">
      <c r="B69" s="70"/>
      <c r="C69" s="70"/>
      <c r="D69" s="42">
        <f t="shared" si="3"/>
        <v>17.857142857142858</v>
      </c>
      <c r="E69" s="43"/>
      <c r="F69" s="257"/>
      <c r="G69" s="258"/>
      <c r="H69" s="186" t="str">
        <f t="shared" si="4"/>
        <v>0</v>
      </c>
      <c r="I69" s="187"/>
      <c r="J69" s="187"/>
      <c r="K69" s="187"/>
      <c r="L69" s="187"/>
      <c r="M69" s="188"/>
      <c r="N69" s="186" t="str">
        <f t="shared" si="5"/>
        <v>0</v>
      </c>
      <c r="O69" s="187"/>
      <c r="P69" s="187"/>
      <c r="Q69" s="187"/>
      <c r="R69" s="187"/>
      <c r="S69" s="188"/>
      <c r="T69" s="186">
        <f t="shared" si="6"/>
        <v>3</v>
      </c>
      <c r="U69" s="187"/>
      <c r="V69" s="187"/>
      <c r="W69" s="187"/>
      <c r="X69" s="187"/>
      <c r="Y69" s="188"/>
      <c r="Z69" s="186">
        <f t="shared" si="7"/>
        <v>9</v>
      </c>
      <c r="AA69" s="187"/>
      <c r="AB69" s="187"/>
      <c r="AC69" s="187"/>
      <c r="AD69" s="187"/>
      <c r="AE69" s="188"/>
      <c r="AF69" s="186" t="str">
        <f t="shared" si="8"/>
        <v>0</v>
      </c>
      <c r="AG69" s="187"/>
      <c r="AH69" s="187"/>
      <c r="AI69" s="187"/>
      <c r="AJ69" s="187"/>
      <c r="AK69" s="188"/>
      <c r="AL69" s="186">
        <f t="shared" si="9"/>
        <v>3</v>
      </c>
      <c r="AM69" s="187"/>
      <c r="AN69" s="187"/>
      <c r="AO69" s="187"/>
      <c r="AP69" s="187"/>
      <c r="AQ69" s="188"/>
      <c r="AR69" s="66"/>
      <c r="AS69" s="66"/>
      <c r="AT69" s="66"/>
      <c r="AU69" s="66"/>
      <c r="AV69" s="66"/>
      <c r="AW69" s="67"/>
      <c r="BE69" s="69"/>
    </row>
    <row r="70" spans="2:57" s="44" customFormat="1" ht="23.25" hidden="1" customHeight="1" x14ac:dyDescent="0.25">
      <c r="B70" s="70"/>
      <c r="C70" s="70"/>
      <c r="D70" s="42">
        <f t="shared" si="3"/>
        <v>10.714285714285714</v>
      </c>
      <c r="E70" s="43"/>
      <c r="F70" s="257"/>
      <c r="G70" s="258"/>
      <c r="H70" s="186" t="str">
        <f t="shared" si="4"/>
        <v>0</v>
      </c>
      <c r="I70" s="187"/>
      <c r="J70" s="187"/>
      <c r="K70" s="187"/>
      <c r="L70" s="187"/>
      <c r="M70" s="188"/>
      <c r="N70" s="186" t="str">
        <f t="shared" si="5"/>
        <v>0</v>
      </c>
      <c r="O70" s="187"/>
      <c r="P70" s="187"/>
      <c r="Q70" s="187"/>
      <c r="R70" s="187"/>
      <c r="S70" s="188"/>
      <c r="T70" s="186" t="str">
        <f t="shared" si="6"/>
        <v>0</v>
      </c>
      <c r="U70" s="187"/>
      <c r="V70" s="187"/>
      <c r="W70" s="187"/>
      <c r="X70" s="187"/>
      <c r="Y70" s="188"/>
      <c r="Z70" s="186" t="str">
        <f t="shared" si="7"/>
        <v>0</v>
      </c>
      <c r="AA70" s="187"/>
      <c r="AB70" s="187"/>
      <c r="AC70" s="187"/>
      <c r="AD70" s="187"/>
      <c r="AE70" s="188"/>
      <c r="AF70" s="186">
        <f t="shared" si="8"/>
        <v>9</v>
      </c>
      <c r="AG70" s="187"/>
      <c r="AH70" s="187"/>
      <c r="AI70" s="187"/>
      <c r="AJ70" s="187"/>
      <c r="AK70" s="188"/>
      <c r="AL70" s="186" t="str">
        <f t="shared" si="9"/>
        <v>0</v>
      </c>
      <c r="AM70" s="187"/>
      <c r="AN70" s="187"/>
      <c r="AO70" s="187"/>
      <c r="AP70" s="187"/>
      <c r="AQ70" s="188"/>
      <c r="AR70" s="66"/>
      <c r="AS70" s="66"/>
      <c r="AT70" s="66"/>
      <c r="AU70" s="66"/>
      <c r="AV70" s="66"/>
      <c r="AW70" s="67"/>
      <c r="BE70" s="69"/>
    </row>
    <row r="71" spans="2:57" s="44" customFormat="1" ht="23.25" hidden="1" customHeight="1" x14ac:dyDescent="0.25">
      <c r="B71" s="70"/>
      <c r="C71" s="70"/>
      <c r="D71" s="42">
        <f t="shared" si="3"/>
        <v>14.285714285714285</v>
      </c>
      <c r="E71" s="43"/>
      <c r="F71" s="257"/>
      <c r="G71" s="258"/>
      <c r="H71" s="186" t="str">
        <f t="shared" si="4"/>
        <v>0</v>
      </c>
      <c r="I71" s="187"/>
      <c r="J71" s="187"/>
      <c r="K71" s="187"/>
      <c r="L71" s="187"/>
      <c r="M71" s="188"/>
      <c r="N71" s="186">
        <f t="shared" si="5"/>
        <v>9</v>
      </c>
      <c r="O71" s="187"/>
      <c r="P71" s="187"/>
      <c r="Q71" s="187"/>
      <c r="R71" s="187"/>
      <c r="S71" s="188"/>
      <c r="T71" s="186">
        <f t="shared" si="6"/>
        <v>9</v>
      </c>
      <c r="U71" s="187"/>
      <c r="V71" s="187"/>
      <c r="W71" s="187"/>
      <c r="X71" s="187"/>
      <c r="Y71" s="188"/>
      <c r="Z71" s="186">
        <f t="shared" si="7"/>
        <v>9</v>
      </c>
      <c r="AA71" s="187"/>
      <c r="AB71" s="187"/>
      <c r="AC71" s="187"/>
      <c r="AD71" s="187"/>
      <c r="AE71" s="188"/>
      <c r="AF71" s="186">
        <f t="shared" si="8"/>
        <v>1</v>
      </c>
      <c r="AG71" s="187"/>
      <c r="AH71" s="187"/>
      <c r="AI71" s="187"/>
      <c r="AJ71" s="187"/>
      <c r="AK71" s="188"/>
      <c r="AL71" s="186">
        <f t="shared" si="9"/>
        <v>9</v>
      </c>
      <c r="AM71" s="187"/>
      <c r="AN71" s="187"/>
      <c r="AO71" s="187"/>
      <c r="AP71" s="187"/>
      <c r="AQ71" s="188"/>
      <c r="AR71" s="66"/>
      <c r="AS71" s="66"/>
      <c r="AT71" s="66"/>
      <c r="AU71" s="66"/>
      <c r="AV71" s="66"/>
      <c r="AW71" s="67"/>
      <c r="BE71" s="69"/>
    </row>
    <row r="72" spans="2:57" s="44" customFormat="1" ht="23.25" hidden="1" customHeight="1" x14ac:dyDescent="0.25">
      <c r="B72" s="70"/>
      <c r="C72" s="70"/>
      <c r="D72" s="42">
        <f t="shared" si="3"/>
        <v>14.285714285714285</v>
      </c>
      <c r="E72" s="43"/>
      <c r="F72" s="257"/>
      <c r="G72" s="258"/>
      <c r="H72" s="186" t="str">
        <f t="shared" si="4"/>
        <v>0</v>
      </c>
      <c r="I72" s="187"/>
      <c r="J72" s="187"/>
      <c r="K72" s="187"/>
      <c r="L72" s="187"/>
      <c r="M72" s="188"/>
      <c r="N72" s="186" t="str">
        <f t="shared" si="5"/>
        <v>0</v>
      </c>
      <c r="O72" s="187"/>
      <c r="P72" s="187"/>
      <c r="Q72" s="187"/>
      <c r="R72" s="187"/>
      <c r="S72" s="188"/>
      <c r="T72" s="186" t="str">
        <f t="shared" si="6"/>
        <v>0</v>
      </c>
      <c r="U72" s="187"/>
      <c r="V72" s="187"/>
      <c r="W72" s="187"/>
      <c r="X72" s="187"/>
      <c r="Y72" s="188"/>
      <c r="Z72" s="186">
        <f t="shared" si="7"/>
        <v>1</v>
      </c>
      <c r="AA72" s="187"/>
      <c r="AB72" s="187"/>
      <c r="AC72" s="187"/>
      <c r="AD72" s="187"/>
      <c r="AE72" s="188"/>
      <c r="AF72" s="186" t="str">
        <f t="shared" si="8"/>
        <v>0</v>
      </c>
      <c r="AG72" s="187"/>
      <c r="AH72" s="187"/>
      <c r="AI72" s="187"/>
      <c r="AJ72" s="187"/>
      <c r="AK72" s="188"/>
      <c r="AL72" s="186" t="str">
        <f t="shared" si="9"/>
        <v>0</v>
      </c>
      <c r="AM72" s="187"/>
      <c r="AN72" s="187"/>
      <c r="AO72" s="187"/>
      <c r="AP72" s="187"/>
      <c r="AQ72" s="188"/>
      <c r="AR72" s="66"/>
      <c r="AS72" s="66"/>
      <c r="AT72" s="66"/>
      <c r="AU72" s="66"/>
      <c r="AV72" s="66"/>
      <c r="AW72" s="67"/>
      <c r="BE72" s="69"/>
    </row>
    <row r="73" spans="2:57" ht="23.25" customHeight="1" x14ac:dyDescent="0.2">
      <c r="B73" s="28"/>
      <c r="C73" s="28"/>
      <c r="D73" s="39"/>
      <c r="E73" s="39"/>
      <c r="F73" s="242"/>
      <c r="G73" s="24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BE73" s="62"/>
    </row>
    <row r="74" spans="2:57" ht="23.25" customHeight="1" x14ac:dyDescent="0.2">
      <c r="B74" s="28"/>
      <c r="C74" s="28"/>
      <c r="D74" s="39"/>
      <c r="E74" s="39"/>
      <c r="F74" s="242"/>
      <c r="G74" s="24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BE74" s="62"/>
    </row>
    <row r="75" spans="2:57" ht="23.25" customHeight="1" x14ac:dyDescent="0.2">
      <c r="B75" s="28"/>
      <c r="C75" s="28"/>
      <c r="D75" s="39"/>
      <c r="E75" s="39"/>
      <c r="F75" s="242"/>
      <c r="G75" s="24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BE75" s="62"/>
    </row>
    <row r="76" spans="2:57" ht="23.25" customHeight="1" x14ac:dyDescent="0.2">
      <c r="B76" s="28"/>
      <c r="C76" s="28"/>
      <c r="D76" s="39"/>
      <c r="E76" s="39"/>
      <c r="F76" s="242"/>
      <c r="G76" s="24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BE76" s="62"/>
    </row>
    <row r="77" spans="2:57" ht="23.25" customHeight="1" x14ac:dyDescent="0.2">
      <c r="B77" s="28"/>
      <c r="C77" s="28"/>
      <c r="D77" s="39"/>
      <c r="E77" s="39"/>
      <c r="F77" s="242"/>
      <c r="G77" s="24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BE77" s="62"/>
    </row>
    <row r="78" spans="2:57" ht="23.25" customHeight="1" x14ac:dyDescent="0.2">
      <c r="B78" s="28"/>
      <c r="C78" s="28"/>
      <c r="D78" s="39"/>
      <c r="E78" s="39"/>
      <c r="F78" s="242"/>
      <c r="G78" s="24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BE78" s="62"/>
    </row>
    <row r="79" spans="2:57" ht="23.25" customHeight="1" x14ac:dyDescent="0.2">
      <c r="B79" s="28"/>
      <c r="C79" s="28"/>
      <c r="D79" s="39"/>
      <c r="E79" s="39"/>
      <c r="F79" s="242"/>
      <c r="G79" s="24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BE79" s="62"/>
    </row>
    <row r="80" spans="2:57" ht="23.25" customHeight="1" x14ac:dyDescent="0.2">
      <c r="B80" s="28"/>
      <c r="C80" s="28"/>
      <c r="D80" s="39"/>
      <c r="E80" s="39"/>
      <c r="F80" s="242"/>
      <c r="G80" s="24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BE80" s="62"/>
    </row>
    <row r="81" spans="2:57" ht="23.25" customHeight="1" x14ac:dyDescent="0.2">
      <c r="B81" s="28"/>
      <c r="C81" s="28"/>
      <c r="D81" s="39"/>
      <c r="E81" s="39"/>
      <c r="F81" s="242"/>
      <c r="G81" s="24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BE81" s="62"/>
    </row>
    <row r="82" spans="2:57" ht="23.25" customHeight="1" x14ac:dyDescent="0.2">
      <c r="B82" s="28"/>
      <c r="C82" s="28"/>
      <c r="D82" s="39"/>
      <c r="E82" s="39"/>
      <c r="F82" s="242"/>
      <c r="G82" s="24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BE82" s="62"/>
    </row>
    <row r="83" spans="2:57" ht="23.25" customHeight="1" x14ac:dyDescent="0.2">
      <c r="B83" s="28"/>
      <c r="C83" s="28"/>
      <c r="D83" s="39"/>
      <c r="E83" s="39"/>
      <c r="F83" s="242"/>
      <c r="G83" s="24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BE83" s="62"/>
    </row>
    <row r="84" spans="2:57" ht="23.25" customHeight="1" x14ac:dyDescent="0.2">
      <c r="B84" s="28"/>
      <c r="C84" s="28"/>
      <c r="D84" s="39"/>
      <c r="E84" s="39"/>
      <c r="F84" s="242"/>
      <c r="G84" s="24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BE84" s="62"/>
    </row>
    <row r="85" spans="2:57" ht="23.25" customHeight="1" x14ac:dyDescent="0.2">
      <c r="B85" s="28"/>
      <c r="C85" s="28"/>
      <c r="D85" s="39"/>
      <c r="E85" s="39"/>
      <c r="F85" s="242"/>
      <c r="G85" s="24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BE85" s="62"/>
    </row>
    <row r="86" spans="2:57" ht="23.25" customHeight="1" x14ac:dyDescent="0.2">
      <c r="B86" s="28"/>
      <c r="C86" s="28"/>
      <c r="D86" s="39"/>
      <c r="E86" s="39"/>
      <c r="F86" s="242"/>
      <c r="G86" s="24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BE86" s="62"/>
    </row>
    <row r="87" spans="2:57" ht="23.25" customHeight="1" x14ac:dyDescent="0.2">
      <c r="B87" s="28"/>
      <c r="C87" s="28"/>
      <c r="D87" s="39"/>
      <c r="E87" s="39"/>
      <c r="F87" s="242"/>
      <c r="G87" s="24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BE87" s="62"/>
    </row>
    <row r="88" spans="2:57" ht="23.25" customHeight="1" x14ac:dyDescent="0.2">
      <c r="B88" s="28"/>
      <c r="C88" s="28"/>
      <c r="D88" s="39"/>
      <c r="E88" s="39"/>
      <c r="F88" s="242"/>
      <c r="G88" s="24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BE88" s="62"/>
    </row>
    <row r="89" spans="2:57" ht="23.25" customHeight="1" x14ac:dyDescent="0.2">
      <c r="B89" s="28"/>
      <c r="C89" s="28"/>
      <c r="D89" s="39"/>
      <c r="E89" s="39"/>
      <c r="F89" s="242"/>
      <c r="G89" s="24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BE89" s="62"/>
    </row>
    <row r="90" spans="2:57" ht="23.25" customHeight="1" x14ac:dyDescent="0.2">
      <c r="B90" s="28"/>
      <c r="C90" s="28"/>
      <c r="D90" s="39"/>
      <c r="E90" s="39"/>
      <c r="F90" s="242"/>
      <c r="G90" s="24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BE90" s="62"/>
    </row>
    <row r="91" spans="2:57" ht="23.25" customHeight="1" x14ac:dyDescent="0.2">
      <c r="B91" s="28"/>
      <c r="C91" s="28"/>
      <c r="D91" s="39"/>
      <c r="E91" s="39"/>
      <c r="F91" s="242"/>
      <c r="G91" s="24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BE91" s="62"/>
    </row>
    <row r="92" spans="2:57" ht="23.25" customHeight="1" x14ac:dyDescent="0.2">
      <c r="B92" s="28"/>
      <c r="C92" s="28"/>
      <c r="D92" s="39"/>
      <c r="E92" s="39"/>
      <c r="F92" s="242"/>
      <c r="G92" s="24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BE92" s="62"/>
    </row>
    <row r="93" spans="2:57" ht="23.25" customHeight="1" x14ac:dyDescent="0.2">
      <c r="B93" s="28"/>
      <c r="C93" s="28"/>
      <c r="D93" s="39"/>
      <c r="E93" s="39"/>
      <c r="F93" s="242"/>
      <c r="G93" s="24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BE93" s="62"/>
    </row>
    <row r="94" spans="2:57" ht="23.25" customHeight="1" x14ac:dyDescent="0.2">
      <c r="B94" s="28"/>
      <c r="C94" s="28"/>
      <c r="D94" s="39"/>
      <c r="E94" s="39"/>
      <c r="F94" s="242"/>
      <c r="G94" s="24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BE94" s="62"/>
    </row>
    <row r="95" spans="2:57" ht="23.25" customHeight="1" x14ac:dyDescent="0.2">
      <c r="B95" s="28"/>
      <c r="C95" s="28"/>
      <c r="D95" s="39"/>
      <c r="E95" s="39"/>
      <c r="F95" s="242"/>
      <c r="G95" s="24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BE95" s="62"/>
    </row>
    <row r="96" spans="2:57" ht="23.25" customHeight="1" x14ac:dyDescent="0.2">
      <c r="B96" s="28"/>
      <c r="C96" s="28"/>
      <c r="D96" s="39"/>
      <c r="E96" s="39"/>
      <c r="F96" s="242"/>
      <c r="G96" s="24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BE96" s="62"/>
    </row>
    <row r="97" spans="2:57" ht="23.25" customHeight="1" x14ac:dyDescent="0.2">
      <c r="B97" s="28"/>
      <c r="C97" s="28"/>
      <c r="D97" s="39"/>
      <c r="E97" s="39"/>
      <c r="F97" s="242"/>
      <c r="G97" s="24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BE97" s="62"/>
    </row>
    <row r="98" spans="2:57" ht="23.25" customHeight="1" x14ac:dyDescent="0.2">
      <c r="B98" s="28"/>
      <c r="C98" s="28"/>
      <c r="D98" s="39"/>
      <c r="E98" s="39"/>
      <c r="F98" s="242"/>
      <c r="G98" s="24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BE98" s="62"/>
    </row>
    <row r="99" spans="2:57" ht="23.25" customHeight="1" x14ac:dyDescent="0.2">
      <c r="B99" s="28"/>
      <c r="C99" s="28"/>
      <c r="D99" s="39"/>
      <c r="E99" s="39"/>
      <c r="F99" s="242"/>
      <c r="G99" s="24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BE99" s="62"/>
    </row>
    <row r="100" spans="2:57" ht="23.25" customHeight="1" x14ac:dyDescent="0.2">
      <c r="B100" s="28"/>
      <c r="C100" s="28"/>
      <c r="D100" s="39"/>
      <c r="E100" s="39"/>
      <c r="F100" s="242"/>
      <c r="G100" s="24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BE100" s="62"/>
    </row>
    <row r="101" spans="2:57" ht="23.25" customHeight="1" x14ac:dyDescent="0.2">
      <c r="B101" s="28"/>
      <c r="C101" s="28"/>
      <c r="D101" s="39"/>
      <c r="E101" s="39"/>
      <c r="F101" s="242"/>
      <c r="G101" s="24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BE101" s="62"/>
    </row>
    <row r="102" spans="2:57" ht="23.25" customHeight="1" x14ac:dyDescent="0.2">
      <c r="B102" s="28"/>
      <c r="C102" s="28"/>
      <c r="D102" s="39"/>
      <c r="E102" s="39"/>
      <c r="F102" s="242"/>
      <c r="G102" s="24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BE102" s="62"/>
    </row>
    <row r="103" spans="2:57" ht="23.25" customHeight="1" x14ac:dyDescent="0.2">
      <c r="B103" s="28"/>
      <c r="C103" s="28"/>
      <c r="D103" s="39"/>
      <c r="E103" s="39"/>
      <c r="F103" s="242"/>
      <c r="G103" s="24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BE103" s="62"/>
    </row>
    <row r="104" spans="2:57" ht="23.25" customHeight="1" x14ac:dyDescent="0.2">
      <c r="B104" s="28"/>
      <c r="C104" s="28"/>
      <c r="D104" s="39"/>
      <c r="E104" s="39"/>
      <c r="F104" s="242"/>
      <c r="G104" s="24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BE104" s="62"/>
    </row>
    <row r="105" spans="2:57" ht="23.25" customHeight="1" x14ac:dyDescent="0.2">
      <c r="B105" s="28"/>
      <c r="C105" s="28"/>
      <c r="D105" s="39"/>
      <c r="E105" s="39"/>
      <c r="F105" s="242"/>
      <c r="G105" s="24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BE105" s="62"/>
    </row>
    <row r="106" spans="2:57" ht="23.25" customHeight="1" x14ac:dyDescent="0.2">
      <c r="B106" s="28"/>
      <c r="C106" s="28"/>
      <c r="D106" s="39"/>
      <c r="E106" s="39"/>
      <c r="F106" s="242"/>
      <c r="G106" s="24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BE106" s="62"/>
    </row>
    <row r="107" spans="2:57" ht="23.25" customHeight="1" x14ac:dyDescent="0.2">
      <c r="B107" s="28"/>
      <c r="C107" s="28"/>
      <c r="D107" s="39"/>
      <c r="E107" s="39"/>
      <c r="F107" s="242"/>
      <c r="G107" s="24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BE107" s="62"/>
    </row>
    <row r="108" spans="2:57" ht="23.25" customHeight="1" x14ac:dyDescent="0.2">
      <c r="B108" s="28"/>
      <c r="C108" s="28"/>
      <c r="D108" s="39"/>
      <c r="E108" s="39"/>
      <c r="F108" s="242"/>
      <c r="G108" s="24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BE108" s="62"/>
    </row>
    <row r="109" spans="2:57" ht="23.25" customHeight="1" x14ac:dyDescent="0.2">
      <c r="B109" s="28"/>
      <c r="C109" s="28"/>
      <c r="D109" s="39"/>
      <c r="E109" s="39"/>
      <c r="F109" s="242"/>
      <c r="G109" s="24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BE109" s="62"/>
    </row>
    <row r="110" spans="2:57" ht="23.25" customHeight="1" x14ac:dyDescent="0.2">
      <c r="B110" s="28"/>
      <c r="C110" s="28"/>
      <c r="D110" s="39"/>
      <c r="E110" s="39"/>
      <c r="F110" s="242"/>
      <c r="G110" s="24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BE110" s="62"/>
    </row>
    <row r="111" spans="2:57" ht="23.25" customHeight="1" x14ac:dyDescent="0.2">
      <c r="B111" s="28"/>
      <c r="C111" s="28"/>
      <c r="D111" s="39"/>
      <c r="E111" s="39"/>
      <c r="F111" s="242"/>
      <c r="G111" s="24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BE111" s="62"/>
    </row>
    <row r="112" spans="2:57" ht="23.25" customHeight="1" x14ac:dyDescent="0.2">
      <c r="B112" s="28"/>
      <c r="C112" s="28"/>
      <c r="D112" s="39"/>
      <c r="E112" s="39"/>
      <c r="F112" s="242"/>
      <c r="G112" s="24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BE112" s="62"/>
    </row>
    <row r="113" spans="2:57" ht="23.25" customHeight="1" x14ac:dyDescent="0.2">
      <c r="B113" s="28"/>
      <c r="C113" s="28"/>
      <c r="D113" s="39"/>
      <c r="E113" s="39"/>
      <c r="F113" s="242"/>
      <c r="G113" s="24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BE113" s="62"/>
    </row>
    <row r="114" spans="2:57" ht="23.25" customHeight="1" x14ac:dyDescent="0.2">
      <c r="B114" s="28"/>
      <c r="C114" s="28"/>
      <c r="D114" s="39"/>
      <c r="E114" s="39"/>
      <c r="F114" s="242"/>
      <c r="G114" s="24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BE114" s="62"/>
    </row>
    <row r="115" spans="2:57" ht="23.25" customHeight="1" x14ac:dyDescent="0.2">
      <c r="B115" s="28"/>
      <c r="C115" s="28"/>
      <c r="D115" s="39"/>
      <c r="E115" s="39"/>
      <c r="F115" s="242"/>
      <c r="G115" s="24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BE115" s="62"/>
    </row>
    <row r="116" spans="2:57" ht="23.25" customHeight="1" x14ac:dyDescent="0.2">
      <c r="B116" s="28"/>
      <c r="C116" s="28"/>
      <c r="D116" s="39"/>
      <c r="E116" s="39"/>
      <c r="F116" s="242"/>
      <c r="G116" s="24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BE116" s="62"/>
    </row>
    <row r="117" spans="2:57" ht="23.25" customHeight="1" x14ac:dyDescent="0.2">
      <c r="B117" s="28"/>
      <c r="C117" s="28"/>
      <c r="D117" s="39"/>
      <c r="E117" s="39"/>
      <c r="F117" s="242"/>
      <c r="G117" s="24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BE117" s="62"/>
    </row>
    <row r="118" spans="2:57" ht="23.25" customHeight="1" x14ac:dyDescent="0.2">
      <c r="B118" s="28"/>
      <c r="C118" s="28"/>
      <c r="D118" s="39"/>
      <c r="E118" s="39"/>
      <c r="F118" s="242"/>
      <c r="G118" s="24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BE118" s="62"/>
    </row>
    <row r="119" spans="2:57" ht="23.25" customHeight="1" x14ac:dyDescent="0.2">
      <c r="B119" s="28"/>
      <c r="C119" s="28"/>
      <c r="D119" s="39"/>
      <c r="E119" s="39"/>
      <c r="F119" s="242"/>
      <c r="G119" s="24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BE119" s="62"/>
    </row>
    <row r="120" spans="2:57" ht="23.25" customHeight="1" x14ac:dyDescent="0.2">
      <c r="B120" s="28"/>
      <c r="C120" s="28"/>
      <c r="D120" s="39"/>
      <c r="E120" s="39"/>
      <c r="F120" s="242"/>
      <c r="G120" s="24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BE120" s="62"/>
    </row>
    <row r="121" spans="2:57" ht="23.25" customHeight="1" x14ac:dyDescent="0.2">
      <c r="B121" s="28"/>
      <c r="C121" s="28"/>
      <c r="D121" s="39"/>
      <c r="E121" s="39"/>
      <c r="F121" s="242"/>
      <c r="G121" s="24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BE121" s="62"/>
    </row>
    <row r="122" spans="2:57" ht="23.25" customHeight="1" x14ac:dyDescent="0.2">
      <c r="B122" s="28"/>
      <c r="C122" s="28"/>
      <c r="D122" s="39"/>
      <c r="E122" s="39"/>
      <c r="F122" s="242"/>
      <c r="G122" s="24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BE122" s="62"/>
    </row>
    <row r="123" spans="2:57" ht="23.25" customHeight="1" x14ac:dyDescent="0.2">
      <c r="B123" s="28"/>
      <c r="C123" s="28"/>
      <c r="D123" s="39"/>
      <c r="E123" s="39"/>
      <c r="F123" s="242"/>
      <c r="G123" s="24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BE123" s="62"/>
    </row>
    <row r="124" spans="2:57" ht="23.25" customHeight="1" x14ac:dyDescent="0.2">
      <c r="B124" s="28"/>
      <c r="C124" s="28"/>
      <c r="D124" s="39"/>
      <c r="E124" s="39"/>
      <c r="F124" s="242"/>
      <c r="G124" s="24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BE124" s="62"/>
    </row>
    <row r="125" spans="2:57" ht="23.25" customHeight="1" x14ac:dyDescent="0.2">
      <c r="B125" s="28"/>
      <c r="C125" s="28"/>
      <c r="D125" s="39"/>
      <c r="E125" s="39"/>
      <c r="F125" s="242"/>
      <c r="G125" s="24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BE125" s="62"/>
    </row>
    <row r="126" spans="2:57" ht="23.25" customHeight="1" x14ac:dyDescent="0.2">
      <c r="B126" s="28"/>
      <c r="C126" s="28"/>
      <c r="D126" s="39"/>
      <c r="E126" s="39"/>
      <c r="F126" s="242"/>
      <c r="G126" s="24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BE126" s="62"/>
    </row>
    <row r="127" spans="2:57" ht="23.25" customHeight="1" x14ac:dyDescent="0.2">
      <c r="B127" s="28"/>
      <c r="C127" s="28"/>
      <c r="D127" s="39"/>
      <c r="E127" s="39"/>
      <c r="F127" s="242"/>
      <c r="G127" s="24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BE127" s="62"/>
    </row>
    <row r="128" spans="2:57" ht="23.25" customHeight="1" x14ac:dyDescent="0.2">
      <c r="B128" s="28"/>
      <c r="C128" s="28"/>
      <c r="D128" s="39"/>
      <c r="E128" s="39"/>
      <c r="F128" s="242"/>
      <c r="G128" s="24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BE128" s="62"/>
    </row>
    <row r="129" spans="2:57" ht="23.25" customHeight="1" x14ac:dyDescent="0.2">
      <c r="B129" s="28"/>
      <c r="C129" s="28"/>
      <c r="D129" s="39"/>
      <c r="E129" s="39"/>
      <c r="F129" s="242"/>
      <c r="G129" s="24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BE129" s="62"/>
    </row>
    <row r="130" spans="2:57" ht="23.25" customHeight="1" x14ac:dyDescent="0.2">
      <c r="B130" s="28"/>
      <c r="C130" s="28"/>
      <c r="D130" s="39"/>
      <c r="E130" s="39"/>
      <c r="F130" s="242"/>
      <c r="G130" s="24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BE130" s="62"/>
    </row>
    <row r="131" spans="2:57" ht="23.25" customHeight="1" x14ac:dyDescent="0.2">
      <c r="B131" s="28"/>
      <c r="C131" s="28"/>
      <c r="D131" s="39"/>
      <c r="E131" s="39"/>
      <c r="F131" s="242"/>
      <c r="G131" s="24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BE131" s="62"/>
    </row>
    <row r="132" spans="2:57" ht="23.25" customHeight="1" x14ac:dyDescent="0.2">
      <c r="B132" s="28"/>
      <c r="C132" s="28"/>
      <c r="D132" s="39"/>
      <c r="E132" s="39"/>
      <c r="F132" s="242"/>
      <c r="G132" s="24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BE132" s="62"/>
    </row>
    <row r="133" spans="2:57" ht="23.25" customHeight="1" x14ac:dyDescent="0.2">
      <c r="B133" s="28"/>
      <c r="C133" s="28"/>
      <c r="D133" s="39"/>
      <c r="E133" s="39"/>
      <c r="F133" s="242"/>
      <c r="G133" s="24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BE133" s="62"/>
    </row>
    <row r="134" spans="2:57" ht="23.25" customHeight="1" x14ac:dyDescent="0.2">
      <c r="B134" s="28"/>
      <c r="C134" s="28"/>
      <c r="D134" s="39"/>
      <c r="E134" s="39"/>
      <c r="F134" s="242"/>
      <c r="G134" s="24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BE134" s="62"/>
    </row>
    <row r="135" spans="2:57" ht="23.25" customHeight="1" x14ac:dyDescent="0.2">
      <c r="B135" s="28"/>
      <c r="C135" s="28"/>
      <c r="D135" s="39"/>
      <c r="E135" s="39"/>
      <c r="F135" s="242"/>
      <c r="G135" s="24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BE135" s="62"/>
    </row>
    <row r="136" spans="2:57" ht="23.25" customHeight="1" x14ac:dyDescent="0.2">
      <c r="B136" s="28"/>
      <c r="C136" s="28"/>
      <c r="D136" s="39"/>
      <c r="E136" s="39"/>
      <c r="F136" s="242"/>
      <c r="G136" s="24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BE136" s="62"/>
    </row>
    <row r="137" spans="2:57" ht="23.25" customHeight="1" x14ac:dyDescent="0.2">
      <c r="B137" s="28"/>
      <c r="C137" s="28"/>
      <c r="D137" s="39"/>
      <c r="E137" s="39"/>
      <c r="F137" s="242"/>
      <c r="G137" s="24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BE137" s="62"/>
    </row>
    <row r="138" spans="2:57" ht="23.25" customHeight="1" x14ac:dyDescent="0.2">
      <c r="B138" s="28"/>
      <c r="C138" s="28"/>
      <c r="D138" s="39"/>
      <c r="E138" s="39"/>
      <c r="F138" s="242"/>
      <c r="G138" s="24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BE138" s="62"/>
    </row>
    <row r="139" spans="2:57" ht="23.25" customHeight="1" x14ac:dyDescent="0.2">
      <c r="B139" s="28"/>
      <c r="C139" s="28"/>
      <c r="D139" s="39"/>
      <c r="E139" s="39"/>
      <c r="F139" s="242"/>
      <c r="G139" s="24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BE139" s="62"/>
    </row>
    <row r="140" spans="2:57" ht="23.25" customHeight="1" x14ac:dyDescent="0.2">
      <c r="B140" s="28"/>
      <c r="C140" s="28"/>
      <c r="D140" s="39"/>
      <c r="E140" s="39"/>
      <c r="F140" s="242"/>
      <c r="G140" s="24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BE140" s="62"/>
    </row>
    <row r="141" spans="2:57" ht="23.25" customHeight="1" x14ac:dyDescent="0.2">
      <c r="B141" s="28"/>
      <c r="C141" s="28"/>
      <c r="D141" s="39"/>
      <c r="E141" s="39"/>
      <c r="F141" s="242"/>
      <c r="G141" s="24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BE141" s="62"/>
    </row>
    <row r="142" spans="2:57" ht="23.25" customHeight="1" x14ac:dyDescent="0.2">
      <c r="B142" s="28"/>
      <c r="C142" s="28"/>
      <c r="D142" s="39"/>
      <c r="E142" s="39"/>
      <c r="F142" s="242"/>
      <c r="G142" s="24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BE142" s="62"/>
    </row>
    <row r="143" spans="2:57" ht="23.25" customHeight="1" x14ac:dyDescent="0.2">
      <c r="B143" s="28"/>
      <c r="C143" s="28"/>
      <c r="D143" s="39"/>
      <c r="E143" s="39"/>
      <c r="F143" s="242"/>
      <c r="G143" s="24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BE143" s="62"/>
    </row>
    <row r="144" spans="2:57" ht="23.25" customHeight="1" x14ac:dyDescent="0.2">
      <c r="B144" s="28"/>
      <c r="C144" s="28"/>
      <c r="D144" s="39"/>
      <c r="E144" s="39"/>
      <c r="F144" s="242"/>
      <c r="G144" s="24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BE144" s="62"/>
    </row>
    <row r="145" spans="2:57" ht="23.25" customHeight="1" x14ac:dyDescent="0.2">
      <c r="B145" s="28"/>
      <c r="C145" s="28"/>
      <c r="D145" s="39"/>
      <c r="E145" s="39"/>
      <c r="F145" s="242"/>
      <c r="G145" s="24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BE145" s="62"/>
    </row>
    <row r="146" spans="2:57" ht="23.25" customHeight="1" x14ac:dyDescent="0.2">
      <c r="B146" s="28"/>
      <c r="C146" s="28"/>
      <c r="D146" s="39"/>
      <c r="E146" s="39"/>
      <c r="F146" s="242"/>
      <c r="G146" s="24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BE146" s="62"/>
    </row>
    <row r="147" spans="2:57" ht="23.25" customHeight="1" x14ac:dyDescent="0.2">
      <c r="B147" s="28"/>
      <c r="C147" s="28"/>
      <c r="D147" s="39"/>
      <c r="E147" s="39"/>
      <c r="F147" s="242"/>
      <c r="G147" s="24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BE147" s="62"/>
    </row>
    <row r="148" spans="2:57" ht="23.25" customHeight="1" x14ac:dyDescent="0.2">
      <c r="B148" s="28"/>
      <c r="C148" s="28"/>
      <c r="D148" s="39"/>
      <c r="E148" s="39"/>
      <c r="F148" s="242"/>
      <c r="G148" s="24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BE148" s="62"/>
    </row>
    <row r="149" spans="2:57" ht="23.25" customHeight="1" x14ac:dyDescent="0.2">
      <c r="B149" s="28"/>
      <c r="C149" s="28"/>
      <c r="D149" s="39"/>
      <c r="E149" s="39"/>
      <c r="F149" s="242"/>
      <c r="G149" s="24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BE149" s="62"/>
    </row>
    <row r="150" spans="2:57" ht="23.25" customHeight="1" x14ac:dyDescent="0.2">
      <c r="B150" s="28"/>
      <c r="C150" s="28"/>
      <c r="D150" s="39"/>
      <c r="E150" s="39"/>
      <c r="F150" s="242"/>
      <c r="G150" s="24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BE150" s="62"/>
    </row>
    <row r="151" spans="2:57" ht="23.25" customHeight="1" x14ac:dyDescent="0.2">
      <c r="B151" s="28"/>
      <c r="C151" s="28"/>
      <c r="D151" s="39"/>
      <c r="E151" s="39"/>
      <c r="F151" s="242"/>
      <c r="G151" s="24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BE151" s="62"/>
    </row>
    <row r="152" spans="2:57" ht="23.25" customHeight="1" x14ac:dyDescent="0.2">
      <c r="B152" s="28"/>
      <c r="C152" s="28"/>
      <c r="D152" s="39"/>
      <c r="E152" s="39"/>
      <c r="F152" s="242"/>
      <c r="G152" s="24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BE152" s="62"/>
    </row>
    <row r="153" spans="2:57" ht="23.25" customHeight="1" x14ac:dyDescent="0.2">
      <c r="B153" s="28"/>
      <c r="C153" s="28"/>
      <c r="D153" s="39"/>
      <c r="E153" s="39"/>
      <c r="F153" s="242"/>
      <c r="G153" s="24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BE153" s="62"/>
    </row>
    <row r="154" spans="2:57" ht="23.25" customHeight="1" x14ac:dyDescent="0.2">
      <c r="B154" s="28"/>
      <c r="C154" s="28"/>
      <c r="D154" s="39"/>
      <c r="E154" s="39"/>
      <c r="F154" s="242"/>
      <c r="G154" s="24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BE154" s="62"/>
    </row>
    <row r="155" spans="2:57" ht="23.25" customHeight="1" x14ac:dyDescent="0.2">
      <c r="B155" s="28"/>
      <c r="C155" s="28"/>
      <c r="D155" s="39"/>
      <c r="E155" s="39"/>
      <c r="F155" s="242"/>
      <c r="G155" s="24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BE155" s="62"/>
    </row>
    <row r="156" spans="2:57" ht="23.25" customHeight="1" x14ac:dyDescent="0.2">
      <c r="B156" s="28"/>
      <c r="C156" s="28"/>
      <c r="D156" s="39"/>
      <c r="E156" s="39"/>
      <c r="F156" s="242"/>
      <c r="G156" s="24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BE156" s="62"/>
    </row>
    <row r="157" spans="2:57" ht="23.25" customHeight="1" x14ac:dyDescent="0.2">
      <c r="B157" s="28"/>
      <c r="C157" s="28"/>
      <c r="D157" s="39"/>
      <c r="E157" s="39"/>
      <c r="F157" s="242"/>
      <c r="G157" s="24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BE157" s="62"/>
    </row>
    <row r="158" spans="2:57" ht="23.25" customHeight="1" x14ac:dyDescent="0.2">
      <c r="B158" s="28"/>
      <c r="C158" s="28"/>
      <c r="D158" s="39"/>
      <c r="E158" s="39"/>
      <c r="F158" s="242"/>
      <c r="G158" s="24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BE158" s="62"/>
    </row>
    <row r="159" spans="2:57" ht="23.25" customHeight="1" x14ac:dyDescent="0.2">
      <c r="B159" s="28"/>
      <c r="C159" s="28"/>
      <c r="D159" s="39"/>
      <c r="E159" s="39"/>
      <c r="F159" s="242"/>
      <c r="G159" s="24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BE159" s="62"/>
    </row>
    <row r="160" spans="2:57" ht="23.25" customHeight="1" x14ac:dyDescent="0.2">
      <c r="B160" s="28"/>
      <c r="C160" s="28"/>
      <c r="D160" s="39"/>
      <c r="E160" s="39"/>
      <c r="F160" s="242"/>
      <c r="G160" s="24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BE160" s="62"/>
    </row>
    <row r="161" spans="2:57" ht="23.25" customHeight="1" x14ac:dyDescent="0.2">
      <c r="B161" s="28"/>
      <c r="C161" s="28"/>
      <c r="D161" s="39"/>
      <c r="E161" s="39"/>
      <c r="F161" s="242"/>
      <c r="G161" s="24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BE161" s="62"/>
    </row>
    <row r="162" spans="2:57" ht="23.25" customHeight="1" x14ac:dyDescent="0.2">
      <c r="B162" s="28"/>
      <c r="C162" s="28"/>
      <c r="D162" s="39"/>
      <c r="E162" s="39"/>
      <c r="F162" s="242"/>
      <c r="G162" s="24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BE162" s="62"/>
    </row>
    <row r="163" spans="2:57" ht="23.25" customHeight="1" x14ac:dyDescent="0.2">
      <c r="B163" s="28"/>
      <c r="C163" s="28"/>
      <c r="D163" s="39"/>
      <c r="E163" s="39"/>
      <c r="F163" s="242"/>
      <c r="G163" s="24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BE163" s="62"/>
    </row>
    <row r="164" spans="2:57" ht="23.25" customHeight="1" x14ac:dyDescent="0.2">
      <c r="B164" s="28"/>
      <c r="C164" s="28"/>
      <c r="D164" s="39"/>
      <c r="E164" s="39"/>
      <c r="F164" s="242"/>
      <c r="G164" s="24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BE164" s="62"/>
    </row>
    <row r="165" spans="2:57" ht="23.25" customHeight="1" x14ac:dyDescent="0.2">
      <c r="B165" s="28"/>
      <c r="C165" s="28"/>
      <c r="D165" s="39"/>
      <c r="E165" s="39"/>
      <c r="F165" s="242"/>
      <c r="G165" s="24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BE165" s="62"/>
    </row>
    <row r="166" spans="2:57" ht="23.25" customHeight="1" x14ac:dyDescent="0.2">
      <c r="B166" s="28"/>
      <c r="C166" s="28"/>
      <c r="D166" s="39"/>
      <c r="E166" s="39"/>
      <c r="F166" s="242"/>
      <c r="G166" s="24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BE166" s="62"/>
    </row>
    <row r="167" spans="2:57" ht="23.25" customHeight="1" x14ac:dyDescent="0.2">
      <c r="B167" s="28"/>
      <c r="C167" s="28"/>
      <c r="D167" s="39"/>
      <c r="E167" s="39"/>
      <c r="F167" s="242"/>
      <c r="G167" s="24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BE167" s="62"/>
    </row>
    <row r="168" spans="2:57" ht="23.25" customHeight="1" x14ac:dyDescent="0.2">
      <c r="B168" s="28"/>
      <c r="C168" s="28"/>
      <c r="D168" s="39"/>
      <c r="E168" s="39"/>
      <c r="F168" s="242"/>
      <c r="G168" s="24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BE168" s="62"/>
    </row>
    <row r="169" spans="2:57" ht="23.25" customHeight="1" x14ac:dyDescent="0.2">
      <c r="B169" s="28"/>
      <c r="C169" s="28"/>
      <c r="D169" s="39"/>
      <c r="E169" s="39"/>
      <c r="F169" s="242"/>
      <c r="G169" s="24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BE169" s="62"/>
    </row>
    <row r="170" spans="2:57" ht="23.25" customHeight="1" x14ac:dyDescent="0.2">
      <c r="B170" s="28"/>
      <c r="C170" s="28"/>
      <c r="D170" s="39"/>
      <c r="E170" s="39"/>
      <c r="F170" s="242"/>
      <c r="G170" s="24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BE170" s="62"/>
    </row>
    <row r="171" spans="2:57" ht="23.25" customHeight="1" x14ac:dyDescent="0.2">
      <c r="B171" s="28"/>
      <c r="C171" s="28"/>
      <c r="D171" s="39"/>
      <c r="E171" s="39"/>
      <c r="F171" s="242"/>
      <c r="G171" s="24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BE171" s="62"/>
    </row>
    <row r="172" spans="2:57" ht="23.25" customHeight="1" x14ac:dyDescent="0.2">
      <c r="B172" s="28"/>
      <c r="C172" s="28"/>
      <c r="D172" s="39"/>
      <c r="E172" s="39"/>
      <c r="F172" s="242"/>
      <c r="G172" s="24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BE172" s="62"/>
    </row>
    <row r="173" spans="2:57" ht="23.25" customHeight="1" x14ac:dyDescent="0.2">
      <c r="B173" s="28"/>
      <c r="C173" s="28"/>
      <c r="D173" s="39"/>
      <c r="E173" s="39"/>
      <c r="F173" s="242"/>
      <c r="G173" s="24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BE173" s="62"/>
    </row>
    <row r="174" spans="2:57" ht="23.25" customHeight="1" x14ac:dyDescent="0.2">
      <c r="B174" s="28"/>
      <c r="C174" s="28"/>
      <c r="D174" s="39"/>
      <c r="E174" s="39"/>
      <c r="F174" s="242"/>
      <c r="G174" s="24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BE174" s="62"/>
    </row>
    <row r="175" spans="2:57" ht="23.25" customHeight="1" x14ac:dyDescent="0.2">
      <c r="B175" s="28"/>
      <c r="C175" s="28"/>
      <c r="D175" s="39"/>
      <c r="E175" s="39"/>
      <c r="F175" s="242"/>
      <c r="G175" s="24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BE175" s="62"/>
    </row>
    <row r="176" spans="2:57" ht="23.25" customHeight="1" x14ac:dyDescent="0.2">
      <c r="B176" s="28"/>
      <c r="C176" s="28"/>
      <c r="D176" s="39"/>
      <c r="E176" s="39"/>
      <c r="F176" s="242"/>
      <c r="G176" s="24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BE176" s="62"/>
    </row>
    <row r="177" spans="2:57" ht="23.25" customHeight="1" x14ac:dyDescent="0.2">
      <c r="B177" s="28"/>
      <c r="C177" s="28"/>
      <c r="D177" s="39"/>
      <c r="E177" s="39"/>
      <c r="F177" s="242"/>
      <c r="G177" s="24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BE177" s="62"/>
    </row>
    <row r="178" spans="2:57" ht="23.25" customHeight="1" x14ac:dyDescent="0.2">
      <c r="B178" s="28"/>
      <c r="C178" s="28"/>
      <c r="D178" s="39"/>
      <c r="E178" s="39"/>
      <c r="F178" s="242"/>
      <c r="G178" s="24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BE178" s="62"/>
    </row>
    <row r="179" spans="2:57" ht="23.25" customHeight="1" x14ac:dyDescent="0.2">
      <c r="B179" s="28"/>
      <c r="C179" s="28"/>
      <c r="D179" s="39"/>
      <c r="E179" s="39"/>
      <c r="F179" s="242"/>
      <c r="G179" s="24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BE179" s="62"/>
    </row>
    <row r="180" spans="2:57" ht="23.25" customHeight="1" x14ac:dyDescent="0.2">
      <c r="B180" s="28"/>
      <c r="C180" s="28"/>
      <c r="D180" s="39"/>
      <c r="E180" s="39"/>
      <c r="F180" s="242"/>
      <c r="G180" s="24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BE180" s="62"/>
    </row>
    <row r="181" spans="2:57" ht="23.25" customHeight="1" x14ac:dyDescent="0.2">
      <c r="B181" s="28"/>
      <c r="C181" s="28"/>
      <c r="D181" s="39"/>
      <c r="E181" s="39"/>
      <c r="F181" s="242"/>
      <c r="G181" s="24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BE181" s="62"/>
    </row>
    <row r="182" spans="2:57" ht="23.25" customHeight="1" x14ac:dyDescent="0.2">
      <c r="B182" s="28"/>
      <c r="C182" s="28"/>
      <c r="D182" s="39"/>
      <c r="E182" s="39"/>
      <c r="F182" s="242"/>
      <c r="G182" s="24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BE182" s="62"/>
    </row>
    <row r="183" spans="2:57" ht="23.25" customHeight="1" x14ac:dyDescent="0.2">
      <c r="B183" s="28"/>
      <c r="C183" s="28"/>
      <c r="D183" s="39"/>
      <c r="E183" s="39"/>
      <c r="F183" s="242"/>
      <c r="G183" s="24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BE183" s="62"/>
    </row>
    <row r="184" spans="2:57" ht="23.25" customHeight="1" x14ac:dyDescent="0.2">
      <c r="B184" s="28"/>
      <c r="C184" s="28"/>
      <c r="D184" s="39"/>
      <c r="E184" s="39"/>
      <c r="F184" s="242"/>
      <c r="G184" s="24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BE184" s="62"/>
    </row>
    <row r="185" spans="2:57" ht="23.25" customHeight="1" x14ac:dyDescent="0.2">
      <c r="B185" s="28"/>
      <c r="C185" s="28"/>
      <c r="D185" s="39"/>
      <c r="E185" s="39"/>
      <c r="F185" s="242"/>
      <c r="G185" s="24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BE185" s="62"/>
    </row>
    <row r="186" spans="2:57" ht="23.25" customHeight="1" x14ac:dyDescent="0.2">
      <c r="B186" s="28"/>
      <c r="C186" s="28"/>
      <c r="D186" s="39"/>
      <c r="E186" s="39"/>
      <c r="F186" s="242"/>
      <c r="G186" s="24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BE186" s="62"/>
    </row>
    <row r="187" spans="2:57" ht="23.25" customHeight="1" x14ac:dyDescent="0.2">
      <c r="B187" s="28"/>
      <c r="C187" s="28"/>
      <c r="D187" s="39"/>
      <c r="E187" s="39"/>
      <c r="F187" s="242"/>
      <c r="G187" s="24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BE187" s="62"/>
    </row>
    <row r="188" spans="2:57" ht="23.25" customHeight="1" x14ac:dyDescent="0.2">
      <c r="B188" s="28"/>
      <c r="C188" s="28"/>
      <c r="D188" s="39"/>
      <c r="E188" s="39"/>
      <c r="F188" s="242"/>
      <c r="G188" s="24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BE188" s="62"/>
    </row>
    <row r="189" spans="2:57" ht="23.25" customHeight="1" x14ac:dyDescent="0.2">
      <c r="B189" s="28"/>
      <c r="C189" s="28"/>
      <c r="D189" s="39"/>
      <c r="E189" s="39"/>
      <c r="F189" s="242"/>
      <c r="G189" s="24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BE189" s="62"/>
    </row>
    <row r="190" spans="2:57" ht="23.25" customHeight="1" x14ac:dyDescent="0.2">
      <c r="B190" s="28"/>
      <c r="C190" s="28"/>
      <c r="D190" s="39"/>
      <c r="E190" s="39"/>
      <c r="F190" s="242"/>
      <c r="G190" s="24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BE190" s="62"/>
    </row>
    <row r="191" spans="2:57" ht="23.25" customHeight="1" x14ac:dyDescent="0.2">
      <c r="B191" s="28"/>
      <c r="C191" s="28"/>
      <c r="D191" s="39"/>
      <c r="E191" s="39"/>
      <c r="F191" s="242"/>
      <c r="G191" s="24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BE191" s="62"/>
    </row>
    <row r="192" spans="2:57" ht="23.25" customHeight="1" x14ac:dyDescent="0.2">
      <c r="B192" s="28"/>
      <c r="C192" s="28"/>
      <c r="D192" s="39"/>
      <c r="E192" s="39"/>
      <c r="F192" s="242"/>
      <c r="G192" s="24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BE192" s="62"/>
    </row>
    <row r="193" spans="2:57" ht="23.25" customHeight="1" x14ac:dyDescent="0.2">
      <c r="B193" s="28"/>
      <c r="C193" s="28"/>
      <c r="D193" s="39"/>
      <c r="E193" s="39"/>
      <c r="F193" s="242"/>
      <c r="G193" s="24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BE193" s="62"/>
    </row>
    <row r="194" spans="2:57" ht="23.25" customHeight="1" x14ac:dyDescent="0.2">
      <c r="B194" s="28"/>
      <c r="C194" s="28"/>
      <c r="D194" s="39"/>
      <c r="E194" s="39"/>
      <c r="F194" s="242"/>
      <c r="G194" s="24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BE194" s="62"/>
    </row>
    <row r="195" spans="2:57" ht="23.25" customHeight="1" x14ac:dyDescent="0.2">
      <c r="B195" s="28"/>
      <c r="C195" s="28"/>
      <c r="D195" s="39"/>
      <c r="E195" s="39"/>
      <c r="F195" s="242"/>
      <c r="G195" s="24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BE195" s="62"/>
    </row>
    <row r="196" spans="2:57" ht="23.25" customHeight="1" x14ac:dyDescent="0.2">
      <c r="B196" s="28"/>
      <c r="C196" s="28"/>
      <c r="D196" s="39"/>
      <c r="E196" s="39"/>
      <c r="F196" s="242"/>
      <c r="G196" s="24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BE196" s="62"/>
    </row>
    <row r="197" spans="2:57" ht="23.25" customHeight="1" x14ac:dyDescent="0.2">
      <c r="B197" s="28"/>
      <c r="C197" s="28"/>
      <c r="D197" s="39"/>
      <c r="E197" s="39"/>
      <c r="F197" s="242"/>
      <c r="G197" s="24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BE197" s="62"/>
    </row>
    <row r="198" spans="2:57" ht="23.25" customHeight="1" x14ac:dyDescent="0.2">
      <c r="B198" s="28"/>
      <c r="C198" s="28"/>
      <c r="D198" s="39"/>
      <c r="E198" s="39"/>
      <c r="F198" s="242"/>
      <c r="G198" s="24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BE198" s="62"/>
    </row>
    <row r="199" spans="2:57" ht="23.25" customHeight="1" x14ac:dyDescent="0.2">
      <c r="B199" s="28"/>
      <c r="C199" s="28"/>
      <c r="D199" s="39"/>
      <c r="E199" s="39"/>
      <c r="F199" s="242"/>
      <c r="G199" s="24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BE199" s="62"/>
    </row>
    <row r="200" spans="2:57" ht="23.25" customHeight="1" x14ac:dyDescent="0.2">
      <c r="B200" s="28"/>
      <c r="C200" s="28"/>
      <c r="D200" s="39"/>
      <c r="E200" s="39"/>
      <c r="F200" s="242"/>
      <c r="G200" s="24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BE200" s="62"/>
    </row>
    <row r="201" spans="2:57" ht="23.25" customHeight="1" x14ac:dyDescent="0.2">
      <c r="B201" s="28"/>
      <c r="C201" s="28"/>
      <c r="D201" s="39"/>
      <c r="E201" s="39"/>
      <c r="F201" s="242"/>
      <c r="G201" s="24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BE201" s="62"/>
    </row>
    <row r="202" spans="2:57" ht="23.25" customHeight="1" x14ac:dyDescent="0.2">
      <c r="B202" s="28"/>
      <c r="C202" s="28"/>
      <c r="D202" s="39"/>
      <c r="E202" s="39"/>
      <c r="F202" s="242"/>
      <c r="G202" s="24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BE202" s="62"/>
    </row>
    <row r="203" spans="2:57" ht="23.25" customHeight="1" x14ac:dyDescent="0.2">
      <c r="B203" s="28"/>
      <c r="C203" s="28"/>
      <c r="D203" s="39"/>
      <c r="E203" s="39"/>
      <c r="F203" s="242"/>
      <c r="G203" s="24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BE203" s="62"/>
    </row>
    <row r="204" spans="2:57" ht="23.25" customHeight="1" x14ac:dyDescent="0.2">
      <c r="B204" s="28"/>
      <c r="C204" s="28"/>
      <c r="D204" s="39"/>
      <c r="E204" s="39"/>
      <c r="F204" s="242"/>
      <c r="G204" s="24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BE204" s="62"/>
    </row>
    <row r="205" spans="2:57" ht="23.25" customHeight="1" x14ac:dyDescent="0.2">
      <c r="B205" s="28"/>
      <c r="C205" s="28"/>
      <c r="D205" s="39"/>
      <c r="E205" s="39"/>
      <c r="F205" s="242"/>
      <c r="G205" s="24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BE205" s="62"/>
    </row>
    <row r="206" spans="2:57" ht="23.25" customHeight="1" x14ac:dyDescent="0.2">
      <c r="B206" s="28"/>
      <c r="C206" s="28"/>
      <c r="D206" s="39"/>
      <c r="E206" s="39"/>
      <c r="F206" s="242"/>
      <c r="G206" s="24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BE206" s="62"/>
    </row>
    <row r="207" spans="2:57" ht="23.25" customHeight="1" x14ac:dyDescent="0.2">
      <c r="B207" s="28"/>
      <c r="C207" s="28"/>
      <c r="D207" s="39"/>
      <c r="E207" s="39"/>
      <c r="F207" s="242"/>
      <c r="G207" s="24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BE207" s="62"/>
    </row>
    <row r="208" spans="2:57" ht="23.25" customHeight="1" x14ac:dyDescent="0.2">
      <c r="B208" s="28"/>
      <c r="C208" s="28"/>
      <c r="D208" s="39"/>
      <c r="E208" s="39"/>
      <c r="F208" s="242"/>
      <c r="G208" s="24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BE208" s="62"/>
    </row>
    <row r="209" spans="2:57" ht="23.25" customHeight="1" x14ac:dyDescent="0.2">
      <c r="B209" s="28"/>
      <c r="C209" s="28"/>
      <c r="D209" s="39"/>
      <c r="E209" s="39"/>
      <c r="F209" s="242"/>
      <c r="G209" s="24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BE209" s="62"/>
    </row>
    <row r="210" spans="2:57" ht="23.25" customHeight="1" x14ac:dyDescent="0.2">
      <c r="B210" s="28"/>
      <c r="C210" s="28"/>
      <c r="D210" s="39"/>
      <c r="E210" s="39"/>
      <c r="F210" s="242"/>
      <c r="G210" s="24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BE210" s="62"/>
    </row>
    <row r="211" spans="2:57" ht="23.25" customHeight="1" x14ac:dyDescent="0.2">
      <c r="B211" s="28"/>
      <c r="C211" s="28"/>
      <c r="D211" s="39"/>
      <c r="E211" s="39"/>
      <c r="F211" s="242"/>
      <c r="G211" s="24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BE211" s="62"/>
    </row>
    <row r="212" spans="2:57" ht="23.25" customHeight="1" x14ac:dyDescent="0.2">
      <c r="B212" s="28"/>
      <c r="C212" s="28"/>
      <c r="D212" s="39"/>
      <c r="E212" s="39"/>
      <c r="F212" s="242"/>
      <c r="G212" s="24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BE212" s="62"/>
    </row>
    <row r="213" spans="2:57" ht="23.25" customHeight="1" x14ac:dyDescent="0.2">
      <c r="B213" s="28"/>
      <c r="C213" s="28"/>
      <c r="D213" s="39"/>
      <c r="E213" s="39"/>
      <c r="F213" s="242"/>
      <c r="G213" s="24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BE213" s="62"/>
    </row>
    <row r="214" spans="2:57" ht="23.25" customHeight="1" x14ac:dyDescent="0.2">
      <c r="B214" s="28"/>
      <c r="C214" s="28"/>
      <c r="D214" s="39"/>
      <c r="E214" s="39"/>
      <c r="F214" s="242"/>
      <c r="G214" s="24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BE214" s="62"/>
    </row>
    <row r="215" spans="2:57" ht="23.25" customHeight="1" x14ac:dyDescent="0.2">
      <c r="B215" s="28"/>
      <c r="C215" s="28"/>
      <c r="D215" s="39"/>
      <c r="E215" s="39"/>
      <c r="F215" s="242"/>
      <c r="G215" s="24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BE215" s="62"/>
    </row>
    <row r="216" spans="2:57" ht="23.25" customHeight="1" x14ac:dyDescent="0.2">
      <c r="B216" s="28"/>
      <c r="C216" s="28"/>
      <c r="D216" s="39"/>
      <c r="E216" s="39"/>
      <c r="F216" s="242"/>
      <c r="G216" s="24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BE216" s="62"/>
    </row>
    <row r="217" spans="2:57" ht="23.25" customHeight="1" x14ac:dyDescent="0.2">
      <c r="B217" s="28"/>
      <c r="C217" s="28"/>
      <c r="D217" s="39"/>
      <c r="E217" s="39"/>
      <c r="F217" s="242"/>
      <c r="G217" s="24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BE217" s="62"/>
    </row>
    <row r="218" spans="2:57" ht="23.25" customHeight="1" x14ac:dyDescent="0.2">
      <c r="B218" s="28"/>
      <c r="C218" s="28"/>
      <c r="D218" s="39"/>
      <c r="E218" s="39"/>
      <c r="F218" s="242"/>
      <c r="G218" s="24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BE218" s="62"/>
    </row>
    <row r="219" spans="2:57" ht="23.25" customHeight="1" x14ac:dyDescent="0.2">
      <c r="B219" s="28"/>
      <c r="C219" s="28"/>
      <c r="D219" s="39"/>
      <c r="E219" s="39"/>
      <c r="F219" s="242"/>
      <c r="G219" s="24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BE219" s="62"/>
    </row>
    <row r="220" spans="2:57" ht="23.25" customHeight="1" x14ac:dyDescent="0.2">
      <c r="B220" s="28"/>
      <c r="C220" s="28"/>
      <c r="D220" s="39"/>
      <c r="E220" s="39"/>
      <c r="F220" s="242"/>
      <c r="G220" s="24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BE220" s="62"/>
    </row>
    <row r="221" spans="2:57" ht="23.25" customHeight="1" x14ac:dyDescent="0.2">
      <c r="B221" s="28"/>
      <c r="C221" s="28"/>
      <c r="D221" s="39"/>
      <c r="E221" s="39"/>
      <c r="F221" s="242"/>
      <c r="G221" s="24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BE221" s="62"/>
    </row>
    <row r="222" spans="2:57" ht="23.25" customHeight="1" x14ac:dyDescent="0.2">
      <c r="B222" s="28"/>
      <c r="C222" s="28"/>
      <c r="D222" s="39"/>
      <c r="E222" s="39"/>
      <c r="F222" s="242"/>
      <c r="G222" s="24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BE222" s="62"/>
    </row>
    <row r="223" spans="2:57" ht="23.25" customHeight="1" x14ac:dyDescent="0.2">
      <c r="B223" s="28"/>
      <c r="C223" s="28"/>
      <c r="D223" s="39"/>
      <c r="E223" s="39"/>
      <c r="F223" s="242"/>
      <c r="G223" s="24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BE223" s="62"/>
    </row>
    <row r="224" spans="2:57" ht="23.25" customHeight="1" x14ac:dyDescent="0.2">
      <c r="B224" s="28"/>
      <c r="C224" s="28"/>
      <c r="D224" s="39"/>
      <c r="E224" s="39"/>
      <c r="F224" s="242"/>
      <c r="G224" s="24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BE224" s="62"/>
    </row>
    <row r="225" spans="2:57" ht="23.25" customHeight="1" x14ac:dyDescent="0.2">
      <c r="B225" s="28"/>
      <c r="C225" s="28"/>
      <c r="D225" s="39"/>
      <c r="E225" s="39"/>
      <c r="F225" s="242"/>
      <c r="G225" s="24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BE225" s="62"/>
    </row>
    <row r="226" spans="2:57" ht="23.25" customHeight="1" x14ac:dyDescent="0.2">
      <c r="B226" s="28"/>
      <c r="C226" s="28"/>
      <c r="D226" s="39"/>
      <c r="E226" s="39"/>
      <c r="F226" s="242"/>
      <c r="G226" s="24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BE226" s="62"/>
    </row>
    <row r="227" spans="2:57" ht="23.25" customHeight="1" x14ac:dyDescent="0.2">
      <c r="B227" s="28"/>
      <c r="C227" s="28"/>
      <c r="D227" s="39"/>
      <c r="E227" s="39"/>
      <c r="F227" s="242"/>
      <c r="G227" s="24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BE227" s="62"/>
    </row>
    <row r="228" spans="2:57" ht="23.25" customHeight="1" x14ac:dyDescent="0.2">
      <c r="B228" s="28"/>
      <c r="C228" s="28"/>
      <c r="D228" s="39"/>
      <c r="E228" s="39"/>
      <c r="F228" s="242"/>
      <c r="G228" s="24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BE228" s="62"/>
    </row>
    <row r="229" spans="2:57" ht="23.25" customHeight="1" x14ac:dyDescent="0.2">
      <c r="B229" s="28"/>
      <c r="C229" s="28"/>
      <c r="D229" s="39"/>
      <c r="E229" s="39"/>
      <c r="F229" s="242"/>
      <c r="G229" s="24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BE229" s="62"/>
    </row>
    <row r="230" spans="2:57" ht="23.25" customHeight="1" x14ac:dyDescent="0.2">
      <c r="B230" s="28"/>
      <c r="C230" s="28"/>
      <c r="D230" s="39"/>
      <c r="E230" s="39"/>
      <c r="F230" s="242"/>
      <c r="G230" s="24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BE230" s="62"/>
    </row>
    <row r="231" spans="2:57" ht="23.25" customHeight="1" x14ac:dyDescent="0.2">
      <c r="B231" s="28"/>
      <c r="C231" s="28"/>
      <c r="D231" s="39"/>
      <c r="E231" s="39"/>
      <c r="F231" s="242"/>
      <c r="G231" s="24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BE231" s="62"/>
    </row>
    <row r="232" spans="2:57" ht="23.25" customHeight="1" x14ac:dyDescent="0.2">
      <c r="B232" s="28"/>
      <c r="C232" s="28"/>
      <c r="D232" s="39"/>
      <c r="E232" s="39"/>
      <c r="F232" s="242"/>
      <c r="G232" s="24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BE232" s="62"/>
    </row>
    <row r="233" spans="2:57" ht="23.25" customHeight="1" x14ac:dyDescent="0.2">
      <c r="B233" s="28"/>
      <c r="C233" s="28"/>
      <c r="D233" s="39"/>
      <c r="E233" s="39"/>
      <c r="F233" s="242"/>
      <c r="G233" s="24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BE233" s="62"/>
    </row>
    <row r="234" spans="2:57" ht="23.25" customHeight="1" x14ac:dyDescent="0.2">
      <c r="B234" s="28"/>
      <c r="C234" s="28"/>
      <c r="D234" s="39"/>
      <c r="E234" s="39"/>
      <c r="F234" s="242"/>
      <c r="G234" s="24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BE234" s="62"/>
    </row>
    <row r="235" spans="2:57" ht="23.25" customHeight="1" x14ac:dyDescent="0.2">
      <c r="B235" s="28"/>
      <c r="C235" s="28"/>
      <c r="D235" s="39"/>
      <c r="E235" s="39"/>
      <c r="F235" s="242"/>
      <c r="G235" s="24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BE235" s="62"/>
    </row>
    <row r="236" spans="2:57" ht="23.25" customHeight="1" x14ac:dyDescent="0.2">
      <c r="B236" s="28"/>
      <c r="C236" s="28"/>
      <c r="D236" s="39"/>
      <c r="E236" s="39"/>
      <c r="F236" s="242"/>
      <c r="G236" s="24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BE236" s="62"/>
    </row>
    <row r="237" spans="2:57" ht="23.25" customHeight="1" x14ac:dyDescent="0.2">
      <c r="B237" s="28"/>
      <c r="C237" s="28"/>
      <c r="D237" s="39"/>
      <c r="E237" s="39"/>
      <c r="F237" s="242"/>
      <c r="G237" s="24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BE237" s="62"/>
    </row>
    <row r="238" spans="2:57" ht="23.25" customHeight="1" x14ac:dyDescent="0.2">
      <c r="B238" s="28"/>
      <c r="C238" s="28"/>
      <c r="D238" s="39"/>
      <c r="E238" s="39"/>
      <c r="F238" s="242"/>
      <c r="G238" s="24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BE238" s="62"/>
    </row>
    <row r="239" spans="2:57" ht="23.25" customHeight="1" x14ac:dyDescent="0.2">
      <c r="B239" s="28"/>
      <c r="C239" s="28"/>
      <c r="D239" s="39"/>
      <c r="E239" s="39"/>
      <c r="F239" s="242"/>
      <c r="G239" s="24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BE239" s="62"/>
    </row>
    <row r="240" spans="2:57" ht="23.25" customHeight="1" x14ac:dyDescent="0.2">
      <c r="B240" s="28"/>
      <c r="C240" s="28"/>
      <c r="D240" s="39"/>
      <c r="E240" s="39"/>
      <c r="F240" s="242"/>
      <c r="G240" s="24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BE240" s="62"/>
    </row>
    <row r="241" spans="2:57" ht="23.25" customHeight="1" x14ac:dyDescent="0.2">
      <c r="B241" s="28"/>
      <c r="C241" s="28"/>
      <c r="D241" s="39"/>
      <c r="E241" s="39"/>
      <c r="F241" s="242"/>
      <c r="G241" s="24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BE241" s="62"/>
    </row>
    <row r="242" spans="2:57" ht="23.25" customHeight="1" x14ac:dyDescent="0.2">
      <c r="B242" s="28"/>
      <c r="C242" s="28"/>
      <c r="D242" s="39"/>
      <c r="E242" s="39"/>
      <c r="F242" s="242"/>
      <c r="G242" s="24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BE242" s="62"/>
    </row>
    <row r="243" spans="2:57" ht="23.25" customHeight="1" x14ac:dyDescent="0.2">
      <c r="B243" s="28"/>
      <c r="C243" s="28"/>
      <c r="D243" s="39"/>
      <c r="E243" s="39"/>
      <c r="F243" s="242"/>
      <c r="G243" s="24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BE243" s="62"/>
    </row>
    <row r="244" spans="2:57" ht="23.25" customHeight="1" x14ac:dyDescent="0.2">
      <c r="B244" s="28"/>
      <c r="C244" s="28"/>
      <c r="D244" s="39"/>
      <c r="E244" s="39"/>
      <c r="F244" s="242"/>
      <c r="G244" s="24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BE244" s="62"/>
    </row>
    <row r="245" spans="2:57" ht="23.25" customHeight="1" x14ac:dyDescent="0.2">
      <c r="B245" s="28"/>
      <c r="C245" s="28"/>
      <c r="D245" s="39"/>
      <c r="E245" s="39"/>
      <c r="F245" s="242"/>
      <c r="G245" s="24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BE245" s="62"/>
    </row>
    <row r="246" spans="2:57" ht="23.25" customHeight="1" x14ac:dyDescent="0.2">
      <c r="B246" s="28"/>
      <c r="C246" s="28"/>
      <c r="D246" s="39"/>
      <c r="E246" s="39"/>
      <c r="F246" s="242"/>
      <c r="G246" s="24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BE246" s="62"/>
    </row>
    <row r="247" spans="2:57" ht="23.25" customHeight="1" x14ac:dyDescent="0.2">
      <c r="B247" s="28"/>
      <c r="C247" s="28"/>
      <c r="D247" s="39"/>
      <c r="E247" s="39"/>
      <c r="F247" s="242"/>
      <c r="G247" s="24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BE247" s="62"/>
    </row>
    <row r="248" spans="2:57" ht="23.25" customHeight="1" x14ac:dyDescent="0.2">
      <c r="B248" s="28"/>
      <c r="C248" s="28"/>
      <c r="D248" s="39"/>
      <c r="E248" s="39"/>
      <c r="F248" s="242"/>
      <c r="G248" s="24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BE248" s="62"/>
    </row>
    <row r="249" spans="2:57" ht="23.25" customHeight="1" x14ac:dyDescent="0.2">
      <c r="B249" s="28"/>
      <c r="C249" s="28"/>
      <c r="D249" s="39"/>
      <c r="E249" s="39"/>
      <c r="F249" s="242"/>
      <c r="G249" s="24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BE249" s="62"/>
    </row>
    <row r="250" spans="2:57" ht="23.25" customHeight="1" x14ac:dyDescent="0.2">
      <c r="B250" s="28"/>
      <c r="C250" s="28"/>
      <c r="D250" s="39"/>
      <c r="E250" s="39"/>
      <c r="F250" s="242"/>
      <c r="G250" s="24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BE250" s="62"/>
    </row>
    <row r="251" spans="2:57" ht="23.25" customHeight="1" x14ac:dyDescent="0.2">
      <c r="B251" s="28"/>
      <c r="C251" s="28"/>
      <c r="D251" s="39"/>
      <c r="E251" s="39"/>
      <c r="F251" s="242"/>
      <c r="G251" s="24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BE251" s="62"/>
    </row>
    <row r="252" spans="2:57" ht="23.25" customHeight="1" x14ac:dyDescent="0.2">
      <c r="B252" s="28"/>
      <c r="C252" s="28"/>
      <c r="D252" s="39"/>
      <c r="E252" s="39"/>
      <c r="F252" s="242"/>
      <c r="G252" s="24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BE252" s="62"/>
    </row>
    <row r="253" spans="2:57" ht="23.25" customHeight="1" x14ac:dyDescent="0.2">
      <c r="B253" s="28"/>
      <c r="C253" s="28"/>
      <c r="D253" s="39"/>
      <c r="E253" s="39"/>
      <c r="F253" s="242"/>
      <c r="G253" s="24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BE253" s="62"/>
    </row>
    <row r="254" spans="2:57" ht="23.25" customHeight="1" x14ac:dyDescent="0.2">
      <c r="B254" s="28"/>
      <c r="C254" s="28"/>
      <c r="D254" s="39"/>
      <c r="E254" s="39"/>
      <c r="F254" s="242"/>
      <c r="G254" s="24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BE254" s="62"/>
    </row>
    <row r="255" spans="2:57" ht="23.25" customHeight="1" x14ac:dyDescent="0.2">
      <c r="B255" s="28"/>
      <c r="C255" s="28"/>
      <c r="D255" s="39"/>
      <c r="E255" s="39"/>
      <c r="F255" s="242"/>
      <c r="G255" s="24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BE255" s="62"/>
    </row>
    <row r="256" spans="2:57" ht="23.25" customHeight="1" x14ac:dyDescent="0.2">
      <c r="B256" s="28"/>
      <c r="C256" s="28"/>
      <c r="D256" s="39"/>
      <c r="E256" s="39"/>
      <c r="F256" s="242"/>
      <c r="G256" s="24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BE256" s="62"/>
    </row>
    <row r="257" spans="2:57" ht="23.25" customHeight="1" x14ac:dyDescent="0.2">
      <c r="B257" s="28"/>
      <c r="C257" s="28"/>
      <c r="D257" s="39"/>
      <c r="E257" s="39"/>
      <c r="F257" s="242"/>
      <c r="G257" s="24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BE257" s="62"/>
    </row>
    <row r="258" spans="2:57" ht="23.25" customHeight="1" x14ac:dyDescent="0.2">
      <c r="B258" s="28"/>
      <c r="C258" s="28"/>
      <c r="D258" s="39"/>
      <c r="E258" s="39"/>
      <c r="F258" s="242"/>
      <c r="G258" s="24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BE258" s="62"/>
    </row>
    <row r="259" spans="2:57" ht="23.25" customHeight="1" x14ac:dyDescent="0.2">
      <c r="B259" s="28"/>
      <c r="C259" s="28"/>
      <c r="D259" s="39"/>
      <c r="E259" s="39"/>
      <c r="F259" s="242"/>
      <c r="G259" s="24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BE259" s="62"/>
    </row>
    <row r="260" spans="2:57" ht="23.25" customHeight="1" x14ac:dyDescent="0.2">
      <c r="B260" s="28"/>
      <c r="C260" s="28"/>
      <c r="D260" s="39"/>
      <c r="E260" s="39"/>
      <c r="F260" s="242"/>
      <c r="G260" s="24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BE260" s="62"/>
    </row>
    <row r="261" spans="2:57" ht="23.25" customHeight="1" x14ac:dyDescent="0.2">
      <c r="B261" s="28"/>
      <c r="C261" s="28"/>
      <c r="D261" s="39"/>
      <c r="E261" s="39"/>
      <c r="F261" s="242"/>
      <c r="G261" s="24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BE261" s="62"/>
    </row>
    <row r="262" spans="2:57" ht="23.25" customHeight="1" x14ac:dyDescent="0.2">
      <c r="B262" s="28"/>
      <c r="C262" s="28"/>
      <c r="D262" s="39"/>
      <c r="E262" s="39"/>
      <c r="F262" s="242"/>
      <c r="G262" s="24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BE262" s="62"/>
    </row>
    <row r="263" spans="2:57" ht="23.25" customHeight="1" x14ac:dyDescent="0.2">
      <c r="B263" s="28"/>
      <c r="C263" s="28"/>
      <c r="D263" s="39"/>
      <c r="E263" s="39"/>
      <c r="F263" s="242"/>
      <c r="G263" s="24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BE263" s="62"/>
    </row>
    <row r="264" spans="2:57" ht="23.25" customHeight="1" x14ac:dyDescent="0.2">
      <c r="B264" s="28"/>
      <c r="C264" s="28"/>
      <c r="D264" s="39"/>
      <c r="E264" s="39"/>
      <c r="F264" s="242"/>
      <c r="G264" s="24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BE264" s="62"/>
    </row>
    <row r="265" spans="2:57" ht="23.25" customHeight="1" x14ac:dyDescent="0.2">
      <c r="B265" s="28"/>
      <c r="C265" s="28"/>
      <c r="D265" s="39"/>
      <c r="E265" s="39"/>
      <c r="F265" s="242"/>
      <c r="G265" s="24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BE265" s="62"/>
    </row>
    <row r="266" spans="2:57" ht="23.25" customHeight="1" x14ac:dyDescent="0.2">
      <c r="B266" s="28"/>
      <c r="C266" s="28"/>
      <c r="D266" s="39"/>
      <c r="E266" s="39"/>
      <c r="F266" s="242"/>
      <c r="G266" s="24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BE266" s="62"/>
    </row>
    <row r="267" spans="2:57" ht="23.25" customHeight="1" x14ac:dyDescent="0.2">
      <c r="B267" s="28"/>
      <c r="C267" s="28"/>
      <c r="D267" s="39"/>
      <c r="E267" s="39"/>
      <c r="F267" s="242"/>
      <c r="G267" s="24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BE267" s="62"/>
    </row>
    <row r="268" spans="2:57" ht="23.25" customHeight="1" x14ac:dyDescent="0.2">
      <c r="B268" s="28"/>
      <c r="C268" s="28"/>
      <c r="D268" s="39"/>
      <c r="E268" s="39"/>
      <c r="F268" s="242"/>
      <c r="G268" s="24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BE268" s="62"/>
    </row>
    <row r="269" spans="2:57" ht="23.25" customHeight="1" x14ac:dyDescent="0.2">
      <c r="B269" s="28"/>
      <c r="C269" s="28"/>
      <c r="D269" s="39"/>
      <c r="E269" s="39"/>
      <c r="F269" s="242"/>
      <c r="G269" s="24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BE269" s="62"/>
    </row>
    <row r="270" spans="2:57" ht="23.25" customHeight="1" x14ac:dyDescent="0.2">
      <c r="B270" s="28"/>
      <c r="C270" s="28"/>
      <c r="D270" s="39"/>
      <c r="E270" s="39"/>
      <c r="F270" s="242"/>
      <c r="G270" s="24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BE270" s="62"/>
    </row>
    <row r="271" spans="2:57" ht="23.25" customHeight="1" x14ac:dyDescent="0.2">
      <c r="B271" s="28"/>
      <c r="C271" s="28"/>
      <c r="D271" s="39"/>
      <c r="E271" s="39"/>
      <c r="F271" s="242"/>
      <c r="G271" s="24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BE271" s="62"/>
    </row>
    <row r="272" spans="2:57" ht="23.25" customHeight="1" x14ac:dyDescent="0.2">
      <c r="B272" s="28"/>
      <c r="C272" s="28"/>
      <c r="D272" s="39"/>
      <c r="E272" s="39"/>
      <c r="F272" s="242"/>
      <c r="G272" s="24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BE272" s="62"/>
    </row>
    <row r="273" spans="2:57" ht="23.25" customHeight="1" x14ac:dyDescent="0.2">
      <c r="B273" s="28"/>
      <c r="C273" s="28"/>
      <c r="D273" s="39"/>
      <c r="E273" s="39"/>
      <c r="F273" s="242"/>
      <c r="G273" s="24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BE273" s="62"/>
    </row>
    <row r="274" spans="2:57" ht="23.25" customHeight="1" x14ac:dyDescent="0.2">
      <c r="B274" s="28"/>
      <c r="C274" s="28"/>
      <c r="D274" s="39"/>
      <c r="E274" s="39"/>
      <c r="F274" s="242"/>
      <c r="G274" s="24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BE274" s="62"/>
    </row>
    <row r="275" spans="2:57" ht="23.25" customHeight="1" x14ac:dyDescent="0.2">
      <c r="B275" s="28"/>
      <c r="C275" s="28"/>
      <c r="D275" s="39"/>
      <c r="E275" s="39"/>
      <c r="F275" s="242"/>
      <c r="G275" s="24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BE275" s="62"/>
    </row>
    <row r="276" spans="2:57" ht="23.25" customHeight="1" x14ac:dyDescent="0.2">
      <c r="B276" s="28"/>
      <c r="C276" s="28"/>
      <c r="D276" s="39"/>
      <c r="E276" s="39"/>
      <c r="F276" s="242"/>
      <c r="G276" s="24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BE276" s="62"/>
    </row>
    <row r="277" spans="2:57" ht="23.25" customHeight="1" x14ac:dyDescent="0.2">
      <c r="B277" s="28"/>
      <c r="C277" s="28"/>
      <c r="D277" s="39"/>
      <c r="E277" s="39"/>
      <c r="F277" s="242"/>
      <c r="G277" s="24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BE277" s="62"/>
    </row>
    <row r="278" spans="2:57" ht="23.25" customHeight="1" x14ac:dyDescent="0.2">
      <c r="B278" s="28"/>
      <c r="C278" s="28"/>
      <c r="D278" s="39"/>
      <c r="E278" s="39"/>
      <c r="F278" s="242"/>
      <c r="G278" s="24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BE278" s="62"/>
    </row>
    <row r="279" spans="2:57" ht="23.25" customHeight="1" x14ac:dyDescent="0.2">
      <c r="B279" s="28"/>
      <c r="C279" s="28"/>
      <c r="D279" s="39"/>
      <c r="E279" s="39"/>
      <c r="F279" s="242"/>
      <c r="G279" s="24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BE279" s="62"/>
    </row>
    <row r="280" spans="2:57" ht="23.25" customHeight="1" x14ac:dyDescent="0.2">
      <c r="B280" s="28"/>
      <c r="C280" s="28"/>
      <c r="D280" s="39"/>
      <c r="E280" s="39"/>
      <c r="F280" s="242"/>
      <c r="G280" s="24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BE280" s="62"/>
    </row>
    <row r="281" spans="2:57" ht="23.25" customHeight="1" x14ac:dyDescent="0.2">
      <c r="B281" s="28"/>
      <c r="C281" s="28"/>
      <c r="D281" s="39"/>
      <c r="E281" s="39"/>
      <c r="F281" s="242"/>
      <c r="G281" s="24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BE281" s="62"/>
    </row>
    <row r="282" spans="2:57" ht="23.25" customHeight="1" x14ac:dyDescent="0.2">
      <c r="B282" s="28"/>
      <c r="C282" s="28"/>
      <c r="D282" s="39"/>
      <c r="E282" s="39"/>
      <c r="F282" s="242"/>
      <c r="G282" s="24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BE282" s="62"/>
    </row>
    <row r="283" spans="2:57" ht="23.25" customHeight="1" x14ac:dyDescent="0.2">
      <c r="B283" s="28"/>
      <c r="C283" s="28"/>
      <c r="D283" s="39"/>
      <c r="E283" s="39"/>
      <c r="F283" s="242"/>
      <c r="G283" s="24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BE283" s="62"/>
    </row>
    <row r="284" spans="2:57" ht="23.25" customHeight="1" x14ac:dyDescent="0.2">
      <c r="B284" s="28"/>
      <c r="C284" s="28"/>
      <c r="D284" s="39"/>
      <c r="E284" s="39"/>
      <c r="F284" s="242"/>
      <c r="G284" s="24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BE284" s="62"/>
    </row>
    <row r="285" spans="2:57" ht="23.25" customHeight="1" x14ac:dyDescent="0.2">
      <c r="B285" s="28"/>
      <c r="C285" s="28"/>
      <c r="D285" s="39"/>
      <c r="E285" s="39"/>
      <c r="F285" s="242"/>
      <c r="G285" s="24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BE285" s="62"/>
    </row>
    <row r="286" spans="2:57" ht="23.25" customHeight="1" x14ac:dyDescent="0.2">
      <c r="B286" s="28"/>
      <c r="C286" s="28"/>
      <c r="D286" s="39"/>
      <c r="E286" s="39"/>
      <c r="F286" s="242"/>
      <c r="G286" s="24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BE286" s="62"/>
    </row>
    <row r="287" spans="2:57" ht="23.25" customHeight="1" x14ac:dyDescent="0.2">
      <c r="B287" s="28"/>
      <c r="C287" s="28"/>
      <c r="D287" s="39"/>
      <c r="E287" s="39"/>
      <c r="F287" s="242"/>
      <c r="G287" s="24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BE287" s="62"/>
    </row>
    <row r="288" spans="2:57" ht="23.25" customHeight="1" x14ac:dyDescent="0.2">
      <c r="B288" s="28"/>
      <c r="C288" s="28"/>
      <c r="D288" s="39"/>
      <c r="E288" s="39"/>
      <c r="F288" s="242"/>
      <c r="G288" s="24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BE288" s="62"/>
    </row>
  </sheetData>
  <mergeCells count="446">
    <mergeCell ref="H72:M72"/>
    <mergeCell ref="N72:S72"/>
    <mergeCell ref="T72:Y72"/>
    <mergeCell ref="Z72:AE72"/>
    <mergeCell ref="AF72:AK72"/>
    <mergeCell ref="N71:S71"/>
    <mergeCell ref="T71:Y71"/>
    <mergeCell ref="Z71:AE71"/>
    <mergeCell ref="H69:M69"/>
    <mergeCell ref="N69:S69"/>
    <mergeCell ref="T69:Y69"/>
    <mergeCell ref="Z69:AE69"/>
    <mergeCell ref="F52:G52"/>
    <mergeCell ref="N52:S52"/>
    <mergeCell ref="T52:Y52"/>
    <mergeCell ref="C49:C50"/>
    <mergeCell ref="F66:G66"/>
    <mergeCell ref="N59:S59"/>
    <mergeCell ref="T31:W32"/>
    <mergeCell ref="AF71:AK71"/>
    <mergeCell ref="AF69:AK69"/>
    <mergeCell ref="N70:S70"/>
    <mergeCell ref="T70:Y70"/>
    <mergeCell ref="Z70:AE70"/>
    <mergeCell ref="AF70:AK70"/>
    <mergeCell ref="Z67:AE67"/>
    <mergeCell ref="AF67:AK67"/>
    <mergeCell ref="N66:S66"/>
    <mergeCell ref="T66:Y66"/>
    <mergeCell ref="N67:S67"/>
    <mergeCell ref="I44:L45"/>
    <mergeCell ref="L41:O42"/>
    <mergeCell ref="O38:R39"/>
    <mergeCell ref="R42:U43"/>
    <mergeCell ref="Q34:T35"/>
    <mergeCell ref="X42:AA43"/>
    <mergeCell ref="F61:G61"/>
    <mergeCell ref="T59:Y59"/>
    <mergeCell ref="T61:Y61"/>
    <mergeCell ref="F63:G63"/>
    <mergeCell ref="F64:G64"/>
    <mergeCell ref="AF62:AK62"/>
    <mergeCell ref="AF51:AK51"/>
    <mergeCell ref="T67:Y67"/>
    <mergeCell ref="H68:M68"/>
    <mergeCell ref="N68:S68"/>
    <mergeCell ref="T68:Y68"/>
    <mergeCell ref="H62:M62"/>
    <mergeCell ref="N62:S62"/>
    <mergeCell ref="N58:S58"/>
    <mergeCell ref="F51:G51"/>
    <mergeCell ref="T55:Y55"/>
    <mergeCell ref="Z55:AE55"/>
    <mergeCell ref="AF55:AK55"/>
    <mergeCell ref="N54:S54"/>
    <mergeCell ref="T54:Y54"/>
    <mergeCell ref="Z54:AE54"/>
    <mergeCell ref="N55:S55"/>
    <mergeCell ref="N53:S53"/>
    <mergeCell ref="AF54:AK54"/>
    <mergeCell ref="F53:G53"/>
    <mergeCell ref="F54:G54"/>
    <mergeCell ref="F55:G55"/>
    <mergeCell ref="F56:G56"/>
    <mergeCell ref="F57:G57"/>
    <mergeCell ref="AF56:AK56"/>
    <mergeCell ref="N60:S60"/>
    <mergeCell ref="T62:Y62"/>
    <mergeCell ref="Z62:AE62"/>
    <mergeCell ref="T60:Y60"/>
    <mergeCell ref="Z60:AE60"/>
    <mergeCell ref="Z59:AE59"/>
    <mergeCell ref="AF59:AK59"/>
    <mergeCell ref="F62:G62"/>
    <mergeCell ref="F59:G59"/>
    <mergeCell ref="N57:S57"/>
    <mergeCell ref="T57:Y57"/>
    <mergeCell ref="Z57:AE57"/>
    <mergeCell ref="AF57:AK57"/>
    <mergeCell ref="N56:S56"/>
    <mergeCell ref="T56:Y56"/>
    <mergeCell ref="Z56:AE56"/>
    <mergeCell ref="F60:G60"/>
    <mergeCell ref="F58:G58"/>
    <mergeCell ref="F76:G76"/>
    <mergeCell ref="F77:G77"/>
    <mergeCell ref="F78:G78"/>
    <mergeCell ref="F87:G87"/>
    <mergeCell ref="F88:G88"/>
    <mergeCell ref="F71:G71"/>
    <mergeCell ref="F72:G72"/>
    <mergeCell ref="F67:G67"/>
    <mergeCell ref="F68:G68"/>
    <mergeCell ref="F69:G69"/>
    <mergeCell ref="F70:G70"/>
    <mergeCell ref="F73:G73"/>
    <mergeCell ref="F74:G74"/>
    <mergeCell ref="F79:G79"/>
    <mergeCell ref="F83:G83"/>
    <mergeCell ref="F84:G84"/>
    <mergeCell ref="F85:G85"/>
    <mergeCell ref="F86:G86"/>
    <mergeCell ref="F80:G80"/>
    <mergeCell ref="F81:G81"/>
    <mergeCell ref="F82:G82"/>
    <mergeCell ref="F75:G75"/>
    <mergeCell ref="F99:G99"/>
    <mergeCell ref="F100:G100"/>
    <mergeCell ref="F101:G101"/>
    <mergeCell ref="F102:G102"/>
    <mergeCell ref="F89:G89"/>
    <mergeCell ref="F90:G90"/>
    <mergeCell ref="F95:G95"/>
    <mergeCell ref="F96:G96"/>
    <mergeCell ref="F97:G97"/>
    <mergeCell ref="F93:G93"/>
    <mergeCell ref="F94:G94"/>
    <mergeCell ref="F130:G130"/>
    <mergeCell ref="F123:G123"/>
    <mergeCell ref="F124:G124"/>
    <mergeCell ref="F125:G125"/>
    <mergeCell ref="F126:G126"/>
    <mergeCell ref="F120:G120"/>
    <mergeCell ref="F121:G121"/>
    <mergeCell ref="F122:G122"/>
    <mergeCell ref="F103:G103"/>
    <mergeCell ref="F104:G104"/>
    <mergeCell ref="F105:G105"/>
    <mergeCell ref="F106:G106"/>
    <mergeCell ref="B49:B50"/>
    <mergeCell ref="F48:G48"/>
    <mergeCell ref="H49:M50"/>
    <mergeCell ref="E49:E50"/>
    <mergeCell ref="D49:D50"/>
    <mergeCell ref="N48:S48"/>
    <mergeCell ref="T48:Y48"/>
    <mergeCell ref="Z48:AE48"/>
    <mergeCell ref="AF60:AK60"/>
    <mergeCell ref="N49:S50"/>
    <mergeCell ref="T49:Y50"/>
    <mergeCell ref="Z49:AE50"/>
    <mergeCell ref="AF49:AK50"/>
    <mergeCell ref="H59:M59"/>
    <mergeCell ref="H58:M58"/>
    <mergeCell ref="H48:M48"/>
    <mergeCell ref="H60:M60"/>
    <mergeCell ref="H55:M55"/>
    <mergeCell ref="H56:M56"/>
    <mergeCell ref="H57:M57"/>
    <mergeCell ref="H51:M51"/>
    <mergeCell ref="H52:M52"/>
    <mergeCell ref="H53:M53"/>
    <mergeCell ref="H54:M54"/>
    <mergeCell ref="F141:G141"/>
    <mergeCell ref="F142:G142"/>
    <mergeCell ref="F143:G143"/>
    <mergeCell ref="F144:G144"/>
    <mergeCell ref="F137:G137"/>
    <mergeCell ref="F138:G138"/>
    <mergeCell ref="F139:G139"/>
    <mergeCell ref="F140:G140"/>
    <mergeCell ref="F47:G47"/>
    <mergeCell ref="F135:G135"/>
    <mergeCell ref="F136:G136"/>
    <mergeCell ref="F131:G131"/>
    <mergeCell ref="F132:G132"/>
    <mergeCell ref="F115:G115"/>
    <mergeCell ref="F116:G116"/>
    <mergeCell ref="F117:G117"/>
    <mergeCell ref="F118:G118"/>
    <mergeCell ref="F127:G127"/>
    <mergeCell ref="F128:G128"/>
    <mergeCell ref="F111:G111"/>
    <mergeCell ref="F112:G112"/>
    <mergeCell ref="F113:G113"/>
    <mergeCell ref="F114:G114"/>
    <mergeCell ref="F129:G129"/>
    <mergeCell ref="N47:S47"/>
    <mergeCell ref="T47:Y47"/>
    <mergeCell ref="Z47:AE47"/>
    <mergeCell ref="N61:S61"/>
    <mergeCell ref="H61:M61"/>
    <mergeCell ref="T51:Y51"/>
    <mergeCell ref="Z51:AE51"/>
    <mergeCell ref="T58:Y58"/>
    <mergeCell ref="AF48:AK48"/>
    <mergeCell ref="Z58:AE58"/>
    <mergeCell ref="AF58:AK58"/>
    <mergeCell ref="Z61:AE61"/>
    <mergeCell ref="AF61:AK61"/>
    <mergeCell ref="Z52:AE52"/>
    <mergeCell ref="AF52:AK52"/>
    <mergeCell ref="T53:Y53"/>
    <mergeCell ref="Z53:AE53"/>
    <mergeCell ref="AF53:AK53"/>
    <mergeCell ref="AF47:AK47"/>
    <mergeCell ref="H47:M47"/>
    <mergeCell ref="F159:G159"/>
    <mergeCell ref="F160:G160"/>
    <mergeCell ref="F153:G153"/>
    <mergeCell ref="F154:G154"/>
    <mergeCell ref="F155:G155"/>
    <mergeCell ref="F156:G156"/>
    <mergeCell ref="D26:G27"/>
    <mergeCell ref="V26:Y27"/>
    <mergeCell ref="D29:G30"/>
    <mergeCell ref="D32:G33"/>
    <mergeCell ref="F133:G133"/>
    <mergeCell ref="F134:G134"/>
    <mergeCell ref="H66:M66"/>
    <mergeCell ref="H67:M67"/>
    <mergeCell ref="H70:M70"/>
    <mergeCell ref="H71:M71"/>
    <mergeCell ref="F107:G107"/>
    <mergeCell ref="F108:G108"/>
    <mergeCell ref="F109:G109"/>
    <mergeCell ref="F110:G110"/>
    <mergeCell ref="F119:G119"/>
    <mergeCell ref="F98:G98"/>
    <mergeCell ref="F91:G91"/>
    <mergeCell ref="F92:G92"/>
    <mergeCell ref="F150:G150"/>
    <mergeCell ref="F151:G151"/>
    <mergeCell ref="F152:G152"/>
    <mergeCell ref="F145:G145"/>
    <mergeCell ref="F146:G146"/>
    <mergeCell ref="F147:G147"/>
    <mergeCell ref="F148:G148"/>
    <mergeCell ref="F157:G157"/>
    <mergeCell ref="F158:G158"/>
    <mergeCell ref="F149:G149"/>
    <mergeCell ref="F181:G181"/>
    <mergeCell ref="F182:G182"/>
    <mergeCell ref="F183:G183"/>
    <mergeCell ref="F184:G184"/>
    <mergeCell ref="F177:G177"/>
    <mergeCell ref="F178:G178"/>
    <mergeCell ref="F179:G179"/>
    <mergeCell ref="F180:G180"/>
    <mergeCell ref="F189:G189"/>
    <mergeCell ref="F168:G168"/>
    <mergeCell ref="F161:G161"/>
    <mergeCell ref="F162:G162"/>
    <mergeCell ref="F163:G163"/>
    <mergeCell ref="F164:G164"/>
    <mergeCell ref="F173:G173"/>
    <mergeCell ref="F174:G174"/>
    <mergeCell ref="F175:G175"/>
    <mergeCell ref="F176:G176"/>
    <mergeCell ref="F169:G169"/>
    <mergeCell ref="F170:G170"/>
    <mergeCell ref="F171:G171"/>
    <mergeCell ref="F172:G172"/>
    <mergeCell ref="F165:G165"/>
    <mergeCell ref="F166:G166"/>
    <mergeCell ref="F167:G167"/>
    <mergeCell ref="F199:G199"/>
    <mergeCell ref="F200:G200"/>
    <mergeCell ref="F193:G193"/>
    <mergeCell ref="F194:G194"/>
    <mergeCell ref="F195:G195"/>
    <mergeCell ref="F196:G196"/>
    <mergeCell ref="F205:G205"/>
    <mergeCell ref="F206:G206"/>
    <mergeCell ref="F207:G207"/>
    <mergeCell ref="F190:G190"/>
    <mergeCell ref="F191:G191"/>
    <mergeCell ref="F192:G192"/>
    <mergeCell ref="F185:G185"/>
    <mergeCell ref="F186:G186"/>
    <mergeCell ref="F187:G187"/>
    <mergeCell ref="F188:G188"/>
    <mergeCell ref="F197:G197"/>
    <mergeCell ref="F198:G198"/>
    <mergeCell ref="F221:G221"/>
    <mergeCell ref="F222:G222"/>
    <mergeCell ref="F223:G223"/>
    <mergeCell ref="F224:G224"/>
    <mergeCell ref="F217:G217"/>
    <mergeCell ref="F218:G218"/>
    <mergeCell ref="F219:G219"/>
    <mergeCell ref="F220:G220"/>
    <mergeCell ref="F229:G229"/>
    <mergeCell ref="F208:G208"/>
    <mergeCell ref="F201:G201"/>
    <mergeCell ref="F202:G202"/>
    <mergeCell ref="F203:G203"/>
    <mergeCell ref="F204:G204"/>
    <mergeCell ref="F213:G213"/>
    <mergeCell ref="F214:G214"/>
    <mergeCell ref="F215:G215"/>
    <mergeCell ref="F216:G216"/>
    <mergeCell ref="F209:G209"/>
    <mergeCell ref="F210:G210"/>
    <mergeCell ref="F211:G211"/>
    <mergeCell ref="F212:G212"/>
    <mergeCell ref="F239:G239"/>
    <mergeCell ref="F240:G240"/>
    <mergeCell ref="F233:G233"/>
    <mergeCell ref="F234:G234"/>
    <mergeCell ref="F235:G235"/>
    <mergeCell ref="F236:G236"/>
    <mergeCell ref="F245:G245"/>
    <mergeCell ref="F246:G246"/>
    <mergeCell ref="F247:G247"/>
    <mergeCell ref="F230:G230"/>
    <mergeCell ref="F231:G231"/>
    <mergeCell ref="F232:G232"/>
    <mergeCell ref="F225:G225"/>
    <mergeCell ref="F226:G226"/>
    <mergeCell ref="F227:G227"/>
    <mergeCell ref="F228:G228"/>
    <mergeCell ref="F237:G237"/>
    <mergeCell ref="F238:G238"/>
    <mergeCell ref="F261:G261"/>
    <mergeCell ref="F262:G262"/>
    <mergeCell ref="F263:G263"/>
    <mergeCell ref="F264:G264"/>
    <mergeCell ref="F257:G257"/>
    <mergeCell ref="F258:G258"/>
    <mergeCell ref="F259:G259"/>
    <mergeCell ref="F260:G260"/>
    <mergeCell ref="F269:G269"/>
    <mergeCell ref="F248:G248"/>
    <mergeCell ref="F241:G241"/>
    <mergeCell ref="F242:G242"/>
    <mergeCell ref="F243:G243"/>
    <mergeCell ref="F244:G244"/>
    <mergeCell ref="F253:G253"/>
    <mergeCell ref="F254:G254"/>
    <mergeCell ref="F255:G255"/>
    <mergeCell ref="F256:G256"/>
    <mergeCell ref="F249:G249"/>
    <mergeCell ref="F250:G250"/>
    <mergeCell ref="F251:G251"/>
    <mergeCell ref="F252:G252"/>
    <mergeCell ref="F270:G270"/>
    <mergeCell ref="F271:G271"/>
    <mergeCell ref="F272:G272"/>
    <mergeCell ref="F265:G265"/>
    <mergeCell ref="F266:G266"/>
    <mergeCell ref="F267:G267"/>
    <mergeCell ref="F268:G268"/>
    <mergeCell ref="F288:G288"/>
    <mergeCell ref="F281:G281"/>
    <mergeCell ref="F282:G282"/>
    <mergeCell ref="F283:G283"/>
    <mergeCell ref="F284:G284"/>
    <mergeCell ref="F277:G277"/>
    <mergeCell ref="F278:G278"/>
    <mergeCell ref="F279:G279"/>
    <mergeCell ref="F280:G280"/>
    <mergeCell ref="F285:G285"/>
    <mergeCell ref="F286:G286"/>
    <mergeCell ref="F287:G287"/>
    <mergeCell ref="F273:G273"/>
    <mergeCell ref="F274:G274"/>
    <mergeCell ref="F275:G275"/>
    <mergeCell ref="F276:G276"/>
    <mergeCell ref="AD25:AG26"/>
    <mergeCell ref="AJ25:AK26"/>
    <mergeCell ref="AR48:BC48"/>
    <mergeCell ref="AW11:AW12"/>
    <mergeCell ref="BC11:BC12"/>
    <mergeCell ref="AW14:AW15"/>
    <mergeCell ref="AX11:BB12"/>
    <mergeCell ref="AX14:BB15"/>
    <mergeCell ref="AW23:AW24"/>
    <mergeCell ref="AX32:BB33"/>
    <mergeCell ref="AX29:BB30"/>
    <mergeCell ref="AX17:BB18"/>
    <mergeCell ref="AW17:AW18"/>
    <mergeCell ref="AX20:BB21"/>
    <mergeCell ref="AW20:AW21"/>
    <mergeCell ref="AX23:BB24"/>
    <mergeCell ref="AW26:AW27"/>
    <mergeCell ref="AX26:BB27"/>
    <mergeCell ref="AG22:AJ23"/>
    <mergeCell ref="AJ19:AK20"/>
    <mergeCell ref="AL47:AQ47"/>
    <mergeCell ref="AL48:AQ48"/>
    <mergeCell ref="AG39:AJ40"/>
    <mergeCell ref="AD42:AG43"/>
    <mergeCell ref="AX8:BB9"/>
    <mergeCell ref="AW8:AW9"/>
    <mergeCell ref="AS62:BC62"/>
    <mergeCell ref="AR49:AR50"/>
    <mergeCell ref="AS49:AS50"/>
    <mergeCell ref="AT49:AT50"/>
    <mergeCell ref="AU49:AU50"/>
    <mergeCell ref="AV49:AV50"/>
    <mergeCell ref="AW49:AW50"/>
    <mergeCell ref="BE49:BE50"/>
    <mergeCell ref="AW32:AW33"/>
    <mergeCell ref="AW29:AW30"/>
    <mergeCell ref="N51:S51"/>
    <mergeCell ref="D65:AK65"/>
    <mergeCell ref="B2:C3"/>
    <mergeCell ref="B5:C6"/>
    <mergeCell ref="B8:C9"/>
    <mergeCell ref="B11:C12"/>
    <mergeCell ref="D5:G6"/>
    <mergeCell ref="D8:G9"/>
    <mergeCell ref="D11:G12"/>
    <mergeCell ref="D23:G24"/>
    <mergeCell ref="AW2:BC3"/>
    <mergeCell ref="AW5:AW6"/>
    <mergeCell ref="AX5:BB6"/>
    <mergeCell ref="BC5:BC6"/>
    <mergeCell ref="D14:G15"/>
    <mergeCell ref="D17:G18"/>
    <mergeCell ref="D20:G21"/>
    <mergeCell ref="D2:G3"/>
    <mergeCell ref="U23:X24"/>
    <mergeCell ref="AA21:AD22"/>
    <mergeCell ref="BC8:BC9"/>
    <mergeCell ref="AL70:AQ70"/>
    <mergeCell ref="AL71:AQ71"/>
    <mergeCell ref="AL72:AQ72"/>
    <mergeCell ref="AL60:AQ60"/>
    <mergeCell ref="AL61:AQ61"/>
    <mergeCell ref="AL62:AQ62"/>
    <mergeCell ref="AL49:AQ50"/>
    <mergeCell ref="AL51:AQ51"/>
    <mergeCell ref="AL52:AQ52"/>
    <mergeCell ref="AL53:AQ53"/>
    <mergeCell ref="AL54:AQ54"/>
    <mergeCell ref="AL55:AQ55"/>
    <mergeCell ref="AL56:AQ56"/>
    <mergeCell ref="AL57:AQ57"/>
    <mergeCell ref="AL58:AQ58"/>
    <mergeCell ref="AC35:AF36"/>
    <mergeCell ref="Z32:AC33"/>
    <mergeCell ref="V28:Y29"/>
    <mergeCell ref="U39:X40"/>
    <mergeCell ref="AL59:AQ59"/>
    <mergeCell ref="AL66:AQ66"/>
    <mergeCell ref="AL67:AQ67"/>
    <mergeCell ref="AL68:AQ68"/>
    <mergeCell ref="AL69:AQ69"/>
    <mergeCell ref="Z38:AC39"/>
    <mergeCell ref="W35:Z36"/>
    <mergeCell ref="Z68:AE68"/>
    <mergeCell ref="AF68:AK68"/>
    <mergeCell ref="Z66:AE66"/>
    <mergeCell ref="AF66:AK66"/>
  </mergeCells>
  <phoneticPr fontId="1" type="noConversion"/>
  <conditionalFormatting sqref="C51:C57">
    <cfRule type="expression" dxfId="50" priority="8" stopIfTrue="1">
      <formula>AND(NOT(ISBLANK($F51)), $C51&lt;=0)</formula>
    </cfRule>
    <cfRule type="cellIs" dxfId="49" priority="9" stopIfTrue="1" operator="equal">
      <formula>1</formula>
    </cfRule>
  </conditionalFormatting>
  <conditionalFormatting sqref="BE63:BE65 H73:AQ288 H63:AQ64 BE73:BE288">
    <cfRule type="expression" dxfId="48" priority="10" stopIfTrue="1">
      <formula>AND(ISNUMBER(#REF!), ISNUMBER(#REF!))</formula>
    </cfRule>
  </conditionalFormatting>
  <conditionalFormatting sqref="BE61 H61:AQ61">
    <cfRule type="expression" dxfId="47" priority="13" stopIfTrue="1">
      <formula>ISNUMBER(#REF!)</formula>
    </cfRule>
  </conditionalFormatting>
  <conditionalFormatting sqref="T59 Z58:Z59 AF58:AF59 H59:N59 H58:M58 AL58:AL59">
    <cfRule type="expression" dxfId="46" priority="14" stopIfTrue="1">
      <formula>ISNUMBER(#REF!)</formula>
    </cfRule>
  </conditionalFormatting>
  <conditionalFormatting sqref="F73:G288 F63:G64">
    <cfRule type="expression" dxfId="45" priority="15" stopIfTrue="1">
      <formula>ISNUMBER(#REF!)</formula>
    </cfRule>
  </conditionalFormatting>
  <conditionalFormatting sqref="B63:D65 E63:E64 B73:E288">
    <cfRule type="expression" dxfId="44" priority="16" stopIfTrue="1">
      <formula>ISNUMBER(#REF!)</formula>
    </cfRule>
    <cfRule type="expression" dxfId="43" priority="17" stopIfTrue="1">
      <formula>NOT(ISNUMBER(#REF!))</formula>
    </cfRule>
  </conditionalFormatting>
  <conditionalFormatting sqref="H62:AQ62">
    <cfRule type="expression" dxfId="42" priority="18" stopIfTrue="1">
      <formula>ISNUMBER(#REF!)</formula>
    </cfRule>
  </conditionalFormatting>
  <conditionalFormatting sqref="N58:S58">
    <cfRule type="expression" dxfId="41" priority="5" stopIfTrue="1">
      <formula>ISNUMBER(#REF!)</formula>
    </cfRule>
  </conditionalFormatting>
  <conditionalFormatting sqref="T58:Y58">
    <cfRule type="expression" dxfId="40" priority="4" stopIfTrue="1">
      <formula>ISNUMBER(#REF!)</formula>
    </cfRule>
  </conditionalFormatting>
  <conditionalFormatting sqref="H60 N60 T60 Z60 AF60 AL60">
    <cfRule type="expression" dxfId="39" priority="21" stopIfTrue="1">
      <formula>AND(NOT(ISBLANK(H$49)), H$60 &lt;=0)</formula>
    </cfRule>
    <cfRule type="cellIs" dxfId="38" priority="22" stopIfTrue="1" operator="equal">
      <formula>1</formula>
    </cfRule>
  </conditionalFormatting>
  <dataValidations count="6">
    <dataValidation type="whole" allowBlank="1" showInputMessage="1" showErrorMessage="1" errorTitle="Invalid Value" error="Please enter a whole number between 0 and 5.  (0=Worst, 5=Best)" sqref="AR66:AW72 AR51:AW57" xr:uid="{00000000-0002-0000-0000-000000000000}">
      <formula1>0</formula1>
      <formula2>5</formula2>
    </dataValidation>
    <dataValidation type="whole" allowBlank="1" showErrorMessage="1" errorTitle="Invalid Value" error="Please enter a whole number between 0 and 10.  (0=Easy to Accomplish, 10=Extremely Difficult)" sqref="Z59 T59 AF59 H59:N59 AL59" xr:uid="{00000000-0002-0000-0000-0000010000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H51:H57 Z55:Z57 Z54:AF54 Z51:Z53 N51:N57 T51:T57 AF51:AF53 AF55:AF57 AL51:AL57" xr:uid="{00000000-0002-0000-0000-00000200000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Z48 T48 AF48 H48:N48 AL48" xr:uid="{00000000-0002-0000-0000-000003000000}">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J46:L46 O38:R39 X42:AA44 AJ43:AQ44 Z32:AC33 AA40:AD41 U38:W38 AA21:AD22 L41:O42 AD42:AG44 AD37:AG38 AJ37:AQ38 AG34:AJ35 AG39:AJ41 Z38:AC39 AC35:AF36 AD31:AG32 AJ31:AQ32 T30:U30 AG28:AJ29 AA28:AD29 AD25:AG26 AJ25:AQ26 I44:L45 AG22:AJ23 AJ19:AQ20 U23:X24 V26:Y29 W35:Z36 M45:M46 M43:O44 L43 P40:R41 O40 R42:U44 R37 S37:S38 T37:U37 X37:Y38 Z37:AA37 Q34:V35 W34:X34 R30:S31 AA34:AB35 AC34:AD34 T31:Y32 Z31:AA31 T38:T39 U39:X41" xr:uid="{00000000-0002-0000-0000-000004000000}">
      <formula1>Correlation_Options</formula1>
    </dataValidation>
    <dataValidation type="decimal" operator="greaterThanOrEqual" allowBlank="1" showErrorMessage="1" errorTitle="Invalid Value" error="Please enter a non-negative numeric value." sqref="E51:E57" xr:uid="{00000000-0002-0000-0000-00000500000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4" sqref="A4"/>
    </sheetView>
  </sheetViews>
  <sheetFormatPr baseColWidth="10" defaultColWidth="9.109375" defaultRowHeight="13.2" x14ac:dyDescent="0.25"/>
  <cols>
    <col min="1" max="1" width="16.33203125" style="27" customWidth="1"/>
    <col min="2" max="2" width="14.6640625" style="27" customWidth="1"/>
    <col min="3" max="3" width="19.109375" style="26" customWidth="1"/>
    <col min="4" max="16384" width="9.109375" style="26"/>
  </cols>
  <sheetData>
    <row r="1" spans="1:9" s="24" customFormat="1" ht="54" customHeight="1" x14ac:dyDescent="0.25">
      <c r="A1" s="1" t="s">
        <v>40</v>
      </c>
      <c r="B1" s="2" t="s">
        <v>41</v>
      </c>
      <c r="C1" s="1" t="s">
        <v>42</v>
      </c>
      <c r="D1" s="23"/>
      <c r="E1" s="6"/>
      <c r="F1" s="6"/>
      <c r="G1" s="6"/>
      <c r="H1" s="6"/>
      <c r="I1" s="6"/>
    </row>
    <row r="2" spans="1:9" ht="18.600000000000001" x14ac:dyDescent="0.4">
      <c r="A2" s="25" t="s">
        <v>15</v>
      </c>
      <c r="B2" s="34" t="s">
        <v>3</v>
      </c>
      <c r="C2" s="35" t="s">
        <v>12</v>
      </c>
      <c r="D2" s="32"/>
      <c r="E2" s="31"/>
    </row>
    <row r="3" spans="1:9" ht="21" x14ac:dyDescent="0.5">
      <c r="A3" s="25" t="s">
        <v>9</v>
      </c>
      <c r="B3" s="34" t="s">
        <v>6</v>
      </c>
      <c r="C3" s="35" t="s">
        <v>11</v>
      </c>
      <c r="D3" s="33"/>
      <c r="E3" s="31"/>
    </row>
    <row r="4" spans="1:9" ht="21" x14ac:dyDescent="0.5">
      <c r="A4" s="25" t="s">
        <v>21</v>
      </c>
      <c r="B4" s="34" t="s">
        <v>9</v>
      </c>
      <c r="C4" s="35" t="s">
        <v>16</v>
      </c>
      <c r="D4" s="33"/>
      <c r="E4" s="31"/>
    </row>
    <row r="5" spans="1:9" x14ac:dyDescent="0.25">
      <c r="A5" s="25"/>
      <c r="B5" s="25"/>
      <c r="C5" s="37" t="s">
        <v>15</v>
      </c>
    </row>
    <row r="6" spans="1:9" x14ac:dyDescent="0.25">
      <c r="C6" s="36"/>
    </row>
  </sheetData>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96"/>
  <sheetViews>
    <sheetView topLeftCell="E49" zoomScaleNormal="100" zoomScaleSheetLayoutView="63" workbookViewId="0">
      <selection activeCell="AE65" sqref="AE65:AJ65"/>
    </sheetView>
  </sheetViews>
  <sheetFormatPr baseColWidth="10" defaultColWidth="5" defaultRowHeight="10.199999999999999" x14ac:dyDescent="0.2"/>
  <cols>
    <col min="1" max="1" width="4.44140625" style="3" customWidth="1"/>
    <col min="2" max="2" width="3.33203125" style="4" customWidth="1"/>
    <col min="3" max="3" width="4.44140625" style="4" customWidth="1"/>
    <col min="4" max="5" width="5.44140625" style="40" customWidth="1"/>
    <col min="6" max="12" width="8" style="5" customWidth="1"/>
    <col min="13" max="72" width="1" style="3" customWidth="1"/>
    <col min="73" max="79" width="5.33203125" style="3" customWidth="1"/>
    <col min="80" max="80" width="4.88671875" style="3" customWidth="1"/>
    <col min="81" max="16384" width="5" style="3"/>
  </cols>
  <sheetData>
    <row r="1" spans="1:80" ht="21" x14ac:dyDescent="0.25">
      <c r="A1" s="16"/>
      <c r="B1" s="102"/>
      <c r="C1" s="102"/>
      <c r="D1" s="100"/>
      <c r="E1" s="100"/>
      <c r="F1" s="100"/>
      <c r="G1" s="100"/>
      <c r="H1" s="100"/>
      <c r="I1" s="100"/>
      <c r="J1" s="100"/>
      <c r="K1" s="104"/>
      <c r="L1" s="104"/>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00"/>
      <c r="BV1" s="100"/>
      <c r="BW1" s="100"/>
      <c r="BX1" s="100"/>
      <c r="BY1" s="100"/>
      <c r="BZ1" s="100"/>
      <c r="CA1" s="49"/>
      <c r="CB1" s="16"/>
    </row>
    <row r="2" spans="1:80" s="61" customFormat="1" ht="6" customHeight="1" x14ac:dyDescent="0.25">
      <c r="A2" s="49"/>
      <c r="B2" s="215"/>
      <c r="C2" s="215"/>
      <c r="D2" s="100"/>
      <c r="E2" s="100"/>
      <c r="F2" s="100"/>
      <c r="G2" s="100"/>
      <c r="H2" s="100"/>
      <c r="I2" s="100"/>
      <c r="J2" s="100"/>
      <c r="K2" s="100"/>
      <c r="L2" s="10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00"/>
      <c r="BV2" s="100"/>
      <c r="BW2" s="100"/>
      <c r="BX2" s="100"/>
      <c r="BY2" s="100"/>
      <c r="BZ2" s="100"/>
      <c r="CA2" s="100"/>
      <c r="CB2" s="49"/>
    </row>
    <row r="3" spans="1:80" s="61" customFormat="1" ht="6" customHeight="1" x14ac:dyDescent="0.25">
      <c r="A3" s="49"/>
      <c r="B3" s="215"/>
      <c r="C3" s="215"/>
      <c r="D3" s="100"/>
      <c r="E3" s="100"/>
      <c r="F3" s="100"/>
      <c r="G3" s="100"/>
      <c r="H3" s="100"/>
      <c r="I3" s="100"/>
      <c r="J3" s="100"/>
      <c r="K3" s="100"/>
      <c r="L3" s="10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00"/>
      <c r="BV3" s="100"/>
      <c r="BW3" s="100"/>
      <c r="BX3" s="100"/>
      <c r="BY3" s="100"/>
      <c r="BZ3" s="100"/>
      <c r="CA3" s="100"/>
      <c r="CB3" s="49"/>
    </row>
    <row r="4" spans="1:80" s="61" customFormat="1" ht="6" customHeight="1" x14ac:dyDescent="0.25">
      <c r="A4" s="49"/>
      <c r="B4" s="215"/>
      <c r="C4" s="215"/>
      <c r="D4" s="100"/>
      <c r="E4" s="100"/>
      <c r="F4" s="100"/>
      <c r="G4" s="100"/>
      <c r="H4" s="100"/>
      <c r="I4" s="100"/>
      <c r="J4" s="100"/>
      <c r="K4" s="100"/>
      <c r="L4" s="10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00"/>
      <c r="BV4" s="100"/>
      <c r="BW4" s="100"/>
      <c r="BX4" s="100"/>
      <c r="BY4" s="100"/>
      <c r="BZ4" s="100"/>
      <c r="CA4" s="100"/>
      <c r="CB4" s="49"/>
    </row>
    <row r="5" spans="1:80" s="61" customFormat="1" ht="6" customHeight="1" x14ac:dyDescent="0.25">
      <c r="A5" s="49"/>
      <c r="B5" s="215"/>
      <c r="C5" s="215"/>
      <c r="D5" s="100"/>
      <c r="E5" s="100"/>
      <c r="F5" s="100"/>
      <c r="G5" s="100"/>
      <c r="H5" s="100"/>
      <c r="I5" s="100"/>
      <c r="J5" s="100"/>
      <c r="K5" s="100"/>
      <c r="L5" s="10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00"/>
      <c r="BV5" s="100"/>
      <c r="BW5" s="100"/>
      <c r="BX5" s="100"/>
      <c r="BY5" s="100"/>
      <c r="BZ5" s="100"/>
      <c r="CA5" s="100"/>
      <c r="CB5" s="49"/>
    </row>
    <row r="6" spans="1:80" s="61" customFormat="1" ht="6" customHeight="1" x14ac:dyDescent="0.25">
      <c r="A6" s="49"/>
      <c r="B6" s="215"/>
      <c r="C6" s="215"/>
      <c r="D6" s="100"/>
      <c r="E6" s="100"/>
      <c r="F6" s="100"/>
      <c r="G6" s="100"/>
      <c r="H6" s="100"/>
      <c r="I6" s="100"/>
      <c r="J6" s="100"/>
      <c r="K6" s="100"/>
      <c r="L6" s="10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00"/>
      <c r="BV6" s="100"/>
      <c r="BW6" s="100"/>
      <c r="BX6" s="100"/>
      <c r="BY6" s="100"/>
      <c r="BZ6" s="100"/>
      <c r="CA6" s="100"/>
      <c r="CB6" s="49"/>
    </row>
    <row r="7" spans="1:80" s="61" customFormat="1" ht="6" customHeight="1" x14ac:dyDescent="0.25">
      <c r="A7" s="49"/>
      <c r="B7" s="215"/>
      <c r="C7" s="215"/>
      <c r="D7" s="100"/>
      <c r="E7" s="100"/>
      <c r="F7" s="100"/>
      <c r="G7" s="100"/>
      <c r="H7" s="100"/>
      <c r="I7" s="100"/>
      <c r="J7" s="100"/>
      <c r="K7" s="100"/>
      <c r="L7" s="10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c r="BQ7" s="130"/>
      <c r="BR7" s="130"/>
      <c r="BS7" s="130"/>
      <c r="BT7" s="130"/>
      <c r="BU7" s="100"/>
      <c r="BV7" s="100"/>
      <c r="BW7" s="100"/>
      <c r="BX7" s="100"/>
      <c r="BY7" s="100"/>
      <c r="BZ7" s="100"/>
      <c r="CA7" s="100"/>
      <c r="CB7" s="49"/>
    </row>
    <row r="8" spans="1:80" s="61" customFormat="1" ht="6" customHeight="1" x14ac:dyDescent="0.25">
      <c r="A8" s="49"/>
      <c r="B8" s="215"/>
      <c r="C8" s="215"/>
      <c r="D8" s="100"/>
      <c r="E8" s="100"/>
      <c r="F8" s="100"/>
      <c r="G8" s="100"/>
      <c r="H8" s="100"/>
      <c r="I8" s="100"/>
      <c r="J8" s="100"/>
      <c r="K8" s="100"/>
      <c r="L8" s="10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c r="BQ8" s="130"/>
      <c r="BR8" s="130"/>
      <c r="BS8" s="130"/>
      <c r="BT8" s="130"/>
      <c r="BU8" s="100"/>
      <c r="BV8" s="100"/>
      <c r="BW8" s="100"/>
      <c r="BX8" s="100"/>
      <c r="BY8" s="100"/>
      <c r="BZ8" s="100"/>
      <c r="CA8" s="100"/>
      <c r="CB8" s="49"/>
    </row>
    <row r="9" spans="1:80" s="61" customFormat="1" ht="6" customHeight="1" x14ac:dyDescent="0.25">
      <c r="A9" s="49"/>
      <c r="B9" s="215"/>
      <c r="C9" s="215"/>
      <c r="D9" s="100"/>
      <c r="E9" s="100"/>
      <c r="F9" s="100"/>
      <c r="G9" s="100"/>
      <c r="H9" s="100"/>
      <c r="I9" s="100"/>
      <c r="J9" s="100"/>
      <c r="K9" s="100"/>
      <c r="L9" s="10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00"/>
      <c r="BV9" s="100"/>
      <c r="BW9" s="100"/>
      <c r="BX9" s="100"/>
      <c r="BY9" s="100"/>
      <c r="BZ9" s="100"/>
      <c r="CA9" s="100"/>
      <c r="CB9" s="49"/>
    </row>
    <row r="10" spans="1:80" s="61" customFormat="1" ht="6" customHeight="1" x14ac:dyDescent="0.25">
      <c r="A10" s="49"/>
      <c r="B10" s="215"/>
      <c r="C10" s="215"/>
      <c r="D10" s="100"/>
      <c r="E10" s="100"/>
      <c r="F10" s="100"/>
      <c r="G10" s="100"/>
      <c r="H10" s="100"/>
      <c r="I10" s="100"/>
      <c r="J10" s="100"/>
      <c r="K10" s="100"/>
      <c r="L10" s="10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00"/>
      <c r="BV10" s="100"/>
      <c r="BW10" s="100"/>
      <c r="BX10" s="100"/>
      <c r="BY10" s="100"/>
      <c r="BZ10" s="100"/>
      <c r="CA10" s="100"/>
      <c r="CB10" s="49"/>
    </row>
    <row r="11" spans="1:80" s="61" customFormat="1" ht="6" customHeight="1" x14ac:dyDescent="0.25">
      <c r="A11" s="49"/>
      <c r="B11" s="215"/>
      <c r="C11" s="215"/>
      <c r="D11" s="100"/>
      <c r="E11" s="100"/>
      <c r="F11" s="100"/>
      <c r="G11" s="100"/>
      <c r="H11" s="100"/>
      <c r="I11" s="100"/>
      <c r="J11" s="100"/>
      <c r="K11" s="100"/>
      <c r="L11" s="10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00"/>
      <c r="BV11" s="100"/>
      <c r="BW11" s="100"/>
      <c r="BX11" s="100"/>
      <c r="BY11" s="100"/>
      <c r="BZ11" s="100"/>
      <c r="CA11" s="100"/>
      <c r="CB11" s="49"/>
    </row>
    <row r="12" spans="1:80" s="61" customFormat="1" ht="6" customHeight="1" x14ac:dyDescent="0.25">
      <c r="A12" s="49"/>
      <c r="B12" s="215"/>
      <c r="C12" s="215"/>
      <c r="D12" s="100"/>
      <c r="E12" s="100"/>
      <c r="F12" s="100"/>
      <c r="G12" s="100"/>
      <c r="H12" s="100"/>
      <c r="I12" s="100"/>
      <c r="J12" s="100"/>
      <c r="K12" s="100"/>
      <c r="L12" s="100"/>
      <c r="M12" s="130"/>
      <c r="N12" s="130"/>
      <c r="O12" s="130"/>
      <c r="P12" s="130"/>
      <c r="Q12" s="13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00"/>
      <c r="BV12" s="100"/>
      <c r="BW12" s="100"/>
      <c r="BX12" s="100"/>
      <c r="BY12" s="100"/>
      <c r="BZ12" s="100"/>
      <c r="CA12" s="100"/>
      <c r="CB12" s="49"/>
    </row>
    <row r="13" spans="1:80" s="61" customFormat="1" ht="6" customHeight="1" x14ac:dyDescent="0.25">
      <c r="A13" s="49"/>
      <c r="B13" s="215"/>
      <c r="C13" s="215"/>
      <c r="D13" s="100"/>
      <c r="E13" s="100"/>
      <c r="F13" s="100"/>
      <c r="G13" s="100"/>
      <c r="H13" s="100"/>
      <c r="I13" s="100"/>
      <c r="J13" s="100"/>
      <c r="K13" s="100"/>
      <c r="L13" s="100"/>
      <c r="M13" s="130"/>
      <c r="N13" s="130"/>
      <c r="O13" s="130"/>
      <c r="P13" s="130"/>
      <c r="Q13" s="130"/>
      <c r="R13" s="130"/>
      <c r="S13" s="130"/>
      <c r="T13" s="130"/>
      <c r="U13" s="130"/>
      <c r="V13" s="130"/>
      <c r="W13" s="130"/>
      <c r="X13" s="130"/>
      <c r="Y13" s="130"/>
      <c r="Z13" s="130"/>
      <c r="AA13" s="130"/>
      <c r="AB13" s="130"/>
      <c r="AC13" s="130"/>
      <c r="AD13" s="130"/>
      <c r="AE13" s="130"/>
      <c r="AF13" s="130"/>
      <c r="AG13" s="130"/>
      <c r="AH13" s="130"/>
      <c r="AI13" s="130"/>
      <c r="AJ13" s="130"/>
      <c r="AK13" s="130"/>
      <c r="AL13" s="130"/>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c r="BM13" s="130"/>
      <c r="BN13" s="130"/>
      <c r="BO13" s="130"/>
      <c r="BP13" s="130"/>
      <c r="BQ13" s="130"/>
      <c r="BR13" s="130"/>
      <c r="BS13" s="130"/>
      <c r="BT13" s="130"/>
      <c r="BU13" s="100"/>
      <c r="BV13" s="100"/>
      <c r="BW13" s="100"/>
      <c r="BX13" s="100"/>
      <c r="BY13" s="100"/>
      <c r="BZ13" s="100"/>
      <c r="CA13" s="100"/>
      <c r="CB13" s="49"/>
    </row>
    <row r="14" spans="1:80" s="61" customFormat="1" ht="6" customHeight="1" x14ac:dyDescent="0.25">
      <c r="A14" s="49"/>
      <c r="B14" s="215"/>
      <c r="C14" s="215"/>
      <c r="D14" s="100"/>
      <c r="E14" s="100"/>
      <c r="F14" s="100"/>
      <c r="G14" s="100"/>
      <c r="H14" s="100"/>
      <c r="I14" s="100"/>
      <c r="J14" s="100"/>
      <c r="K14" s="100"/>
      <c r="L14" s="100"/>
      <c r="M14" s="130"/>
      <c r="N14" s="130"/>
      <c r="O14" s="130"/>
      <c r="P14" s="130"/>
      <c r="Q14" s="130"/>
      <c r="R14" s="130"/>
      <c r="S14" s="130"/>
      <c r="T14" s="130"/>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130"/>
      <c r="BS14" s="130"/>
      <c r="BT14" s="130"/>
      <c r="BU14" s="100"/>
      <c r="BV14" s="100"/>
      <c r="BW14" s="100"/>
      <c r="BX14" s="100"/>
      <c r="BY14" s="100"/>
      <c r="BZ14" s="100"/>
      <c r="CA14" s="100"/>
      <c r="CB14" s="49"/>
    </row>
    <row r="15" spans="1:80" s="61" customFormat="1" ht="6" customHeight="1" x14ac:dyDescent="0.25">
      <c r="A15" s="49"/>
      <c r="B15" s="215"/>
      <c r="C15" s="215"/>
      <c r="D15" s="100"/>
      <c r="E15" s="100"/>
      <c r="F15" s="100"/>
      <c r="G15" s="100"/>
      <c r="H15" s="100"/>
      <c r="I15" s="100"/>
      <c r="J15" s="100"/>
      <c r="K15" s="100"/>
      <c r="L15" s="100"/>
      <c r="M15" s="130"/>
      <c r="N15" s="130"/>
      <c r="O15" s="130"/>
      <c r="P15" s="130"/>
      <c r="Q15" s="130"/>
      <c r="R15" s="130"/>
      <c r="S15" s="130"/>
      <c r="T15" s="130"/>
      <c r="U15" s="130"/>
      <c r="V15" s="130"/>
      <c r="W15" s="130"/>
      <c r="X15" s="130"/>
      <c r="Y15" s="130"/>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00"/>
      <c r="BV15" s="100"/>
      <c r="BW15" s="100"/>
      <c r="BX15" s="100"/>
      <c r="BY15" s="100"/>
      <c r="BZ15" s="100"/>
      <c r="CA15" s="100"/>
      <c r="CB15" s="49"/>
    </row>
    <row r="16" spans="1:80" s="61" customFormat="1" ht="6" customHeight="1" x14ac:dyDescent="0.25">
      <c r="A16" s="49"/>
      <c r="B16" s="215"/>
      <c r="C16" s="215"/>
      <c r="D16" s="100"/>
      <c r="E16" s="100"/>
      <c r="F16" s="100"/>
      <c r="G16" s="100"/>
      <c r="H16" s="100"/>
      <c r="I16" s="100"/>
      <c r="J16" s="100"/>
      <c r="K16" s="100"/>
      <c r="L16" s="10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00"/>
      <c r="BV16" s="100"/>
      <c r="BW16" s="100"/>
      <c r="BX16" s="100"/>
      <c r="BY16" s="100"/>
      <c r="BZ16" s="100"/>
      <c r="CA16" s="100"/>
      <c r="CB16" s="49"/>
    </row>
    <row r="17" spans="1:81" s="61" customFormat="1" ht="6" customHeight="1" x14ac:dyDescent="0.25">
      <c r="A17" s="49"/>
      <c r="B17" s="215"/>
      <c r="C17" s="215"/>
      <c r="D17" s="100"/>
      <c r="E17" s="100"/>
      <c r="F17" s="100"/>
      <c r="G17" s="100"/>
      <c r="H17" s="100"/>
      <c r="I17" s="100"/>
      <c r="J17" s="100"/>
      <c r="K17" s="100"/>
      <c r="L17" s="10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00"/>
      <c r="BV17" s="100"/>
      <c r="BW17" s="100"/>
      <c r="BX17" s="100"/>
      <c r="BY17" s="100"/>
      <c r="BZ17" s="100"/>
      <c r="CA17" s="100"/>
      <c r="CB17" s="49"/>
    </row>
    <row r="18" spans="1:81" s="61" customFormat="1" ht="6" customHeight="1" x14ac:dyDescent="0.25">
      <c r="A18" s="49"/>
      <c r="B18" s="215"/>
      <c r="C18" s="215"/>
      <c r="D18" s="100"/>
      <c r="E18" s="100"/>
      <c r="F18" s="100"/>
      <c r="G18" s="100"/>
      <c r="H18" s="100"/>
      <c r="I18" s="100"/>
      <c r="J18" s="100"/>
      <c r="K18" s="100"/>
      <c r="L18" s="10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00"/>
      <c r="BV18" s="100"/>
      <c r="BW18" s="100"/>
      <c r="BX18" s="100"/>
      <c r="BY18" s="100"/>
      <c r="BZ18" s="100"/>
      <c r="CA18" s="100"/>
      <c r="CB18" s="49"/>
    </row>
    <row r="19" spans="1:81" s="61" customFormat="1" ht="6" customHeight="1" x14ac:dyDescent="0.25">
      <c r="A19" s="49"/>
      <c r="B19" s="215"/>
      <c r="C19" s="215"/>
      <c r="D19" s="100"/>
      <c r="E19" s="100"/>
      <c r="F19" s="100"/>
      <c r="G19" s="100"/>
      <c r="H19" s="100"/>
      <c r="I19" s="100"/>
      <c r="J19" s="100"/>
      <c r="K19" s="100"/>
      <c r="L19" s="10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c r="BT19" s="130"/>
      <c r="BU19" s="100"/>
      <c r="BV19" s="100"/>
      <c r="BW19" s="100"/>
      <c r="BX19" s="100"/>
      <c r="BY19" s="100"/>
      <c r="BZ19" s="100"/>
      <c r="CA19" s="100"/>
      <c r="CB19" s="49"/>
    </row>
    <row r="20" spans="1:81" s="61" customFormat="1" ht="6" customHeight="1" x14ac:dyDescent="0.25">
      <c r="A20" s="49"/>
      <c r="B20" s="215"/>
      <c r="C20" s="215"/>
      <c r="D20" s="100"/>
      <c r="E20" s="100"/>
      <c r="F20" s="100"/>
      <c r="G20" s="100"/>
      <c r="H20" s="100"/>
      <c r="I20" s="100"/>
      <c r="J20" s="100"/>
      <c r="K20" s="100"/>
      <c r="L20" s="100"/>
      <c r="M20" s="130"/>
      <c r="N20" s="130"/>
      <c r="O20" s="130"/>
      <c r="P20" s="130"/>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00"/>
      <c r="BV20" s="100"/>
      <c r="BW20" s="100"/>
      <c r="BX20" s="100"/>
      <c r="BY20" s="100"/>
      <c r="BZ20" s="100"/>
      <c r="CA20" s="100"/>
      <c r="CB20" s="49"/>
    </row>
    <row r="21" spans="1:81" s="61" customFormat="1" ht="6" customHeight="1" x14ac:dyDescent="0.25">
      <c r="A21" s="49"/>
      <c r="B21" s="215"/>
      <c r="C21" s="215"/>
      <c r="D21" s="100"/>
      <c r="E21" s="100"/>
      <c r="F21" s="100"/>
      <c r="G21" s="100"/>
      <c r="H21" s="100"/>
      <c r="I21" s="100"/>
      <c r="J21" s="100"/>
      <c r="K21" s="100"/>
      <c r="L21" s="10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00"/>
      <c r="BV21" s="100"/>
      <c r="BW21" s="100"/>
      <c r="BX21" s="100"/>
      <c r="BY21" s="100"/>
      <c r="BZ21" s="100"/>
      <c r="CA21" s="100"/>
      <c r="CB21" s="49"/>
    </row>
    <row r="22" spans="1:81" s="61" customFormat="1" ht="6" customHeight="1" x14ac:dyDescent="0.25">
      <c r="A22" s="49"/>
      <c r="B22" s="215"/>
      <c r="C22" s="215"/>
      <c r="D22" s="100"/>
      <c r="E22" s="100"/>
      <c r="F22" s="100"/>
      <c r="G22" s="100"/>
      <c r="H22" s="100"/>
      <c r="I22" s="100"/>
      <c r="J22" s="100"/>
      <c r="K22" s="100"/>
      <c r="L22" s="100"/>
      <c r="M22" s="130"/>
      <c r="N22" s="130"/>
      <c r="O22" s="130"/>
      <c r="P22" s="130"/>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c r="AY22" s="130"/>
      <c r="AZ22" s="130"/>
      <c r="BA22" s="130"/>
      <c r="BB22" s="130"/>
      <c r="BC22" s="130"/>
      <c r="BD22" s="130"/>
      <c r="BE22" s="130"/>
      <c r="BF22" s="130"/>
      <c r="BG22" s="130"/>
      <c r="BH22" s="130"/>
      <c r="BI22" s="130"/>
      <c r="BJ22" s="130"/>
      <c r="BK22" s="130"/>
      <c r="BL22" s="130"/>
      <c r="BM22" s="130"/>
      <c r="BN22" s="130"/>
      <c r="BO22" s="130"/>
      <c r="BP22" s="130"/>
      <c r="BQ22" s="130"/>
      <c r="BR22" s="130"/>
      <c r="BS22" s="130"/>
      <c r="BT22" s="130"/>
      <c r="BU22" s="100"/>
      <c r="BV22" s="100"/>
      <c r="BW22" s="100"/>
      <c r="BX22" s="100"/>
      <c r="BY22" s="100"/>
      <c r="BZ22" s="100"/>
      <c r="CA22" s="100"/>
      <c r="CB22" s="49"/>
    </row>
    <row r="23" spans="1:81" s="61" customFormat="1" ht="6" customHeight="1" x14ac:dyDescent="0.25">
      <c r="A23" s="49"/>
      <c r="B23" s="215"/>
      <c r="C23" s="215"/>
      <c r="D23" s="100"/>
      <c r="E23" s="100"/>
      <c r="F23" s="100"/>
      <c r="G23" s="100"/>
      <c r="H23" s="100"/>
      <c r="I23" s="100"/>
      <c r="J23" s="100"/>
      <c r="K23" s="100"/>
      <c r="L23" s="10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c r="BT23" s="130"/>
      <c r="BU23" s="100"/>
      <c r="BV23" s="100"/>
      <c r="BW23" s="100"/>
      <c r="BX23" s="100"/>
      <c r="BY23" s="100"/>
      <c r="BZ23" s="100"/>
      <c r="CA23" s="100"/>
      <c r="CB23" s="49"/>
    </row>
    <row r="24" spans="1:81" s="61" customFormat="1" ht="6" customHeight="1" x14ac:dyDescent="0.25">
      <c r="A24" s="49"/>
      <c r="B24" s="215"/>
      <c r="C24" s="215"/>
      <c r="D24" s="100"/>
      <c r="E24" s="100"/>
      <c r="F24" s="100"/>
      <c r="G24" s="100"/>
      <c r="H24" s="100"/>
      <c r="I24" s="100"/>
      <c r="J24" s="100"/>
      <c r="K24" s="100"/>
      <c r="L24" s="10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c r="BT24" s="130"/>
      <c r="BU24" s="100"/>
      <c r="BV24" s="100"/>
      <c r="BW24" s="100"/>
      <c r="BX24" s="100"/>
      <c r="BY24" s="100"/>
      <c r="BZ24" s="100"/>
      <c r="CA24" s="100"/>
      <c r="CB24" s="49"/>
    </row>
    <row r="25" spans="1:81" s="61" customFormat="1" ht="6" customHeight="1" x14ac:dyDescent="0.25">
      <c r="A25" s="49"/>
      <c r="B25" s="215"/>
      <c r="C25" s="215"/>
      <c r="D25" s="100"/>
      <c r="E25" s="100"/>
      <c r="F25" s="100"/>
      <c r="G25" s="100"/>
      <c r="H25" s="100"/>
      <c r="I25" s="100"/>
      <c r="J25" s="100"/>
      <c r="K25" s="100"/>
      <c r="L25" s="10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0"/>
      <c r="BK25" s="130"/>
      <c r="BL25" s="130"/>
      <c r="BM25" s="130"/>
      <c r="BN25" s="130"/>
      <c r="BO25" s="130"/>
      <c r="BP25" s="130"/>
      <c r="BQ25" s="130"/>
      <c r="BR25" s="130"/>
      <c r="BS25" s="130"/>
      <c r="BT25" s="130"/>
      <c r="BU25" s="100"/>
      <c r="BV25" s="100"/>
      <c r="BW25" s="100"/>
      <c r="BX25" s="100"/>
      <c r="BY25" s="100"/>
      <c r="BZ25" s="100"/>
      <c r="CA25" s="100"/>
      <c r="CB25" s="49"/>
    </row>
    <row r="26" spans="1:81" s="61" customFormat="1" ht="6" customHeight="1" x14ac:dyDescent="0.25">
      <c r="A26" s="49"/>
      <c r="B26" s="215"/>
      <c r="C26" s="215"/>
      <c r="D26" s="100"/>
      <c r="E26" s="100"/>
      <c r="F26" s="100"/>
      <c r="G26" s="100"/>
      <c r="H26" s="100"/>
      <c r="I26" s="100"/>
      <c r="J26" s="100"/>
      <c r="K26" s="100"/>
      <c r="L26" s="100"/>
      <c r="M26" s="130"/>
      <c r="N26" s="130"/>
      <c r="O26" s="130"/>
      <c r="P26" s="130"/>
      <c r="Q26" s="13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00"/>
      <c r="BV26" s="100"/>
      <c r="BW26" s="100"/>
      <c r="BX26" s="100"/>
      <c r="BY26" s="100"/>
      <c r="BZ26" s="100"/>
      <c r="CA26" s="100"/>
      <c r="CB26" s="49"/>
    </row>
    <row r="27" spans="1:81" s="61" customFormat="1" ht="6" customHeight="1" x14ac:dyDescent="0.25">
      <c r="A27" s="49"/>
      <c r="B27" s="215"/>
      <c r="C27" s="215"/>
      <c r="D27" s="100"/>
      <c r="E27" s="100"/>
      <c r="F27" s="100"/>
      <c r="G27" s="100"/>
      <c r="H27" s="100"/>
      <c r="I27" s="100"/>
      <c r="J27" s="100"/>
      <c r="K27" s="100"/>
      <c r="L27" s="10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00"/>
      <c r="BV27" s="100"/>
      <c r="BW27" s="100"/>
      <c r="BX27" s="100"/>
      <c r="BY27" s="100"/>
      <c r="BZ27" s="100"/>
      <c r="CA27" s="100"/>
      <c r="CB27" s="49"/>
    </row>
    <row r="28" spans="1:81" s="61" customFormat="1" ht="6" customHeight="1" x14ac:dyDescent="0.25">
      <c r="A28" s="49"/>
      <c r="B28" s="215"/>
      <c r="C28" s="215"/>
      <c r="D28" s="100"/>
      <c r="E28" s="100"/>
      <c r="F28" s="100"/>
      <c r="G28" s="100"/>
      <c r="H28" s="100"/>
      <c r="I28" s="100"/>
      <c r="J28" s="100"/>
      <c r="K28" s="100"/>
      <c r="L28" s="100"/>
      <c r="M28" s="130"/>
      <c r="N28" s="130"/>
      <c r="O28" s="130"/>
      <c r="P28" s="130"/>
      <c r="Q28" s="130"/>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00"/>
      <c r="BV28" s="220" t="s">
        <v>1</v>
      </c>
      <c r="BW28" s="221"/>
      <c r="BX28" s="221"/>
      <c r="BY28" s="221"/>
      <c r="BZ28" s="221"/>
      <c r="CA28" s="221"/>
      <c r="CB28" s="222"/>
    </row>
    <row r="29" spans="1:81" s="61" customFormat="1" ht="6" customHeight="1" x14ac:dyDescent="0.25">
      <c r="A29" s="49"/>
      <c r="B29" s="215"/>
      <c r="C29" s="215"/>
      <c r="D29" s="100"/>
      <c r="E29" s="100"/>
      <c r="F29" s="100"/>
      <c r="G29" s="100"/>
      <c r="H29" s="100"/>
      <c r="I29" s="100"/>
      <c r="J29" s="100"/>
      <c r="K29" s="100"/>
      <c r="L29" s="10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00"/>
      <c r="BV29" s="223"/>
      <c r="BW29" s="224"/>
      <c r="BX29" s="224"/>
      <c r="BY29" s="224"/>
      <c r="BZ29" s="224"/>
      <c r="CA29" s="224"/>
      <c r="CB29" s="225"/>
    </row>
    <row r="30" spans="1:81" s="61" customFormat="1" ht="6" customHeight="1" x14ac:dyDescent="0.25">
      <c r="A30" s="49"/>
      <c r="B30" s="215"/>
      <c r="C30" s="215"/>
      <c r="D30" s="100"/>
      <c r="E30" s="100"/>
      <c r="F30" s="100"/>
      <c r="G30" s="100"/>
      <c r="H30" s="100"/>
      <c r="I30" s="100"/>
      <c r="J30" s="100"/>
      <c r="K30" s="100"/>
      <c r="L30" s="100"/>
      <c r="M30" s="130"/>
      <c r="N30" s="130"/>
      <c r="O30" s="130"/>
      <c r="P30" s="130"/>
      <c r="Q30" s="13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00"/>
      <c r="BV30" s="52"/>
      <c r="BW30" s="49"/>
      <c r="BX30" s="49"/>
      <c r="BY30" s="49"/>
      <c r="BZ30" s="49"/>
      <c r="CA30" s="49"/>
      <c r="CB30" s="53"/>
      <c r="CC30" s="71"/>
    </row>
    <row r="31" spans="1:81" s="61" customFormat="1" ht="6" customHeight="1" x14ac:dyDescent="0.25">
      <c r="A31" s="49"/>
      <c r="B31" s="123"/>
      <c r="C31" s="80"/>
      <c r="D31" s="100"/>
      <c r="E31" s="100"/>
      <c r="F31" s="100"/>
      <c r="G31" s="100"/>
      <c r="H31" s="100"/>
      <c r="I31" s="100"/>
      <c r="J31" s="100"/>
      <c r="K31" s="100"/>
      <c r="L31" s="100"/>
      <c r="M31" s="130"/>
      <c r="N31" s="130"/>
      <c r="O31" s="130"/>
      <c r="P31" s="130"/>
      <c r="Q31" s="130"/>
      <c r="R31" s="130"/>
      <c r="S31" s="130"/>
      <c r="T31" s="130"/>
      <c r="U31" s="130"/>
      <c r="V31" s="130"/>
      <c r="W31" s="130"/>
      <c r="X31" s="130"/>
      <c r="Y31" s="130"/>
      <c r="Z31" s="130"/>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00"/>
      <c r="BV31" s="226" t="s">
        <v>3</v>
      </c>
      <c r="BW31" s="227" t="s">
        <v>4</v>
      </c>
      <c r="BX31" s="227"/>
      <c r="BY31" s="227"/>
      <c r="BZ31" s="227"/>
      <c r="CA31" s="227"/>
      <c r="CB31" s="228">
        <v>9</v>
      </c>
      <c r="CC31" s="71"/>
    </row>
    <row r="32" spans="1:81" s="61" customFormat="1" ht="6" customHeight="1" x14ac:dyDescent="0.25">
      <c r="A32" s="49"/>
      <c r="B32" s="215"/>
      <c r="C32" s="215"/>
      <c r="D32" s="100"/>
      <c r="E32" s="100"/>
      <c r="F32" s="100"/>
      <c r="G32" s="100"/>
      <c r="H32" s="100"/>
      <c r="I32" s="100"/>
      <c r="J32" s="100"/>
      <c r="K32" s="100"/>
      <c r="L32" s="100"/>
      <c r="M32" s="130"/>
      <c r="N32" s="130"/>
      <c r="O32" s="130"/>
      <c r="P32" s="130"/>
      <c r="Q32" s="130"/>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00"/>
      <c r="BV32" s="226"/>
      <c r="BW32" s="227"/>
      <c r="BX32" s="227"/>
      <c r="BY32" s="227"/>
      <c r="BZ32" s="227"/>
      <c r="CA32" s="227"/>
      <c r="CB32" s="228"/>
      <c r="CC32" s="71"/>
    </row>
    <row r="33" spans="1:81" s="61" customFormat="1" ht="6" customHeight="1" x14ac:dyDescent="0.25">
      <c r="A33" s="49"/>
      <c r="B33" s="215"/>
      <c r="C33" s="215"/>
      <c r="D33" s="100"/>
      <c r="E33" s="100"/>
      <c r="F33" s="100"/>
      <c r="G33" s="100"/>
      <c r="H33" s="100"/>
      <c r="I33" s="100"/>
      <c r="J33" s="100"/>
      <c r="K33" s="100"/>
      <c r="L33" s="100"/>
      <c r="M33" s="130"/>
      <c r="N33" s="130"/>
      <c r="O33" s="130"/>
      <c r="P33" s="130"/>
      <c r="Q33" s="130"/>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00"/>
      <c r="BV33" s="54"/>
      <c r="BW33" s="49"/>
      <c r="BX33" s="49"/>
      <c r="BY33" s="49"/>
      <c r="BZ33" s="49"/>
      <c r="CA33" s="49"/>
      <c r="CB33" s="53"/>
      <c r="CC33" s="71"/>
    </row>
    <row r="34" spans="1:81" s="61" customFormat="1" ht="6" customHeight="1" x14ac:dyDescent="0.25">
      <c r="A34" s="49"/>
      <c r="B34" s="123"/>
      <c r="C34" s="80"/>
      <c r="D34" s="100"/>
      <c r="E34" s="100"/>
      <c r="F34" s="100"/>
      <c r="G34" s="100"/>
      <c r="H34" s="100"/>
      <c r="I34" s="100"/>
      <c r="J34" s="100"/>
      <c r="K34" s="100"/>
      <c r="L34" s="100"/>
      <c r="M34" s="130"/>
      <c r="N34" s="130"/>
      <c r="O34" s="130"/>
      <c r="P34" s="130"/>
      <c r="Q34" s="130"/>
      <c r="R34" s="130"/>
      <c r="S34" s="130"/>
      <c r="T34" s="130"/>
      <c r="U34" s="130"/>
      <c r="V34" s="130"/>
      <c r="W34" s="130"/>
      <c r="X34" s="130"/>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00"/>
      <c r="BV34" s="226" t="s">
        <v>6</v>
      </c>
      <c r="BW34" s="227" t="s">
        <v>7</v>
      </c>
      <c r="BX34" s="227"/>
      <c r="BY34" s="227"/>
      <c r="BZ34" s="227"/>
      <c r="CA34" s="227"/>
      <c r="CB34" s="228">
        <v>3</v>
      </c>
      <c r="CC34" s="71"/>
    </row>
    <row r="35" spans="1:81" s="61" customFormat="1" ht="6" customHeight="1" x14ac:dyDescent="0.25">
      <c r="A35" s="49"/>
      <c r="B35" s="215"/>
      <c r="C35" s="215"/>
      <c r="D35" s="100"/>
      <c r="E35" s="100"/>
      <c r="F35" s="100"/>
      <c r="G35" s="100"/>
      <c r="H35" s="100"/>
      <c r="I35" s="100"/>
      <c r="J35" s="100"/>
      <c r="K35" s="100"/>
      <c r="L35" s="100"/>
      <c r="M35" s="130"/>
      <c r="N35" s="130"/>
      <c r="O35" s="130"/>
      <c r="P35" s="130"/>
      <c r="Q35" s="130"/>
      <c r="R35" s="130"/>
      <c r="S35" s="130"/>
      <c r="T35" s="130"/>
      <c r="U35" s="130"/>
      <c r="V35" s="130"/>
      <c r="W35" s="130"/>
      <c r="X35" s="130"/>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00"/>
      <c r="BV35" s="226"/>
      <c r="BW35" s="227"/>
      <c r="BX35" s="227"/>
      <c r="BY35" s="227"/>
      <c r="BZ35" s="227"/>
      <c r="CA35" s="227"/>
      <c r="CB35" s="228"/>
      <c r="CC35" s="71"/>
    </row>
    <row r="36" spans="1:81" s="61" customFormat="1" ht="6" customHeight="1" x14ac:dyDescent="0.25">
      <c r="A36" s="49"/>
      <c r="B36" s="215"/>
      <c r="C36" s="215"/>
      <c r="D36" s="100"/>
      <c r="E36" s="100"/>
      <c r="F36" s="100"/>
      <c r="G36" s="100"/>
      <c r="H36" s="100"/>
      <c r="I36" s="100"/>
      <c r="J36" s="100"/>
      <c r="K36" s="100"/>
      <c r="L36" s="100"/>
      <c r="M36" s="130"/>
      <c r="N36" s="130"/>
      <c r="O36" s="130"/>
      <c r="P36" s="130"/>
      <c r="Q36" s="130"/>
      <c r="R36" s="130"/>
      <c r="S36" s="130"/>
      <c r="T36" s="130"/>
      <c r="U36" s="130"/>
      <c r="V36" s="130"/>
      <c r="W36" s="130"/>
      <c r="X36" s="130"/>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00"/>
      <c r="BV36" s="54"/>
      <c r="BW36" s="49"/>
      <c r="BX36" s="49"/>
      <c r="BY36" s="49"/>
      <c r="BZ36" s="49"/>
      <c r="CA36" s="49"/>
      <c r="CB36" s="53"/>
      <c r="CC36" s="71"/>
    </row>
    <row r="37" spans="1:81" s="61" customFormat="1" ht="6" customHeight="1" x14ac:dyDescent="0.25">
      <c r="A37" s="49"/>
      <c r="B37" s="123"/>
      <c r="C37" s="80"/>
      <c r="D37" s="100"/>
      <c r="E37" s="100"/>
      <c r="F37" s="100"/>
      <c r="G37" s="100"/>
      <c r="H37" s="100"/>
      <c r="I37" s="100"/>
      <c r="J37" s="100"/>
      <c r="K37" s="100"/>
      <c r="L37" s="100"/>
      <c r="M37" s="130"/>
      <c r="N37" s="130"/>
      <c r="O37" s="130"/>
      <c r="P37" s="130"/>
      <c r="Q37" s="130"/>
      <c r="R37" s="130"/>
      <c r="S37" s="130"/>
      <c r="T37" s="130"/>
      <c r="U37" s="130"/>
      <c r="V37" s="130"/>
      <c r="W37" s="130"/>
      <c r="X37" s="130"/>
      <c r="Y37" s="130"/>
      <c r="Z37" s="130"/>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00"/>
      <c r="BV37" s="226" t="s">
        <v>9</v>
      </c>
      <c r="BW37" s="227" t="s">
        <v>10</v>
      </c>
      <c r="BX37" s="227"/>
      <c r="BY37" s="227"/>
      <c r="BZ37" s="227"/>
      <c r="CA37" s="227"/>
      <c r="CB37" s="228">
        <v>1</v>
      </c>
      <c r="CC37" s="71"/>
    </row>
    <row r="38" spans="1:81" s="61" customFormat="1" ht="6" customHeight="1" x14ac:dyDescent="0.25">
      <c r="A38" s="49"/>
      <c r="B38" s="215"/>
      <c r="C38" s="215"/>
      <c r="D38" s="100"/>
      <c r="E38" s="100"/>
      <c r="F38" s="100"/>
      <c r="G38" s="100"/>
      <c r="H38" s="100"/>
      <c r="I38" s="100"/>
      <c r="J38" s="100"/>
      <c r="K38" s="100"/>
      <c r="L38" s="100"/>
      <c r="M38" s="130"/>
      <c r="N38" s="130"/>
      <c r="O38" s="130"/>
      <c r="P38" s="130"/>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00"/>
      <c r="BV38" s="226"/>
      <c r="BW38" s="227"/>
      <c r="BX38" s="227"/>
      <c r="BY38" s="227"/>
      <c r="BZ38" s="227"/>
      <c r="CA38" s="227"/>
      <c r="CB38" s="228"/>
      <c r="CC38" s="71"/>
    </row>
    <row r="39" spans="1:81" s="61" customFormat="1" ht="6" customHeight="1" x14ac:dyDescent="0.25">
      <c r="A39" s="49"/>
      <c r="B39" s="215"/>
      <c r="C39" s="215"/>
      <c r="D39" s="100"/>
      <c r="E39" s="100"/>
      <c r="F39" s="100"/>
      <c r="G39" s="100"/>
      <c r="H39" s="100"/>
      <c r="I39" s="100"/>
      <c r="J39" s="100"/>
      <c r="K39" s="100"/>
      <c r="L39" s="100"/>
      <c r="M39" s="130"/>
      <c r="N39" s="130"/>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00"/>
      <c r="BV39" s="100"/>
      <c r="BW39" s="100"/>
      <c r="BX39" s="100"/>
      <c r="BY39" s="100"/>
      <c r="BZ39" s="100"/>
      <c r="CA39" s="100"/>
      <c r="CB39" s="49"/>
      <c r="CC39" s="71"/>
    </row>
    <row r="40" spans="1:81" s="61" customFormat="1" ht="6" customHeight="1" x14ac:dyDescent="0.25">
      <c r="A40" s="49"/>
      <c r="B40" s="79"/>
      <c r="C40" s="83"/>
      <c r="D40" s="100"/>
      <c r="E40" s="100"/>
      <c r="F40" s="100"/>
      <c r="G40" s="100"/>
      <c r="H40" s="100"/>
      <c r="I40" s="100"/>
      <c r="J40" s="100"/>
      <c r="K40" s="100"/>
      <c r="L40" s="100"/>
      <c r="M40" s="130"/>
      <c r="N40" s="130"/>
      <c r="O40" s="130"/>
      <c r="P40" s="130"/>
      <c r="Q40" s="130"/>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00"/>
      <c r="BV40" s="100"/>
      <c r="BW40" s="100"/>
      <c r="BX40" s="100"/>
      <c r="BY40" s="100"/>
      <c r="BZ40" s="100"/>
      <c r="CA40" s="49"/>
      <c r="CB40" s="49"/>
      <c r="CC40" s="71"/>
    </row>
    <row r="41" spans="1:81" s="61" customFormat="1" ht="6" customHeight="1" x14ac:dyDescent="0.25">
      <c r="A41" s="49"/>
      <c r="B41" s="8"/>
      <c r="C41" s="8"/>
      <c r="D41" s="100"/>
      <c r="E41" s="100"/>
      <c r="F41" s="100"/>
      <c r="G41" s="100"/>
      <c r="H41" s="100"/>
      <c r="I41" s="100"/>
      <c r="J41" s="100"/>
      <c r="K41" s="100"/>
      <c r="L41" s="100"/>
      <c r="M41" s="130"/>
      <c r="N41" s="130"/>
      <c r="O41" s="130"/>
      <c r="P41" s="130"/>
      <c r="Q41" s="130"/>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00"/>
      <c r="BV41" s="100"/>
      <c r="BW41" s="100"/>
      <c r="BX41" s="100"/>
      <c r="BY41" s="100"/>
      <c r="BZ41" s="100"/>
      <c r="CA41" s="100"/>
      <c r="CB41" s="49"/>
      <c r="CC41" s="71"/>
    </row>
    <row r="42" spans="1:81" s="61" customFormat="1" ht="6" customHeight="1" x14ac:dyDescent="0.25">
      <c r="A42" s="49"/>
      <c r="B42" s="8"/>
      <c r="C42" s="8"/>
      <c r="D42" s="100"/>
      <c r="E42" s="100"/>
      <c r="F42" s="100"/>
      <c r="G42" s="100"/>
      <c r="H42" s="100"/>
      <c r="I42" s="100"/>
      <c r="J42" s="100"/>
      <c r="K42" s="100"/>
      <c r="L42" s="100"/>
      <c r="M42" s="130"/>
      <c r="N42" s="130"/>
      <c r="O42" s="130"/>
      <c r="P42" s="130"/>
      <c r="Q42" s="13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00"/>
      <c r="BV42" s="100"/>
      <c r="BW42" s="100"/>
      <c r="BX42" s="100"/>
      <c r="BY42" s="100"/>
      <c r="BZ42" s="100"/>
      <c r="CA42" s="49"/>
      <c r="CB42" s="49"/>
      <c r="CC42" s="71"/>
    </row>
    <row r="43" spans="1:81" s="61" customFormat="1" ht="6" customHeight="1" x14ac:dyDescent="0.25">
      <c r="A43" s="49"/>
      <c r="B43" s="8"/>
      <c r="C43" s="8"/>
      <c r="D43" s="100"/>
      <c r="E43" s="100"/>
      <c r="F43" s="100"/>
      <c r="G43" s="100"/>
      <c r="H43" s="100"/>
      <c r="I43" s="100"/>
      <c r="J43" s="100"/>
      <c r="K43" s="100"/>
      <c r="L43" s="100"/>
      <c r="M43" s="130"/>
      <c r="N43" s="130"/>
      <c r="O43" s="130"/>
      <c r="P43" s="130"/>
      <c r="Q43" s="130"/>
      <c r="R43" s="130"/>
      <c r="S43" s="130"/>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00"/>
      <c r="BV43" s="100"/>
      <c r="BW43" s="100"/>
      <c r="BX43" s="100"/>
      <c r="BY43" s="100"/>
      <c r="BZ43" s="100"/>
      <c r="CA43" s="100"/>
      <c r="CB43" s="49"/>
      <c r="CC43" s="71"/>
    </row>
    <row r="44" spans="1:81" s="61" customFormat="1" ht="6" customHeight="1" x14ac:dyDescent="0.25">
      <c r="A44" s="49"/>
      <c r="B44" s="8"/>
      <c r="C44" s="8"/>
      <c r="D44" s="100"/>
      <c r="E44" s="100"/>
      <c r="F44" s="100"/>
      <c r="G44" s="100"/>
      <c r="H44" s="100"/>
      <c r="I44" s="100"/>
      <c r="J44" s="100"/>
      <c r="K44" s="100"/>
      <c r="L44" s="100"/>
      <c r="M44" s="130"/>
      <c r="N44" s="130"/>
      <c r="O44" s="130"/>
      <c r="P44" s="130"/>
      <c r="Q44" s="13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00"/>
      <c r="BV44" s="100"/>
      <c r="BW44" s="100"/>
      <c r="BX44" s="100"/>
      <c r="BY44" s="100"/>
      <c r="BZ44" s="100"/>
      <c r="CA44" s="49"/>
      <c r="CB44" s="49"/>
      <c r="CC44" s="71"/>
    </row>
    <row r="45" spans="1:81" s="61" customFormat="1" ht="6" customHeight="1" x14ac:dyDescent="0.25">
      <c r="A45" s="49"/>
      <c r="B45" s="8"/>
      <c r="C45" s="8"/>
      <c r="D45" s="100"/>
      <c r="E45" s="100"/>
      <c r="F45" s="100"/>
      <c r="G45" s="100"/>
      <c r="H45" s="100"/>
      <c r="I45" s="100"/>
      <c r="J45" s="100"/>
      <c r="K45" s="100"/>
      <c r="L45" s="10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00"/>
      <c r="BV45" s="100"/>
      <c r="BW45" s="100"/>
      <c r="BX45" s="100"/>
      <c r="BY45" s="100"/>
      <c r="BZ45" s="100"/>
      <c r="CA45" s="100"/>
      <c r="CB45" s="49"/>
      <c r="CC45" s="71"/>
    </row>
    <row r="46" spans="1:81" s="61" customFormat="1" ht="6" customHeight="1" x14ac:dyDescent="0.25">
      <c r="A46" s="49"/>
      <c r="B46" s="8"/>
      <c r="C46" s="8"/>
      <c r="D46" s="100"/>
      <c r="E46" s="100"/>
      <c r="F46" s="100"/>
      <c r="G46" s="100"/>
      <c r="H46" s="100"/>
      <c r="I46" s="100"/>
      <c r="J46" s="100"/>
      <c r="K46" s="100"/>
      <c r="L46" s="100"/>
      <c r="M46" s="130"/>
      <c r="N46" s="130"/>
      <c r="O46" s="130"/>
      <c r="P46" s="130"/>
      <c r="Q46" s="130"/>
      <c r="R46" s="130"/>
      <c r="S46" s="130"/>
      <c r="T46" s="130"/>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c r="BT46" s="130"/>
      <c r="BU46" s="100"/>
      <c r="BV46" s="100"/>
      <c r="BW46" s="100"/>
      <c r="BX46" s="100"/>
      <c r="BY46" s="100"/>
      <c r="BZ46" s="100"/>
      <c r="CA46" s="49"/>
      <c r="CB46" s="49"/>
      <c r="CC46" s="71"/>
    </row>
    <row r="47" spans="1:81" s="61" customFormat="1" ht="58.5" customHeight="1" x14ac:dyDescent="0.2">
      <c r="A47" s="49"/>
      <c r="B47" s="45"/>
      <c r="C47" s="45"/>
      <c r="D47" s="46"/>
      <c r="E47" s="48"/>
      <c r="F47" s="243" t="s">
        <v>24</v>
      </c>
      <c r="G47" s="299"/>
      <c r="H47" s="299"/>
      <c r="I47" s="299"/>
      <c r="J47" s="299"/>
      <c r="K47" s="299"/>
      <c r="L47" s="247"/>
      <c r="M47" s="239" t="s">
        <v>21</v>
      </c>
      <c r="N47" s="240"/>
      <c r="O47" s="240"/>
      <c r="P47" s="240"/>
      <c r="Q47" s="240"/>
      <c r="R47" s="241"/>
      <c r="S47" s="239" t="s">
        <v>21</v>
      </c>
      <c r="T47" s="240"/>
      <c r="U47" s="240"/>
      <c r="V47" s="240"/>
      <c r="W47" s="240"/>
      <c r="X47" s="241"/>
      <c r="Y47" s="239" t="s">
        <v>21</v>
      </c>
      <c r="Z47" s="240"/>
      <c r="AA47" s="240"/>
      <c r="AB47" s="240"/>
      <c r="AC47" s="240"/>
      <c r="AD47" s="241"/>
      <c r="AE47" s="239" t="s">
        <v>21</v>
      </c>
      <c r="AF47" s="240"/>
      <c r="AG47" s="240"/>
      <c r="AH47" s="240"/>
      <c r="AI47" s="240"/>
      <c r="AJ47" s="241"/>
      <c r="AK47" s="239" t="s">
        <v>21</v>
      </c>
      <c r="AL47" s="240"/>
      <c r="AM47" s="240"/>
      <c r="AN47" s="240"/>
      <c r="AO47" s="240"/>
      <c r="AP47" s="241"/>
      <c r="AQ47" s="239" t="s">
        <v>21</v>
      </c>
      <c r="AR47" s="240"/>
      <c r="AS47" s="240"/>
      <c r="AT47" s="240"/>
      <c r="AU47" s="240"/>
      <c r="AV47" s="241"/>
      <c r="AW47" s="239" t="s">
        <v>21</v>
      </c>
      <c r="AX47" s="240"/>
      <c r="AY47" s="240"/>
      <c r="AZ47" s="240"/>
      <c r="BA47" s="240"/>
      <c r="BB47" s="241"/>
      <c r="BC47" s="239" t="s">
        <v>21</v>
      </c>
      <c r="BD47" s="240"/>
      <c r="BE47" s="240"/>
      <c r="BF47" s="240"/>
      <c r="BG47" s="240"/>
      <c r="BH47" s="241"/>
      <c r="BI47" s="239" t="s">
        <v>21</v>
      </c>
      <c r="BJ47" s="240"/>
      <c r="BK47" s="240"/>
      <c r="BL47" s="240"/>
      <c r="BM47" s="240"/>
      <c r="BN47" s="241"/>
      <c r="BO47" s="239" t="s">
        <v>21</v>
      </c>
      <c r="BP47" s="240"/>
      <c r="BQ47" s="240"/>
      <c r="BR47" s="240"/>
      <c r="BS47" s="240"/>
      <c r="BT47" s="241"/>
      <c r="BU47" s="16"/>
      <c r="BV47" s="16"/>
      <c r="BW47" s="16"/>
      <c r="BX47" s="16"/>
      <c r="BY47" s="16"/>
      <c r="BZ47" s="16"/>
      <c r="CA47" s="16"/>
      <c r="CB47" s="16"/>
    </row>
    <row r="48" spans="1:81" ht="21.75" customHeight="1" x14ac:dyDescent="0.2">
      <c r="A48" s="16"/>
      <c r="B48" s="245" t="s">
        <v>26</v>
      </c>
      <c r="C48" s="245" t="s">
        <v>27</v>
      </c>
      <c r="D48" s="254" t="s">
        <v>28</v>
      </c>
      <c r="E48" s="254" t="s">
        <v>29</v>
      </c>
      <c r="F48" s="84"/>
      <c r="G48" s="85"/>
      <c r="H48" s="85"/>
      <c r="I48" s="85"/>
      <c r="J48" s="85"/>
      <c r="K48" s="85"/>
      <c r="L48" s="86"/>
      <c r="M48" s="248" t="s">
        <v>111</v>
      </c>
      <c r="N48" s="283"/>
      <c r="O48" s="283"/>
      <c r="P48" s="283"/>
      <c r="Q48" s="283"/>
      <c r="R48" s="284"/>
      <c r="S48" s="248" t="s">
        <v>121</v>
      </c>
      <c r="T48" s="283"/>
      <c r="U48" s="283"/>
      <c r="V48" s="283"/>
      <c r="W48" s="283"/>
      <c r="X48" s="284"/>
      <c r="Y48" s="248" t="s">
        <v>122</v>
      </c>
      <c r="Z48" s="283"/>
      <c r="AA48" s="283"/>
      <c r="AB48" s="283"/>
      <c r="AC48" s="283"/>
      <c r="AD48" s="284"/>
      <c r="AE48" s="198" t="s">
        <v>123</v>
      </c>
      <c r="AF48" s="291"/>
      <c r="AG48" s="291"/>
      <c r="AH48" s="291"/>
      <c r="AI48" s="291"/>
      <c r="AJ48" s="292"/>
      <c r="AK48" s="198" t="s">
        <v>146</v>
      </c>
      <c r="AL48" s="291"/>
      <c r="AM48" s="291"/>
      <c r="AN48" s="291"/>
      <c r="AO48" s="291"/>
      <c r="AP48" s="292"/>
      <c r="AQ48" s="198" t="s">
        <v>120</v>
      </c>
      <c r="AR48" s="291"/>
      <c r="AS48" s="291"/>
      <c r="AT48" s="291"/>
      <c r="AU48" s="291"/>
      <c r="AV48" s="292"/>
      <c r="AW48" s="248" t="s">
        <v>119</v>
      </c>
      <c r="AX48" s="283"/>
      <c r="AY48" s="283"/>
      <c r="AZ48" s="283"/>
      <c r="BA48" s="283"/>
      <c r="BB48" s="284"/>
      <c r="BC48" s="198" t="s">
        <v>127</v>
      </c>
      <c r="BD48" s="291"/>
      <c r="BE48" s="291"/>
      <c r="BF48" s="291"/>
      <c r="BG48" s="291"/>
      <c r="BH48" s="292"/>
      <c r="BI48" s="248" t="s">
        <v>132</v>
      </c>
      <c r="BJ48" s="283"/>
      <c r="BK48" s="283"/>
      <c r="BL48" s="283"/>
      <c r="BM48" s="283"/>
      <c r="BN48" s="284"/>
      <c r="BO48" s="248" t="s">
        <v>145</v>
      </c>
      <c r="BP48" s="283"/>
      <c r="BQ48" s="283"/>
      <c r="BR48" s="283"/>
      <c r="BS48" s="283"/>
      <c r="BT48" s="284"/>
      <c r="BU48" s="16"/>
      <c r="BV48" s="16"/>
      <c r="BW48" s="16"/>
      <c r="BX48" s="16"/>
      <c r="BY48" s="16"/>
      <c r="BZ48" s="16"/>
      <c r="CA48" s="16"/>
      <c r="CB48" s="16"/>
    </row>
    <row r="49" spans="1:80" ht="21.75" customHeight="1" x14ac:dyDescent="0.2">
      <c r="A49" s="16"/>
      <c r="B49" s="281"/>
      <c r="C49" s="281"/>
      <c r="D49" s="282"/>
      <c r="E49" s="282"/>
      <c r="F49" s="87"/>
      <c r="G49" s="88"/>
      <c r="H49" s="89"/>
      <c r="I49" s="89"/>
      <c r="J49" s="89"/>
      <c r="K49" s="89"/>
      <c r="L49" s="86"/>
      <c r="M49" s="285"/>
      <c r="N49" s="286"/>
      <c r="O49" s="286"/>
      <c r="P49" s="286"/>
      <c r="Q49" s="286"/>
      <c r="R49" s="287"/>
      <c r="S49" s="285"/>
      <c r="T49" s="286"/>
      <c r="U49" s="286"/>
      <c r="V49" s="286"/>
      <c r="W49" s="286"/>
      <c r="X49" s="287"/>
      <c r="Y49" s="285"/>
      <c r="Z49" s="286"/>
      <c r="AA49" s="286"/>
      <c r="AB49" s="286"/>
      <c r="AC49" s="286"/>
      <c r="AD49" s="287"/>
      <c r="AE49" s="293"/>
      <c r="AF49" s="294"/>
      <c r="AG49" s="294"/>
      <c r="AH49" s="294"/>
      <c r="AI49" s="294"/>
      <c r="AJ49" s="295"/>
      <c r="AK49" s="293"/>
      <c r="AL49" s="294"/>
      <c r="AM49" s="294"/>
      <c r="AN49" s="294"/>
      <c r="AO49" s="294"/>
      <c r="AP49" s="295"/>
      <c r="AQ49" s="293"/>
      <c r="AR49" s="294"/>
      <c r="AS49" s="294"/>
      <c r="AT49" s="294"/>
      <c r="AU49" s="294"/>
      <c r="AV49" s="295"/>
      <c r="AW49" s="285"/>
      <c r="AX49" s="286"/>
      <c r="AY49" s="286"/>
      <c r="AZ49" s="286"/>
      <c r="BA49" s="286"/>
      <c r="BB49" s="287"/>
      <c r="BC49" s="293"/>
      <c r="BD49" s="294"/>
      <c r="BE49" s="294"/>
      <c r="BF49" s="294"/>
      <c r="BG49" s="294"/>
      <c r="BH49" s="295"/>
      <c r="BI49" s="285"/>
      <c r="BJ49" s="286"/>
      <c r="BK49" s="286"/>
      <c r="BL49" s="286"/>
      <c r="BM49" s="286"/>
      <c r="BN49" s="287"/>
      <c r="BO49" s="285"/>
      <c r="BP49" s="286"/>
      <c r="BQ49" s="286"/>
      <c r="BR49" s="286"/>
      <c r="BS49" s="286"/>
      <c r="BT49" s="287"/>
      <c r="BU49" s="16"/>
      <c r="BV49" s="16"/>
      <c r="BW49" s="16"/>
      <c r="BX49" s="16"/>
      <c r="BY49" s="16"/>
      <c r="BZ49" s="16"/>
      <c r="CA49" s="16"/>
      <c r="CB49" s="16"/>
    </row>
    <row r="50" spans="1:80" ht="21.75" customHeight="1" x14ac:dyDescent="0.2">
      <c r="A50" s="16"/>
      <c r="B50" s="281"/>
      <c r="C50" s="281"/>
      <c r="D50" s="282"/>
      <c r="E50" s="282"/>
      <c r="F50" s="87"/>
      <c r="G50" s="89"/>
      <c r="H50" s="88"/>
      <c r="I50" s="89"/>
      <c r="J50" s="272" t="s">
        <v>43</v>
      </c>
      <c r="K50" s="272"/>
      <c r="L50" s="273"/>
      <c r="M50" s="285"/>
      <c r="N50" s="286"/>
      <c r="O50" s="286"/>
      <c r="P50" s="286"/>
      <c r="Q50" s="286"/>
      <c r="R50" s="287"/>
      <c r="S50" s="285"/>
      <c r="T50" s="286"/>
      <c r="U50" s="286"/>
      <c r="V50" s="286"/>
      <c r="W50" s="286"/>
      <c r="X50" s="287"/>
      <c r="Y50" s="285"/>
      <c r="Z50" s="286"/>
      <c r="AA50" s="286"/>
      <c r="AB50" s="286"/>
      <c r="AC50" s="286"/>
      <c r="AD50" s="287"/>
      <c r="AE50" s="293"/>
      <c r="AF50" s="294"/>
      <c r="AG50" s="294"/>
      <c r="AH50" s="294"/>
      <c r="AI50" s="294"/>
      <c r="AJ50" s="295"/>
      <c r="AK50" s="293"/>
      <c r="AL50" s="294"/>
      <c r="AM50" s="294"/>
      <c r="AN50" s="294"/>
      <c r="AO50" s="294"/>
      <c r="AP50" s="295"/>
      <c r="AQ50" s="293"/>
      <c r="AR50" s="294"/>
      <c r="AS50" s="294"/>
      <c r="AT50" s="294"/>
      <c r="AU50" s="294"/>
      <c r="AV50" s="295"/>
      <c r="AW50" s="285"/>
      <c r="AX50" s="286"/>
      <c r="AY50" s="286"/>
      <c r="AZ50" s="286"/>
      <c r="BA50" s="286"/>
      <c r="BB50" s="287"/>
      <c r="BC50" s="293"/>
      <c r="BD50" s="294"/>
      <c r="BE50" s="294"/>
      <c r="BF50" s="294"/>
      <c r="BG50" s="294"/>
      <c r="BH50" s="295"/>
      <c r="BI50" s="285"/>
      <c r="BJ50" s="286"/>
      <c r="BK50" s="286"/>
      <c r="BL50" s="286"/>
      <c r="BM50" s="286"/>
      <c r="BN50" s="287"/>
      <c r="BO50" s="285"/>
      <c r="BP50" s="286"/>
      <c r="BQ50" s="286"/>
      <c r="BR50" s="286"/>
      <c r="BS50" s="286"/>
      <c r="BT50" s="287"/>
      <c r="BU50" s="16"/>
      <c r="BV50" s="16"/>
      <c r="BW50" s="16"/>
      <c r="BX50" s="16"/>
      <c r="BY50" s="16"/>
      <c r="BZ50" s="16"/>
      <c r="CA50" s="16"/>
      <c r="CB50" s="16"/>
    </row>
    <row r="51" spans="1:80" ht="21.75" customHeight="1" x14ac:dyDescent="0.2">
      <c r="A51" s="16"/>
      <c r="B51" s="281"/>
      <c r="C51" s="281"/>
      <c r="D51" s="282"/>
      <c r="E51" s="282"/>
      <c r="F51" s="87"/>
      <c r="G51" s="89"/>
      <c r="H51" s="89"/>
      <c r="I51" s="88"/>
      <c r="J51" s="272"/>
      <c r="K51" s="272"/>
      <c r="L51" s="273"/>
      <c r="M51" s="285"/>
      <c r="N51" s="286"/>
      <c r="O51" s="286"/>
      <c r="P51" s="286"/>
      <c r="Q51" s="286"/>
      <c r="R51" s="287"/>
      <c r="S51" s="285"/>
      <c r="T51" s="286"/>
      <c r="U51" s="286"/>
      <c r="V51" s="286"/>
      <c r="W51" s="286"/>
      <c r="X51" s="287"/>
      <c r="Y51" s="285"/>
      <c r="Z51" s="286"/>
      <c r="AA51" s="286"/>
      <c r="AB51" s="286"/>
      <c r="AC51" s="286"/>
      <c r="AD51" s="287"/>
      <c r="AE51" s="293"/>
      <c r="AF51" s="294"/>
      <c r="AG51" s="294"/>
      <c r="AH51" s="294"/>
      <c r="AI51" s="294"/>
      <c r="AJ51" s="295"/>
      <c r="AK51" s="293"/>
      <c r="AL51" s="294"/>
      <c r="AM51" s="294"/>
      <c r="AN51" s="294"/>
      <c r="AO51" s="294"/>
      <c r="AP51" s="295"/>
      <c r="AQ51" s="293"/>
      <c r="AR51" s="294"/>
      <c r="AS51" s="294"/>
      <c r="AT51" s="294"/>
      <c r="AU51" s="294"/>
      <c r="AV51" s="295"/>
      <c r="AW51" s="285"/>
      <c r="AX51" s="286"/>
      <c r="AY51" s="286"/>
      <c r="AZ51" s="286"/>
      <c r="BA51" s="286"/>
      <c r="BB51" s="287"/>
      <c r="BC51" s="293"/>
      <c r="BD51" s="294"/>
      <c r="BE51" s="294"/>
      <c r="BF51" s="294"/>
      <c r="BG51" s="294"/>
      <c r="BH51" s="295"/>
      <c r="BI51" s="285"/>
      <c r="BJ51" s="286"/>
      <c r="BK51" s="286"/>
      <c r="BL51" s="286"/>
      <c r="BM51" s="286"/>
      <c r="BN51" s="287"/>
      <c r="BO51" s="285"/>
      <c r="BP51" s="286"/>
      <c r="BQ51" s="286"/>
      <c r="BR51" s="286"/>
      <c r="BS51" s="286"/>
      <c r="BT51" s="287"/>
      <c r="BU51" s="16"/>
      <c r="BV51" s="16"/>
      <c r="BW51" s="16"/>
      <c r="BX51" s="16"/>
      <c r="BY51" s="16"/>
      <c r="BZ51" s="16"/>
      <c r="CA51" s="16"/>
      <c r="CB51" s="16"/>
    </row>
    <row r="52" spans="1:80" ht="21.75" customHeight="1" x14ac:dyDescent="0.2">
      <c r="A52" s="16"/>
      <c r="B52" s="281"/>
      <c r="C52" s="281"/>
      <c r="D52" s="282"/>
      <c r="E52" s="282"/>
      <c r="F52" s="87"/>
      <c r="G52" s="89"/>
      <c r="H52" s="89"/>
      <c r="I52" s="89"/>
      <c r="J52" s="88"/>
      <c r="K52" s="89"/>
      <c r="L52" s="86"/>
      <c r="M52" s="285"/>
      <c r="N52" s="286"/>
      <c r="O52" s="286"/>
      <c r="P52" s="286"/>
      <c r="Q52" s="286"/>
      <c r="R52" s="287"/>
      <c r="S52" s="285"/>
      <c r="T52" s="286"/>
      <c r="U52" s="286"/>
      <c r="V52" s="286"/>
      <c r="W52" s="286"/>
      <c r="X52" s="287"/>
      <c r="Y52" s="285"/>
      <c r="Z52" s="286"/>
      <c r="AA52" s="286"/>
      <c r="AB52" s="286"/>
      <c r="AC52" s="286"/>
      <c r="AD52" s="287"/>
      <c r="AE52" s="293"/>
      <c r="AF52" s="294"/>
      <c r="AG52" s="294"/>
      <c r="AH52" s="294"/>
      <c r="AI52" s="294"/>
      <c r="AJ52" s="295"/>
      <c r="AK52" s="293"/>
      <c r="AL52" s="294"/>
      <c r="AM52" s="294"/>
      <c r="AN52" s="294"/>
      <c r="AO52" s="294"/>
      <c r="AP52" s="295"/>
      <c r="AQ52" s="293"/>
      <c r="AR52" s="294"/>
      <c r="AS52" s="294"/>
      <c r="AT52" s="294"/>
      <c r="AU52" s="294"/>
      <c r="AV52" s="295"/>
      <c r="AW52" s="285"/>
      <c r="AX52" s="286"/>
      <c r="AY52" s="286"/>
      <c r="AZ52" s="286"/>
      <c r="BA52" s="286"/>
      <c r="BB52" s="287"/>
      <c r="BC52" s="293"/>
      <c r="BD52" s="294"/>
      <c r="BE52" s="294"/>
      <c r="BF52" s="294"/>
      <c r="BG52" s="294"/>
      <c r="BH52" s="295"/>
      <c r="BI52" s="285"/>
      <c r="BJ52" s="286"/>
      <c r="BK52" s="286"/>
      <c r="BL52" s="286"/>
      <c r="BM52" s="286"/>
      <c r="BN52" s="287"/>
      <c r="BO52" s="285"/>
      <c r="BP52" s="286"/>
      <c r="BQ52" s="286"/>
      <c r="BR52" s="286"/>
      <c r="BS52" s="286"/>
      <c r="BT52" s="287"/>
      <c r="BU52" s="16"/>
      <c r="BV52" s="16"/>
      <c r="BW52" s="16"/>
      <c r="BX52" s="16"/>
      <c r="BY52" s="16"/>
      <c r="BZ52" s="16"/>
      <c r="CA52" s="16"/>
      <c r="CB52" s="16"/>
    </row>
    <row r="53" spans="1:80" ht="21.75" customHeight="1" x14ac:dyDescent="0.25">
      <c r="A53" s="16"/>
      <c r="B53" s="281"/>
      <c r="C53" s="281"/>
      <c r="D53" s="282"/>
      <c r="E53" s="282"/>
      <c r="F53" s="87"/>
      <c r="G53" s="274" t="s">
        <v>44</v>
      </c>
      <c r="H53" s="274"/>
      <c r="I53" s="274"/>
      <c r="J53" s="274"/>
      <c r="K53" s="88"/>
      <c r="L53" s="86"/>
      <c r="M53" s="285"/>
      <c r="N53" s="286"/>
      <c r="O53" s="286"/>
      <c r="P53" s="286"/>
      <c r="Q53" s="286"/>
      <c r="R53" s="287"/>
      <c r="S53" s="285"/>
      <c r="T53" s="286"/>
      <c r="U53" s="286"/>
      <c r="V53" s="286"/>
      <c r="W53" s="286"/>
      <c r="X53" s="287"/>
      <c r="Y53" s="285"/>
      <c r="Z53" s="286"/>
      <c r="AA53" s="286"/>
      <c r="AB53" s="286"/>
      <c r="AC53" s="286"/>
      <c r="AD53" s="287"/>
      <c r="AE53" s="293"/>
      <c r="AF53" s="294"/>
      <c r="AG53" s="294"/>
      <c r="AH53" s="294"/>
      <c r="AI53" s="294"/>
      <c r="AJ53" s="295"/>
      <c r="AK53" s="293"/>
      <c r="AL53" s="294"/>
      <c r="AM53" s="294"/>
      <c r="AN53" s="294"/>
      <c r="AO53" s="294"/>
      <c r="AP53" s="295"/>
      <c r="AQ53" s="293"/>
      <c r="AR53" s="294"/>
      <c r="AS53" s="294"/>
      <c r="AT53" s="294"/>
      <c r="AU53" s="294"/>
      <c r="AV53" s="295"/>
      <c r="AW53" s="285"/>
      <c r="AX53" s="286"/>
      <c r="AY53" s="286"/>
      <c r="AZ53" s="286"/>
      <c r="BA53" s="286"/>
      <c r="BB53" s="287"/>
      <c r="BC53" s="293"/>
      <c r="BD53" s="294"/>
      <c r="BE53" s="294"/>
      <c r="BF53" s="294"/>
      <c r="BG53" s="294"/>
      <c r="BH53" s="295"/>
      <c r="BI53" s="285"/>
      <c r="BJ53" s="286"/>
      <c r="BK53" s="286"/>
      <c r="BL53" s="286"/>
      <c r="BM53" s="286"/>
      <c r="BN53" s="287"/>
      <c r="BO53" s="285"/>
      <c r="BP53" s="286"/>
      <c r="BQ53" s="286"/>
      <c r="BR53" s="286"/>
      <c r="BS53" s="286"/>
      <c r="BT53" s="287"/>
      <c r="BU53" s="49"/>
      <c r="BV53" s="100"/>
      <c r="BW53" s="100"/>
      <c r="BX53" s="100"/>
      <c r="BY53" s="100"/>
      <c r="BZ53" s="100"/>
      <c r="CA53" s="100"/>
      <c r="CB53" s="100"/>
    </row>
    <row r="54" spans="1:80" ht="21.75" customHeight="1" x14ac:dyDescent="0.25">
      <c r="A54" s="16"/>
      <c r="B54" s="246"/>
      <c r="C54" s="246"/>
      <c r="D54" s="255"/>
      <c r="E54" s="255"/>
      <c r="F54" s="90"/>
      <c r="G54" s="275"/>
      <c r="H54" s="275"/>
      <c r="I54" s="275"/>
      <c r="J54" s="275"/>
      <c r="K54" s="127"/>
      <c r="L54" s="91"/>
      <c r="M54" s="288"/>
      <c r="N54" s="289"/>
      <c r="O54" s="289"/>
      <c r="P54" s="289"/>
      <c r="Q54" s="289"/>
      <c r="R54" s="290"/>
      <c r="S54" s="288"/>
      <c r="T54" s="289"/>
      <c r="U54" s="289"/>
      <c r="V54" s="289"/>
      <c r="W54" s="289"/>
      <c r="X54" s="290"/>
      <c r="Y54" s="288"/>
      <c r="Z54" s="289"/>
      <c r="AA54" s="289"/>
      <c r="AB54" s="289"/>
      <c r="AC54" s="289"/>
      <c r="AD54" s="290"/>
      <c r="AE54" s="296"/>
      <c r="AF54" s="297"/>
      <c r="AG54" s="297"/>
      <c r="AH54" s="297"/>
      <c r="AI54" s="297"/>
      <c r="AJ54" s="298"/>
      <c r="AK54" s="296"/>
      <c r="AL54" s="297"/>
      <c r="AM54" s="297"/>
      <c r="AN54" s="297"/>
      <c r="AO54" s="297"/>
      <c r="AP54" s="298"/>
      <c r="AQ54" s="296"/>
      <c r="AR54" s="297"/>
      <c r="AS54" s="297"/>
      <c r="AT54" s="297"/>
      <c r="AU54" s="297"/>
      <c r="AV54" s="298"/>
      <c r="AW54" s="288"/>
      <c r="AX54" s="289"/>
      <c r="AY54" s="289"/>
      <c r="AZ54" s="289"/>
      <c r="BA54" s="289"/>
      <c r="BB54" s="290"/>
      <c r="BC54" s="296"/>
      <c r="BD54" s="297"/>
      <c r="BE54" s="297"/>
      <c r="BF54" s="297"/>
      <c r="BG54" s="297"/>
      <c r="BH54" s="298"/>
      <c r="BI54" s="288"/>
      <c r="BJ54" s="289"/>
      <c r="BK54" s="289"/>
      <c r="BL54" s="289"/>
      <c r="BM54" s="289"/>
      <c r="BN54" s="290"/>
      <c r="BO54" s="288"/>
      <c r="BP54" s="289"/>
      <c r="BQ54" s="289"/>
      <c r="BR54" s="289"/>
      <c r="BS54" s="289"/>
      <c r="BT54" s="290"/>
      <c r="BU54" s="49"/>
      <c r="BV54" s="100"/>
      <c r="BW54" s="100"/>
      <c r="BX54" s="100"/>
      <c r="BY54" s="100"/>
      <c r="BZ54" s="100"/>
      <c r="CA54" s="100"/>
      <c r="CB54" s="100"/>
    </row>
    <row r="55" spans="1:80" s="61" customFormat="1" ht="15.75" customHeight="1" x14ac:dyDescent="0.25">
      <c r="A55" s="49"/>
      <c r="B55" s="30">
        <v>1</v>
      </c>
      <c r="C55" s="29">
        <f>MAX($M69:$BT69)</f>
        <v>3</v>
      </c>
      <c r="D55" s="38">
        <f t="shared" ref="D55:D60" si="0">IF(ISNUMBER($E55), ($E55/SUM($E$55:$E$60))*100, "")</f>
        <v>10.96892138939671</v>
      </c>
      <c r="E55" s="99">
        <f>IF('House of Quality 1'!$H61&lt;&gt;0, 'House of Quality 1'!$H61,"")</f>
        <v>214.28571428571428</v>
      </c>
      <c r="F55" s="265" t="str">
        <f>+'House of Quality 1'!H49</f>
        <v>Encogimiento Bajo</v>
      </c>
      <c r="G55" s="266"/>
      <c r="H55" s="266"/>
      <c r="I55" s="266"/>
      <c r="J55" s="266"/>
      <c r="K55" s="266"/>
      <c r="L55" s="267"/>
      <c r="M55" s="204" t="s">
        <v>6</v>
      </c>
      <c r="N55" s="205"/>
      <c r="O55" s="205"/>
      <c r="P55" s="205"/>
      <c r="Q55" s="205"/>
      <c r="R55" s="206"/>
      <c r="S55" s="204"/>
      <c r="T55" s="205"/>
      <c r="U55" s="205"/>
      <c r="V55" s="205"/>
      <c r="W55" s="205"/>
      <c r="X55" s="206"/>
      <c r="Y55" s="204"/>
      <c r="Z55" s="205"/>
      <c r="AA55" s="205"/>
      <c r="AB55" s="205"/>
      <c r="AC55" s="205"/>
      <c r="AD55" s="206"/>
      <c r="AE55" s="204"/>
      <c r="AF55" s="205"/>
      <c r="AG55" s="205"/>
      <c r="AH55" s="205"/>
      <c r="AI55" s="205"/>
      <c r="AJ55" s="206"/>
      <c r="AK55" s="204"/>
      <c r="AL55" s="205"/>
      <c r="AM55" s="205"/>
      <c r="AN55" s="205"/>
      <c r="AO55" s="205"/>
      <c r="AP55" s="206"/>
      <c r="AQ55" s="204" t="s">
        <v>6</v>
      </c>
      <c r="AR55" s="205"/>
      <c r="AS55" s="205"/>
      <c r="AT55" s="205"/>
      <c r="AU55" s="205"/>
      <c r="AV55" s="206"/>
      <c r="AW55" s="204"/>
      <c r="AX55" s="205"/>
      <c r="AY55" s="205"/>
      <c r="AZ55" s="205"/>
      <c r="BA55" s="205"/>
      <c r="BB55" s="206"/>
      <c r="BC55" s="204"/>
      <c r="BD55" s="205"/>
      <c r="BE55" s="205"/>
      <c r="BF55" s="205"/>
      <c r="BG55" s="205"/>
      <c r="BH55" s="206"/>
      <c r="BI55" s="204"/>
      <c r="BJ55" s="205"/>
      <c r="BK55" s="205"/>
      <c r="BL55" s="205"/>
      <c r="BM55" s="205"/>
      <c r="BN55" s="206"/>
      <c r="BO55" s="204"/>
      <c r="BP55" s="205"/>
      <c r="BQ55" s="205"/>
      <c r="BR55" s="205"/>
      <c r="BS55" s="205"/>
      <c r="BT55" s="206"/>
      <c r="BU55" s="49"/>
      <c r="BV55" s="100"/>
      <c r="BW55" s="100"/>
      <c r="BX55" s="100"/>
      <c r="BY55" s="100"/>
      <c r="BZ55" s="100"/>
      <c r="CA55" s="100"/>
      <c r="CB55" s="100"/>
    </row>
    <row r="56" spans="1:80" s="61" customFormat="1" ht="15.75" customHeight="1" x14ac:dyDescent="0.25">
      <c r="A56" s="49"/>
      <c r="B56" s="30">
        <v>2</v>
      </c>
      <c r="C56" s="29">
        <f t="shared" ref="C56:C60" si="1">MAX($M70:$BT70)</f>
        <v>9</v>
      </c>
      <c r="D56" s="38">
        <f t="shared" si="0"/>
        <v>14.808043875685559</v>
      </c>
      <c r="E56" s="99">
        <f>IF('House of Quality 1'!$N61&lt;&gt;0,'House of Quality 1'!$N61, "")</f>
        <v>289.28571428571428</v>
      </c>
      <c r="F56" s="265" t="str">
        <f>+'House of Quality 1'!N49</f>
        <v>Durabilidad del producto</v>
      </c>
      <c r="G56" s="266"/>
      <c r="H56" s="266"/>
      <c r="I56" s="266"/>
      <c r="J56" s="266"/>
      <c r="K56" s="266"/>
      <c r="L56" s="267"/>
      <c r="M56" s="204"/>
      <c r="N56" s="205"/>
      <c r="O56" s="205"/>
      <c r="P56" s="205"/>
      <c r="Q56" s="205"/>
      <c r="R56" s="206"/>
      <c r="S56" s="204" t="s">
        <v>6</v>
      </c>
      <c r="T56" s="205"/>
      <c r="U56" s="205"/>
      <c r="V56" s="205"/>
      <c r="W56" s="205"/>
      <c r="X56" s="206"/>
      <c r="Y56" s="204"/>
      <c r="Z56" s="205"/>
      <c r="AA56" s="205"/>
      <c r="AB56" s="205"/>
      <c r="AC56" s="205"/>
      <c r="AD56" s="206"/>
      <c r="AE56" s="204" t="s">
        <v>6</v>
      </c>
      <c r="AF56" s="205"/>
      <c r="AG56" s="205"/>
      <c r="AH56" s="205"/>
      <c r="AI56" s="205"/>
      <c r="AJ56" s="206"/>
      <c r="AK56" s="204" t="s">
        <v>6</v>
      </c>
      <c r="AL56" s="205"/>
      <c r="AM56" s="205"/>
      <c r="AN56" s="205"/>
      <c r="AO56" s="205"/>
      <c r="AP56" s="206"/>
      <c r="AQ56" s="204" t="s">
        <v>3</v>
      </c>
      <c r="AR56" s="205"/>
      <c r="AS56" s="205"/>
      <c r="AT56" s="205"/>
      <c r="AU56" s="205"/>
      <c r="AV56" s="206"/>
      <c r="AW56" s="204" t="s">
        <v>3</v>
      </c>
      <c r="AX56" s="205"/>
      <c r="AY56" s="205"/>
      <c r="AZ56" s="205"/>
      <c r="BA56" s="205"/>
      <c r="BB56" s="206"/>
      <c r="BC56" s="204"/>
      <c r="BD56" s="205"/>
      <c r="BE56" s="205"/>
      <c r="BF56" s="205"/>
      <c r="BG56" s="205"/>
      <c r="BH56" s="206"/>
      <c r="BI56" s="204"/>
      <c r="BJ56" s="205"/>
      <c r="BK56" s="205"/>
      <c r="BL56" s="205"/>
      <c r="BM56" s="205"/>
      <c r="BN56" s="206"/>
      <c r="BO56" s="204"/>
      <c r="BP56" s="205"/>
      <c r="BQ56" s="205"/>
      <c r="BR56" s="205"/>
      <c r="BS56" s="205"/>
      <c r="BT56" s="206"/>
      <c r="BU56" s="49"/>
      <c r="BV56" s="100"/>
      <c r="BW56" s="100"/>
      <c r="BX56" s="100"/>
      <c r="BY56" s="100"/>
      <c r="BZ56" s="100"/>
      <c r="CA56" s="100"/>
      <c r="CB56" s="100"/>
    </row>
    <row r="57" spans="1:80" s="61" customFormat="1" ht="15.75" customHeight="1" x14ac:dyDescent="0.25">
      <c r="A57" s="49"/>
      <c r="B57" s="30">
        <v>3</v>
      </c>
      <c r="C57" s="29">
        <f t="shared" si="1"/>
        <v>9</v>
      </c>
      <c r="D57" s="38">
        <f t="shared" si="0"/>
        <v>17.550274223034734</v>
      </c>
      <c r="E57" s="99">
        <f>IF('House of Quality 1'!$T61&lt;&gt;0,'House of Quality 1'!$T61,"")</f>
        <v>342.85714285714283</v>
      </c>
      <c r="F57" s="265" t="str">
        <f>+'House of Quality 1'!T49</f>
        <v>Durabilidad del color</v>
      </c>
      <c r="G57" s="266"/>
      <c r="H57" s="266"/>
      <c r="I57" s="266"/>
      <c r="J57" s="266"/>
      <c r="K57" s="266"/>
      <c r="L57" s="267"/>
      <c r="M57" s="204"/>
      <c r="N57" s="205"/>
      <c r="O57" s="205"/>
      <c r="P57" s="205"/>
      <c r="Q57" s="205"/>
      <c r="R57" s="206"/>
      <c r="S57" s="204"/>
      <c r="T57" s="205"/>
      <c r="U57" s="205"/>
      <c r="V57" s="205"/>
      <c r="W57" s="205"/>
      <c r="X57" s="206"/>
      <c r="Y57" s="204"/>
      <c r="Z57" s="205"/>
      <c r="AA57" s="205"/>
      <c r="AB57" s="205"/>
      <c r="AC57" s="205"/>
      <c r="AD57" s="206"/>
      <c r="AE57" s="204"/>
      <c r="AF57" s="205"/>
      <c r="AG57" s="205"/>
      <c r="AH57" s="205"/>
      <c r="AI57" s="205"/>
      <c r="AJ57" s="206"/>
      <c r="AK57" s="204"/>
      <c r="AL57" s="205"/>
      <c r="AM57" s="205"/>
      <c r="AN57" s="205"/>
      <c r="AO57" s="205"/>
      <c r="AP57" s="206"/>
      <c r="AQ57" s="204" t="s">
        <v>6</v>
      </c>
      <c r="AR57" s="205"/>
      <c r="AS57" s="205"/>
      <c r="AT57" s="205"/>
      <c r="AU57" s="205"/>
      <c r="AV57" s="206"/>
      <c r="AW57" s="204" t="s">
        <v>3</v>
      </c>
      <c r="AX57" s="205"/>
      <c r="AY57" s="205"/>
      <c r="AZ57" s="205"/>
      <c r="BA57" s="205"/>
      <c r="BB57" s="206"/>
      <c r="BC57" s="204"/>
      <c r="BD57" s="205"/>
      <c r="BE57" s="205"/>
      <c r="BF57" s="205"/>
      <c r="BG57" s="205"/>
      <c r="BH57" s="206"/>
      <c r="BI57" s="204"/>
      <c r="BJ57" s="205"/>
      <c r="BK57" s="205"/>
      <c r="BL57" s="205"/>
      <c r="BM57" s="205"/>
      <c r="BN57" s="206"/>
      <c r="BO57" s="204"/>
      <c r="BP57" s="205"/>
      <c r="BQ57" s="205"/>
      <c r="BR57" s="205"/>
      <c r="BS57" s="205"/>
      <c r="BT57" s="206"/>
      <c r="BU57" s="49"/>
      <c r="BV57" s="100"/>
      <c r="BW57" s="100"/>
      <c r="BX57" s="100"/>
      <c r="BY57" s="100"/>
      <c r="BZ57" s="100"/>
      <c r="CA57" s="100"/>
      <c r="CB57" s="100"/>
    </row>
    <row r="58" spans="1:80" s="61" customFormat="1" ht="15.75" customHeight="1" x14ac:dyDescent="0.25">
      <c r="A58" s="49"/>
      <c r="B58" s="30">
        <v>4</v>
      </c>
      <c r="C58" s="29">
        <f t="shared" si="1"/>
        <v>9</v>
      </c>
      <c r="D58" s="38">
        <f t="shared" si="0"/>
        <v>24.862888482632542</v>
      </c>
      <c r="E58" s="99">
        <f>IF('House of Quality 1'!$Z61&lt;&gt;0,'House of Quality 1'!$Z61,"")</f>
        <v>485.71428571428572</v>
      </c>
      <c r="F58" s="265" t="str">
        <f>+'House of Quality 1'!Z49</f>
        <v>Teñido Reactivo</v>
      </c>
      <c r="G58" s="266"/>
      <c r="H58" s="266"/>
      <c r="I58" s="266"/>
      <c r="J58" s="266"/>
      <c r="K58" s="266"/>
      <c r="L58" s="267"/>
      <c r="M58" s="204"/>
      <c r="N58" s="205"/>
      <c r="O58" s="205"/>
      <c r="P58" s="205"/>
      <c r="Q58" s="205"/>
      <c r="R58" s="206"/>
      <c r="S58" s="204"/>
      <c r="T58" s="205"/>
      <c r="U58" s="205"/>
      <c r="V58" s="205"/>
      <c r="W58" s="205"/>
      <c r="X58" s="206"/>
      <c r="Y58" s="204"/>
      <c r="Z58" s="205"/>
      <c r="AA58" s="205"/>
      <c r="AB58" s="205"/>
      <c r="AC58" s="205"/>
      <c r="AD58" s="206"/>
      <c r="AE58" s="204"/>
      <c r="AF58" s="205"/>
      <c r="AG58" s="205"/>
      <c r="AH58" s="205"/>
      <c r="AI58" s="205"/>
      <c r="AJ58" s="206"/>
      <c r="AK58" s="204" t="s">
        <v>9</v>
      </c>
      <c r="AL58" s="205"/>
      <c r="AM58" s="205"/>
      <c r="AN58" s="205"/>
      <c r="AO58" s="205"/>
      <c r="AP58" s="206"/>
      <c r="AQ58" s="204" t="s">
        <v>3</v>
      </c>
      <c r="AR58" s="205"/>
      <c r="AS58" s="205"/>
      <c r="AT58" s="205"/>
      <c r="AU58" s="205"/>
      <c r="AV58" s="206"/>
      <c r="AW58" s="204"/>
      <c r="AX58" s="205"/>
      <c r="AY58" s="205"/>
      <c r="AZ58" s="205"/>
      <c r="BA58" s="205"/>
      <c r="BB58" s="206"/>
      <c r="BC58" s="204"/>
      <c r="BD58" s="205"/>
      <c r="BE58" s="205"/>
      <c r="BF58" s="205"/>
      <c r="BG58" s="205"/>
      <c r="BH58" s="206"/>
      <c r="BI58" s="204"/>
      <c r="BJ58" s="205"/>
      <c r="BK58" s="205"/>
      <c r="BL58" s="205"/>
      <c r="BM58" s="205"/>
      <c r="BN58" s="206"/>
      <c r="BO58" s="204"/>
      <c r="BP58" s="205"/>
      <c r="BQ58" s="205"/>
      <c r="BR58" s="205"/>
      <c r="BS58" s="205"/>
      <c r="BT58" s="206"/>
      <c r="BU58" s="49"/>
      <c r="BV58" s="100"/>
      <c r="BW58" s="100"/>
      <c r="BX58" s="100"/>
      <c r="BY58" s="100"/>
      <c r="BZ58" s="100"/>
      <c r="CA58" s="100"/>
      <c r="CB58" s="100"/>
    </row>
    <row r="59" spans="1:80" s="61" customFormat="1" ht="15.75" customHeight="1" x14ac:dyDescent="0.25">
      <c r="A59" s="49"/>
      <c r="B59" s="30">
        <v>5</v>
      </c>
      <c r="C59" s="29">
        <f t="shared" si="1"/>
        <v>9</v>
      </c>
      <c r="D59" s="38">
        <f t="shared" si="0"/>
        <v>13.893967093235831</v>
      </c>
      <c r="E59" s="99">
        <f>IF('House of Quality 1'!$AF61&lt;&gt;0,'House of Quality 1'!$AF61,"")</f>
        <v>271.42857142857139</v>
      </c>
      <c r="F59" s="265" t="str">
        <f>+'House of Quality 1'!AF49</f>
        <v>Medidas de la prenda</v>
      </c>
      <c r="G59" s="266"/>
      <c r="H59" s="266"/>
      <c r="I59" s="266"/>
      <c r="J59" s="266"/>
      <c r="K59" s="266"/>
      <c r="L59" s="267"/>
      <c r="M59" s="204" t="s">
        <v>6</v>
      </c>
      <c r="N59" s="205"/>
      <c r="O59" s="205"/>
      <c r="P59" s="205"/>
      <c r="Q59" s="205"/>
      <c r="R59" s="206"/>
      <c r="S59" s="204" t="s">
        <v>3</v>
      </c>
      <c r="T59" s="205"/>
      <c r="U59" s="205"/>
      <c r="V59" s="205"/>
      <c r="W59" s="205"/>
      <c r="X59" s="206"/>
      <c r="Y59" s="204" t="s">
        <v>3</v>
      </c>
      <c r="Z59" s="205"/>
      <c r="AA59" s="205"/>
      <c r="AB59" s="205"/>
      <c r="AC59" s="205"/>
      <c r="AD59" s="206"/>
      <c r="AE59" s="204" t="s">
        <v>3</v>
      </c>
      <c r="AF59" s="205"/>
      <c r="AG59" s="205"/>
      <c r="AH59" s="205"/>
      <c r="AI59" s="205"/>
      <c r="AJ59" s="206"/>
      <c r="AK59" s="204"/>
      <c r="AL59" s="205"/>
      <c r="AM59" s="205"/>
      <c r="AN59" s="205"/>
      <c r="AO59" s="205"/>
      <c r="AP59" s="206"/>
      <c r="AQ59" s="204"/>
      <c r="AR59" s="205"/>
      <c r="AS59" s="205"/>
      <c r="AT59" s="205"/>
      <c r="AU59" s="205"/>
      <c r="AV59" s="206"/>
      <c r="AW59" s="204"/>
      <c r="AX59" s="205"/>
      <c r="AY59" s="205"/>
      <c r="AZ59" s="205"/>
      <c r="BA59" s="205"/>
      <c r="BB59" s="206"/>
      <c r="BC59" s="204"/>
      <c r="BD59" s="205"/>
      <c r="BE59" s="205"/>
      <c r="BF59" s="205"/>
      <c r="BG59" s="205"/>
      <c r="BH59" s="206"/>
      <c r="BI59" s="204"/>
      <c r="BJ59" s="205"/>
      <c r="BK59" s="205"/>
      <c r="BL59" s="205"/>
      <c r="BM59" s="205"/>
      <c r="BN59" s="206"/>
      <c r="BO59" s="204" t="s">
        <v>3</v>
      </c>
      <c r="BP59" s="205"/>
      <c r="BQ59" s="205"/>
      <c r="BR59" s="205"/>
      <c r="BS59" s="205"/>
      <c r="BT59" s="206"/>
      <c r="BU59" s="49"/>
      <c r="BV59" s="100"/>
      <c r="BW59" s="100"/>
      <c r="BX59" s="100"/>
      <c r="BY59" s="100"/>
      <c r="BZ59" s="100"/>
      <c r="CA59" s="100"/>
      <c r="CB59" s="100"/>
    </row>
    <row r="60" spans="1:80" s="61" customFormat="1" ht="15.75" customHeight="1" x14ac:dyDescent="0.25">
      <c r="A60" s="49"/>
      <c r="B60" s="30">
        <v>6</v>
      </c>
      <c r="C60" s="29">
        <f t="shared" si="1"/>
        <v>9</v>
      </c>
      <c r="D60" s="38">
        <f t="shared" si="0"/>
        <v>17.915904936014627</v>
      </c>
      <c r="E60" s="181">
        <f>IF('House of Quality 1'!$AL61&lt;&gt;0,'House of Quality 1'!$AL61,"")</f>
        <v>350</v>
      </c>
      <c r="F60" s="265" t="str">
        <f>+'House of Quality 1'!AL49</f>
        <v>Insumos de calidad</v>
      </c>
      <c r="G60" s="266"/>
      <c r="H60" s="266"/>
      <c r="I60" s="266"/>
      <c r="J60" s="266"/>
      <c r="K60" s="266"/>
      <c r="L60" s="267"/>
      <c r="M60" s="204"/>
      <c r="N60" s="205"/>
      <c r="O60" s="205"/>
      <c r="P60" s="205"/>
      <c r="Q60" s="205"/>
      <c r="R60" s="206"/>
      <c r="S60" s="204" t="s">
        <v>3</v>
      </c>
      <c r="T60" s="205"/>
      <c r="U60" s="205"/>
      <c r="V60" s="205"/>
      <c r="W60" s="205"/>
      <c r="X60" s="206"/>
      <c r="Y60" s="204"/>
      <c r="Z60" s="205"/>
      <c r="AA60" s="205"/>
      <c r="AB60" s="205"/>
      <c r="AC60" s="205"/>
      <c r="AD60" s="206"/>
      <c r="AE60" s="204" t="s">
        <v>9</v>
      </c>
      <c r="AF60" s="205"/>
      <c r="AG60" s="205"/>
      <c r="AH60" s="205"/>
      <c r="AI60" s="205"/>
      <c r="AJ60" s="206"/>
      <c r="AK60" s="204" t="s">
        <v>6</v>
      </c>
      <c r="AL60" s="205"/>
      <c r="AM60" s="205"/>
      <c r="AN60" s="205"/>
      <c r="AO60" s="205"/>
      <c r="AP60" s="206"/>
      <c r="AQ60" s="204"/>
      <c r="AR60" s="205"/>
      <c r="AS60" s="205"/>
      <c r="AT60" s="205"/>
      <c r="AU60" s="205"/>
      <c r="AV60" s="206"/>
      <c r="AW60" s="204" t="s">
        <v>6</v>
      </c>
      <c r="AX60" s="205"/>
      <c r="AY60" s="205"/>
      <c r="AZ60" s="205"/>
      <c r="BA60" s="205"/>
      <c r="BB60" s="206"/>
      <c r="BC60" s="204" t="s">
        <v>3</v>
      </c>
      <c r="BD60" s="205"/>
      <c r="BE60" s="205"/>
      <c r="BF60" s="205"/>
      <c r="BG60" s="205"/>
      <c r="BH60" s="206"/>
      <c r="BI60" s="204" t="s">
        <v>6</v>
      </c>
      <c r="BJ60" s="205"/>
      <c r="BK60" s="205"/>
      <c r="BL60" s="205"/>
      <c r="BM60" s="205"/>
      <c r="BN60" s="206"/>
      <c r="BO60" s="204"/>
      <c r="BP60" s="205"/>
      <c r="BQ60" s="205"/>
      <c r="BR60" s="205"/>
      <c r="BS60" s="205"/>
      <c r="BT60" s="206"/>
      <c r="BU60" s="49"/>
      <c r="BV60" s="100"/>
      <c r="BW60" s="100"/>
      <c r="BX60" s="100"/>
      <c r="BY60" s="100"/>
      <c r="BZ60" s="100"/>
      <c r="CA60" s="100"/>
      <c r="CB60" s="100"/>
    </row>
    <row r="61" spans="1:80" s="61" customFormat="1" ht="84.75" customHeight="1" x14ac:dyDescent="0.25">
      <c r="A61" s="49"/>
      <c r="B61" s="49"/>
      <c r="C61" s="49"/>
      <c r="D61" s="50"/>
      <c r="E61" s="46"/>
      <c r="F61" s="262" t="s">
        <v>33</v>
      </c>
      <c r="G61" s="280"/>
      <c r="H61" s="280"/>
      <c r="I61" s="280"/>
      <c r="J61" s="280"/>
      <c r="K61" s="280"/>
      <c r="L61" s="263"/>
      <c r="M61" s="207" t="s">
        <v>71</v>
      </c>
      <c r="N61" s="208"/>
      <c r="O61" s="208"/>
      <c r="P61" s="208"/>
      <c r="Q61" s="208"/>
      <c r="R61" s="209"/>
      <c r="S61" s="207" t="s">
        <v>124</v>
      </c>
      <c r="T61" s="208"/>
      <c r="U61" s="208"/>
      <c r="V61" s="208"/>
      <c r="W61" s="208"/>
      <c r="X61" s="209"/>
      <c r="Y61" s="207" t="s">
        <v>125</v>
      </c>
      <c r="Z61" s="208"/>
      <c r="AA61" s="208"/>
      <c r="AB61" s="208"/>
      <c r="AC61" s="208"/>
      <c r="AD61" s="209"/>
      <c r="AE61" s="277" t="s">
        <v>73</v>
      </c>
      <c r="AF61" s="278"/>
      <c r="AG61" s="278"/>
      <c r="AH61" s="278"/>
      <c r="AI61" s="278"/>
      <c r="AJ61" s="279"/>
      <c r="AK61" s="277" t="s">
        <v>70</v>
      </c>
      <c r="AL61" s="278"/>
      <c r="AM61" s="278"/>
      <c r="AN61" s="278"/>
      <c r="AO61" s="278"/>
      <c r="AP61" s="279"/>
      <c r="AQ61" s="207" t="s">
        <v>110</v>
      </c>
      <c r="AR61" s="208"/>
      <c r="AS61" s="208"/>
      <c r="AT61" s="208"/>
      <c r="AU61" s="208"/>
      <c r="AV61" s="209"/>
      <c r="AW61" s="277" t="s">
        <v>126</v>
      </c>
      <c r="AX61" s="278"/>
      <c r="AY61" s="278"/>
      <c r="AZ61" s="278"/>
      <c r="BA61" s="278"/>
      <c r="BB61" s="279"/>
      <c r="BC61" s="207" t="s">
        <v>128</v>
      </c>
      <c r="BD61" s="208"/>
      <c r="BE61" s="208"/>
      <c r="BF61" s="208"/>
      <c r="BG61" s="208"/>
      <c r="BH61" s="209"/>
      <c r="BI61" s="207" t="s">
        <v>133</v>
      </c>
      <c r="BJ61" s="208"/>
      <c r="BK61" s="208"/>
      <c r="BL61" s="208"/>
      <c r="BM61" s="208"/>
      <c r="BN61" s="209"/>
      <c r="BO61" s="207" t="s">
        <v>72</v>
      </c>
      <c r="BP61" s="208"/>
      <c r="BQ61" s="208"/>
      <c r="BR61" s="208"/>
      <c r="BS61" s="208"/>
      <c r="BT61" s="209"/>
      <c r="BU61" s="49"/>
      <c r="BV61" s="100"/>
      <c r="BW61" s="100"/>
      <c r="BX61" s="100"/>
      <c r="BY61" s="100"/>
      <c r="BZ61" s="100"/>
      <c r="CA61" s="100"/>
      <c r="CB61" s="100"/>
    </row>
    <row r="62" spans="1:80" s="61" customFormat="1" ht="22.5" customHeight="1" x14ac:dyDescent="0.25">
      <c r="A62" s="49"/>
      <c r="B62" s="49"/>
      <c r="C62" s="49"/>
      <c r="D62" s="50"/>
      <c r="E62" s="46"/>
      <c r="F62" s="233" t="s">
        <v>34</v>
      </c>
      <c r="G62" s="276"/>
      <c r="H62" s="276"/>
      <c r="I62" s="276"/>
      <c r="J62" s="276"/>
      <c r="K62" s="276"/>
      <c r="L62" s="261"/>
      <c r="M62" s="183">
        <v>2</v>
      </c>
      <c r="N62" s="184"/>
      <c r="O62" s="184"/>
      <c r="P62" s="184"/>
      <c r="Q62" s="184"/>
      <c r="R62" s="185"/>
      <c r="S62" s="183">
        <v>1</v>
      </c>
      <c r="T62" s="184"/>
      <c r="U62" s="184"/>
      <c r="V62" s="184"/>
      <c r="W62" s="184"/>
      <c r="X62" s="185"/>
      <c r="Y62" s="183">
        <v>0</v>
      </c>
      <c r="Z62" s="184"/>
      <c r="AA62" s="184"/>
      <c r="AB62" s="184"/>
      <c r="AC62" s="184"/>
      <c r="AD62" s="185"/>
      <c r="AE62" s="183">
        <v>1</v>
      </c>
      <c r="AF62" s="184"/>
      <c r="AG62" s="184"/>
      <c r="AH62" s="184"/>
      <c r="AI62" s="184"/>
      <c r="AJ62" s="185"/>
      <c r="AK62" s="183">
        <v>1</v>
      </c>
      <c r="AL62" s="184"/>
      <c r="AM62" s="184"/>
      <c r="AN62" s="184"/>
      <c r="AO62" s="184"/>
      <c r="AP62" s="185"/>
      <c r="AQ62" s="183">
        <v>1</v>
      </c>
      <c r="AR62" s="184"/>
      <c r="AS62" s="184"/>
      <c r="AT62" s="184"/>
      <c r="AU62" s="184"/>
      <c r="AV62" s="185"/>
      <c r="AW62" s="183">
        <v>1</v>
      </c>
      <c r="AX62" s="184"/>
      <c r="AY62" s="184"/>
      <c r="AZ62" s="184"/>
      <c r="BA62" s="184"/>
      <c r="BB62" s="185"/>
      <c r="BC62" s="183">
        <v>0</v>
      </c>
      <c r="BD62" s="184"/>
      <c r="BE62" s="184"/>
      <c r="BF62" s="184"/>
      <c r="BG62" s="184"/>
      <c r="BH62" s="185"/>
      <c r="BI62" s="183">
        <v>1</v>
      </c>
      <c r="BJ62" s="184"/>
      <c r="BK62" s="184"/>
      <c r="BL62" s="184"/>
      <c r="BM62" s="184"/>
      <c r="BN62" s="185"/>
      <c r="BO62" s="183">
        <v>2</v>
      </c>
      <c r="BP62" s="184"/>
      <c r="BQ62" s="184"/>
      <c r="BR62" s="184"/>
      <c r="BS62" s="184"/>
      <c r="BT62" s="185"/>
      <c r="BU62" s="49"/>
      <c r="BV62" s="49"/>
      <c r="BW62" s="49"/>
      <c r="BX62" s="49"/>
      <c r="BY62" s="49"/>
      <c r="BZ62" s="49"/>
      <c r="CA62" s="49"/>
      <c r="CB62" s="49"/>
    </row>
    <row r="63" spans="1:80" s="61" customFormat="1" ht="14.25" customHeight="1" x14ac:dyDescent="0.25">
      <c r="A63" s="49"/>
      <c r="B63" s="49"/>
      <c r="C63" s="49"/>
      <c r="D63" s="50"/>
      <c r="E63" s="46"/>
      <c r="F63" s="233" t="s">
        <v>35</v>
      </c>
      <c r="G63" s="276"/>
      <c r="H63" s="276"/>
      <c r="I63" s="276"/>
      <c r="J63" s="276"/>
      <c r="K63" s="276"/>
      <c r="L63" s="261"/>
      <c r="M63" s="189">
        <f t="shared" ref="M63" si="2">MAX(M69:R74)</f>
        <v>3</v>
      </c>
      <c r="N63" s="190"/>
      <c r="O63" s="190"/>
      <c r="P63" s="190"/>
      <c r="Q63" s="190"/>
      <c r="R63" s="191"/>
      <c r="S63" s="189">
        <f t="shared" ref="S63" si="3">MAX(S69:X74)</f>
        <v>9</v>
      </c>
      <c r="T63" s="190"/>
      <c r="U63" s="190"/>
      <c r="V63" s="190"/>
      <c r="W63" s="190"/>
      <c r="X63" s="191"/>
      <c r="Y63" s="189">
        <f t="shared" ref="Y63" si="4">MAX(Y69:AD74)</f>
        <v>9</v>
      </c>
      <c r="Z63" s="190"/>
      <c r="AA63" s="190"/>
      <c r="AB63" s="190"/>
      <c r="AC63" s="190"/>
      <c r="AD63" s="191"/>
      <c r="AE63" s="189">
        <f t="shared" ref="AE63" si="5">MAX(AE69:AJ74)</f>
        <v>9</v>
      </c>
      <c r="AF63" s="190"/>
      <c r="AG63" s="190"/>
      <c r="AH63" s="190"/>
      <c r="AI63" s="190"/>
      <c r="AJ63" s="191"/>
      <c r="AK63" s="189">
        <f t="shared" ref="AK63" si="6">MAX(AK69:AP74)</f>
        <v>3</v>
      </c>
      <c r="AL63" s="190"/>
      <c r="AM63" s="190"/>
      <c r="AN63" s="190"/>
      <c r="AO63" s="190"/>
      <c r="AP63" s="191"/>
      <c r="AQ63" s="189">
        <f t="shared" ref="AQ63" si="7">MAX(AQ69:AV74)</f>
        <v>9</v>
      </c>
      <c r="AR63" s="190"/>
      <c r="AS63" s="190"/>
      <c r="AT63" s="190"/>
      <c r="AU63" s="190"/>
      <c r="AV63" s="191"/>
      <c r="AW63" s="189">
        <f t="shared" ref="AW63" si="8">MAX(AW69:BB74)</f>
        <v>9</v>
      </c>
      <c r="AX63" s="190"/>
      <c r="AY63" s="190"/>
      <c r="AZ63" s="190"/>
      <c r="BA63" s="190"/>
      <c r="BB63" s="191"/>
      <c r="BC63" s="189">
        <f t="shared" ref="BC63" si="9">MAX(BC69:BH74)</f>
        <v>9</v>
      </c>
      <c r="BD63" s="190"/>
      <c r="BE63" s="190"/>
      <c r="BF63" s="190"/>
      <c r="BG63" s="190"/>
      <c r="BH63" s="191"/>
      <c r="BI63" s="189">
        <f t="shared" ref="BI63" si="10">MAX(BI69:BN74)</f>
        <v>3</v>
      </c>
      <c r="BJ63" s="190"/>
      <c r="BK63" s="190"/>
      <c r="BL63" s="190"/>
      <c r="BM63" s="190"/>
      <c r="BN63" s="191"/>
      <c r="BO63" s="189">
        <f t="shared" ref="BO63" si="11">MAX(BO69:BT74)</f>
        <v>9</v>
      </c>
      <c r="BP63" s="190"/>
      <c r="BQ63" s="190"/>
      <c r="BR63" s="190"/>
      <c r="BS63" s="190"/>
      <c r="BT63" s="191"/>
      <c r="BU63" s="49"/>
      <c r="BV63" s="49"/>
      <c r="BW63" s="49"/>
      <c r="BX63" s="49"/>
      <c r="BY63" s="49"/>
      <c r="BZ63" s="49"/>
      <c r="CA63" s="49"/>
      <c r="CB63" s="49"/>
    </row>
    <row r="64" spans="1:80" s="61" customFormat="1" ht="14.25" customHeight="1" x14ac:dyDescent="0.2">
      <c r="A64" s="49"/>
      <c r="B64" s="49"/>
      <c r="C64" s="49"/>
      <c r="D64" s="50"/>
      <c r="E64" s="46"/>
      <c r="F64" s="233" t="s">
        <v>36</v>
      </c>
      <c r="G64" s="276"/>
      <c r="H64" s="276"/>
      <c r="I64" s="276"/>
      <c r="J64" s="276"/>
      <c r="K64" s="276"/>
      <c r="L64" s="261"/>
      <c r="M64" s="192">
        <f t="shared" ref="M64" si="12">SUM($D69*M69,$D70*M70,$D71*M71,$D72*M72,$D73*M73,$D74*M74)</f>
        <v>74.588665447897625</v>
      </c>
      <c r="N64" s="193"/>
      <c r="O64" s="193"/>
      <c r="P64" s="193"/>
      <c r="Q64" s="193"/>
      <c r="R64" s="194"/>
      <c r="S64" s="192">
        <f t="shared" ref="S64" si="13">SUM($D69*S69,$D70*S70,$D71*S71,$D72*S72,$D73*S73,$D74*S74)</f>
        <v>330.71297989031081</v>
      </c>
      <c r="T64" s="193"/>
      <c r="U64" s="193"/>
      <c r="V64" s="193"/>
      <c r="W64" s="193"/>
      <c r="X64" s="194"/>
      <c r="Y64" s="192">
        <f t="shared" ref="Y64" si="14">SUM($D69*Y69,$D70*Y70,$D71*Y71,$D72*Y72,$D73*Y73,$D74*Y74)</f>
        <v>125.04570383912248</v>
      </c>
      <c r="Z64" s="193"/>
      <c r="AA64" s="193"/>
      <c r="AB64" s="193"/>
      <c r="AC64" s="193"/>
      <c r="AD64" s="194"/>
      <c r="AE64" s="192">
        <f t="shared" ref="AE64" si="15">SUM($D69*AE69,$D70*AE70,$D71*AE71,$D72*AE72,$D73*AE73,$D74*AE74)</f>
        <v>187.38574040219379</v>
      </c>
      <c r="AF64" s="193"/>
      <c r="AG64" s="193"/>
      <c r="AH64" s="193"/>
      <c r="AI64" s="193"/>
      <c r="AJ64" s="194"/>
      <c r="AK64" s="192">
        <f t="shared" ref="AK64" si="16">SUM($D69*AK69,$D70*AK70,$D71*AK71,$D72*AK72,$D73*AK73,$D74*AK74)</f>
        <v>123.0347349177331</v>
      </c>
      <c r="AL64" s="193"/>
      <c r="AM64" s="193"/>
      <c r="AN64" s="193"/>
      <c r="AO64" s="193"/>
      <c r="AP64" s="194"/>
      <c r="AQ64" s="192">
        <f t="shared" ref="AQ64" si="17">SUM($D69*AQ69,$D70*AQ70,$D71*AQ71,$D72*AQ72,$D73*AQ73,$D74*AQ74)</f>
        <v>442.59597806215726</v>
      </c>
      <c r="AR64" s="193"/>
      <c r="AS64" s="193"/>
      <c r="AT64" s="193"/>
      <c r="AU64" s="193"/>
      <c r="AV64" s="194"/>
      <c r="AW64" s="192">
        <f t="shared" ref="AW64" si="18">SUM($D69*AW69,$D70*AW70,$D71*AW71,$D72*AW72,$D73*AW73,$D74*AW74)</f>
        <v>344.97257769652657</v>
      </c>
      <c r="AX64" s="193"/>
      <c r="AY64" s="193"/>
      <c r="AZ64" s="193"/>
      <c r="BA64" s="193"/>
      <c r="BB64" s="194"/>
      <c r="BC64" s="192">
        <f t="shared" ref="BC64" si="19">SUM($D69*BC69,$D70*BC70,$D71*BC71,$D72*BC72,$D73*BC73,$D74*BC74)</f>
        <v>161.24314442413163</v>
      </c>
      <c r="BD64" s="193"/>
      <c r="BE64" s="193"/>
      <c r="BF64" s="193"/>
      <c r="BG64" s="193"/>
      <c r="BH64" s="194"/>
      <c r="BI64" s="192">
        <f t="shared" ref="BI64" si="20">SUM($D69*BI69,$D70*BI70,$D71*BI71,$D72*BI72,$D73*BI73,$D74*BI74)</f>
        <v>53.747714808043881</v>
      </c>
      <c r="BJ64" s="193"/>
      <c r="BK64" s="193"/>
      <c r="BL64" s="193"/>
      <c r="BM64" s="193"/>
      <c r="BN64" s="194"/>
      <c r="BO64" s="192">
        <f t="shared" ref="BO64" si="21">SUM($D69*BO69,$D70*BO70,$D71*BO71,$D72*BO72,$D73*BO73,$D74*BO74)</f>
        <v>125.04570383912248</v>
      </c>
      <c r="BP64" s="193"/>
      <c r="BQ64" s="193"/>
      <c r="BR64" s="193"/>
      <c r="BS64" s="193"/>
      <c r="BT64" s="194"/>
      <c r="BU64" s="16"/>
      <c r="BV64" s="16"/>
      <c r="BW64" s="16"/>
      <c r="BX64" s="16"/>
      <c r="BY64" s="16"/>
      <c r="BZ64" s="16"/>
      <c r="CA64" s="16"/>
      <c r="CB64" s="16"/>
    </row>
    <row r="65" spans="1:83" s="61" customFormat="1" ht="14.25" customHeight="1" x14ac:dyDescent="0.25">
      <c r="A65" s="100"/>
      <c r="B65" s="100"/>
      <c r="C65" s="100"/>
      <c r="D65" s="100"/>
      <c r="E65" s="100"/>
      <c r="F65" s="233" t="s">
        <v>37</v>
      </c>
      <c r="G65" s="276"/>
      <c r="H65" s="276"/>
      <c r="I65" s="276"/>
      <c r="J65" s="276"/>
      <c r="K65" s="276"/>
      <c r="L65" s="261"/>
      <c r="M65" s="195">
        <f>IF(M$64&gt;0,(M$64/SUM($64:$64))*100, "")</f>
        <v>3.7893563666759542</v>
      </c>
      <c r="N65" s="196"/>
      <c r="O65" s="196"/>
      <c r="P65" s="196"/>
      <c r="Q65" s="196"/>
      <c r="R65" s="197"/>
      <c r="S65" s="195">
        <f>IF(S$64&gt;0,(S$64/SUM($64:$64))*100, "")</f>
        <v>16.801337419894121</v>
      </c>
      <c r="T65" s="196"/>
      <c r="U65" s="196"/>
      <c r="V65" s="196"/>
      <c r="W65" s="196"/>
      <c r="X65" s="197"/>
      <c r="Y65" s="195">
        <f>IF(Y$64&gt;0,(Y$64/SUM($64:$64))*100, "")</f>
        <v>6.3527444970743936</v>
      </c>
      <c r="Z65" s="196"/>
      <c r="AA65" s="196"/>
      <c r="AB65" s="196"/>
      <c r="AC65" s="196"/>
      <c r="AD65" s="197"/>
      <c r="AE65" s="195">
        <f>IF(AE$64&gt;0,(AE$64/SUM($64:$64))*100, "")</f>
        <v>9.5198291074579728</v>
      </c>
      <c r="AF65" s="196"/>
      <c r="AG65" s="196"/>
      <c r="AH65" s="196"/>
      <c r="AI65" s="196"/>
      <c r="AJ65" s="197"/>
      <c r="AK65" s="195">
        <f>IF(AK$64&gt;0,(AK$64/SUM($64:$64))*100, "")</f>
        <v>6.2505804773846014</v>
      </c>
      <c r="AL65" s="196"/>
      <c r="AM65" s="196"/>
      <c r="AN65" s="196"/>
      <c r="AO65" s="196"/>
      <c r="AP65" s="197"/>
      <c r="AQ65" s="195">
        <f>IF(AQ$64&gt;0,(AQ$64/SUM($64:$64))*100, "")</f>
        <v>22.485371969908055</v>
      </c>
      <c r="AR65" s="196"/>
      <c r="AS65" s="196"/>
      <c r="AT65" s="196"/>
      <c r="AU65" s="196"/>
      <c r="AV65" s="197"/>
      <c r="AW65" s="195">
        <f>IF(AW$64&gt;0,(AW$64/SUM($64:$64))*100, "")</f>
        <v>17.525773195876294</v>
      </c>
      <c r="AX65" s="196"/>
      <c r="AY65" s="196"/>
      <c r="AZ65" s="196"/>
      <c r="BA65" s="196"/>
      <c r="BB65" s="197"/>
      <c r="BC65" s="195">
        <f>IF(BC$64&gt;0,(BC$64/SUM($64:$64))*100, "")</f>
        <v>8.1916968514906667</v>
      </c>
      <c r="BD65" s="196"/>
      <c r="BE65" s="196"/>
      <c r="BF65" s="196"/>
      <c r="BG65" s="196"/>
      <c r="BH65" s="197"/>
      <c r="BI65" s="195">
        <f>IF(BI$64&gt;0,(BI$64/SUM($64:$64))*100, "")</f>
        <v>2.7305656171635557</v>
      </c>
      <c r="BJ65" s="196"/>
      <c r="BK65" s="196"/>
      <c r="BL65" s="196"/>
      <c r="BM65" s="196"/>
      <c r="BN65" s="197"/>
      <c r="BO65" s="195">
        <f>IF(BO$64&gt;0,(BO$64/SUM($64:$64))*100, "")</f>
        <v>6.3527444970743936</v>
      </c>
      <c r="BP65" s="196"/>
      <c r="BQ65" s="196"/>
      <c r="BR65" s="196"/>
      <c r="BS65" s="196"/>
      <c r="BT65" s="197"/>
      <c r="BU65" s="271" t="s">
        <v>38</v>
      </c>
      <c r="BV65" s="229"/>
      <c r="BW65" s="229"/>
      <c r="BX65" s="229"/>
      <c r="BY65" s="229"/>
      <c r="BZ65" s="229"/>
      <c r="CA65" s="229"/>
      <c r="CB65" s="108"/>
      <c r="CC65" s="109"/>
      <c r="CD65" s="109"/>
      <c r="CE65" s="109"/>
    </row>
    <row r="66" spans="1:83" ht="23.25" customHeight="1" x14ac:dyDescent="0.2">
      <c r="A66" s="16"/>
      <c r="B66" s="45"/>
      <c r="C66" s="45"/>
      <c r="D66" s="46"/>
      <c r="E66" s="46"/>
      <c r="F66" s="264"/>
      <c r="G66" s="264"/>
      <c r="H66" s="264"/>
      <c r="I66" s="264"/>
      <c r="J66" s="264"/>
      <c r="K66" s="264"/>
      <c r="L66" s="26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c r="BG66" s="124"/>
      <c r="BH66" s="124"/>
      <c r="BI66" s="124"/>
      <c r="BJ66" s="124"/>
      <c r="BK66" s="124"/>
      <c r="BL66" s="124"/>
      <c r="BM66" s="124"/>
      <c r="BN66" s="124"/>
      <c r="BO66" s="124"/>
      <c r="BP66" s="124"/>
      <c r="BQ66" s="124"/>
      <c r="BR66" s="124"/>
      <c r="BS66" s="124"/>
      <c r="BT66" s="124"/>
      <c r="BU66" s="16"/>
      <c r="BV66" s="16"/>
      <c r="BW66" s="16"/>
      <c r="BX66" s="16"/>
      <c r="BY66" s="16"/>
      <c r="BZ66" s="16"/>
      <c r="CA66" s="16"/>
      <c r="CB66" s="16"/>
    </row>
    <row r="67" spans="1:83" ht="23.25" customHeight="1" x14ac:dyDescent="0.2">
      <c r="B67" s="28"/>
      <c r="C67" s="28"/>
      <c r="D67" s="39"/>
      <c r="E67" s="39"/>
      <c r="F67" s="242"/>
      <c r="G67" s="242"/>
      <c r="H67" s="242"/>
      <c r="I67" s="242"/>
      <c r="J67" s="242"/>
      <c r="K67" s="242"/>
      <c r="L67" s="24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44"/>
      <c r="BV67" s="44"/>
      <c r="BW67" s="44"/>
      <c r="BX67" s="44"/>
      <c r="BY67" s="44"/>
      <c r="BZ67" s="44"/>
      <c r="CA67" s="44"/>
      <c r="CB67" s="44"/>
    </row>
    <row r="68" spans="1:83" ht="23.25" hidden="1" customHeight="1" x14ac:dyDescent="0.2">
      <c r="B68" s="28"/>
      <c r="C68" s="28"/>
      <c r="D68" s="213" t="s">
        <v>39</v>
      </c>
      <c r="E68" s="214"/>
      <c r="F68" s="214"/>
      <c r="G68" s="214"/>
      <c r="H68" s="214"/>
      <c r="I68" s="214"/>
      <c r="J68" s="214"/>
      <c r="K68" s="214"/>
      <c r="L68" s="214"/>
      <c r="M68" s="214"/>
      <c r="N68" s="214"/>
      <c r="O68" s="214"/>
      <c r="P68" s="214"/>
      <c r="Q68" s="214"/>
      <c r="R68" s="214"/>
      <c r="S68" s="214"/>
      <c r="T68" s="214"/>
      <c r="U68" s="214"/>
      <c r="V68" s="214"/>
      <c r="W68" s="214"/>
      <c r="X68" s="214"/>
      <c r="Y68" s="214"/>
      <c r="Z68" s="214"/>
      <c r="AA68" s="214"/>
      <c r="AB68" s="214"/>
      <c r="AC68" s="214"/>
      <c r="AD68" s="214"/>
      <c r="AE68" s="214"/>
      <c r="AF68" s="214"/>
      <c r="AG68" s="214"/>
      <c r="AH68" s="214"/>
      <c r="AI68" s="214"/>
      <c r="AJ68" s="214"/>
      <c r="AK68" s="214"/>
      <c r="AL68" s="214"/>
      <c r="AM68" s="214"/>
      <c r="AN68" s="214"/>
      <c r="AO68" s="214"/>
      <c r="AP68" s="214"/>
      <c r="AQ68" s="214"/>
      <c r="AR68" s="214"/>
      <c r="AS68" s="214"/>
      <c r="AT68" s="214"/>
      <c r="AU68" s="214"/>
      <c r="AV68" s="214"/>
      <c r="AW68" s="214"/>
      <c r="AX68" s="214"/>
      <c r="AY68" s="214"/>
      <c r="AZ68" s="214"/>
      <c r="BA68" s="214"/>
      <c r="BB68" s="214"/>
      <c r="BC68" s="214"/>
      <c r="BD68" s="214"/>
      <c r="BE68" s="214"/>
      <c r="BF68" s="214"/>
      <c r="BG68" s="214"/>
      <c r="BH68" s="214"/>
      <c r="BI68" s="214"/>
      <c r="BJ68" s="214"/>
      <c r="BK68" s="214"/>
      <c r="BL68" s="214"/>
      <c r="BM68" s="214"/>
      <c r="BN68" s="214"/>
      <c r="BO68" s="214"/>
      <c r="BP68" s="214"/>
      <c r="BQ68" s="214"/>
      <c r="BR68" s="214"/>
      <c r="BS68" s="214"/>
      <c r="BT68" s="214"/>
      <c r="BU68" s="44"/>
      <c r="BV68" s="44"/>
      <c r="BW68" s="44"/>
      <c r="BX68" s="44"/>
      <c r="BY68" s="44"/>
      <c r="BZ68" s="44"/>
      <c r="CA68" s="44"/>
      <c r="CB68" s="44"/>
    </row>
    <row r="69" spans="1:83" s="44" customFormat="1" ht="23.25" hidden="1" customHeight="1" x14ac:dyDescent="0.25">
      <c r="B69" s="70"/>
      <c r="C69" s="70"/>
      <c r="D69" s="42">
        <f t="shared" ref="D69:D74" si="22">IF($D55&lt;&gt;"",$D55,0)</f>
        <v>10.96892138939671</v>
      </c>
      <c r="E69" s="43"/>
      <c r="F69" s="257"/>
      <c r="G69" s="270"/>
      <c r="H69" s="270"/>
      <c r="I69" s="270"/>
      <c r="J69" s="270"/>
      <c r="K69" s="270"/>
      <c r="L69" s="258"/>
      <c r="M69" s="186">
        <f t="shared" ref="M69" si="23">IF(M55="Θ", 9, IF(M55="Ο", 3, IF(M55="▲", 1, "0")))</f>
        <v>3</v>
      </c>
      <c r="N69" s="268"/>
      <c r="O69" s="268"/>
      <c r="P69" s="268"/>
      <c r="Q69" s="268"/>
      <c r="R69" s="269"/>
      <c r="S69" s="186" t="str">
        <f t="shared" ref="S69" si="24">IF(S55="Θ", 9, IF(S55="Ο", 3, IF(S55="▲", 1, "0")))</f>
        <v>0</v>
      </c>
      <c r="T69" s="268"/>
      <c r="U69" s="268"/>
      <c r="V69" s="268"/>
      <c r="W69" s="268"/>
      <c r="X69" s="269"/>
      <c r="Y69" s="186" t="str">
        <f t="shared" ref="Y69" si="25">IF(Y55="Θ", 9, IF(Y55="Ο", 3, IF(Y55="▲", 1, "0")))</f>
        <v>0</v>
      </c>
      <c r="Z69" s="268"/>
      <c r="AA69" s="268"/>
      <c r="AB69" s="268"/>
      <c r="AC69" s="268"/>
      <c r="AD69" s="269"/>
      <c r="AE69" s="186" t="str">
        <f t="shared" ref="AE69" si="26">IF(AE55="Θ", 9, IF(AE55="Ο", 3, IF(AE55="▲", 1, "0")))</f>
        <v>0</v>
      </c>
      <c r="AF69" s="268"/>
      <c r="AG69" s="268"/>
      <c r="AH69" s="268"/>
      <c r="AI69" s="268"/>
      <c r="AJ69" s="269"/>
      <c r="AK69" s="186" t="str">
        <f t="shared" ref="AK69" si="27">IF(AK55="Θ", 9, IF(AK55="Ο", 3, IF(AK55="▲", 1, "0")))</f>
        <v>0</v>
      </c>
      <c r="AL69" s="268"/>
      <c r="AM69" s="268"/>
      <c r="AN69" s="268"/>
      <c r="AO69" s="268"/>
      <c r="AP69" s="269"/>
      <c r="AQ69" s="186">
        <f t="shared" ref="AQ69" si="28">IF(AQ55="Θ", 9, IF(AQ55="Ο", 3, IF(AQ55="▲", 1, "0")))</f>
        <v>3</v>
      </c>
      <c r="AR69" s="268"/>
      <c r="AS69" s="268"/>
      <c r="AT69" s="268"/>
      <c r="AU69" s="268"/>
      <c r="AV69" s="269"/>
      <c r="AW69" s="186" t="str">
        <f t="shared" ref="AW69" si="29">IF(AW55="Θ", 9, IF(AW55="Ο", 3, IF(AW55="▲", 1, "0")))</f>
        <v>0</v>
      </c>
      <c r="AX69" s="268"/>
      <c r="AY69" s="268"/>
      <c r="AZ69" s="268"/>
      <c r="BA69" s="268"/>
      <c r="BB69" s="269"/>
      <c r="BC69" s="186" t="str">
        <f t="shared" ref="BC69" si="30">IF(BC55="Θ", 9, IF(BC55="Ο", 3, IF(BC55="▲", 1, "0")))</f>
        <v>0</v>
      </c>
      <c r="BD69" s="268"/>
      <c r="BE69" s="268"/>
      <c r="BF69" s="268"/>
      <c r="BG69" s="268"/>
      <c r="BH69" s="269"/>
      <c r="BI69" s="186" t="str">
        <f t="shared" ref="BI69" si="31">IF(BI55="Θ", 9, IF(BI55="Ο", 3, IF(BI55="▲", 1, "0")))</f>
        <v>0</v>
      </c>
      <c r="BJ69" s="268"/>
      <c r="BK69" s="268"/>
      <c r="BL69" s="268"/>
      <c r="BM69" s="268"/>
      <c r="BN69" s="269"/>
      <c r="BO69" s="186" t="str">
        <f t="shared" ref="BO69" si="32">IF(BO55="Θ", 9, IF(BO55="Ο", 3, IF(BO55="▲", 1, "0")))</f>
        <v>0</v>
      </c>
      <c r="BP69" s="268"/>
      <c r="BQ69" s="268"/>
      <c r="BR69" s="268"/>
      <c r="BS69" s="268"/>
      <c r="BT69" s="269"/>
    </row>
    <row r="70" spans="1:83" s="44" customFormat="1" ht="23.25" hidden="1" customHeight="1" x14ac:dyDescent="0.25">
      <c r="B70" s="70"/>
      <c r="C70" s="70"/>
      <c r="D70" s="42">
        <f t="shared" si="22"/>
        <v>14.808043875685559</v>
      </c>
      <c r="E70" s="43"/>
      <c r="F70" s="257"/>
      <c r="G70" s="270"/>
      <c r="H70" s="270"/>
      <c r="I70" s="270"/>
      <c r="J70" s="270"/>
      <c r="K70" s="270"/>
      <c r="L70" s="258"/>
      <c r="M70" s="186" t="str">
        <f t="shared" ref="M70" si="33">IF(M56="Θ", 9, IF(M56="Ο", 3, IF(M56="▲", 1, "0")))</f>
        <v>0</v>
      </c>
      <c r="N70" s="268"/>
      <c r="O70" s="268"/>
      <c r="P70" s="268"/>
      <c r="Q70" s="268"/>
      <c r="R70" s="269"/>
      <c r="S70" s="186">
        <f t="shared" ref="S70" si="34">IF(S56="Θ", 9, IF(S56="Ο", 3, IF(S56="▲", 1, "0")))</f>
        <v>3</v>
      </c>
      <c r="T70" s="268"/>
      <c r="U70" s="268"/>
      <c r="V70" s="268"/>
      <c r="W70" s="268"/>
      <c r="X70" s="269"/>
      <c r="Y70" s="186" t="str">
        <f t="shared" ref="Y70" si="35">IF(Y56="Θ", 9, IF(Y56="Ο", 3, IF(Y56="▲", 1, "0")))</f>
        <v>0</v>
      </c>
      <c r="Z70" s="268"/>
      <c r="AA70" s="268"/>
      <c r="AB70" s="268"/>
      <c r="AC70" s="268"/>
      <c r="AD70" s="269"/>
      <c r="AE70" s="186">
        <f t="shared" ref="AE70" si="36">IF(AE56="Θ", 9, IF(AE56="Ο", 3, IF(AE56="▲", 1, "0")))</f>
        <v>3</v>
      </c>
      <c r="AF70" s="268"/>
      <c r="AG70" s="268"/>
      <c r="AH70" s="268"/>
      <c r="AI70" s="268"/>
      <c r="AJ70" s="269"/>
      <c r="AK70" s="186">
        <f t="shared" ref="AK70" si="37">IF(AK56="Θ", 9, IF(AK56="Ο", 3, IF(AK56="▲", 1, "0")))</f>
        <v>3</v>
      </c>
      <c r="AL70" s="268"/>
      <c r="AM70" s="268"/>
      <c r="AN70" s="268"/>
      <c r="AO70" s="268"/>
      <c r="AP70" s="269"/>
      <c r="AQ70" s="186">
        <f t="shared" ref="AQ70" si="38">IF(AQ56="Θ", 9, IF(AQ56="Ο", 3, IF(AQ56="▲", 1, "0")))</f>
        <v>9</v>
      </c>
      <c r="AR70" s="268"/>
      <c r="AS70" s="268"/>
      <c r="AT70" s="268"/>
      <c r="AU70" s="268"/>
      <c r="AV70" s="269"/>
      <c r="AW70" s="186">
        <f t="shared" ref="AW70" si="39">IF(AW56="Θ", 9, IF(AW56="Ο", 3, IF(AW56="▲", 1, "0")))</f>
        <v>9</v>
      </c>
      <c r="AX70" s="268"/>
      <c r="AY70" s="268"/>
      <c r="AZ70" s="268"/>
      <c r="BA70" s="268"/>
      <c r="BB70" s="269"/>
      <c r="BC70" s="186" t="str">
        <f t="shared" ref="BC70" si="40">IF(BC56="Θ", 9, IF(BC56="Ο", 3, IF(BC56="▲", 1, "0")))</f>
        <v>0</v>
      </c>
      <c r="BD70" s="268"/>
      <c r="BE70" s="268"/>
      <c r="BF70" s="268"/>
      <c r="BG70" s="268"/>
      <c r="BH70" s="269"/>
      <c r="BI70" s="186" t="str">
        <f t="shared" ref="BI70" si="41">IF(BI56="Θ", 9, IF(BI56="Ο", 3, IF(BI56="▲", 1, "0")))</f>
        <v>0</v>
      </c>
      <c r="BJ70" s="268"/>
      <c r="BK70" s="268"/>
      <c r="BL70" s="268"/>
      <c r="BM70" s="268"/>
      <c r="BN70" s="269"/>
      <c r="BO70" s="186" t="str">
        <f t="shared" ref="BO70" si="42">IF(BO56="Θ", 9, IF(BO56="Ο", 3, IF(BO56="▲", 1, "0")))</f>
        <v>0</v>
      </c>
      <c r="BP70" s="268"/>
      <c r="BQ70" s="268"/>
      <c r="BR70" s="268"/>
      <c r="BS70" s="268"/>
      <c r="BT70" s="269"/>
    </row>
    <row r="71" spans="1:83" s="44" customFormat="1" ht="22.8" hidden="1" customHeight="1" x14ac:dyDescent="0.25">
      <c r="B71" s="70"/>
      <c r="C71" s="70"/>
      <c r="D71" s="42">
        <f t="shared" si="22"/>
        <v>17.550274223034734</v>
      </c>
      <c r="E71" s="43"/>
      <c r="F71" s="257"/>
      <c r="G71" s="270"/>
      <c r="H71" s="270"/>
      <c r="I71" s="270"/>
      <c r="J71" s="270"/>
      <c r="K71" s="270"/>
      <c r="L71" s="258"/>
      <c r="M71" s="186" t="str">
        <f t="shared" ref="M71" si="43">IF(M57="Θ", 9, IF(M57="Ο", 3, IF(M57="▲", 1, "0")))</f>
        <v>0</v>
      </c>
      <c r="N71" s="268"/>
      <c r="O71" s="268"/>
      <c r="P71" s="268"/>
      <c r="Q71" s="268"/>
      <c r="R71" s="269"/>
      <c r="S71" s="186" t="str">
        <f t="shared" ref="S71" si="44">IF(S57="Θ", 9, IF(S57="Ο", 3, IF(S57="▲", 1, "0")))</f>
        <v>0</v>
      </c>
      <c r="T71" s="268"/>
      <c r="U71" s="268"/>
      <c r="V71" s="268"/>
      <c r="W71" s="268"/>
      <c r="X71" s="269"/>
      <c r="Y71" s="186" t="str">
        <f t="shared" ref="Y71" si="45">IF(Y57="Θ", 9, IF(Y57="Ο", 3, IF(Y57="▲", 1, "0")))</f>
        <v>0</v>
      </c>
      <c r="Z71" s="268"/>
      <c r="AA71" s="268"/>
      <c r="AB71" s="268"/>
      <c r="AC71" s="268"/>
      <c r="AD71" s="269"/>
      <c r="AE71" s="186" t="str">
        <f t="shared" ref="AE71" si="46">IF(AE57="Θ", 9, IF(AE57="Ο", 3, IF(AE57="▲", 1, "0")))</f>
        <v>0</v>
      </c>
      <c r="AF71" s="268"/>
      <c r="AG71" s="268"/>
      <c r="AH71" s="268"/>
      <c r="AI71" s="268"/>
      <c r="AJ71" s="269"/>
      <c r="AK71" s="186" t="str">
        <f t="shared" ref="AK71" si="47">IF(AK57="Θ", 9, IF(AK57="Ο", 3, IF(AK57="▲", 1, "0")))</f>
        <v>0</v>
      </c>
      <c r="AL71" s="268"/>
      <c r="AM71" s="268"/>
      <c r="AN71" s="268"/>
      <c r="AO71" s="268"/>
      <c r="AP71" s="269"/>
      <c r="AQ71" s="186">
        <f t="shared" ref="AQ71" si="48">IF(AQ57="Θ", 9, IF(AQ57="Ο", 3, IF(AQ57="▲", 1, "0")))</f>
        <v>3</v>
      </c>
      <c r="AR71" s="268"/>
      <c r="AS71" s="268"/>
      <c r="AT71" s="268"/>
      <c r="AU71" s="268"/>
      <c r="AV71" s="269"/>
      <c r="AW71" s="186">
        <f t="shared" ref="AW71" si="49">IF(AW57="Θ", 9, IF(AW57="Ο", 3, IF(AW57="▲", 1, "0")))</f>
        <v>9</v>
      </c>
      <c r="AX71" s="268"/>
      <c r="AY71" s="268"/>
      <c r="AZ71" s="268"/>
      <c r="BA71" s="268"/>
      <c r="BB71" s="269"/>
      <c r="BC71" s="186" t="str">
        <f t="shared" ref="BC71" si="50">IF(BC57="Θ", 9, IF(BC57="Ο", 3, IF(BC57="▲", 1, "0")))</f>
        <v>0</v>
      </c>
      <c r="BD71" s="268"/>
      <c r="BE71" s="268"/>
      <c r="BF71" s="268"/>
      <c r="BG71" s="268"/>
      <c r="BH71" s="269"/>
      <c r="BI71" s="186" t="str">
        <f t="shared" ref="BI71" si="51">IF(BI57="Θ", 9, IF(BI57="Ο", 3, IF(BI57="▲", 1, "0")))</f>
        <v>0</v>
      </c>
      <c r="BJ71" s="268"/>
      <c r="BK71" s="268"/>
      <c r="BL71" s="268"/>
      <c r="BM71" s="268"/>
      <c r="BN71" s="269"/>
      <c r="BO71" s="186" t="str">
        <f t="shared" ref="BO71" si="52">IF(BO57="Θ", 9, IF(BO57="Ο", 3, IF(BO57="▲", 1, "0")))</f>
        <v>0</v>
      </c>
      <c r="BP71" s="268"/>
      <c r="BQ71" s="268"/>
      <c r="BR71" s="268"/>
      <c r="BS71" s="268"/>
      <c r="BT71" s="269"/>
    </row>
    <row r="72" spans="1:83" s="44" customFormat="1" ht="22.8" hidden="1" customHeight="1" x14ac:dyDescent="0.25">
      <c r="B72" s="70"/>
      <c r="C72" s="70"/>
      <c r="D72" s="42">
        <f t="shared" si="22"/>
        <v>24.862888482632542</v>
      </c>
      <c r="E72" s="43"/>
      <c r="F72" s="257"/>
      <c r="G72" s="270"/>
      <c r="H72" s="270"/>
      <c r="I72" s="270"/>
      <c r="J72" s="270"/>
      <c r="K72" s="270"/>
      <c r="L72" s="258"/>
      <c r="M72" s="186" t="str">
        <f t="shared" ref="M72" si="53">IF(M58="Θ", 9, IF(M58="Ο", 3, IF(M58="▲", 1, "0")))</f>
        <v>0</v>
      </c>
      <c r="N72" s="268"/>
      <c r="O72" s="268"/>
      <c r="P72" s="268"/>
      <c r="Q72" s="268"/>
      <c r="R72" s="269"/>
      <c r="S72" s="186" t="str">
        <f t="shared" ref="S72" si="54">IF(S58="Θ", 9, IF(S58="Ο", 3, IF(S58="▲", 1, "0")))</f>
        <v>0</v>
      </c>
      <c r="T72" s="268"/>
      <c r="U72" s="268"/>
      <c r="V72" s="268"/>
      <c r="W72" s="268"/>
      <c r="X72" s="269"/>
      <c r="Y72" s="186" t="str">
        <f t="shared" ref="Y72" si="55">IF(Y58="Θ", 9, IF(Y58="Ο", 3, IF(Y58="▲", 1, "0")))</f>
        <v>0</v>
      </c>
      <c r="Z72" s="268"/>
      <c r="AA72" s="268"/>
      <c r="AB72" s="268"/>
      <c r="AC72" s="268"/>
      <c r="AD72" s="269"/>
      <c r="AE72" s="186" t="str">
        <f t="shared" ref="AE72" si="56">IF(AE58="Θ", 9, IF(AE58="Ο", 3, IF(AE58="▲", 1, "0")))</f>
        <v>0</v>
      </c>
      <c r="AF72" s="268"/>
      <c r="AG72" s="268"/>
      <c r="AH72" s="268"/>
      <c r="AI72" s="268"/>
      <c r="AJ72" s="269"/>
      <c r="AK72" s="186">
        <f t="shared" ref="AK72" si="57">IF(AK58="Θ", 9, IF(AK58="Ο", 3, IF(AK58="▲", 1, "0")))</f>
        <v>1</v>
      </c>
      <c r="AL72" s="268"/>
      <c r="AM72" s="268"/>
      <c r="AN72" s="268"/>
      <c r="AO72" s="268"/>
      <c r="AP72" s="269"/>
      <c r="AQ72" s="186">
        <f t="shared" ref="AQ72" si="58">IF(AQ58="Θ", 9, IF(AQ58="Ο", 3, IF(AQ58="▲", 1, "0")))</f>
        <v>9</v>
      </c>
      <c r="AR72" s="268"/>
      <c r="AS72" s="268"/>
      <c r="AT72" s="268"/>
      <c r="AU72" s="268"/>
      <c r="AV72" s="269"/>
      <c r="AW72" s="186" t="str">
        <f t="shared" ref="AW72" si="59">IF(AW58="Θ", 9, IF(AW58="Ο", 3, IF(AW58="▲", 1, "0")))</f>
        <v>0</v>
      </c>
      <c r="AX72" s="268"/>
      <c r="AY72" s="268"/>
      <c r="AZ72" s="268"/>
      <c r="BA72" s="268"/>
      <c r="BB72" s="269"/>
      <c r="BC72" s="186" t="str">
        <f t="shared" ref="BC72" si="60">IF(BC58="Θ", 9, IF(BC58="Ο", 3, IF(BC58="▲", 1, "0")))</f>
        <v>0</v>
      </c>
      <c r="BD72" s="268"/>
      <c r="BE72" s="268"/>
      <c r="BF72" s="268"/>
      <c r="BG72" s="268"/>
      <c r="BH72" s="269"/>
      <c r="BI72" s="186" t="str">
        <f t="shared" ref="BI72" si="61">IF(BI58="Θ", 9, IF(BI58="Ο", 3, IF(BI58="▲", 1, "0")))</f>
        <v>0</v>
      </c>
      <c r="BJ72" s="268"/>
      <c r="BK72" s="268"/>
      <c r="BL72" s="268"/>
      <c r="BM72" s="268"/>
      <c r="BN72" s="269"/>
      <c r="BO72" s="186" t="str">
        <f t="shared" ref="BO72" si="62">IF(BO58="Θ", 9, IF(BO58="Ο", 3, IF(BO58="▲", 1, "0")))</f>
        <v>0</v>
      </c>
      <c r="BP72" s="268"/>
      <c r="BQ72" s="268"/>
      <c r="BR72" s="268"/>
      <c r="BS72" s="268"/>
      <c r="BT72" s="269"/>
    </row>
    <row r="73" spans="1:83" s="44" customFormat="1" ht="22.8" hidden="1" customHeight="1" x14ac:dyDescent="0.25">
      <c r="B73" s="70"/>
      <c r="C73" s="70"/>
      <c r="D73" s="42">
        <f t="shared" si="22"/>
        <v>13.893967093235831</v>
      </c>
      <c r="E73" s="43"/>
      <c r="F73" s="257"/>
      <c r="G73" s="270"/>
      <c r="H73" s="270"/>
      <c r="I73" s="270"/>
      <c r="J73" s="270"/>
      <c r="K73" s="270"/>
      <c r="L73" s="258"/>
      <c r="M73" s="186">
        <f t="shared" ref="M73" si="63">IF(M59="Θ", 9, IF(M59="Ο", 3, IF(M59="▲", 1, "0")))</f>
        <v>3</v>
      </c>
      <c r="N73" s="268"/>
      <c r="O73" s="268"/>
      <c r="P73" s="268"/>
      <c r="Q73" s="268"/>
      <c r="R73" s="269"/>
      <c r="S73" s="186">
        <f t="shared" ref="S73" si="64">IF(S59="Θ", 9, IF(S59="Ο", 3, IF(S59="▲", 1, "0")))</f>
        <v>9</v>
      </c>
      <c r="T73" s="268"/>
      <c r="U73" s="268"/>
      <c r="V73" s="268"/>
      <c r="W73" s="268"/>
      <c r="X73" s="269"/>
      <c r="Y73" s="186">
        <f t="shared" ref="Y73" si="65">IF(Y59="Θ", 9, IF(Y59="Ο", 3, IF(Y59="▲", 1, "0")))</f>
        <v>9</v>
      </c>
      <c r="Z73" s="268"/>
      <c r="AA73" s="268"/>
      <c r="AB73" s="268"/>
      <c r="AC73" s="268"/>
      <c r="AD73" s="269"/>
      <c r="AE73" s="186">
        <f t="shared" ref="AE73" si="66">IF(AE59="Θ", 9, IF(AE59="Ο", 3, IF(AE59="▲", 1, "0")))</f>
        <v>9</v>
      </c>
      <c r="AF73" s="268"/>
      <c r="AG73" s="268"/>
      <c r="AH73" s="268"/>
      <c r="AI73" s="268"/>
      <c r="AJ73" s="269"/>
      <c r="AK73" s="186" t="str">
        <f t="shared" ref="AK73" si="67">IF(AK59="Θ", 9, IF(AK59="Ο", 3, IF(AK59="▲", 1, "0")))</f>
        <v>0</v>
      </c>
      <c r="AL73" s="268"/>
      <c r="AM73" s="268"/>
      <c r="AN73" s="268"/>
      <c r="AO73" s="268"/>
      <c r="AP73" s="269"/>
      <c r="AQ73" s="186" t="str">
        <f t="shared" ref="AQ73" si="68">IF(AQ59="Θ", 9, IF(AQ59="Ο", 3, IF(AQ59="▲", 1, "0")))</f>
        <v>0</v>
      </c>
      <c r="AR73" s="268"/>
      <c r="AS73" s="268"/>
      <c r="AT73" s="268"/>
      <c r="AU73" s="268"/>
      <c r="AV73" s="269"/>
      <c r="AW73" s="186" t="str">
        <f t="shared" ref="AW73" si="69">IF(AW59="Θ", 9, IF(AW59="Ο", 3, IF(AW59="▲", 1, "0")))</f>
        <v>0</v>
      </c>
      <c r="AX73" s="268"/>
      <c r="AY73" s="268"/>
      <c r="AZ73" s="268"/>
      <c r="BA73" s="268"/>
      <c r="BB73" s="269"/>
      <c r="BC73" s="186" t="str">
        <f t="shared" ref="BC73" si="70">IF(BC59="Θ", 9, IF(BC59="Ο", 3, IF(BC59="▲", 1, "0")))</f>
        <v>0</v>
      </c>
      <c r="BD73" s="268"/>
      <c r="BE73" s="268"/>
      <c r="BF73" s="268"/>
      <c r="BG73" s="268"/>
      <c r="BH73" s="269"/>
      <c r="BI73" s="186" t="str">
        <f t="shared" ref="BI73" si="71">IF(BI59="Θ", 9, IF(BI59="Ο", 3, IF(BI59="▲", 1, "0")))</f>
        <v>0</v>
      </c>
      <c r="BJ73" s="268"/>
      <c r="BK73" s="268"/>
      <c r="BL73" s="268"/>
      <c r="BM73" s="268"/>
      <c r="BN73" s="269"/>
      <c r="BO73" s="186">
        <f t="shared" ref="BO73" si="72">IF(BO59="Θ", 9, IF(BO59="Ο", 3, IF(BO59="▲", 1, "0")))</f>
        <v>9</v>
      </c>
      <c r="BP73" s="268"/>
      <c r="BQ73" s="268"/>
      <c r="BR73" s="268"/>
      <c r="BS73" s="268"/>
      <c r="BT73" s="269"/>
    </row>
    <row r="74" spans="1:83" ht="22.8" hidden="1" customHeight="1" x14ac:dyDescent="0.2">
      <c r="B74" s="28"/>
      <c r="C74" s="28"/>
      <c r="D74" s="42">
        <f t="shared" si="22"/>
        <v>17.915904936014627</v>
      </c>
      <c r="E74" s="43"/>
      <c r="F74" s="257"/>
      <c r="G74" s="270"/>
      <c r="H74" s="270"/>
      <c r="I74" s="270"/>
      <c r="J74" s="270"/>
      <c r="K74" s="270"/>
      <c r="L74" s="258"/>
      <c r="M74" s="186" t="str">
        <f t="shared" ref="M74" si="73">IF(M60="Θ", 9, IF(M60="Ο", 3, IF(M60="▲", 1, "0")))</f>
        <v>0</v>
      </c>
      <c r="N74" s="268"/>
      <c r="O74" s="268"/>
      <c r="P74" s="268"/>
      <c r="Q74" s="268"/>
      <c r="R74" s="269"/>
      <c r="S74" s="186">
        <f t="shared" ref="S74" si="74">IF(S60="Θ", 9, IF(S60="Ο", 3, IF(S60="▲", 1, "0")))</f>
        <v>9</v>
      </c>
      <c r="T74" s="268"/>
      <c r="U74" s="268"/>
      <c r="V74" s="268"/>
      <c r="W74" s="268"/>
      <c r="X74" s="269"/>
      <c r="Y74" s="186" t="str">
        <f t="shared" ref="Y74" si="75">IF(Y60="Θ", 9, IF(Y60="Ο", 3, IF(Y60="▲", 1, "0")))</f>
        <v>0</v>
      </c>
      <c r="Z74" s="268"/>
      <c r="AA74" s="268"/>
      <c r="AB74" s="268"/>
      <c r="AC74" s="268"/>
      <c r="AD74" s="269"/>
      <c r="AE74" s="186">
        <f t="shared" ref="AE74" si="76">IF(AE60="Θ", 9, IF(AE60="Ο", 3, IF(AE60="▲", 1, "0")))</f>
        <v>1</v>
      </c>
      <c r="AF74" s="268"/>
      <c r="AG74" s="268"/>
      <c r="AH74" s="268"/>
      <c r="AI74" s="268"/>
      <c r="AJ74" s="269"/>
      <c r="AK74" s="186">
        <f t="shared" ref="AK74" si="77">IF(AK60="Θ", 9, IF(AK60="Ο", 3, IF(AK60="▲", 1, "0")))</f>
        <v>3</v>
      </c>
      <c r="AL74" s="268"/>
      <c r="AM74" s="268"/>
      <c r="AN74" s="268"/>
      <c r="AO74" s="268"/>
      <c r="AP74" s="269"/>
      <c r="AQ74" s="186" t="str">
        <f t="shared" ref="AQ74" si="78">IF(AQ60="Θ", 9, IF(AQ60="Ο", 3, IF(AQ60="▲", 1, "0")))</f>
        <v>0</v>
      </c>
      <c r="AR74" s="268"/>
      <c r="AS74" s="268"/>
      <c r="AT74" s="268"/>
      <c r="AU74" s="268"/>
      <c r="AV74" s="269"/>
      <c r="AW74" s="186">
        <f t="shared" ref="AW74" si="79">IF(AW60="Θ", 9, IF(AW60="Ο", 3, IF(AW60="▲", 1, "0")))</f>
        <v>3</v>
      </c>
      <c r="AX74" s="268"/>
      <c r="AY74" s="268"/>
      <c r="AZ74" s="268"/>
      <c r="BA74" s="268"/>
      <c r="BB74" s="269"/>
      <c r="BC74" s="186">
        <f t="shared" ref="BC74" si="80">IF(BC60="Θ", 9, IF(BC60="Ο", 3, IF(BC60="▲", 1, "0")))</f>
        <v>9</v>
      </c>
      <c r="BD74" s="268"/>
      <c r="BE74" s="268"/>
      <c r="BF74" s="268"/>
      <c r="BG74" s="268"/>
      <c r="BH74" s="269"/>
      <c r="BI74" s="186">
        <f t="shared" ref="BI74" si="81">IF(BI60="Θ", 9, IF(BI60="Ο", 3, IF(BI60="▲", 1, "0")))</f>
        <v>3</v>
      </c>
      <c r="BJ74" s="268"/>
      <c r="BK74" s="268"/>
      <c r="BL74" s="268"/>
      <c r="BM74" s="268"/>
      <c r="BN74" s="269"/>
      <c r="BO74" s="186" t="str">
        <f t="shared" ref="BO74" si="82">IF(BO60="Θ", 9, IF(BO60="Ο", 3, IF(BO60="▲", 1, "0")))</f>
        <v>0</v>
      </c>
      <c r="BP74" s="268"/>
      <c r="BQ74" s="268"/>
      <c r="BR74" s="268"/>
      <c r="BS74" s="268"/>
      <c r="BT74" s="269"/>
    </row>
    <row r="75" spans="1:83" ht="23.25" customHeight="1" x14ac:dyDescent="0.2">
      <c r="B75" s="28"/>
      <c r="C75" s="28"/>
      <c r="D75" s="39"/>
      <c r="E75" s="39"/>
      <c r="F75" s="242"/>
      <c r="G75" s="242"/>
      <c r="H75" s="242"/>
      <c r="I75" s="242"/>
      <c r="J75" s="242"/>
      <c r="K75" s="242"/>
      <c r="L75" s="24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c r="BO75" s="62"/>
      <c r="BP75" s="62"/>
      <c r="BQ75" s="62"/>
      <c r="BR75" s="62"/>
      <c r="BS75" s="62"/>
      <c r="BT75" s="62"/>
    </row>
    <row r="76" spans="1:83" ht="23.25" customHeight="1" x14ac:dyDescent="0.2">
      <c r="B76" s="28"/>
      <c r="C76" s="28"/>
      <c r="D76" s="39"/>
      <c r="E76" s="39"/>
      <c r="F76" s="242"/>
      <c r="G76" s="242"/>
      <c r="H76" s="242"/>
      <c r="I76" s="242"/>
      <c r="J76" s="242"/>
      <c r="K76" s="242"/>
      <c r="L76" s="24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row>
    <row r="77" spans="1:83" ht="23.25" customHeight="1" x14ac:dyDescent="0.2">
      <c r="B77" s="28"/>
      <c r="C77" s="28"/>
      <c r="D77" s="39"/>
      <c r="E77" s="39"/>
      <c r="F77" s="242"/>
      <c r="G77" s="242"/>
      <c r="H77" s="242"/>
      <c r="I77" s="242"/>
      <c r="J77" s="242"/>
      <c r="K77" s="242"/>
      <c r="L77" s="24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c r="BT77" s="62"/>
    </row>
    <row r="78" spans="1:83" ht="23.25" customHeight="1" x14ac:dyDescent="0.2">
      <c r="B78" s="28"/>
      <c r="C78" s="28"/>
      <c r="D78" s="39"/>
      <c r="E78" s="39"/>
      <c r="F78" s="242"/>
      <c r="G78" s="242"/>
      <c r="H78" s="242"/>
      <c r="I78" s="242"/>
      <c r="J78" s="242"/>
      <c r="K78" s="242"/>
      <c r="L78" s="24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row>
    <row r="79" spans="1:83" ht="23.25" customHeight="1" x14ac:dyDescent="0.2">
      <c r="B79" s="28"/>
      <c r="C79" s="28"/>
      <c r="D79" s="39"/>
      <c r="E79" s="39"/>
      <c r="F79" s="242"/>
      <c r="G79" s="242"/>
      <c r="H79" s="242"/>
      <c r="I79" s="242"/>
      <c r="J79" s="242"/>
      <c r="K79" s="242"/>
      <c r="L79" s="24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row>
    <row r="80" spans="1:83" ht="23.25" customHeight="1" x14ac:dyDescent="0.2">
      <c r="B80" s="28"/>
      <c r="C80" s="28"/>
      <c r="D80" s="39"/>
      <c r="E80" s="39"/>
      <c r="F80" s="242"/>
      <c r="G80" s="242"/>
      <c r="H80" s="242"/>
      <c r="I80" s="242"/>
      <c r="J80" s="242"/>
      <c r="K80" s="242"/>
      <c r="L80" s="24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row>
    <row r="81" spans="2:72" ht="23.25" customHeight="1" x14ac:dyDescent="0.2">
      <c r="B81" s="28"/>
      <c r="C81" s="28"/>
      <c r="D81" s="39"/>
      <c r="E81" s="39"/>
      <c r="F81" s="242"/>
      <c r="G81" s="242"/>
      <c r="H81" s="242"/>
      <c r="I81" s="242"/>
      <c r="J81" s="242"/>
      <c r="K81" s="242"/>
      <c r="L81" s="24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c r="BP81" s="62"/>
      <c r="BQ81" s="62"/>
      <c r="BR81" s="62"/>
      <c r="BS81" s="62"/>
      <c r="BT81" s="62"/>
    </row>
    <row r="82" spans="2:72" ht="23.25" customHeight="1" x14ac:dyDescent="0.2">
      <c r="B82" s="28"/>
      <c r="C82" s="28"/>
      <c r="D82" s="39"/>
      <c r="E82" s="39"/>
      <c r="F82" s="242"/>
      <c r="G82" s="242"/>
      <c r="H82" s="242"/>
      <c r="I82" s="242"/>
      <c r="J82" s="242"/>
      <c r="K82" s="242"/>
      <c r="L82" s="24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row>
    <row r="83" spans="2:72" ht="23.25" customHeight="1" x14ac:dyDescent="0.2">
      <c r="B83" s="28"/>
      <c r="C83" s="28"/>
      <c r="D83" s="39"/>
      <c r="E83" s="39"/>
      <c r="F83" s="242"/>
      <c r="G83" s="242"/>
      <c r="H83" s="242"/>
      <c r="I83" s="242"/>
      <c r="J83" s="242"/>
      <c r="K83" s="242"/>
      <c r="L83" s="24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row>
    <row r="84" spans="2:72" ht="23.25" customHeight="1" x14ac:dyDescent="0.2">
      <c r="B84" s="28"/>
      <c r="C84" s="28"/>
      <c r="D84" s="39"/>
      <c r="E84" s="39"/>
      <c r="F84" s="242"/>
      <c r="G84" s="242"/>
      <c r="H84" s="242"/>
      <c r="I84" s="242"/>
      <c r="J84" s="242"/>
      <c r="K84" s="242"/>
      <c r="L84" s="24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c r="BP84" s="62"/>
      <c r="BQ84" s="62"/>
      <c r="BR84" s="62"/>
      <c r="BS84" s="62"/>
      <c r="BT84" s="62"/>
    </row>
    <row r="85" spans="2:72" ht="23.25" customHeight="1" x14ac:dyDescent="0.2">
      <c r="B85" s="28"/>
      <c r="C85" s="28"/>
      <c r="D85" s="39"/>
      <c r="E85" s="39"/>
      <c r="F85" s="242"/>
      <c r="G85" s="242"/>
      <c r="H85" s="242"/>
      <c r="I85" s="242"/>
      <c r="J85" s="242"/>
      <c r="K85" s="242"/>
      <c r="L85" s="24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row>
    <row r="86" spans="2:72" ht="23.25" customHeight="1" x14ac:dyDescent="0.2">
      <c r="B86" s="28"/>
      <c r="C86" s="28"/>
      <c r="D86" s="39"/>
      <c r="E86" s="39"/>
      <c r="F86" s="242"/>
      <c r="G86" s="242"/>
      <c r="H86" s="242"/>
      <c r="I86" s="242"/>
      <c r="J86" s="242"/>
      <c r="K86" s="242"/>
      <c r="L86" s="24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row>
    <row r="87" spans="2:72" ht="23.25" customHeight="1" x14ac:dyDescent="0.2">
      <c r="B87" s="28"/>
      <c r="C87" s="28"/>
      <c r="D87" s="39"/>
      <c r="E87" s="39"/>
      <c r="F87" s="242"/>
      <c r="G87" s="242"/>
      <c r="H87" s="242"/>
      <c r="I87" s="242"/>
      <c r="J87" s="242"/>
      <c r="K87" s="242"/>
      <c r="L87" s="24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c r="BT87" s="62"/>
    </row>
    <row r="88" spans="2:72" ht="23.25" customHeight="1" x14ac:dyDescent="0.2">
      <c r="B88" s="28"/>
      <c r="C88" s="28"/>
      <c r="D88" s="39"/>
      <c r="E88" s="39"/>
      <c r="F88" s="242"/>
      <c r="G88" s="242"/>
      <c r="H88" s="242"/>
      <c r="I88" s="242"/>
      <c r="J88" s="242"/>
      <c r="K88" s="242"/>
      <c r="L88" s="24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row>
    <row r="89" spans="2:72" ht="23.25" customHeight="1" x14ac:dyDescent="0.2">
      <c r="B89" s="28"/>
      <c r="C89" s="28"/>
      <c r="D89" s="39"/>
      <c r="E89" s="39"/>
      <c r="F89" s="242"/>
      <c r="G89" s="242"/>
      <c r="H89" s="242"/>
      <c r="I89" s="242"/>
      <c r="J89" s="242"/>
      <c r="K89" s="242"/>
      <c r="L89" s="24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row>
    <row r="90" spans="2:72" ht="23.25" customHeight="1" x14ac:dyDescent="0.2">
      <c r="B90" s="28"/>
      <c r="C90" s="28"/>
      <c r="D90" s="39"/>
      <c r="E90" s="39"/>
      <c r="F90" s="242"/>
      <c r="G90" s="242"/>
      <c r="H90" s="242"/>
      <c r="I90" s="242"/>
      <c r="J90" s="242"/>
      <c r="K90" s="242"/>
      <c r="L90" s="24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row>
    <row r="91" spans="2:72" ht="23.25" customHeight="1" x14ac:dyDescent="0.2">
      <c r="B91" s="28"/>
      <c r="C91" s="28"/>
      <c r="D91" s="39"/>
      <c r="E91" s="39"/>
      <c r="F91" s="242"/>
      <c r="G91" s="242"/>
      <c r="H91" s="242"/>
      <c r="I91" s="242"/>
      <c r="J91" s="242"/>
      <c r="K91" s="242"/>
      <c r="L91" s="24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row>
    <row r="92" spans="2:72" ht="23.25" customHeight="1" x14ac:dyDescent="0.2">
      <c r="B92" s="28"/>
      <c r="C92" s="28"/>
      <c r="D92" s="39"/>
      <c r="E92" s="39"/>
      <c r="F92" s="242"/>
      <c r="G92" s="242"/>
      <c r="H92" s="242"/>
      <c r="I92" s="242"/>
      <c r="J92" s="242"/>
      <c r="K92" s="242"/>
      <c r="L92" s="24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row>
    <row r="93" spans="2:72" ht="23.25" customHeight="1" x14ac:dyDescent="0.2">
      <c r="B93" s="28"/>
      <c r="C93" s="28"/>
      <c r="D93" s="39"/>
      <c r="E93" s="39"/>
      <c r="F93" s="242"/>
      <c r="G93" s="242"/>
      <c r="H93" s="242"/>
      <c r="I93" s="242"/>
      <c r="J93" s="242"/>
      <c r="K93" s="242"/>
      <c r="L93" s="24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c r="BP93" s="62"/>
      <c r="BQ93" s="62"/>
      <c r="BR93" s="62"/>
      <c r="BS93" s="62"/>
      <c r="BT93" s="62"/>
    </row>
    <row r="94" spans="2:72" ht="23.25" customHeight="1" x14ac:dyDescent="0.2">
      <c r="B94" s="28"/>
      <c r="C94" s="28"/>
      <c r="D94" s="39"/>
      <c r="E94" s="39"/>
      <c r="F94" s="242"/>
      <c r="G94" s="242"/>
      <c r="H94" s="242"/>
      <c r="I94" s="242"/>
      <c r="J94" s="242"/>
      <c r="K94" s="242"/>
      <c r="L94" s="24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c r="BP94" s="62"/>
      <c r="BQ94" s="62"/>
      <c r="BR94" s="62"/>
      <c r="BS94" s="62"/>
      <c r="BT94" s="62"/>
    </row>
    <row r="95" spans="2:72" ht="23.25" customHeight="1" x14ac:dyDescent="0.2">
      <c r="B95" s="28"/>
      <c r="C95" s="28"/>
      <c r="D95" s="39"/>
      <c r="E95" s="39"/>
      <c r="F95" s="242"/>
      <c r="G95" s="242"/>
      <c r="H95" s="242"/>
      <c r="I95" s="242"/>
      <c r="J95" s="242"/>
      <c r="K95" s="242"/>
      <c r="L95" s="24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row>
    <row r="96" spans="2:72" ht="23.25" customHeight="1" x14ac:dyDescent="0.2">
      <c r="B96" s="28"/>
      <c r="C96" s="28"/>
      <c r="D96" s="39"/>
      <c r="E96" s="39"/>
      <c r="F96" s="242"/>
      <c r="G96" s="242"/>
      <c r="H96" s="242"/>
      <c r="I96" s="242"/>
      <c r="J96" s="242"/>
      <c r="K96" s="242"/>
      <c r="L96" s="24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c r="BT96" s="62"/>
    </row>
    <row r="97" spans="2:72" ht="23.25" customHeight="1" x14ac:dyDescent="0.2">
      <c r="B97" s="28"/>
      <c r="C97" s="28"/>
      <c r="D97" s="39"/>
      <c r="E97" s="39"/>
      <c r="F97" s="242"/>
      <c r="G97" s="242"/>
      <c r="H97" s="242"/>
      <c r="I97" s="242"/>
      <c r="J97" s="242"/>
      <c r="K97" s="242"/>
      <c r="L97" s="24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row>
    <row r="98" spans="2:72" ht="23.25" customHeight="1" x14ac:dyDescent="0.2">
      <c r="B98" s="28"/>
      <c r="C98" s="28"/>
      <c r="D98" s="39"/>
      <c r="E98" s="39"/>
      <c r="F98" s="242"/>
      <c r="G98" s="242"/>
      <c r="H98" s="242"/>
      <c r="I98" s="242"/>
      <c r="J98" s="242"/>
      <c r="K98" s="242"/>
      <c r="L98" s="24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2"/>
      <c r="BT98" s="62"/>
    </row>
    <row r="99" spans="2:72" ht="23.25" customHeight="1" x14ac:dyDescent="0.2">
      <c r="B99" s="28"/>
      <c r="C99" s="28"/>
      <c r="D99" s="39"/>
      <c r="E99" s="39"/>
      <c r="F99" s="242"/>
      <c r="G99" s="242"/>
      <c r="H99" s="242"/>
      <c r="I99" s="242"/>
      <c r="J99" s="242"/>
      <c r="K99" s="242"/>
      <c r="L99" s="24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row>
    <row r="100" spans="2:72" ht="23.25" customHeight="1" x14ac:dyDescent="0.2">
      <c r="B100" s="28"/>
      <c r="C100" s="28"/>
      <c r="D100" s="39"/>
      <c r="E100" s="39"/>
      <c r="F100" s="242"/>
      <c r="G100" s="242"/>
      <c r="H100" s="242"/>
      <c r="I100" s="242"/>
      <c r="J100" s="242"/>
      <c r="K100" s="242"/>
      <c r="L100" s="24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c r="BT100" s="62"/>
    </row>
    <row r="101" spans="2:72" ht="23.25" customHeight="1" x14ac:dyDescent="0.2">
      <c r="B101" s="28"/>
      <c r="C101" s="28"/>
      <c r="D101" s="39"/>
      <c r="E101" s="39"/>
      <c r="F101" s="242"/>
      <c r="G101" s="242"/>
      <c r="H101" s="242"/>
      <c r="I101" s="242"/>
      <c r="J101" s="242"/>
      <c r="K101" s="242"/>
      <c r="L101" s="24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row>
    <row r="102" spans="2:72" ht="23.25" customHeight="1" x14ac:dyDescent="0.2">
      <c r="B102" s="28"/>
      <c r="C102" s="28"/>
      <c r="D102" s="39"/>
      <c r="E102" s="39"/>
      <c r="F102" s="242"/>
      <c r="G102" s="242"/>
      <c r="H102" s="242"/>
      <c r="I102" s="242"/>
      <c r="J102" s="242"/>
      <c r="K102" s="242"/>
      <c r="L102" s="24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row>
    <row r="103" spans="2:72" ht="23.25" customHeight="1" x14ac:dyDescent="0.2">
      <c r="B103" s="28"/>
      <c r="C103" s="28"/>
      <c r="D103" s="39"/>
      <c r="E103" s="39"/>
      <c r="F103" s="242"/>
      <c r="G103" s="242"/>
      <c r="H103" s="242"/>
      <c r="I103" s="242"/>
      <c r="J103" s="242"/>
      <c r="K103" s="242"/>
      <c r="L103" s="24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c r="BT103" s="62"/>
    </row>
    <row r="104" spans="2:72" ht="23.25" customHeight="1" x14ac:dyDescent="0.2">
      <c r="B104" s="28"/>
      <c r="C104" s="28"/>
      <c r="D104" s="39"/>
      <c r="E104" s="39"/>
      <c r="F104" s="242"/>
      <c r="G104" s="242"/>
      <c r="H104" s="242"/>
      <c r="I104" s="242"/>
      <c r="J104" s="242"/>
      <c r="K104" s="242"/>
      <c r="L104" s="24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row>
    <row r="105" spans="2:72" ht="23.25" customHeight="1" x14ac:dyDescent="0.2">
      <c r="B105" s="28"/>
      <c r="C105" s="28"/>
      <c r="D105" s="39"/>
      <c r="E105" s="39"/>
      <c r="F105" s="242"/>
      <c r="G105" s="242"/>
      <c r="H105" s="242"/>
      <c r="I105" s="242"/>
      <c r="J105" s="242"/>
      <c r="K105" s="242"/>
      <c r="L105" s="24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row>
    <row r="106" spans="2:72" ht="23.25" customHeight="1" x14ac:dyDescent="0.2">
      <c r="B106" s="28"/>
      <c r="C106" s="28"/>
      <c r="D106" s="39"/>
      <c r="E106" s="39"/>
      <c r="F106" s="242"/>
      <c r="G106" s="242"/>
      <c r="H106" s="242"/>
      <c r="I106" s="242"/>
      <c r="J106" s="242"/>
      <c r="K106" s="242"/>
      <c r="L106" s="24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c r="BR106" s="62"/>
      <c r="BS106" s="62"/>
      <c r="BT106" s="62"/>
    </row>
    <row r="107" spans="2:72" ht="23.25" customHeight="1" x14ac:dyDescent="0.2">
      <c r="B107" s="28"/>
      <c r="C107" s="28"/>
      <c r="D107" s="39"/>
      <c r="E107" s="39"/>
      <c r="F107" s="242"/>
      <c r="G107" s="242"/>
      <c r="H107" s="242"/>
      <c r="I107" s="242"/>
      <c r="J107" s="242"/>
      <c r="K107" s="242"/>
      <c r="L107" s="24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c r="BT107" s="62"/>
    </row>
    <row r="108" spans="2:72" ht="23.25" customHeight="1" x14ac:dyDescent="0.2">
      <c r="B108" s="28"/>
      <c r="C108" s="28"/>
      <c r="D108" s="39"/>
      <c r="E108" s="39"/>
      <c r="F108" s="242"/>
      <c r="G108" s="242"/>
      <c r="H108" s="242"/>
      <c r="I108" s="242"/>
      <c r="J108" s="242"/>
      <c r="K108" s="242"/>
      <c r="L108" s="24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c r="BR108" s="62"/>
      <c r="BS108" s="62"/>
      <c r="BT108" s="62"/>
    </row>
    <row r="109" spans="2:72" ht="23.25" customHeight="1" x14ac:dyDescent="0.2">
      <c r="B109" s="28"/>
      <c r="C109" s="28"/>
      <c r="D109" s="39"/>
      <c r="E109" s="39"/>
      <c r="F109" s="242"/>
      <c r="G109" s="242"/>
      <c r="H109" s="242"/>
      <c r="I109" s="242"/>
      <c r="J109" s="242"/>
      <c r="K109" s="242"/>
      <c r="L109" s="24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row>
    <row r="110" spans="2:72" ht="23.25" customHeight="1" x14ac:dyDescent="0.2">
      <c r="B110" s="28"/>
      <c r="C110" s="28"/>
      <c r="D110" s="39"/>
      <c r="E110" s="39"/>
      <c r="F110" s="242"/>
      <c r="G110" s="242"/>
      <c r="H110" s="242"/>
      <c r="I110" s="242"/>
      <c r="J110" s="242"/>
      <c r="K110" s="242"/>
      <c r="L110" s="24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row>
    <row r="111" spans="2:72" ht="23.25" customHeight="1" x14ac:dyDescent="0.2">
      <c r="B111" s="28"/>
      <c r="C111" s="28"/>
      <c r="D111" s="39"/>
      <c r="E111" s="39"/>
      <c r="F111" s="242"/>
      <c r="G111" s="242"/>
      <c r="H111" s="242"/>
      <c r="I111" s="242"/>
      <c r="J111" s="242"/>
      <c r="K111" s="242"/>
      <c r="L111" s="24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row>
    <row r="112" spans="2:72" ht="23.25" customHeight="1" x14ac:dyDescent="0.2">
      <c r="B112" s="28"/>
      <c r="C112" s="28"/>
      <c r="D112" s="39"/>
      <c r="E112" s="39"/>
      <c r="F112" s="242"/>
      <c r="G112" s="242"/>
      <c r="H112" s="242"/>
      <c r="I112" s="242"/>
      <c r="J112" s="242"/>
      <c r="K112" s="242"/>
      <c r="L112" s="24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row>
    <row r="113" spans="2:72" ht="23.25" customHeight="1" x14ac:dyDescent="0.2">
      <c r="B113" s="28"/>
      <c r="C113" s="28"/>
      <c r="D113" s="39"/>
      <c r="E113" s="39"/>
      <c r="F113" s="242"/>
      <c r="G113" s="242"/>
      <c r="H113" s="242"/>
      <c r="I113" s="242"/>
      <c r="J113" s="242"/>
      <c r="K113" s="242"/>
      <c r="L113" s="24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row>
    <row r="114" spans="2:72" ht="23.25" customHeight="1" x14ac:dyDescent="0.2">
      <c r="B114" s="28"/>
      <c r="C114" s="28"/>
      <c r="D114" s="39"/>
      <c r="E114" s="39"/>
      <c r="F114" s="242"/>
      <c r="G114" s="242"/>
      <c r="H114" s="242"/>
      <c r="I114" s="242"/>
      <c r="J114" s="242"/>
      <c r="K114" s="242"/>
      <c r="L114" s="24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row>
    <row r="115" spans="2:72" ht="23.25" customHeight="1" x14ac:dyDescent="0.2">
      <c r="B115" s="28"/>
      <c r="C115" s="28"/>
      <c r="D115" s="39"/>
      <c r="E115" s="39"/>
      <c r="F115" s="242"/>
      <c r="G115" s="242"/>
      <c r="H115" s="242"/>
      <c r="I115" s="242"/>
      <c r="J115" s="242"/>
      <c r="K115" s="242"/>
      <c r="L115" s="24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row>
    <row r="116" spans="2:72" ht="23.25" customHeight="1" x14ac:dyDescent="0.2">
      <c r="B116" s="28"/>
      <c r="C116" s="28"/>
      <c r="D116" s="39"/>
      <c r="E116" s="39"/>
      <c r="F116" s="242"/>
      <c r="G116" s="242"/>
      <c r="H116" s="242"/>
      <c r="I116" s="242"/>
      <c r="J116" s="242"/>
      <c r="K116" s="242"/>
      <c r="L116" s="24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row>
    <row r="117" spans="2:72" ht="23.25" customHeight="1" x14ac:dyDescent="0.2">
      <c r="B117" s="28"/>
      <c r="C117" s="28"/>
      <c r="D117" s="39"/>
      <c r="E117" s="39"/>
      <c r="F117" s="242"/>
      <c r="G117" s="242"/>
      <c r="H117" s="242"/>
      <c r="I117" s="242"/>
      <c r="J117" s="242"/>
      <c r="K117" s="242"/>
      <c r="L117" s="24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row>
    <row r="118" spans="2:72" ht="23.25" customHeight="1" x14ac:dyDescent="0.2">
      <c r="B118" s="28"/>
      <c r="C118" s="28"/>
      <c r="D118" s="39"/>
      <c r="E118" s="39"/>
      <c r="F118" s="242"/>
      <c r="G118" s="242"/>
      <c r="H118" s="242"/>
      <c r="I118" s="242"/>
      <c r="J118" s="242"/>
      <c r="K118" s="242"/>
      <c r="L118" s="24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row>
    <row r="119" spans="2:72" ht="23.25" customHeight="1" x14ac:dyDescent="0.2">
      <c r="B119" s="28"/>
      <c r="C119" s="28"/>
      <c r="D119" s="39"/>
      <c r="E119" s="39"/>
      <c r="F119" s="242"/>
      <c r="G119" s="242"/>
      <c r="H119" s="242"/>
      <c r="I119" s="242"/>
      <c r="J119" s="242"/>
      <c r="K119" s="242"/>
      <c r="L119" s="24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row>
    <row r="120" spans="2:72" ht="23.25" customHeight="1" x14ac:dyDescent="0.2">
      <c r="B120" s="28"/>
      <c r="C120" s="28"/>
      <c r="D120" s="39"/>
      <c r="E120" s="39"/>
      <c r="F120" s="242"/>
      <c r="G120" s="242"/>
      <c r="H120" s="242"/>
      <c r="I120" s="242"/>
      <c r="J120" s="242"/>
      <c r="K120" s="242"/>
      <c r="L120" s="24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row>
    <row r="121" spans="2:72" ht="23.25" customHeight="1" x14ac:dyDescent="0.2">
      <c r="B121" s="28"/>
      <c r="C121" s="28"/>
      <c r="D121" s="39"/>
      <c r="E121" s="39"/>
      <c r="F121" s="242"/>
      <c r="G121" s="242"/>
      <c r="H121" s="242"/>
      <c r="I121" s="242"/>
      <c r="J121" s="242"/>
      <c r="K121" s="242"/>
      <c r="L121" s="24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row>
    <row r="122" spans="2:72" ht="23.25" customHeight="1" x14ac:dyDescent="0.2">
      <c r="B122" s="28"/>
      <c r="C122" s="28"/>
      <c r="D122" s="39"/>
      <c r="E122" s="39"/>
      <c r="F122" s="242"/>
      <c r="G122" s="242"/>
      <c r="H122" s="242"/>
      <c r="I122" s="242"/>
      <c r="J122" s="242"/>
      <c r="K122" s="242"/>
      <c r="L122" s="24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row>
    <row r="123" spans="2:72" ht="23.25" customHeight="1" x14ac:dyDescent="0.2">
      <c r="B123" s="28"/>
      <c r="C123" s="28"/>
      <c r="D123" s="39"/>
      <c r="E123" s="39"/>
      <c r="F123" s="242"/>
      <c r="G123" s="242"/>
      <c r="H123" s="242"/>
      <c r="I123" s="242"/>
      <c r="J123" s="242"/>
      <c r="K123" s="242"/>
      <c r="L123" s="24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c r="BR123" s="62"/>
      <c r="BS123" s="62"/>
      <c r="BT123" s="62"/>
    </row>
    <row r="124" spans="2:72" ht="23.25" customHeight="1" x14ac:dyDescent="0.2">
      <c r="B124" s="28"/>
      <c r="C124" s="28"/>
      <c r="D124" s="39"/>
      <c r="E124" s="39"/>
      <c r="F124" s="242"/>
      <c r="G124" s="242"/>
      <c r="H124" s="242"/>
      <c r="I124" s="242"/>
      <c r="J124" s="242"/>
      <c r="K124" s="242"/>
      <c r="L124" s="24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c r="BT124" s="62"/>
    </row>
    <row r="125" spans="2:72" ht="23.25" customHeight="1" x14ac:dyDescent="0.2">
      <c r="B125" s="28"/>
      <c r="C125" s="28"/>
      <c r="D125" s="39"/>
      <c r="E125" s="39"/>
      <c r="F125" s="242"/>
      <c r="G125" s="242"/>
      <c r="H125" s="242"/>
      <c r="I125" s="242"/>
      <c r="J125" s="242"/>
      <c r="K125" s="242"/>
      <c r="L125" s="24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c r="BR125" s="62"/>
      <c r="BS125" s="62"/>
      <c r="BT125" s="62"/>
    </row>
    <row r="126" spans="2:72" ht="23.25" customHeight="1" x14ac:dyDescent="0.2">
      <c r="B126" s="28"/>
      <c r="C126" s="28"/>
      <c r="D126" s="39"/>
      <c r="E126" s="39"/>
      <c r="F126" s="242"/>
      <c r="G126" s="242"/>
      <c r="H126" s="242"/>
      <c r="I126" s="242"/>
      <c r="J126" s="242"/>
      <c r="K126" s="242"/>
      <c r="L126" s="24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c r="BM126" s="62"/>
      <c r="BN126" s="62"/>
      <c r="BO126" s="62"/>
      <c r="BP126" s="62"/>
      <c r="BQ126" s="62"/>
      <c r="BR126" s="62"/>
      <c r="BS126" s="62"/>
      <c r="BT126" s="62"/>
    </row>
    <row r="127" spans="2:72" ht="23.25" customHeight="1" x14ac:dyDescent="0.2">
      <c r="B127" s="28"/>
      <c r="C127" s="28"/>
      <c r="D127" s="39"/>
      <c r="E127" s="39"/>
      <c r="F127" s="242"/>
      <c r="G127" s="242"/>
      <c r="H127" s="242"/>
      <c r="I127" s="242"/>
      <c r="J127" s="242"/>
      <c r="K127" s="242"/>
      <c r="L127" s="24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c r="BR127" s="62"/>
      <c r="BS127" s="62"/>
      <c r="BT127" s="62"/>
    </row>
    <row r="128" spans="2:72" ht="23.25" customHeight="1" x14ac:dyDescent="0.2">
      <c r="B128" s="28"/>
      <c r="C128" s="28"/>
      <c r="D128" s="39"/>
      <c r="E128" s="39"/>
      <c r="F128" s="242"/>
      <c r="G128" s="242"/>
      <c r="H128" s="242"/>
      <c r="I128" s="242"/>
      <c r="J128" s="242"/>
      <c r="K128" s="242"/>
      <c r="L128" s="24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c r="BT128" s="62"/>
    </row>
    <row r="129" spans="2:72" ht="23.25" customHeight="1" x14ac:dyDescent="0.2">
      <c r="B129" s="28"/>
      <c r="C129" s="28"/>
      <c r="D129" s="39"/>
      <c r="E129" s="39"/>
      <c r="F129" s="242"/>
      <c r="G129" s="242"/>
      <c r="H129" s="242"/>
      <c r="I129" s="242"/>
      <c r="J129" s="242"/>
      <c r="K129" s="242"/>
      <c r="L129" s="24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row>
    <row r="130" spans="2:72" ht="23.25" customHeight="1" x14ac:dyDescent="0.2">
      <c r="B130" s="28"/>
      <c r="C130" s="28"/>
      <c r="D130" s="39"/>
      <c r="E130" s="39"/>
      <c r="F130" s="242"/>
      <c r="G130" s="242"/>
      <c r="H130" s="242"/>
      <c r="I130" s="242"/>
      <c r="J130" s="242"/>
      <c r="K130" s="242"/>
      <c r="L130" s="24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c r="BM130" s="62"/>
      <c r="BN130" s="62"/>
      <c r="BO130" s="62"/>
      <c r="BP130" s="62"/>
      <c r="BQ130" s="62"/>
      <c r="BR130" s="62"/>
      <c r="BS130" s="62"/>
      <c r="BT130" s="62"/>
    </row>
    <row r="131" spans="2:72" ht="23.25" customHeight="1" x14ac:dyDescent="0.2">
      <c r="B131" s="28"/>
      <c r="C131" s="28"/>
      <c r="D131" s="39"/>
      <c r="E131" s="39"/>
      <c r="F131" s="242"/>
      <c r="G131" s="242"/>
      <c r="H131" s="242"/>
      <c r="I131" s="242"/>
      <c r="J131" s="242"/>
      <c r="K131" s="242"/>
      <c r="L131" s="24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c r="BM131" s="62"/>
      <c r="BN131" s="62"/>
      <c r="BO131" s="62"/>
      <c r="BP131" s="62"/>
      <c r="BQ131" s="62"/>
      <c r="BR131" s="62"/>
      <c r="BS131" s="62"/>
      <c r="BT131" s="62"/>
    </row>
    <row r="132" spans="2:72" ht="23.25" customHeight="1" x14ac:dyDescent="0.2">
      <c r="B132" s="28"/>
      <c r="C132" s="28"/>
      <c r="D132" s="39"/>
      <c r="E132" s="39"/>
      <c r="F132" s="242"/>
      <c r="G132" s="242"/>
      <c r="H132" s="242"/>
      <c r="I132" s="242"/>
      <c r="J132" s="242"/>
      <c r="K132" s="242"/>
      <c r="L132" s="24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row>
    <row r="133" spans="2:72" ht="23.25" customHeight="1" x14ac:dyDescent="0.2">
      <c r="B133" s="28"/>
      <c r="C133" s="28"/>
      <c r="D133" s="39"/>
      <c r="E133" s="39"/>
      <c r="F133" s="242"/>
      <c r="G133" s="242"/>
      <c r="H133" s="242"/>
      <c r="I133" s="242"/>
      <c r="J133" s="242"/>
      <c r="K133" s="242"/>
      <c r="L133" s="24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c r="BM133" s="62"/>
      <c r="BN133" s="62"/>
      <c r="BO133" s="62"/>
      <c r="BP133" s="62"/>
      <c r="BQ133" s="62"/>
      <c r="BR133" s="62"/>
      <c r="BS133" s="62"/>
      <c r="BT133" s="62"/>
    </row>
    <row r="134" spans="2:72" ht="23.25" customHeight="1" x14ac:dyDescent="0.2">
      <c r="B134" s="28"/>
      <c r="C134" s="28"/>
      <c r="D134" s="39"/>
      <c r="E134" s="39"/>
      <c r="F134" s="242"/>
      <c r="G134" s="242"/>
      <c r="H134" s="242"/>
      <c r="I134" s="242"/>
      <c r="J134" s="242"/>
      <c r="K134" s="242"/>
      <c r="L134" s="24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c r="BM134" s="62"/>
      <c r="BN134" s="62"/>
      <c r="BO134" s="62"/>
      <c r="BP134" s="62"/>
      <c r="BQ134" s="62"/>
      <c r="BR134" s="62"/>
      <c r="BS134" s="62"/>
      <c r="BT134" s="62"/>
    </row>
    <row r="135" spans="2:72" ht="23.25" customHeight="1" x14ac:dyDescent="0.2">
      <c r="B135" s="28"/>
      <c r="C135" s="28"/>
      <c r="D135" s="39"/>
      <c r="E135" s="39"/>
      <c r="F135" s="242"/>
      <c r="G135" s="242"/>
      <c r="H135" s="242"/>
      <c r="I135" s="242"/>
      <c r="J135" s="242"/>
      <c r="K135" s="242"/>
      <c r="L135" s="24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c r="BM135" s="62"/>
      <c r="BN135" s="62"/>
      <c r="BO135" s="62"/>
      <c r="BP135" s="62"/>
      <c r="BQ135" s="62"/>
      <c r="BR135" s="62"/>
      <c r="BS135" s="62"/>
      <c r="BT135" s="62"/>
    </row>
    <row r="136" spans="2:72" ht="23.25" customHeight="1" x14ac:dyDescent="0.2">
      <c r="B136" s="28"/>
      <c r="C136" s="28"/>
      <c r="D136" s="39"/>
      <c r="E136" s="39"/>
      <c r="F136" s="242"/>
      <c r="G136" s="242"/>
      <c r="H136" s="242"/>
      <c r="I136" s="242"/>
      <c r="J136" s="242"/>
      <c r="K136" s="242"/>
      <c r="L136" s="24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c r="BM136" s="62"/>
      <c r="BN136" s="62"/>
      <c r="BO136" s="62"/>
      <c r="BP136" s="62"/>
      <c r="BQ136" s="62"/>
      <c r="BR136" s="62"/>
      <c r="BS136" s="62"/>
      <c r="BT136" s="62"/>
    </row>
    <row r="137" spans="2:72" ht="23.25" customHeight="1" x14ac:dyDescent="0.2">
      <c r="B137" s="28"/>
      <c r="C137" s="28"/>
      <c r="D137" s="39"/>
      <c r="E137" s="39"/>
      <c r="F137" s="242"/>
      <c r="G137" s="242"/>
      <c r="H137" s="242"/>
      <c r="I137" s="242"/>
      <c r="J137" s="242"/>
      <c r="K137" s="242"/>
      <c r="L137" s="24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c r="BM137" s="62"/>
      <c r="BN137" s="62"/>
      <c r="BO137" s="62"/>
      <c r="BP137" s="62"/>
      <c r="BQ137" s="62"/>
      <c r="BR137" s="62"/>
      <c r="BS137" s="62"/>
      <c r="BT137" s="62"/>
    </row>
    <row r="138" spans="2:72" ht="23.25" customHeight="1" x14ac:dyDescent="0.2">
      <c r="B138" s="28"/>
      <c r="C138" s="28"/>
      <c r="D138" s="39"/>
      <c r="E138" s="39"/>
      <c r="F138" s="242"/>
      <c r="G138" s="242"/>
      <c r="H138" s="242"/>
      <c r="I138" s="242"/>
      <c r="J138" s="242"/>
      <c r="K138" s="242"/>
      <c r="L138" s="24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c r="BM138" s="62"/>
      <c r="BN138" s="62"/>
      <c r="BO138" s="62"/>
      <c r="BP138" s="62"/>
      <c r="BQ138" s="62"/>
      <c r="BR138" s="62"/>
      <c r="BS138" s="62"/>
      <c r="BT138" s="62"/>
    </row>
    <row r="139" spans="2:72" ht="23.25" customHeight="1" x14ac:dyDescent="0.2">
      <c r="B139" s="28"/>
      <c r="C139" s="28"/>
      <c r="D139" s="39"/>
      <c r="E139" s="39"/>
      <c r="F139" s="242"/>
      <c r="G139" s="242"/>
      <c r="H139" s="242"/>
      <c r="I139" s="242"/>
      <c r="J139" s="242"/>
      <c r="K139" s="242"/>
      <c r="L139" s="24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c r="BM139" s="62"/>
      <c r="BN139" s="62"/>
      <c r="BO139" s="62"/>
      <c r="BP139" s="62"/>
      <c r="BQ139" s="62"/>
      <c r="BR139" s="62"/>
      <c r="BS139" s="62"/>
      <c r="BT139" s="62"/>
    </row>
    <row r="140" spans="2:72" ht="23.25" customHeight="1" x14ac:dyDescent="0.2">
      <c r="B140" s="28"/>
      <c r="C140" s="28"/>
      <c r="D140" s="39"/>
      <c r="E140" s="39"/>
      <c r="F140" s="242"/>
      <c r="G140" s="242"/>
      <c r="H140" s="242"/>
      <c r="I140" s="242"/>
      <c r="J140" s="242"/>
      <c r="K140" s="242"/>
      <c r="L140" s="24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c r="BM140" s="62"/>
      <c r="BN140" s="62"/>
      <c r="BO140" s="62"/>
      <c r="BP140" s="62"/>
      <c r="BQ140" s="62"/>
      <c r="BR140" s="62"/>
      <c r="BS140" s="62"/>
      <c r="BT140" s="62"/>
    </row>
    <row r="141" spans="2:72" ht="23.25" customHeight="1" x14ac:dyDescent="0.2">
      <c r="B141" s="28"/>
      <c r="C141" s="28"/>
      <c r="D141" s="39"/>
      <c r="E141" s="39"/>
      <c r="F141" s="242"/>
      <c r="G141" s="242"/>
      <c r="H141" s="242"/>
      <c r="I141" s="242"/>
      <c r="J141" s="242"/>
      <c r="K141" s="242"/>
      <c r="L141" s="24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row>
    <row r="142" spans="2:72" ht="23.25" customHeight="1" x14ac:dyDescent="0.2">
      <c r="B142" s="28"/>
      <c r="C142" s="28"/>
      <c r="D142" s="39"/>
      <c r="E142" s="39"/>
      <c r="F142" s="242"/>
      <c r="G142" s="242"/>
      <c r="H142" s="242"/>
      <c r="I142" s="242"/>
      <c r="J142" s="242"/>
      <c r="K142" s="242"/>
      <c r="L142" s="24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c r="BM142" s="62"/>
      <c r="BN142" s="62"/>
      <c r="BO142" s="62"/>
      <c r="BP142" s="62"/>
      <c r="BQ142" s="62"/>
      <c r="BR142" s="62"/>
      <c r="BS142" s="62"/>
      <c r="BT142" s="62"/>
    </row>
    <row r="143" spans="2:72" ht="23.25" customHeight="1" x14ac:dyDescent="0.2">
      <c r="B143" s="28"/>
      <c r="C143" s="28"/>
      <c r="D143" s="39"/>
      <c r="E143" s="39"/>
      <c r="F143" s="242"/>
      <c r="G143" s="242"/>
      <c r="H143" s="242"/>
      <c r="I143" s="242"/>
      <c r="J143" s="242"/>
      <c r="K143" s="242"/>
      <c r="L143" s="24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c r="BM143" s="62"/>
      <c r="BN143" s="62"/>
      <c r="BO143" s="62"/>
      <c r="BP143" s="62"/>
      <c r="BQ143" s="62"/>
      <c r="BR143" s="62"/>
      <c r="BS143" s="62"/>
      <c r="BT143" s="62"/>
    </row>
    <row r="144" spans="2:72" ht="23.25" customHeight="1" x14ac:dyDescent="0.2">
      <c r="B144" s="28"/>
      <c r="C144" s="28"/>
      <c r="D144" s="39"/>
      <c r="E144" s="39"/>
      <c r="F144" s="242"/>
      <c r="G144" s="242"/>
      <c r="H144" s="242"/>
      <c r="I144" s="242"/>
      <c r="J144" s="242"/>
      <c r="K144" s="242"/>
      <c r="L144" s="24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row>
    <row r="145" spans="2:72" ht="23.25" customHeight="1" x14ac:dyDescent="0.2">
      <c r="B145" s="28"/>
      <c r="C145" s="28"/>
      <c r="D145" s="39"/>
      <c r="E145" s="39"/>
      <c r="F145" s="242"/>
      <c r="G145" s="242"/>
      <c r="H145" s="242"/>
      <c r="I145" s="242"/>
      <c r="J145" s="242"/>
      <c r="K145" s="242"/>
      <c r="L145" s="24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c r="BR145" s="62"/>
      <c r="BS145" s="62"/>
      <c r="BT145" s="62"/>
    </row>
    <row r="146" spans="2:72" ht="23.25" customHeight="1" x14ac:dyDescent="0.2">
      <c r="B146" s="28"/>
      <c r="C146" s="28"/>
      <c r="D146" s="39"/>
      <c r="E146" s="39"/>
      <c r="F146" s="242"/>
      <c r="G146" s="242"/>
      <c r="H146" s="242"/>
      <c r="I146" s="242"/>
      <c r="J146" s="242"/>
      <c r="K146" s="242"/>
      <c r="L146" s="24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row>
    <row r="147" spans="2:72" ht="23.25" customHeight="1" x14ac:dyDescent="0.2">
      <c r="B147" s="28"/>
      <c r="C147" s="28"/>
      <c r="D147" s="39"/>
      <c r="E147" s="39"/>
      <c r="F147" s="242"/>
      <c r="G147" s="242"/>
      <c r="H147" s="242"/>
      <c r="I147" s="242"/>
      <c r="J147" s="242"/>
      <c r="K147" s="242"/>
      <c r="L147" s="24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c r="BM147" s="62"/>
      <c r="BN147" s="62"/>
      <c r="BO147" s="62"/>
      <c r="BP147" s="62"/>
      <c r="BQ147" s="62"/>
      <c r="BR147" s="62"/>
      <c r="BS147" s="62"/>
      <c r="BT147" s="62"/>
    </row>
    <row r="148" spans="2:72" ht="23.25" customHeight="1" x14ac:dyDescent="0.2">
      <c r="B148" s="28"/>
      <c r="C148" s="28"/>
      <c r="D148" s="39"/>
      <c r="E148" s="39"/>
      <c r="F148" s="242"/>
      <c r="G148" s="242"/>
      <c r="H148" s="242"/>
      <c r="I148" s="242"/>
      <c r="J148" s="242"/>
      <c r="K148" s="242"/>
      <c r="L148" s="24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c r="BM148" s="62"/>
      <c r="BN148" s="62"/>
      <c r="BO148" s="62"/>
      <c r="BP148" s="62"/>
      <c r="BQ148" s="62"/>
      <c r="BR148" s="62"/>
      <c r="BS148" s="62"/>
      <c r="BT148" s="62"/>
    </row>
    <row r="149" spans="2:72" ht="23.25" customHeight="1" x14ac:dyDescent="0.2">
      <c r="B149" s="28"/>
      <c r="C149" s="28"/>
      <c r="D149" s="39"/>
      <c r="E149" s="39"/>
      <c r="F149" s="242"/>
      <c r="G149" s="242"/>
      <c r="H149" s="242"/>
      <c r="I149" s="242"/>
      <c r="J149" s="242"/>
      <c r="K149" s="242"/>
      <c r="L149" s="24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c r="BM149" s="62"/>
      <c r="BN149" s="62"/>
      <c r="BO149" s="62"/>
      <c r="BP149" s="62"/>
      <c r="BQ149" s="62"/>
      <c r="BR149" s="62"/>
      <c r="BS149" s="62"/>
      <c r="BT149" s="62"/>
    </row>
    <row r="150" spans="2:72" ht="23.25" customHeight="1" x14ac:dyDescent="0.2">
      <c r="B150" s="28"/>
      <c r="C150" s="28"/>
      <c r="D150" s="39"/>
      <c r="E150" s="39"/>
      <c r="F150" s="242"/>
      <c r="G150" s="242"/>
      <c r="H150" s="242"/>
      <c r="I150" s="242"/>
      <c r="J150" s="242"/>
      <c r="K150" s="242"/>
      <c r="L150" s="24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c r="BT150" s="62"/>
    </row>
    <row r="151" spans="2:72" ht="23.25" customHeight="1" x14ac:dyDescent="0.2">
      <c r="B151" s="28"/>
      <c r="C151" s="28"/>
      <c r="D151" s="39"/>
      <c r="E151" s="39"/>
      <c r="F151" s="242"/>
      <c r="G151" s="242"/>
      <c r="H151" s="242"/>
      <c r="I151" s="242"/>
      <c r="J151" s="242"/>
      <c r="K151" s="242"/>
      <c r="L151" s="24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c r="BM151" s="62"/>
      <c r="BN151" s="62"/>
      <c r="BO151" s="62"/>
      <c r="BP151" s="62"/>
      <c r="BQ151" s="62"/>
      <c r="BR151" s="62"/>
      <c r="BS151" s="62"/>
      <c r="BT151" s="62"/>
    </row>
    <row r="152" spans="2:72" ht="23.25" customHeight="1" x14ac:dyDescent="0.2">
      <c r="B152" s="28"/>
      <c r="C152" s="28"/>
      <c r="D152" s="39"/>
      <c r="E152" s="39"/>
      <c r="F152" s="242"/>
      <c r="G152" s="242"/>
      <c r="H152" s="242"/>
      <c r="I152" s="242"/>
      <c r="J152" s="242"/>
      <c r="K152" s="242"/>
      <c r="L152" s="24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c r="BP152" s="62"/>
      <c r="BQ152" s="62"/>
      <c r="BR152" s="62"/>
      <c r="BS152" s="62"/>
      <c r="BT152" s="62"/>
    </row>
    <row r="153" spans="2:72" ht="23.25" customHeight="1" x14ac:dyDescent="0.2">
      <c r="B153" s="28"/>
      <c r="C153" s="28"/>
      <c r="D153" s="39"/>
      <c r="E153" s="39"/>
      <c r="F153" s="242"/>
      <c r="G153" s="242"/>
      <c r="H153" s="242"/>
      <c r="I153" s="242"/>
      <c r="J153" s="242"/>
      <c r="K153" s="242"/>
      <c r="L153" s="24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c r="BM153" s="62"/>
      <c r="BN153" s="62"/>
      <c r="BO153" s="62"/>
      <c r="BP153" s="62"/>
      <c r="BQ153" s="62"/>
      <c r="BR153" s="62"/>
      <c r="BS153" s="62"/>
      <c r="BT153" s="62"/>
    </row>
    <row r="154" spans="2:72" ht="23.25" customHeight="1" x14ac:dyDescent="0.2">
      <c r="B154" s="28"/>
      <c r="C154" s="28"/>
      <c r="D154" s="39"/>
      <c r="E154" s="39"/>
      <c r="F154" s="242"/>
      <c r="G154" s="242"/>
      <c r="H154" s="242"/>
      <c r="I154" s="242"/>
      <c r="J154" s="242"/>
      <c r="K154" s="242"/>
      <c r="L154" s="24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c r="BP154" s="62"/>
      <c r="BQ154" s="62"/>
      <c r="BR154" s="62"/>
      <c r="BS154" s="62"/>
      <c r="BT154" s="62"/>
    </row>
    <row r="155" spans="2:72" ht="23.25" customHeight="1" x14ac:dyDescent="0.2">
      <c r="B155" s="28"/>
      <c r="C155" s="28"/>
      <c r="D155" s="39"/>
      <c r="E155" s="39"/>
      <c r="F155" s="242"/>
      <c r="G155" s="242"/>
      <c r="H155" s="242"/>
      <c r="I155" s="242"/>
      <c r="J155" s="242"/>
      <c r="K155" s="242"/>
      <c r="L155" s="24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row>
    <row r="156" spans="2:72" ht="23.25" customHeight="1" x14ac:dyDescent="0.2">
      <c r="B156" s="28"/>
      <c r="C156" s="28"/>
      <c r="D156" s="39"/>
      <c r="E156" s="39"/>
      <c r="F156" s="242"/>
      <c r="G156" s="242"/>
      <c r="H156" s="242"/>
      <c r="I156" s="242"/>
      <c r="J156" s="242"/>
      <c r="K156" s="242"/>
      <c r="L156" s="24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c r="BM156" s="62"/>
      <c r="BN156" s="62"/>
      <c r="BO156" s="62"/>
      <c r="BP156" s="62"/>
      <c r="BQ156" s="62"/>
      <c r="BR156" s="62"/>
      <c r="BS156" s="62"/>
      <c r="BT156" s="62"/>
    </row>
    <row r="157" spans="2:72" ht="23.25" customHeight="1" x14ac:dyDescent="0.2">
      <c r="B157" s="28"/>
      <c r="C157" s="28"/>
      <c r="D157" s="39"/>
      <c r="E157" s="39"/>
      <c r="F157" s="242"/>
      <c r="G157" s="242"/>
      <c r="H157" s="242"/>
      <c r="I157" s="242"/>
      <c r="J157" s="242"/>
      <c r="K157" s="242"/>
      <c r="L157" s="24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c r="BM157" s="62"/>
      <c r="BN157" s="62"/>
      <c r="BO157" s="62"/>
      <c r="BP157" s="62"/>
      <c r="BQ157" s="62"/>
      <c r="BR157" s="62"/>
      <c r="BS157" s="62"/>
      <c r="BT157" s="62"/>
    </row>
    <row r="158" spans="2:72" ht="23.25" customHeight="1" x14ac:dyDescent="0.2">
      <c r="B158" s="28"/>
      <c r="C158" s="28"/>
      <c r="D158" s="39"/>
      <c r="E158" s="39"/>
      <c r="F158" s="242"/>
      <c r="G158" s="242"/>
      <c r="H158" s="242"/>
      <c r="I158" s="242"/>
      <c r="J158" s="242"/>
      <c r="K158" s="242"/>
      <c r="L158" s="24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c r="BP158" s="62"/>
      <c r="BQ158" s="62"/>
      <c r="BR158" s="62"/>
      <c r="BS158" s="62"/>
      <c r="BT158" s="62"/>
    </row>
    <row r="159" spans="2:72" ht="23.25" customHeight="1" x14ac:dyDescent="0.2">
      <c r="B159" s="28"/>
      <c r="C159" s="28"/>
      <c r="D159" s="39"/>
      <c r="E159" s="39"/>
      <c r="F159" s="242"/>
      <c r="G159" s="242"/>
      <c r="H159" s="242"/>
      <c r="I159" s="242"/>
      <c r="J159" s="242"/>
      <c r="K159" s="242"/>
      <c r="L159" s="24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c r="BP159" s="62"/>
      <c r="BQ159" s="62"/>
      <c r="BR159" s="62"/>
      <c r="BS159" s="62"/>
      <c r="BT159" s="62"/>
    </row>
    <row r="160" spans="2:72" ht="23.25" customHeight="1" x14ac:dyDescent="0.2">
      <c r="B160" s="28"/>
      <c r="C160" s="28"/>
      <c r="D160" s="39"/>
      <c r="E160" s="39"/>
      <c r="F160" s="242"/>
      <c r="G160" s="242"/>
      <c r="H160" s="242"/>
      <c r="I160" s="242"/>
      <c r="J160" s="242"/>
      <c r="K160" s="242"/>
      <c r="L160" s="24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c r="BP160" s="62"/>
      <c r="BQ160" s="62"/>
      <c r="BR160" s="62"/>
      <c r="BS160" s="62"/>
      <c r="BT160" s="62"/>
    </row>
    <row r="161" spans="2:72" ht="23.25" customHeight="1" x14ac:dyDescent="0.2">
      <c r="B161" s="28"/>
      <c r="C161" s="28"/>
      <c r="D161" s="39"/>
      <c r="E161" s="39"/>
      <c r="F161" s="242"/>
      <c r="G161" s="242"/>
      <c r="H161" s="242"/>
      <c r="I161" s="242"/>
      <c r="J161" s="242"/>
      <c r="K161" s="242"/>
      <c r="L161" s="24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c r="BP161" s="62"/>
      <c r="BQ161" s="62"/>
      <c r="BR161" s="62"/>
      <c r="BS161" s="62"/>
      <c r="BT161" s="62"/>
    </row>
    <row r="162" spans="2:72" ht="23.25" customHeight="1" x14ac:dyDescent="0.2">
      <c r="B162" s="28"/>
      <c r="C162" s="28"/>
      <c r="D162" s="39"/>
      <c r="E162" s="39"/>
      <c r="F162" s="242"/>
      <c r="G162" s="242"/>
      <c r="H162" s="242"/>
      <c r="I162" s="242"/>
      <c r="J162" s="242"/>
      <c r="K162" s="242"/>
      <c r="L162" s="24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c r="BR162" s="62"/>
      <c r="BS162" s="62"/>
      <c r="BT162" s="62"/>
    </row>
    <row r="163" spans="2:72" ht="23.25" customHeight="1" x14ac:dyDescent="0.2">
      <c r="B163" s="28"/>
      <c r="C163" s="28"/>
      <c r="D163" s="39"/>
      <c r="E163" s="39"/>
      <c r="F163" s="242"/>
      <c r="G163" s="242"/>
      <c r="H163" s="242"/>
      <c r="I163" s="242"/>
      <c r="J163" s="242"/>
      <c r="K163" s="242"/>
      <c r="L163" s="24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c r="BM163" s="62"/>
      <c r="BN163" s="62"/>
      <c r="BO163" s="62"/>
      <c r="BP163" s="62"/>
      <c r="BQ163" s="62"/>
      <c r="BR163" s="62"/>
      <c r="BS163" s="62"/>
      <c r="BT163" s="62"/>
    </row>
    <row r="164" spans="2:72" ht="23.25" customHeight="1" x14ac:dyDescent="0.2">
      <c r="B164" s="28"/>
      <c r="C164" s="28"/>
      <c r="D164" s="39"/>
      <c r="E164" s="39"/>
      <c r="F164" s="242"/>
      <c r="G164" s="242"/>
      <c r="H164" s="242"/>
      <c r="I164" s="242"/>
      <c r="J164" s="242"/>
      <c r="K164" s="242"/>
      <c r="L164" s="24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c r="BM164" s="62"/>
      <c r="BN164" s="62"/>
      <c r="BO164" s="62"/>
      <c r="BP164" s="62"/>
      <c r="BQ164" s="62"/>
      <c r="BR164" s="62"/>
      <c r="BS164" s="62"/>
      <c r="BT164" s="62"/>
    </row>
    <row r="165" spans="2:72" ht="23.25" customHeight="1" x14ac:dyDescent="0.2">
      <c r="B165" s="28"/>
      <c r="C165" s="28"/>
      <c r="D165" s="39"/>
      <c r="E165" s="39"/>
      <c r="F165" s="242"/>
      <c r="G165" s="242"/>
      <c r="H165" s="242"/>
      <c r="I165" s="242"/>
      <c r="J165" s="242"/>
      <c r="K165" s="242"/>
      <c r="L165" s="24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c r="BM165" s="62"/>
      <c r="BN165" s="62"/>
      <c r="BO165" s="62"/>
      <c r="BP165" s="62"/>
      <c r="BQ165" s="62"/>
      <c r="BR165" s="62"/>
      <c r="BS165" s="62"/>
      <c r="BT165" s="62"/>
    </row>
    <row r="166" spans="2:72" ht="23.25" customHeight="1" x14ac:dyDescent="0.2">
      <c r="B166" s="28"/>
      <c r="C166" s="28"/>
      <c r="D166" s="39"/>
      <c r="E166" s="39"/>
      <c r="F166" s="242"/>
      <c r="G166" s="242"/>
      <c r="H166" s="242"/>
      <c r="I166" s="242"/>
      <c r="J166" s="242"/>
      <c r="K166" s="242"/>
      <c r="L166" s="24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c r="BM166" s="62"/>
      <c r="BN166" s="62"/>
      <c r="BO166" s="62"/>
      <c r="BP166" s="62"/>
      <c r="BQ166" s="62"/>
      <c r="BR166" s="62"/>
      <c r="BS166" s="62"/>
      <c r="BT166" s="62"/>
    </row>
    <row r="167" spans="2:72" ht="23.25" customHeight="1" x14ac:dyDescent="0.2">
      <c r="B167" s="28"/>
      <c r="C167" s="28"/>
      <c r="D167" s="39"/>
      <c r="E167" s="39"/>
      <c r="F167" s="242"/>
      <c r="G167" s="242"/>
      <c r="H167" s="242"/>
      <c r="I167" s="242"/>
      <c r="J167" s="242"/>
      <c r="K167" s="242"/>
      <c r="L167" s="24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c r="BM167" s="62"/>
      <c r="BN167" s="62"/>
      <c r="BO167" s="62"/>
      <c r="BP167" s="62"/>
      <c r="BQ167" s="62"/>
      <c r="BR167" s="62"/>
      <c r="BS167" s="62"/>
      <c r="BT167" s="62"/>
    </row>
    <row r="168" spans="2:72" ht="23.25" customHeight="1" x14ac:dyDescent="0.2">
      <c r="B168" s="28"/>
      <c r="C168" s="28"/>
      <c r="D168" s="39"/>
      <c r="E168" s="39"/>
      <c r="F168" s="242"/>
      <c r="G168" s="242"/>
      <c r="H168" s="242"/>
      <c r="I168" s="242"/>
      <c r="J168" s="242"/>
      <c r="K168" s="242"/>
      <c r="L168" s="24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c r="BJ168" s="62"/>
      <c r="BK168" s="62"/>
      <c r="BL168" s="62"/>
      <c r="BM168" s="62"/>
      <c r="BN168" s="62"/>
      <c r="BO168" s="62"/>
      <c r="BP168" s="62"/>
      <c r="BQ168" s="62"/>
      <c r="BR168" s="62"/>
      <c r="BS168" s="62"/>
      <c r="BT168" s="62"/>
    </row>
    <row r="169" spans="2:72" ht="23.25" customHeight="1" x14ac:dyDescent="0.2">
      <c r="B169" s="28"/>
      <c r="C169" s="28"/>
      <c r="D169" s="39"/>
      <c r="E169" s="39"/>
      <c r="F169" s="242"/>
      <c r="G169" s="242"/>
      <c r="H169" s="242"/>
      <c r="I169" s="242"/>
      <c r="J169" s="242"/>
      <c r="K169" s="242"/>
      <c r="L169" s="24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c r="BE169" s="62"/>
      <c r="BF169" s="62"/>
      <c r="BG169" s="62"/>
      <c r="BH169" s="62"/>
      <c r="BI169" s="62"/>
      <c r="BJ169" s="62"/>
      <c r="BK169" s="62"/>
      <c r="BL169" s="62"/>
      <c r="BM169" s="62"/>
      <c r="BN169" s="62"/>
      <c r="BO169" s="62"/>
      <c r="BP169" s="62"/>
      <c r="BQ169" s="62"/>
      <c r="BR169" s="62"/>
      <c r="BS169" s="62"/>
      <c r="BT169" s="62"/>
    </row>
    <row r="170" spans="2:72" ht="23.25" customHeight="1" x14ac:dyDescent="0.2">
      <c r="B170" s="28"/>
      <c r="C170" s="28"/>
      <c r="D170" s="39"/>
      <c r="E170" s="39"/>
      <c r="F170" s="242"/>
      <c r="G170" s="242"/>
      <c r="H170" s="242"/>
      <c r="I170" s="242"/>
      <c r="J170" s="242"/>
      <c r="K170" s="242"/>
      <c r="L170" s="24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c r="BJ170" s="62"/>
      <c r="BK170" s="62"/>
      <c r="BL170" s="62"/>
      <c r="BM170" s="62"/>
      <c r="BN170" s="62"/>
      <c r="BO170" s="62"/>
      <c r="BP170" s="62"/>
      <c r="BQ170" s="62"/>
      <c r="BR170" s="62"/>
      <c r="BS170" s="62"/>
      <c r="BT170" s="62"/>
    </row>
    <row r="171" spans="2:72" ht="23.25" customHeight="1" x14ac:dyDescent="0.2">
      <c r="B171" s="28"/>
      <c r="C171" s="28"/>
      <c r="D171" s="39"/>
      <c r="E171" s="39"/>
      <c r="F171" s="242"/>
      <c r="G171" s="242"/>
      <c r="H171" s="242"/>
      <c r="I171" s="242"/>
      <c r="J171" s="242"/>
      <c r="K171" s="242"/>
      <c r="L171" s="24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c r="BJ171" s="62"/>
      <c r="BK171" s="62"/>
      <c r="BL171" s="62"/>
      <c r="BM171" s="62"/>
      <c r="BN171" s="62"/>
      <c r="BO171" s="62"/>
      <c r="BP171" s="62"/>
      <c r="BQ171" s="62"/>
      <c r="BR171" s="62"/>
      <c r="BS171" s="62"/>
      <c r="BT171" s="62"/>
    </row>
    <row r="172" spans="2:72" ht="23.25" customHeight="1" x14ac:dyDescent="0.2">
      <c r="B172" s="28"/>
      <c r="C172" s="28"/>
      <c r="D172" s="39"/>
      <c r="E172" s="39"/>
      <c r="F172" s="242"/>
      <c r="G172" s="242"/>
      <c r="H172" s="242"/>
      <c r="I172" s="242"/>
      <c r="J172" s="242"/>
      <c r="K172" s="242"/>
      <c r="L172" s="24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c r="BK172" s="62"/>
      <c r="BL172" s="62"/>
      <c r="BM172" s="62"/>
      <c r="BN172" s="62"/>
      <c r="BO172" s="62"/>
      <c r="BP172" s="62"/>
      <c r="BQ172" s="62"/>
      <c r="BR172" s="62"/>
      <c r="BS172" s="62"/>
      <c r="BT172" s="62"/>
    </row>
    <row r="173" spans="2:72" ht="23.25" customHeight="1" x14ac:dyDescent="0.2">
      <c r="B173" s="28"/>
      <c r="C173" s="28"/>
      <c r="D173" s="39"/>
      <c r="E173" s="39"/>
      <c r="F173" s="242"/>
      <c r="G173" s="242"/>
      <c r="H173" s="242"/>
      <c r="I173" s="242"/>
      <c r="J173" s="242"/>
      <c r="K173" s="242"/>
      <c r="L173" s="24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2"/>
      <c r="BO173" s="62"/>
      <c r="BP173" s="62"/>
      <c r="BQ173" s="62"/>
      <c r="BR173" s="62"/>
      <c r="BS173" s="62"/>
      <c r="BT173" s="62"/>
    </row>
    <row r="174" spans="2:72" ht="23.25" customHeight="1" x14ac:dyDescent="0.2">
      <c r="B174" s="28"/>
      <c r="C174" s="28"/>
      <c r="D174" s="39"/>
      <c r="E174" s="39"/>
      <c r="F174" s="242"/>
      <c r="G174" s="242"/>
      <c r="H174" s="242"/>
      <c r="I174" s="242"/>
      <c r="J174" s="242"/>
      <c r="K174" s="242"/>
      <c r="L174" s="24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c r="BJ174" s="62"/>
      <c r="BK174" s="62"/>
      <c r="BL174" s="62"/>
      <c r="BM174" s="62"/>
      <c r="BN174" s="62"/>
      <c r="BO174" s="62"/>
      <c r="BP174" s="62"/>
      <c r="BQ174" s="62"/>
      <c r="BR174" s="62"/>
      <c r="BS174" s="62"/>
      <c r="BT174" s="62"/>
    </row>
    <row r="175" spans="2:72" ht="23.25" customHeight="1" x14ac:dyDescent="0.2">
      <c r="B175" s="28"/>
      <c r="C175" s="28"/>
      <c r="D175" s="39"/>
      <c r="E175" s="39"/>
      <c r="F175" s="242"/>
      <c r="G175" s="242"/>
      <c r="H175" s="242"/>
      <c r="I175" s="242"/>
      <c r="J175" s="242"/>
      <c r="K175" s="242"/>
      <c r="L175" s="24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c r="BJ175" s="62"/>
      <c r="BK175" s="62"/>
      <c r="BL175" s="62"/>
      <c r="BM175" s="62"/>
      <c r="BN175" s="62"/>
      <c r="BO175" s="62"/>
      <c r="BP175" s="62"/>
      <c r="BQ175" s="62"/>
      <c r="BR175" s="62"/>
      <c r="BS175" s="62"/>
      <c r="BT175" s="62"/>
    </row>
    <row r="176" spans="2:72" ht="23.25" customHeight="1" x14ac:dyDescent="0.2">
      <c r="B176" s="28"/>
      <c r="C176" s="28"/>
      <c r="D176" s="39"/>
      <c r="E176" s="39"/>
      <c r="F176" s="242"/>
      <c r="G176" s="242"/>
      <c r="H176" s="242"/>
      <c r="I176" s="242"/>
      <c r="J176" s="242"/>
      <c r="K176" s="242"/>
      <c r="L176" s="24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row>
    <row r="177" spans="2:72" ht="23.25" customHeight="1" x14ac:dyDescent="0.2">
      <c r="B177" s="28"/>
      <c r="C177" s="28"/>
      <c r="D177" s="39"/>
      <c r="E177" s="39"/>
      <c r="F177" s="242"/>
      <c r="G177" s="242"/>
      <c r="H177" s="242"/>
      <c r="I177" s="242"/>
      <c r="J177" s="242"/>
      <c r="K177" s="242"/>
      <c r="L177" s="24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c r="BE177" s="62"/>
      <c r="BF177" s="62"/>
      <c r="BG177" s="62"/>
      <c r="BH177" s="62"/>
      <c r="BI177" s="62"/>
      <c r="BJ177" s="62"/>
      <c r="BK177" s="62"/>
      <c r="BL177" s="62"/>
      <c r="BM177" s="62"/>
      <c r="BN177" s="62"/>
      <c r="BO177" s="62"/>
      <c r="BP177" s="62"/>
      <c r="BQ177" s="62"/>
      <c r="BR177" s="62"/>
      <c r="BS177" s="62"/>
      <c r="BT177" s="62"/>
    </row>
    <row r="178" spans="2:72" ht="23.25" customHeight="1" x14ac:dyDescent="0.2">
      <c r="B178" s="28"/>
      <c r="C178" s="28"/>
      <c r="D178" s="39"/>
      <c r="E178" s="39"/>
      <c r="F178" s="242"/>
      <c r="G178" s="242"/>
      <c r="H178" s="242"/>
      <c r="I178" s="242"/>
      <c r="J178" s="242"/>
      <c r="K178" s="242"/>
      <c r="L178" s="24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row>
    <row r="179" spans="2:72" ht="23.25" customHeight="1" x14ac:dyDescent="0.2">
      <c r="B179" s="28"/>
      <c r="C179" s="28"/>
      <c r="D179" s="39"/>
      <c r="E179" s="39"/>
      <c r="F179" s="242"/>
      <c r="G179" s="242"/>
      <c r="H179" s="242"/>
      <c r="I179" s="242"/>
      <c r="J179" s="242"/>
      <c r="K179" s="242"/>
      <c r="L179" s="24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c r="BK179" s="62"/>
      <c r="BL179" s="62"/>
      <c r="BM179" s="62"/>
      <c r="BN179" s="62"/>
      <c r="BO179" s="62"/>
      <c r="BP179" s="62"/>
      <c r="BQ179" s="62"/>
      <c r="BR179" s="62"/>
      <c r="BS179" s="62"/>
      <c r="BT179" s="62"/>
    </row>
    <row r="180" spans="2:72" ht="23.25" customHeight="1" x14ac:dyDescent="0.2">
      <c r="B180" s="28"/>
      <c r="C180" s="28"/>
      <c r="D180" s="39"/>
      <c r="E180" s="39"/>
      <c r="F180" s="242"/>
      <c r="G180" s="242"/>
      <c r="H180" s="242"/>
      <c r="I180" s="242"/>
      <c r="J180" s="242"/>
      <c r="K180" s="242"/>
      <c r="L180" s="24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c r="BE180" s="62"/>
      <c r="BF180" s="62"/>
      <c r="BG180" s="62"/>
      <c r="BH180" s="62"/>
      <c r="BI180" s="62"/>
      <c r="BJ180" s="62"/>
      <c r="BK180" s="62"/>
      <c r="BL180" s="62"/>
      <c r="BM180" s="62"/>
      <c r="BN180" s="62"/>
      <c r="BO180" s="62"/>
      <c r="BP180" s="62"/>
      <c r="BQ180" s="62"/>
      <c r="BR180" s="62"/>
      <c r="BS180" s="62"/>
      <c r="BT180" s="62"/>
    </row>
    <row r="181" spans="2:72" ht="23.25" customHeight="1" x14ac:dyDescent="0.2">
      <c r="B181" s="28"/>
      <c r="C181" s="28"/>
      <c r="D181" s="39"/>
      <c r="E181" s="39"/>
      <c r="F181" s="242"/>
      <c r="G181" s="242"/>
      <c r="H181" s="242"/>
      <c r="I181" s="242"/>
      <c r="J181" s="242"/>
      <c r="K181" s="242"/>
      <c r="L181" s="24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c r="BE181" s="62"/>
      <c r="BF181" s="62"/>
      <c r="BG181" s="62"/>
      <c r="BH181" s="62"/>
      <c r="BI181" s="62"/>
      <c r="BJ181" s="62"/>
      <c r="BK181" s="62"/>
      <c r="BL181" s="62"/>
      <c r="BM181" s="62"/>
      <c r="BN181" s="62"/>
      <c r="BO181" s="62"/>
      <c r="BP181" s="62"/>
      <c r="BQ181" s="62"/>
      <c r="BR181" s="62"/>
      <c r="BS181" s="62"/>
      <c r="BT181" s="62"/>
    </row>
    <row r="182" spans="2:72" ht="23.25" customHeight="1" x14ac:dyDescent="0.2">
      <c r="B182" s="28"/>
      <c r="C182" s="28"/>
      <c r="D182" s="39"/>
      <c r="E182" s="39"/>
      <c r="F182" s="242"/>
      <c r="G182" s="242"/>
      <c r="H182" s="242"/>
      <c r="I182" s="242"/>
      <c r="J182" s="242"/>
      <c r="K182" s="242"/>
      <c r="L182" s="24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c r="BJ182" s="62"/>
      <c r="BK182" s="62"/>
      <c r="BL182" s="62"/>
      <c r="BM182" s="62"/>
      <c r="BN182" s="62"/>
      <c r="BO182" s="62"/>
      <c r="BP182" s="62"/>
      <c r="BQ182" s="62"/>
      <c r="BR182" s="62"/>
      <c r="BS182" s="62"/>
      <c r="BT182" s="62"/>
    </row>
    <row r="183" spans="2:72" ht="23.25" customHeight="1" x14ac:dyDescent="0.2">
      <c r="B183" s="28"/>
      <c r="C183" s="28"/>
      <c r="D183" s="39"/>
      <c r="E183" s="39"/>
      <c r="F183" s="242"/>
      <c r="G183" s="242"/>
      <c r="H183" s="242"/>
      <c r="I183" s="242"/>
      <c r="J183" s="242"/>
      <c r="K183" s="242"/>
      <c r="L183" s="24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c r="BE183" s="62"/>
      <c r="BF183" s="62"/>
      <c r="BG183" s="62"/>
      <c r="BH183" s="62"/>
      <c r="BI183" s="62"/>
      <c r="BJ183" s="62"/>
      <c r="BK183" s="62"/>
      <c r="BL183" s="62"/>
      <c r="BM183" s="62"/>
      <c r="BN183" s="62"/>
      <c r="BO183" s="62"/>
      <c r="BP183" s="62"/>
      <c r="BQ183" s="62"/>
      <c r="BR183" s="62"/>
      <c r="BS183" s="62"/>
      <c r="BT183" s="62"/>
    </row>
    <row r="184" spans="2:72" ht="23.25" customHeight="1" x14ac:dyDescent="0.2">
      <c r="B184" s="28"/>
      <c r="C184" s="28"/>
      <c r="D184" s="39"/>
      <c r="E184" s="39"/>
      <c r="F184" s="242"/>
      <c r="G184" s="242"/>
      <c r="H184" s="242"/>
      <c r="I184" s="242"/>
      <c r="J184" s="242"/>
      <c r="K184" s="242"/>
      <c r="L184" s="24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c r="BJ184" s="62"/>
      <c r="BK184" s="62"/>
      <c r="BL184" s="62"/>
      <c r="BM184" s="62"/>
      <c r="BN184" s="62"/>
      <c r="BO184" s="62"/>
      <c r="BP184" s="62"/>
      <c r="BQ184" s="62"/>
      <c r="BR184" s="62"/>
      <c r="BS184" s="62"/>
      <c r="BT184" s="62"/>
    </row>
    <row r="185" spans="2:72" ht="23.25" customHeight="1" x14ac:dyDescent="0.2">
      <c r="B185" s="28"/>
      <c r="C185" s="28"/>
      <c r="D185" s="39"/>
      <c r="E185" s="39"/>
      <c r="F185" s="242"/>
      <c r="G185" s="242"/>
      <c r="H185" s="242"/>
      <c r="I185" s="242"/>
      <c r="J185" s="242"/>
      <c r="K185" s="242"/>
      <c r="L185" s="24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c r="BJ185" s="62"/>
      <c r="BK185" s="62"/>
      <c r="BL185" s="62"/>
      <c r="BM185" s="62"/>
      <c r="BN185" s="62"/>
      <c r="BO185" s="62"/>
      <c r="BP185" s="62"/>
      <c r="BQ185" s="62"/>
      <c r="BR185" s="62"/>
      <c r="BS185" s="62"/>
      <c r="BT185" s="62"/>
    </row>
    <row r="186" spans="2:72" ht="23.25" customHeight="1" x14ac:dyDescent="0.2">
      <c r="B186" s="28"/>
      <c r="C186" s="28"/>
      <c r="D186" s="39"/>
      <c r="E186" s="39"/>
      <c r="F186" s="242"/>
      <c r="G186" s="242"/>
      <c r="H186" s="242"/>
      <c r="I186" s="242"/>
      <c r="J186" s="242"/>
      <c r="K186" s="242"/>
      <c r="L186" s="24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c r="BE186" s="62"/>
      <c r="BF186" s="62"/>
      <c r="BG186" s="62"/>
      <c r="BH186" s="62"/>
      <c r="BI186" s="62"/>
      <c r="BJ186" s="62"/>
      <c r="BK186" s="62"/>
      <c r="BL186" s="62"/>
      <c r="BM186" s="62"/>
      <c r="BN186" s="62"/>
      <c r="BO186" s="62"/>
      <c r="BP186" s="62"/>
      <c r="BQ186" s="62"/>
      <c r="BR186" s="62"/>
      <c r="BS186" s="62"/>
      <c r="BT186" s="62"/>
    </row>
    <row r="187" spans="2:72" ht="23.25" customHeight="1" x14ac:dyDescent="0.2">
      <c r="B187" s="28"/>
      <c r="C187" s="28"/>
      <c r="D187" s="39"/>
      <c r="E187" s="39"/>
      <c r="F187" s="242"/>
      <c r="G187" s="242"/>
      <c r="H187" s="242"/>
      <c r="I187" s="242"/>
      <c r="J187" s="242"/>
      <c r="K187" s="242"/>
      <c r="L187" s="24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c r="BJ187" s="62"/>
      <c r="BK187" s="62"/>
      <c r="BL187" s="62"/>
      <c r="BM187" s="62"/>
      <c r="BN187" s="62"/>
      <c r="BO187" s="62"/>
      <c r="BP187" s="62"/>
      <c r="BQ187" s="62"/>
      <c r="BR187" s="62"/>
      <c r="BS187" s="62"/>
      <c r="BT187" s="62"/>
    </row>
    <row r="188" spans="2:72" ht="23.25" customHeight="1" x14ac:dyDescent="0.2">
      <c r="B188" s="28"/>
      <c r="C188" s="28"/>
      <c r="D188" s="39"/>
      <c r="E188" s="39"/>
      <c r="F188" s="242"/>
      <c r="G188" s="242"/>
      <c r="H188" s="242"/>
      <c r="I188" s="242"/>
      <c r="J188" s="242"/>
      <c r="K188" s="242"/>
      <c r="L188" s="24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c r="BK188" s="62"/>
      <c r="BL188" s="62"/>
      <c r="BM188" s="62"/>
      <c r="BN188" s="62"/>
      <c r="BO188" s="62"/>
      <c r="BP188" s="62"/>
      <c r="BQ188" s="62"/>
      <c r="BR188" s="62"/>
      <c r="BS188" s="62"/>
      <c r="BT188" s="62"/>
    </row>
    <row r="189" spans="2:72" ht="23.25" customHeight="1" x14ac:dyDescent="0.2">
      <c r="B189" s="28"/>
      <c r="C189" s="28"/>
      <c r="D189" s="39"/>
      <c r="E189" s="39"/>
      <c r="F189" s="242"/>
      <c r="G189" s="242"/>
      <c r="H189" s="242"/>
      <c r="I189" s="242"/>
      <c r="J189" s="242"/>
      <c r="K189" s="242"/>
      <c r="L189" s="24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c r="BE189" s="62"/>
      <c r="BF189" s="62"/>
      <c r="BG189" s="62"/>
      <c r="BH189" s="62"/>
      <c r="BI189" s="62"/>
      <c r="BJ189" s="62"/>
      <c r="BK189" s="62"/>
      <c r="BL189" s="62"/>
      <c r="BM189" s="62"/>
      <c r="BN189" s="62"/>
      <c r="BO189" s="62"/>
      <c r="BP189" s="62"/>
      <c r="BQ189" s="62"/>
      <c r="BR189" s="62"/>
      <c r="BS189" s="62"/>
      <c r="BT189" s="62"/>
    </row>
    <row r="190" spans="2:72" ht="23.25" customHeight="1" x14ac:dyDescent="0.2">
      <c r="B190" s="28"/>
      <c r="C190" s="28"/>
      <c r="D190" s="39"/>
      <c r="E190" s="39"/>
      <c r="F190" s="242"/>
      <c r="G190" s="242"/>
      <c r="H190" s="242"/>
      <c r="I190" s="242"/>
      <c r="J190" s="242"/>
      <c r="K190" s="242"/>
      <c r="L190" s="24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c r="BT190" s="62"/>
    </row>
    <row r="191" spans="2:72" ht="23.25" customHeight="1" x14ac:dyDescent="0.2">
      <c r="B191" s="28"/>
      <c r="C191" s="28"/>
      <c r="D191" s="39"/>
      <c r="E191" s="39"/>
      <c r="F191" s="242"/>
      <c r="G191" s="242"/>
      <c r="H191" s="242"/>
      <c r="I191" s="242"/>
      <c r="J191" s="242"/>
      <c r="K191" s="242"/>
      <c r="L191" s="24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c r="BT191" s="62"/>
    </row>
    <row r="192" spans="2:72" ht="23.25" customHeight="1" x14ac:dyDescent="0.2">
      <c r="B192" s="28"/>
      <c r="C192" s="28"/>
      <c r="D192" s="39"/>
      <c r="E192" s="39"/>
      <c r="F192" s="242"/>
      <c r="G192" s="242"/>
      <c r="H192" s="242"/>
      <c r="I192" s="242"/>
      <c r="J192" s="242"/>
      <c r="K192" s="242"/>
      <c r="L192" s="24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c r="BT192" s="62"/>
    </row>
    <row r="193" spans="2:72" ht="23.25" customHeight="1" x14ac:dyDescent="0.2">
      <c r="B193" s="28"/>
      <c r="C193" s="28"/>
      <c r="D193" s="39"/>
      <c r="E193" s="39"/>
      <c r="F193" s="242"/>
      <c r="G193" s="242"/>
      <c r="H193" s="242"/>
      <c r="I193" s="242"/>
      <c r="J193" s="242"/>
      <c r="K193" s="242"/>
      <c r="L193" s="24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row>
    <row r="194" spans="2:72" ht="23.25" customHeight="1" x14ac:dyDescent="0.2">
      <c r="B194" s="28"/>
      <c r="C194" s="28"/>
      <c r="D194" s="39"/>
      <c r="E194" s="39"/>
      <c r="F194" s="242"/>
      <c r="G194" s="242"/>
      <c r="H194" s="242"/>
      <c r="I194" s="242"/>
      <c r="J194" s="242"/>
      <c r="K194" s="242"/>
      <c r="L194" s="24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c r="BT194" s="62"/>
    </row>
    <row r="195" spans="2:72" ht="23.25" customHeight="1" x14ac:dyDescent="0.2">
      <c r="B195" s="28"/>
      <c r="C195" s="28"/>
      <c r="D195" s="39"/>
      <c r="E195" s="39"/>
      <c r="F195" s="242"/>
      <c r="G195" s="242"/>
      <c r="H195" s="242"/>
      <c r="I195" s="242"/>
      <c r="J195" s="242"/>
      <c r="K195" s="242"/>
      <c r="L195" s="24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row>
    <row r="196" spans="2:72" ht="23.25" customHeight="1" x14ac:dyDescent="0.2">
      <c r="B196" s="28"/>
      <c r="C196" s="28"/>
      <c r="D196" s="39"/>
      <c r="E196" s="39"/>
      <c r="F196" s="242"/>
      <c r="G196" s="242"/>
      <c r="H196" s="242"/>
      <c r="I196" s="242"/>
      <c r="J196" s="242"/>
      <c r="K196" s="242"/>
      <c r="L196" s="24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row>
    <row r="197" spans="2:72" ht="23.25" customHeight="1" x14ac:dyDescent="0.2">
      <c r="B197" s="28"/>
      <c r="C197" s="28"/>
      <c r="D197" s="39"/>
      <c r="E197" s="39"/>
      <c r="F197" s="242"/>
      <c r="G197" s="242"/>
      <c r="H197" s="242"/>
      <c r="I197" s="242"/>
      <c r="J197" s="242"/>
      <c r="K197" s="242"/>
      <c r="L197" s="24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row>
    <row r="198" spans="2:72" ht="23.25" customHeight="1" x14ac:dyDescent="0.2">
      <c r="B198" s="28"/>
      <c r="C198" s="28"/>
      <c r="D198" s="39"/>
      <c r="E198" s="39"/>
      <c r="F198" s="242"/>
      <c r="G198" s="242"/>
      <c r="H198" s="242"/>
      <c r="I198" s="242"/>
      <c r="J198" s="242"/>
      <c r="K198" s="242"/>
      <c r="L198" s="24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c r="BT198" s="62"/>
    </row>
    <row r="199" spans="2:72" ht="23.25" customHeight="1" x14ac:dyDescent="0.2">
      <c r="B199" s="28"/>
      <c r="C199" s="28"/>
      <c r="D199" s="39"/>
      <c r="E199" s="39"/>
      <c r="F199" s="242"/>
      <c r="G199" s="242"/>
      <c r="H199" s="242"/>
      <c r="I199" s="242"/>
      <c r="J199" s="242"/>
      <c r="K199" s="242"/>
      <c r="L199" s="24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c r="BE199" s="62"/>
      <c r="BF199" s="62"/>
      <c r="BG199" s="62"/>
      <c r="BH199" s="62"/>
      <c r="BI199" s="62"/>
      <c r="BJ199" s="62"/>
      <c r="BK199" s="62"/>
      <c r="BL199" s="62"/>
      <c r="BM199" s="62"/>
      <c r="BN199" s="62"/>
      <c r="BO199" s="62"/>
      <c r="BP199" s="62"/>
      <c r="BQ199" s="62"/>
      <c r="BR199" s="62"/>
      <c r="BS199" s="62"/>
      <c r="BT199" s="62"/>
    </row>
    <row r="200" spans="2:72" ht="23.25" customHeight="1" x14ac:dyDescent="0.2">
      <c r="B200" s="28"/>
      <c r="C200" s="28"/>
      <c r="D200" s="39"/>
      <c r="E200" s="39"/>
      <c r="F200" s="242"/>
      <c r="G200" s="242"/>
      <c r="H200" s="242"/>
      <c r="I200" s="242"/>
      <c r="J200" s="242"/>
      <c r="K200" s="242"/>
      <c r="L200" s="24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row>
    <row r="201" spans="2:72" ht="23.25" customHeight="1" x14ac:dyDescent="0.2">
      <c r="B201" s="28"/>
      <c r="C201" s="28"/>
      <c r="D201" s="39"/>
      <c r="E201" s="39"/>
      <c r="F201" s="242"/>
      <c r="G201" s="242"/>
      <c r="H201" s="242"/>
      <c r="I201" s="242"/>
      <c r="J201" s="242"/>
      <c r="K201" s="242"/>
      <c r="L201" s="24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c r="BE201" s="62"/>
      <c r="BF201" s="62"/>
      <c r="BG201" s="62"/>
      <c r="BH201" s="62"/>
      <c r="BI201" s="62"/>
      <c r="BJ201" s="62"/>
      <c r="BK201" s="62"/>
      <c r="BL201" s="62"/>
      <c r="BM201" s="62"/>
      <c r="BN201" s="62"/>
      <c r="BO201" s="62"/>
      <c r="BP201" s="62"/>
      <c r="BQ201" s="62"/>
      <c r="BR201" s="62"/>
      <c r="BS201" s="62"/>
      <c r="BT201" s="62"/>
    </row>
    <row r="202" spans="2:72" ht="23.25" customHeight="1" x14ac:dyDescent="0.2">
      <c r="B202" s="28"/>
      <c r="C202" s="28"/>
      <c r="D202" s="39"/>
      <c r="E202" s="39"/>
      <c r="F202" s="242"/>
      <c r="G202" s="242"/>
      <c r="H202" s="242"/>
      <c r="I202" s="242"/>
      <c r="J202" s="242"/>
      <c r="K202" s="242"/>
      <c r="L202" s="24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c r="BK202" s="62"/>
      <c r="BL202" s="62"/>
      <c r="BM202" s="62"/>
      <c r="BN202" s="62"/>
      <c r="BO202" s="62"/>
      <c r="BP202" s="62"/>
      <c r="BQ202" s="62"/>
      <c r="BR202" s="62"/>
      <c r="BS202" s="62"/>
      <c r="BT202" s="62"/>
    </row>
    <row r="203" spans="2:72" ht="23.25" customHeight="1" x14ac:dyDescent="0.2">
      <c r="B203" s="28"/>
      <c r="C203" s="28"/>
      <c r="D203" s="39"/>
      <c r="E203" s="39"/>
      <c r="F203" s="242"/>
      <c r="G203" s="242"/>
      <c r="H203" s="242"/>
      <c r="I203" s="242"/>
      <c r="J203" s="242"/>
      <c r="K203" s="242"/>
      <c r="L203" s="24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c r="BK203" s="62"/>
      <c r="BL203" s="62"/>
      <c r="BM203" s="62"/>
      <c r="BN203" s="62"/>
      <c r="BO203" s="62"/>
      <c r="BP203" s="62"/>
      <c r="BQ203" s="62"/>
      <c r="BR203" s="62"/>
      <c r="BS203" s="62"/>
      <c r="BT203" s="62"/>
    </row>
    <row r="204" spans="2:72" ht="23.25" customHeight="1" x14ac:dyDescent="0.2">
      <c r="B204" s="28"/>
      <c r="C204" s="28"/>
      <c r="D204" s="39"/>
      <c r="E204" s="39"/>
      <c r="F204" s="242"/>
      <c r="G204" s="242"/>
      <c r="H204" s="242"/>
      <c r="I204" s="242"/>
      <c r="J204" s="242"/>
      <c r="K204" s="242"/>
      <c r="L204" s="24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c r="BE204" s="62"/>
      <c r="BF204" s="62"/>
      <c r="BG204" s="62"/>
      <c r="BH204" s="62"/>
      <c r="BI204" s="62"/>
      <c r="BJ204" s="62"/>
      <c r="BK204" s="62"/>
      <c r="BL204" s="62"/>
      <c r="BM204" s="62"/>
      <c r="BN204" s="62"/>
      <c r="BO204" s="62"/>
      <c r="BP204" s="62"/>
      <c r="BQ204" s="62"/>
      <c r="BR204" s="62"/>
      <c r="BS204" s="62"/>
      <c r="BT204" s="62"/>
    </row>
    <row r="205" spans="2:72" ht="23.25" customHeight="1" x14ac:dyDescent="0.2">
      <c r="B205" s="28"/>
      <c r="C205" s="28"/>
      <c r="D205" s="39"/>
      <c r="E205" s="39"/>
      <c r="F205" s="242"/>
      <c r="G205" s="242"/>
      <c r="H205" s="242"/>
      <c r="I205" s="242"/>
      <c r="J205" s="242"/>
      <c r="K205" s="242"/>
      <c r="L205" s="24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c r="BE205" s="62"/>
      <c r="BF205" s="62"/>
      <c r="BG205" s="62"/>
      <c r="BH205" s="62"/>
      <c r="BI205" s="62"/>
      <c r="BJ205" s="62"/>
      <c r="BK205" s="62"/>
      <c r="BL205" s="62"/>
      <c r="BM205" s="62"/>
      <c r="BN205" s="62"/>
      <c r="BO205" s="62"/>
      <c r="BP205" s="62"/>
      <c r="BQ205" s="62"/>
      <c r="BR205" s="62"/>
      <c r="BS205" s="62"/>
      <c r="BT205" s="62"/>
    </row>
    <row r="206" spans="2:72" ht="23.25" customHeight="1" x14ac:dyDescent="0.2">
      <c r="B206" s="28"/>
      <c r="C206" s="28"/>
      <c r="D206" s="39"/>
      <c r="E206" s="39"/>
      <c r="F206" s="242"/>
      <c r="G206" s="242"/>
      <c r="H206" s="242"/>
      <c r="I206" s="242"/>
      <c r="J206" s="242"/>
      <c r="K206" s="242"/>
      <c r="L206" s="24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c r="BJ206" s="62"/>
      <c r="BK206" s="62"/>
      <c r="BL206" s="62"/>
      <c r="BM206" s="62"/>
      <c r="BN206" s="62"/>
      <c r="BO206" s="62"/>
      <c r="BP206" s="62"/>
      <c r="BQ206" s="62"/>
      <c r="BR206" s="62"/>
      <c r="BS206" s="62"/>
      <c r="BT206" s="62"/>
    </row>
    <row r="207" spans="2:72" ht="23.25" customHeight="1" x14ac:dyDescent="0.2">
      <c r="B207" s="28"/>
      <c r="C207" s="28"/>
      <c r="D207" s="39"/>
      <c r="E207" s="39"/>
      <c r="F207" s="242"/>
      <c r="G207" s="242"/>
      <c r="H207" s="242"/>
      <c r="I207" s="242"/>
      <c r="J207" s="242"/>
      <c r="K207" s="242"/>
      <c r="L207" s="24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c r="BT207" s="62"/>
    </row>
    <row r="208" spans="2:72" ht="23.25" customHeight="1" x14ac:dyDescent="0.2">
      <c r="B208" s="28"/>
      <c r="C208" s="28"/>
      <c r="D208" s="39"/>
      <c r="E208" s="39"/>
      <c r="F208" s="242"/>
      <c r="G208" s="242"/>
      <c r="H208" s="242"/>
      <c r="I208" s="242"/>
      <c r="J208" s="242"/>
      <c r="K208" s="242"/>
      <c r="L208" s="24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c r="BJ208" s="62"/>
      <c r="BK208" s="62"/>
      <c r="BL208" s="62"/>
      <c r="BM208" s="62"/>
      <c r="BN208" s="62"/>
      <c r="BO208" s="62"/>
      <c r="BP208" s="62"/>
      <c r="BQ208" s="62"/>
      <c r="BR208" s="62"/>
      <c r="BS208" s="62"/>
      <c r="BT208" s="62"/>
    </row>
    <row r="209" spans="2:72" ht="23.25" customHeight="1" x14ac:dyDescent="0.2">
      <c r="B209" s="28"/>
      <c r="C209" s="28"/>
      <c r="D209" s="39"/>
      <c r="E209" s="39"/>
      <c r="F209" s="242"/>
      <c r="G209" s="242"/>
      <c r="H209" s="242"/>
      <c r="I209" s="242"/>
      <c r="J209" s="242"/>
      <c r="K209" s="242"/>
      <c r="L209" s="24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c r="BK209" s="62"/>
      <c r="BL209" s="62"/>
      <c r="BM209" s="62"/>
      <c r="BN209" s="62"/>
      <c r="BO209" s="62"/>
      <c r="BP209" s="62"/>
      <c r="BQ209" s="62"/>
      <c r="BR209" s="62"/>
      <c r="BS209" s="62"/>
      <c r="BT209" s="62"/>
    </row>
    <row r="210" spans="2:72" ht="23.25" customHeight="1" x14ac:dyDescent="0.2">
      <c r="B210" s="28"/>
      <c r="C210" s="28"/>
      <c r="D210" s="39"/>
      <c r="E210" s="39"/>
      <c r="F210" s="242"/>
      <c r="G210" s="242"/>
      <c r="H210" s="242"/>
      <c r="I210" s="242"/>
      <c r="J210" s="242"/>
      <c r="K210" s="242"/>
      <c r="L210" s="24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row>
    <row r="211" spans="2:72" ht="23.25" customHeight="1" x14ac:dyDescent="0.2">
      <c r="B211" s="28"/>
      <c r="C211" s="28"/>
      <c r="D211" s="39"/>
      <c r="E211" s="39"/>
      <c r="F211" s="242"/>
      <c r="G211" s="242"/>
      <c r="H211" s="242"/>
      <c r="I211" s="242"/>
      <c r="J211" s="242"/>
      <c r="K211" s="242"/>
      <c r="L211" s="24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c r="BK211" s="62"/>
      <c r="BL211" s="62"/>
      <c r="BM211" s="62"/>
      <c r="BN211" s="62"/>
      <c r="BO211" s="62"/>
      <c r="BP211" s="62"/>
      <c r="BQ211" s="62"/>
      <c r="BR211" s="62"/>
      <c r="BS211" s="62"/>
      <c r="BT211" s="62"/>
    </row>
    <row r="212" spans="2:72" ht="23.25" customHeight="1" x14ac:dyDescent="0.2">
      <c r="B212" s="28"/>
      <c r="C212" s="28"/>
      <c r="D212" s="39"/>
      <c r="E212" s="39"/>
      <c r="F212" s="242"/>
      <c r="G212" s="242"/>
      <c r="H212" s="242"/>
      <c r="I212" s="242"/>
      <c r="J212" s="242"/>
      <c r="K212" s="242"/>
      <c r="L212" s="24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c r="BK212" s="62"/>
      <c r="BL212" s="62"/>
      <c r="BM212" s="62"/>
      <c r="BN212" s="62"/>
      <c r="BO212" s="62"/>
      <c r="BP212" s="62"/>
      <c r="BQ212" s="62"/>
      <c r="BR212" s="62"/>
      <c r="BS212" s="62"/>
      <c r="BT212" s="62"/>
    </row>
    <row r="213" spans="2:72" ht="23.25" customHeight="1" x14ac:dyDescent="0.2">
      <c r="B213" s="28"/>
      <c r="C213" s="28"/>
      <c r="D213" s="39"/>
      <c r="E213" s="39"/>
      <c r="F213" s="242"/>
      <c r="G213" s="242"/>
      <c r="H213" s="242"/>
      <c r="I213" s="242"/>
      <c r="J213" s="242"/>
      <c r="K213" s="242"/>
      <c r="L213" s="24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c r="BJ213" s="62"/>
      <c r="BK213" s="62"/>
      <c r="BL213" s="62"/>
      <c r="BM213" s="62"/>
      <c r="BN213" s="62"/>
      <c r="BO213" s="62"/>
      <c r="BP213" s="62"/>
      <c r="BQ213" s="62"/>
      <c r="BR213" s="62"/>
      <c r="BS213" s="62"/>
      <c r="BT213" s="62"/>
    </row>
    <row r="214" spans="2:72" ht="23.25" customHeight="1" x14ac:dyDescent="0.2">
      <c r="B214" s="28"/>
      <c r="C214" s="28"/>
      <c r="D214" s="39"/>
      <c r="E214" s="39"/>
      <c r="F214" s="242"/>
      <c r="G214" s="242"/>
      <c r="H214" s="242"/>
      <c r="I214" s="242"/>
      <c r="J214" s="242"/>
      <c r="K214" s="242"/>
      <c r="L214" s="24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c r="BJ214" s="62"/>
      <c r="BK214" s="62"/>
      <c r="BL214" s="62"/>
      <c r="BM214" s="62"/>
      <c r="BN214" s="62"/>
      <c r="BO214" s="62"/>
      <c r="BP214" s="62"/>
      <c r="BQ214" s="62"/>
      <c r="BR214" s="62"/>
      <c r="BS214" s="62"/>
      <c r="BT214" s="62"/>
    </row>
    <row r="215" spans="2:72" ht="23.25" customHeight="1" x14ac:dyDescent="0.2">
      <c r="B215" s="28"/>
      <c r="C215" s="28"/>
      <c r="D215" s="39"/>
      <c r="E215" s="39"/>
      <c r="F215" s="242"/>
      <c r="G215" s="242"/>
      <c r="H215" s="242"/>
      <c r="I215" s="242"/>
      <c r="J215" s="242"/>
      <c r="K215" s="242"/>
      <c r="L215" s="24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c r="BK215" s="62"/>
      <c r="BL215" s="62"/>
      <c r="BM215" s="62"/>
      <c r="BN215" s="62"/>
      <c r="BO215" s="62"/>
      <c r="BP215" s="62"/>
      <c r="BQ215" s="62"/>
      <c r="BR215" s="62"/>
      <c r="BS215" s="62"/>
      <c r="BT215" s="62"/>
    </row>
    <row r="216" spans="2:72" ht="23.25" customHeight="1" x14ac:dyDescent="0.2">
      <c r="B216" s="28"/>
      <c r="C216" s="28"/>
      <c r="D216" s="39"/>
      <c r="E216" s="39"/>
      <c r="F216" s="242"/>
      <c r="G216" s="242"/>
      <c r="H216" s="242"/>
      <c r="I216" s="242"/>
      <c r="J216" s="242"/>
      <c r="K216" s="242"/>
      <c r="L216" s="24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c r="BJ216" s="62"/>
      <c r="BK216" s="62"/>
      <c r="BL216" s="62"/>
      <c r="BM216" s="62"/>
      <c r="BN216" s="62"/>
      <c r="BO216" s="62"/>
      <c r="BP216" s="62"/>
      <c r="BQ216" s="62"/>
      <c r="BR216" s="62"/>
      <c r="BS216" s="62"/>
      <c r="BT216" s="62"/>
    </row>
    <row r="217" spans="2:72" ht="23.25" customHeight="1" x14ac:dyDescent="0.2">
      <c r="B217" s="28"/>
      <c r="C217" s="28"/>
      <c r="D217" s="39"/>
      <c r="E217" s="39"/>
      <c r="F217" s="242"/>
      <c r="G217" s="242"/>
      <c r="H217" s="242"/>
      <c r="I217" s="242"/>
      <c r="J217" s="242"/>
      <c r="K217" s="242"/>
      <c r="L217" s="24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c r="BE217" s="62"/>
      <c r="BF217" s="62"/>
      <c r="BG217" s="62"/>
      <c r="BH217" s="62"/>
      <c r="BI217" s="62"/>
      <c r="BJ217" s="62"/>
      <c r="BK217" s="62"/>
      <c r="BL217" s="62"/>
      <c r="BM217" s="62"/>
      <c r="BN217" s="62"/>
      <c r="BO217" s="62"/>
      <c r="BP217" s="62"/>
      <c r="BQ217" s="62"/>
      <c r="BR217" s="62"/>
      <c r="BS217" s="62"/>
      <c r="BT217" s="62"/>
    </row>
    <row r="218" spans="2:72" ht="23.25" customHeight="1" x14ac:dyDescent="0.2">
      <c r="B218" s="28"/>
      <c r="C218" s="28"/>
      <c r="D218" s="39"/>
      <c r="E218" s="39"/>
      <c r="F218" s="242"/>
      <c r="G218" s="242"/>
      <c r="H218" s="242"/>
      <c r="I218" s="242"/>
      <c r="J218" s="242"/>
      <c r="K218" s="242"/>
      <c r="L218" s="24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c r="BJ218" s="62"/>
      <c r="BK218" s="62"/>
      <c r="BL218" s="62"/>
      <c r="BM218" s="62"/>
      <c r="BN218" s="62"/>
      <c r="BO218" s="62"/>
      <c r="BP218" s="62"/>
      <c r="BQ218" s="62"/>
      <c r="BR218" s="62"/>
      <c r="BS218" s="62"/>
      <c r="BT218" s="62"/>
    </row>
    <row r="219" spans="2:72" ht="23.25" customHeight="1" x14ac:dyDescent="0.2">
      <c r="B219" s="28"/>
      <c r="C219" s="28"/>
      <c r="D219" s="39"/>
      <c r="E219" s="39"/>
      <c r="F219" s="242"/>
      <c r="G219" s="242"/>
      <c r="H219" s="242"/>
      <c r="I219" s="242"/>
      <c r="J219" s="242"/>
      <c r="K219" s="242"/>
      <c r="L219" s="24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row>
    <row r="220" spans="2:72" ht="23.25" customHeight="1" x14ac:dyDescent="0.2">
      <c r="B220" s="28"/>
      <c r="C220" s="28"/>
      <c r="D220" s="39"/>
      <c r="E220" s="39"/>
      <c r="F220" s="242"/>
      <c r="G220" s="242"/>
      <c r="H220" s="242"/>
      <c r="I220" s="242"/>
      <c r="J220" s="242"/>
      <c r="K220" s="242"/>
      <c r="L220" s="24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c r="BJ220" s="62"/>
      <c r="BK220" s="62"/>
      <c r="BL220" s="62"/>
      <c r="BM220" s="62"/>
      <c r="BN220" s="62"/>
      <c r="BO220" s="62"/>
      <c r="BP220" s="62"/>
      <c r="BQ220" s="62"/>
      <c r="BR220" s="62"/>
      <c r="BS220" s="62"/>
      <c r="BT220" s="62"/>
    </row>
    <row r="221" spans="2:72" ht="23.25" customHeight="1" x14ac:dyDescent="0.2">
      <c r="B221" s="28"/>
      <c r="C221" s="28"/>
      <c r="D221" s="39"/>
      <c r="E221" s="39"/>
      <c r="F221" s="242"/>
      <c r="G221" s="242"/>
      <c r="H221" s="242"/>
      <c r="I221" s="242"/>
      <c r="J221" s="242"/>
      <c r="K221" s="242"/>
      <c r="L221" s="24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c r="BJ221" s="62"/>
      <c r="BK221" s="62"/>
      <c r="BL221" s="62"/>
      <c r="BM221" s="62"/>
      <c r="BN221" s="62"/>
      <c r="BO221" s="62"/>
      <c r="BP221" s="62"/>
      <c r="BQ221" s="62"/>
      <c r="BR221" s="62"/>
      <c r="BS221" s="62"/>
      <c r="BT221" s="62"/>
    </row>
    <row r="222" spans="2:72" ht="23.25" customHeight="1" x14ac:dyDescent="0.2">
      <c r="B222" s="28"/>
      <c r="C222" s="28"/>
      <c r="D222" s="39"/>
      <c r="E222" s="39"/>
      <c r="F222" s="242"/>
      <c r="G222" s="242"/>
      <c r="H222" s="242"/>
      <c r="I222" s="242"/>
      <c r="J222" s="242"/>
      <c r="K222" s="242"/>
      <c r="L222" s="24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c r="BE222" s="62"/>
      <c r="BF222" s="62"/>
      <c r="BG222" s="62"/>
      <c r="BH222" s="62"/>
      <c r="BI222" s="62"/>
      <c r="BJ222" s="62"/>
      <c r="BK222" s="62"/>
      <c r="BL222" s="62"/>
      <c r="BM222" s="62"/>
      <c r="BN222" s="62"/>
      <c r="BO222" s="62"/>
      <c r="BP222" s="62"/>
      <c r="BQ222" s="62"/>
      <c r="BR222" s="62"/>
      <c r="BS222" s="62"/>
      <c r="BT222" s="62"/>
    </row>
    <row r="223" spans="2:72" ht="23.25" customHeight="1" x14ac:dyDescent="0.2">
      <c r="B223" s="28"/>
      <c r="C223" s="28"/>
      <c r="D223" s="39"/>
      <c r="E223" s="39"/>
      <c r="F223" s="242"/>
      <c r="G223" s="242"/>
      <c r="H223" s="242"/>
      <c r="I223" s="242"/>
      <c r="J223" s="242"/>
      <c r="K223" s="242"/>
      <c r="L223" s="24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c r="BE223" s="62"/>
      <c r="BF223" s="62"/>
      <c r="BG223" s="62"/>
      <c r="BH223" s="62"/>
      <c r="BI223" s="62"/>
      <c r="BJ223" s="62"/>
      <c r="BK223" s="62"/>
      <c r="BL223" s="62"/>
      <c r="BM223" s="62"/>
      <c r="BN223" s="62"/>
      <c r="BO223" s="62"/>
      <c r="BP223" s="62"/>
      <c r="BQ223" s="62"/>
      <c r="BR223" s="62"/>
      <c r="BS223" s="62"/>
      <c r="BT223" s="62"/>
    </row>
    <row r="224" spans="2:72" ht="23.25" customHeight="1" x14ac:dyDescent="0.2">
      <c r="B224" s="28"/>
      <c r="C224" s="28"/>
      <c r="D224" s="39"/>
      <c r="E224" s="39"/>
      <c r="F224" s="242"/>
      <c r="G224" s="242"/>
      <c r="H224" s="242"/>
      <c r="I224" s="242"/>
      <c r="J224" s="242"/>
      <c r="K224" s="242"/>
      <c r="L224" s="24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c r="BJ224" s="62"/>
      <c r="BK224" s="62"/>
      <c r="BL224" s="62"/>
      <c r="BM224" s="62"/>
      <c r="BN224" s="62"/>
      <c r="BO224" s="62"/>
      <c r="BP224" s="62"/>
      <c r="BQ224" s="62"/>
      <c r="BR224" s="62"/>
      <c r="BS224" s="62"/>
      <c r="BT224" s="62"/>
    </row>
    <row r="225" spans="2:72" ht="23.25" customHeight="1" x14ac:dyDescent="0.2">
      <c r="B225" s="28"/>
      <c r="C225" s="28"/>
      <c r="D225" s="39"/>
      <c r="E225" s="39"/>
      <c r="F225" s="242"/>
      <c r="G225" s="242"/>
      <c r="H225" s="242"/>
      <c r="I225" s="242"/>
      <c r="J225" s="242"/>
      <c r="K225" s="242"/>
      <c r="L225" s="24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c r="BK225" s="62"/>
      <c r="BL225" s="62"/>
      <c r="BM225" s="62"/>
      <c r="BN225" s="62"/>
      <c r="BO225" s="62"/>
      <c r="BP225" s="62"/>
      <c r="BQ225" s="62"/>
      <c r="BR225" s="62"/>
      <c r="BS225" s="62"/>
      <c r="BT225" s="62"/>
    </row>
    <row r="226" spans="2:72" ht="23.25" customHeight="1" x14ac:dyDescent="0.2">
      <c r="B226" s="28"/>
      <c r="C226" s="28"/>
      <c r="D226" s="39"/>
      <c r="E226" s="39"/>
      <c r="F226" s="242"/>
      <c r="G226" s="242"/>
      <c r="H226" s="242"/>
      <c r="I226" s="242"/>
      <c r="J226" s="242"/>
      <c r="K226" s="242"/>
      <c r="L226" s="24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c r="BJ226" s="62"/>
      <c r="BK226" s="62"/>
      <c r="BL226" s="62"/>
      <c r="BM226" s="62"/>
      <c r="BN226" s="62"/>
      <c r="BO226" s="62"/>
      <c r="BP226" s="62"/>
      <c r="BQ226" s="62"/>
      <c r="BR226" s="62"/>
      <c r="BS226" s="62"/>
      <c r="BT226" s="62"/>
    </row>
    <row r="227" spans="2:72" ht="23.25" customHeight="1" x14ac:dyDescent="0.2">
      <c r="B227" s="28"/>
      <c r="C227" s="28"/>
      <c r="D227" s="39"/>
      <c r="E227" s="39"/>
      <c r="F227" s="242"/>
      <c r="G227" s="242"/>
      <c r="H227" s="242"/>
      <c r="I227" s="242"/>
      <c r="J227" s="242"/>
      <c r="K227" s="242"/>
      <c r="L227" s="24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c r="BJ227" s="62"/>
      <c r="BK227" s="62"/>
      <c r="BL227" s="62"/>
      <c r="BM227" s="62"/>
      <c r="BN227" s="62"/>
      <c r="BO227" s="62"/>
      <c r="BP227" s="62"/>
      <c r="BQ227" s="62"/>
      <c r="BR227" s="62"/>
      <c r="BS227" s="62"/>
      <c r="BT227" s="62"/>
    </row>
    <row r="228" spans="2:72" ht="23.25" customHeight="1" x14ac:dyDescent="0.2">
      <c r="B228" s="28"/>
      <c r="C228" s="28"/>
      <c r="D228" s="39"/>
      <c r="E228" s="39"/>
      <c r="F228" s="242"/>
      <c r="G228" s="242"/>
      <c r="H228" s="242"/>
      <c r="I228" s="242"/>
      <c r="J228" s="242"/>
      <c r="K228" s="242"/>
      <c r="L228" s="24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c r="BE228" s="62"/>
      <c r="BF228" s="62"/>
      <c r="BG228" s="62"/>
      <c r="BH228" s="62"/>
      <c r="BI228" s="62"/>
      <c r="BJ228" s="62"/>
      <c r="BK228" s="62"/>
      <c r="BL228" s="62"/>
      <c r="BM228" s="62"/>
      <c r="BN228" s="62"/>
      <c r="BO228" s="62"/>
      <c r="BP228" s="62"/>
      <c r="BQ228" s="62"/>
      <c r="BR228" s="62"/>
      <c r="BS228" s="62"/>
      <c r="BT228" s="62"/>
    </row>
    <row r="229" spans="2:72" ht="23.25" customHeight="1" x14ac:dyDescent="0.2">
      <c r="B229" s="28"/>
      <c r="C229" s="28"/>
      <c r="D229" s="39"/>
      <c r="E229" s="39"/>
      <c r="F229" s="242"/>
      <c r="G229" s="242"/>
      <c r="H229" s="242"/>
      <c r="I229" s="242"/>
      <c r="J229" s="242"/>
      <c r="K229" s="242"/>
      <c r="L229" s="24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c r="BE229" s="62"/>
      <c r="BF229" s="62"/>
      <c r="BG229" s="62"/>
      <c r="BH229" s="62"/>
      <c r="BI229" s="62"/>
      <c r="BJ229" s="62"/>
      <c r="BK229" s="62"/>
      <c r="BL229" s="62"/>
      <c r="BM229" s="62"/>
      <c r="BN229" s="62"/>
      <c r="BO229" s="62"/>
      <c r="BP229" s="62"/>
      <c r="BQ229" s="62"/>
      <c r="BR229" s="62"/>
      <c r="BS229" s="62"/>
      <c r="BT229" s="62"/>
    </row>
    <row r="230" spans="2:72" ht="23.25" customHeight="1" x14ac:dyDescent="0.2">
      <c r="B230" s="28"/>
      <c r="C230" s="28"/>
      <c r="D230" s="39"/>
      <c r="E230" s="39"/>
      <c r="F230" s="242"/>
      <c r="G230" s="242"/>
      <c r="H230" s="242"/>
      <c r="I230" s="242"/>
      <c r="J230" s="242"/>
      <c r="K230" s="242"/>
      <c r="L230" s="24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c r="BJ230" s="62"/>
      <c r="BK230" s="62"/>
      <c r="BL230" s="62"/>
      <c r="BM230" s="62"/>
      <c r="BN230" s="62"/>
      <c r="BO230" s="62"/>
      <c r="BP230" s="62"/>
      <c r="BQ230" s="62"/>
      <c r="BR230" s="62"/>
      <c r="BS230" s="62"/>
      <c r="BT230" s="62"/>
    </row>
    <row r="231" spans="2:72" ht="23.25" customHeight="1" x14ac:dyDescent="0.2">
      <c r="B231" s="28"/>
      <c r="C231" s="28"/>
      <c r="D231" s="39"/>
      <c r="E231" s="39"/>
      <c r="F231" s="242"/>
      <c r="G231" s="242"/>
      <c r="H231" s="242"/>
      <c r="I231" s="242"/>
      <c r="J231" s="242"/>
      <c r="K231" s="242"/>
      <c r="L231" s="24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c r="BE231" s="62"/>
      <c r="BF231" s="62"/>
      <c r="BG231" s="62"/>
      <c r="BH231" s="62"/>
      <c r="BI231" s="62"/>
      <c r="BJ231" s="62"/>
      <c r="BK231" s="62"/>
      <c r="BL231" s="62"/>
      <c r="BM231" s="62"/>
      <c r="BN231" s="62"/>
      <c r="BO231" s="62"/>
      <c r="BP231" s="62"/>
      <c r="BQ231" s="62"/>
      <c r="BR231" s="62"/>
      <c r="BS231" s="62"/>
      <c r="BT231" s="62"/>
    </row>
    <row r="232" spans="2:72" ht="23.25" customHeight="1" x14ac:dyDescent="0.2">
      <c r="B232" s="28"/>
      <c r="C232" s="28"/>
      <c r="D232" s="39"/>
      <c r="E232" s="39"/>
      <c r="F232" s="242"/>
      <c r="G232" s="242"/>
      <c r="H232" s="242"/>
      <c r="I232" s="242"/>
      <c r="J232" s="242"/>
      <c r="K232" s="242"/>
      <c r="L232" s="24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c r="BC232" s="62"/>
      <c r="BD232" s="62"/>
      <c r="BE232" s="62"/>
      <c r="BF232" s="62"/>
      <c r="BG232" s="62"/>
      <c r="BH232" s="62"/>
      <c r="BI232" s="62"/>
      <c r="BJ232" s="62"/>
      <c r="BK232" s="62"/>
      <c r="BL232" s="62"/>
      <c r="BM232" s="62"/>
      <c r="BN232" s="62"/>
      <c r="BO232" s="62"/>
      <c r="BP232" s="62"/>
      <c r="BQ232" s="62"/>
      <c r="BR232" s="62"/>
      <c r="BS232" s="62"/>
      <c r="BT232" s="62"/>
    </row>
    <row r="233" spans="2:72" ht="23.25" customHeight="1" x14ac:dyDescent="0.2">
      <c r="B233" s="28"/>
      <c r="C233" s="28"/>
      <c r="D233" s="39"/>
      <c r="E233" s="39"/>
      <c r="F233" s="242"/>
      <c r="G233" s="242"/>
      <c r="H233" s="242"/>
      <c r="I233" s="242"/>
      <c r="J233" s="242"/>
      <c r="K233" s="242"/>
      <c r="L233" s="24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c r="BJ233" s="62"/>
      <c r="BK233" s="62"/>
      <c r="BL233" s="62"/>
      <c r="BM233" s="62"/>
      <c r="BN233" s="62"/>
      <c r="BO233" s="62"/>
      <c r="BP233" s="62"/>
      <c r="BQ233" s="62"/>
      <c r="BR233" s="62"/>
      <c r="BS233" s="62"/>
      <c r="BT233" s="62"/>
    </row>
    <row r="234" spans="2:72" ht="23.25" customHeight="1" x14ac:dyDescent="0.2">
      <c r="B234" s="28"/>
      <c r="C234" s="28"/>
      <c r="D234" s="39"/>
      <c r="E234" s="39"/>
      <c r="F234" s="242"/>
      <c r="G234" s="242"/>
      <c r="H234" s="242"/>
      <c r="I234" s="242"/>
      <c r="J234" s="242"/>
      <c r="K234" s="242"/>
      <c r="L234" s="24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row>
    <row r="235" spans="2:72" ht="23.25" customHeight="1" x14ac:dyDescent="0.2">
      <c r="B235" s="28"/>
      <c r="C235" s="28"/>
      <c r="D235" s="39"/>
      <c r="E235" s="39"/>
      <c r="F235" s="242"/>
      <c r="G235" s="242"/>
      <c r="H235" s="242"/>
      <c r="I235" s="242"/>
      <c r="J235" s="242"/>
      <c r="K235" s="242"/>
      <c r="L235" s="24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c r="BE235" s="62"/>
      <c r="BF235" s="62"/>
      <c r="BG235" s="62"/>
      <c r="BH235" s="62"/>
      <c r="BI235" s="62"/>
      <c r="BJ235" s="62"/>
      <c r="BK235" s="62"/>
      <c r="BL235" s="62"/>
      <c r="BM235" s="62"/>
      <c r="BN235" s="62"/>
      <c r="BO235" s="62"/>
      <c r="BP235" s="62"/>
      <c r="BQ235" s="62"/>
      <c r="BR235" s="62"/>
      <c r="BS235" s="62"/>
      <c r="BT235" s="62"/>
    </row>
    <row r="236" spans="2:72" ht="23.25" customHeight="1" x14ac:dyDescent="0.2">
      <c r="B236" s="28"/>
      <c r="C236" s="28"/>
      <c r="D236" s="39"/>
      <c r="E236" s="39"/>
      <c r="F236" s="242"/>
      <c r="G236" s="242"/>
      <c r="H236" s="242"/>
      <c r="I236" s="242"/>
      <c r="J236" s="242"/>
      <c r="K236" s="242"/>
      <c r="L236" s="24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c r="BE236" s="62"/>
      <c r="BF236" s="62"/>
      <c r="BG236" s="62"/>
      <c r="BH236" s="62"/>
      <c r="BI236" s="62"/>
      <c r="BJ236" s="62"/>
      <c r="BK236" s="62"/>
      <c r="BL236" s="62"/>
      <c r="BM236" s="62"/>
      <c r="BN236" s="62"/>
      <c r="BO236" s="62"/>
      <c r="BP236" s="62"/>
      <c r="BQ236" s="62"/>
      <c r="BR236" s="62"/>
      <c r="BS236" s="62"/>
      <c r="BT236" s="62"/>
    </row>
    <row r="237" spans="2:72" ht="23.25" customHeight="1" x14ac:dyDescent="0.2">
      <c r="B237" s="28"/>
      <c r="C237" s="28"/>
      <c r="D237" s="39"/>
      <c r="E237" s="39"/>
      <c r="F237" s="242"/>
      <c r="G237" s="242"/>
      <c r="H237" s="242"/>
      <c r="I237" s="242"/>
      <c r="J237" s="242"/>
      <c r="K237" s="242"/>
      <c r="L237" s="24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c r="BE237" s="62"/>
      <c r="BF237" s="62"/>
      <c r="BG237" s="62"/>
      <c r="BH237" s="62"/>
      <c r="BI237" s="62"/>
      <c r="BJ237" s="62"/>
      <c r="BK237" s="62"/>
      <c r="BL237" s="62"/>
      <c r="BM237" s="62"/>
      <c r="BN237" s="62"/>
      <c r="BO237" s="62"/>
      <c r="BP237" s="62"/>
      <c r="BQ237" s="62"/>
      <c r="BR237" s="62"/>
      <c r="BS237" s="62"/>
      <c r="BT237" s="62"/>
    </row>
    <row r="238" spans="2:72" ht="23.25" customHeight="1" x14ac:dyDescent="0.2">
      <c r="B238" s="28"/>
      <c r="C238" s="28"/>
      <c r="D238" s="39"/>
      <c r="E238" s="39"/>
      <c r="F238" s="242"/>
      <c r="G238" s="242"/>
      <c r="H238" s="242"/>
      <c r="I238" s="242"/>
      <c r="J238" s="242"/>
      <c r="K238" s="242"/>
      <c r="L238" s="24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c r="BE238" s="62"/>
      <c r="BF238" s="62"/>
      <c r="BG238" s="62"/>
      <c r="BH238" s="62"/>
      <c r="BI238" s="62"/>
      <c r="BJ238" s="62"/>
      <c r="BK238" s="62"/>
      <c r="BL238" s="62"/>
      <c r="BM238" s="62"/>
      <c r="BN238" s="62"/>
      <c r="BO238" s="62"/>
      <c r="BP238" s="62"/>
      <c r="BQ238" s="62"/>
      <c r="BR238" s="62"/>
      <c r="BS238" s="62"/>
      <c r="BT238" s="62"/>
    </row>
    <row r="239" spans="2:72" ht="23.25" customHeight="1" x14ac:dyDescent="0.2">
      <c r="B239" s="28"/>
      <c r="C239" s="28"/>
      <c r="D239" s="39"/>
      <c r="E239" s="39"/>
      <c r="F239" s="242"/>
      <c r="G239" s="242"/>
      <c r="H239" s="242"/>
      <c r="I239" s="242"/>
      <c r="J239" s="242"/>
      <c r="K239" s="242"/>
      <c r="L239" s="24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c r="BE239" s="62"/>
      <c r="BF239" s="62"/>
      <c r="BG239" s="62"/>
      <c r="BH239" s="62"/>
      <c r="BI239" s="62"/>
      <c r="BJ239" s="62"/>
      <c r="BK239" s="62"/>
      <c r="BL239" s="62"/>
      <c r="BM239" s="62"/>
      <c r="BN239" s="62"/>
      <c r="BO239" s="62"/>
      <c r="BP239" s="62"/>
      <c r="BQ239" s="62"/>
      <c r="BR239" s="62"/>
      <c r="BS239" s="62"/>
      <c r="BT239" s="62"/>
    </row>
    <row r="240" spans="2:72" ht="23.25" customHeight="1" x14ac:dyDescent="0.2">
      <c r="B240" s="28"/>
      <c r="C240" s="28"/>
      <c r="D240" s="39"/>
      <c r="E240" s="39"/>
      <c r="F240" s="242"/>
      <c r="G240" s="242"/>
      <c r="H240" s="242"/>
      <c r="I240" s="242"/>
      <c r="J240" s="242"/>
      <c r="K240" s="242"/>
      <c r="L240" s="24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c r="BE240" s="62"/>
      <c r="BF240" s="62"/>
      <c r="BG240" s="62"/>
      <c r="BH240" s="62"/>
      <c r="BI240" s="62"/>
      <c r="BJ240" s="62"/>
      <c r="BK240" s="62"/>
      <c r="BL240" s="62"/>
      <c r="BM240" s="62"/>
      <c r="BN240" s="62"/>
      <c r="BO240" s="62"/>
      <c r="BP240" s="62"/>
      <c r="BQ240" s="62"/>
      <c r="BR240" s="62"/>
      <c r="BS240" s="62"/>
      <c r="BT240" s="62"/>
    </row>
    <row r="241" spans="2:72" ht="23.25" customHeight="1" x14ac:dyDescent="0.2">
      <c r="B241" s="28"/>
      <c r="C241" s="28"/>
      <c r="D241" s="39"/>
      <c r="E241" s="39"/>
      <c r="F241" s="242"/>
      <c r="G241" s="242"/>
      <c r="H241" s="242"/>
      <c r="I241" s="242"/>
      <c r="J241" s="242"/>
      <c r="K241" s="242"/>
      <c r="L241" s="24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c r="BE241" s="62"/>
      <c r="BF241" s="62"/>
      <c r="BG241" s="62"/>
      <c r="BH241" s="62"/>
      <c r="BI241" s="62"/>
      <c r="BJ241" s="62"/>
      <c r="BK241" s="62"/>
      <c r="BL241" s="62"/>
      <c r="BM241" s="62"/>
      <c r="BN241" s="62"/>
      <c r="BO241" s="62"/>
      <c r="BP241" s="62"/>
      <c r="BQ241" s="62"/>
      <c r="BR241" s="62"/>
      <c r="BS241" s="62"/>
      <c r="BT241" s="62"/>
    </row>
    <row r="242" spans="2:72" ht="23.25" customHeight="1" x14ac:dyDescent="0.2">
      <c r="B242" s="28"/>
      <c r="C242" s="28"/>
      <c r="D242" s="39"/>
      <c r="E242" s="39"/>
      <c r="F242" s="242"/>
      <c r="G242" s="242"/>
      <c r="H242" s="242"/>
      <c r="I242" s="242"/>
      <c r="J242" s="242"/>
      <c r="K242" s="242"/>
      <c r="L242" s="24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c r="BE242" s="62"/>
      <c r="BF242" s="62"/>
      <c r="BG242" s="62"/>
      <c r="BH242" s="62"/>
      <c r="BI242" s="62"/>
      <c r="BJ242" s="62"/>
      <c r="BK242" s="62"/>
      <c r="BL242" s="62"/>
      <c r="BM242" s="62"/>
      <c r="BN242" s="62"/>
      <c r="BO242" s="62"/>
      <c r="BP242" s="62"/>
      <c r="BQ242" s="62"/>
      <c r="BR242" s="62"/>
      <c r="BS242" s="62"/>
      <c r="BT242" s="62"/>
    </row>
    <row r="243" spans="2:72" ht="23.25" customHeight="1" x14ac:dyDescent="0.2">
      <c r="B243" s="28"/>
      <c r="C243" s="28"/>
      <c r="D243" s="39"/>
      <c r="E243" s="39"/>
      <c r="F243" s="242"/>
      <c r="G243" s="242"/>
      <c r="H243" s="242"/>
      <c r="I243" s="242"/>
      <c r="J243" s="242"/>
      <c r="K243" s="242"/>
      <c r="L243" s="24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c r="BE243" s="62"/>
      <c r="BF243" s="62"/>
      <c r="BG243" s="62"/>
      <c r="BH243" s="62"/>
      <c r="BI243" s="62"/>
      <c r="BJ243" s="62"/>
      <c r="BK243" s="62"/>
      <c r="BL243" s="62"/>
      <c r="BM243" s="62"/>
      <c r="BN243" s="62"/>
      <c r="BO243" s="62"/>
      <c r="BP243" s="62"/>
      <c r="BQ243" s="62"/>
      <c r="BR243" s="62"/>
      <c r="BS243" s="62"/>
      <c r="BT243" s="62"/>
    </row>
    <row r="244" spans="2:72" ht="23.25" customHeight="1" x14ac:dyDescent="0.2">
      <c r="B244" s="28"/>
      <c r="C244" s="28"/>
      <c r="D244" s="39"/>
      <c r="E244" s="39"/>
      <c r="F244" s="242"/>
      <c r="G244" s="242"/>
      <c r="H244" s="242"/>
      <c r="I244" s="242"/>
      <c r="J244" s="242"/>
      <c r="K244" s="242"/>
      <c r="L244" s="24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c r="BE244" s="62"/>
      <c r="BF244" s="62"/>
      <c r="BG244" s="62"/>
      <c r="BH244" s="62"/>
      <c r="BI244" s="62"/>
      <c r="BJ244" s="62"/>
      <c r="BK244" s="62"/>
      <c r="BL244" s="62"/>
      <c r="BM244" s="62"/>
      <c r="BN244" s="62"/>
      <c r="BO244" s="62"/>
      <c r="BP244" s="62"/>
      <c r="BQ244" s="62"/>
      <c r="BR244" s="62"/>
      <c r="BS244" s="62"/>
      <c r="BT244" s="62"/>
    </row>
    <row r="245" spans="2:72" ht="23.25" customHeight="1" x14ac:dyDescent="0.2">
      <c r="B245" s="28"/>
      <c r="C245" s="28"/>
      <c r="D245" s="39"/>
      <c r="E245" s="39"/>
      <c r="F245" s="242"/>
      <c r="G245" s="242"/>
      <c r="H245" s="242"/>
      <c r="I245" s="242"/>
      <c r="J245" s="242"/>
      <c r="K245" s="242"/>
      <c r="L245" s="24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c r="BE245" s="62"/>
      <c r="BF245" s="62"/>
      <c r="BG245" s="62"/>
      <c r="BH245" s="62"/>
      <c r="BI245" s="62"/>
      <c r="BJ245" s="62"/>
      <c r="BK245" s="62"/>
      <c r="BL245" s="62"/>
      <c r="BM245" s="62"/>
      <c r="BN245" s="62"/>
      <c r="BO245" s="62"/>
      <c r="BP245" s="62"/>
      <c r="BQ245" s="62"/>
      <c r="BR245" s="62"/>
      <c r="BS245" s="62"/>
      <c r="BT245" s="62"/>
    </row>
    <row r="246" spans="2:72" ht="23.25" customHeight="1" x14ac:dyDescent="0.2">
      <c r="B246" s="28"/>
      <c r="C246" s="28"/>
      <c r="D246" s="39"/>
      <c r="E246" s="39"/>
      <c r="F246" s="242"/>
      <c r="G246" s="242"/>
      <c r="H246" s="242"/>
      <c r="I246" s="242"/>
      <c r="J246" s="242"/>
      <c r="K246" s="242"/>
      <c r="L246" s="24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c r="BE246" s="62"/>
      <c r="BF246" s="62"/>
      <c r="BG246" s="62"/>
      <c r="BH246" s="62"/>
      <c r="BI246" s="62"/>
      <c r="BJ246" s="62"/>
      <c r="BK246" s="62"/>
      <c r="BL246" s="62"/>
      <c r="BM246" s="62"/>
      <c r="BN246" s="62"/>
      <c r="BO246" s="62"/>
      <c r="BP246" s="62"/>
      <c r="BQ246" s="62"/>
      <c r="BR246" s="62"/>
      <c r="BS246" s="62"/>
      <c r="BT246" s="62"/>
    </row>
    <row r="247" spans="2:72" ht="23.25" customHeight="1" x14ac:dyDescent="0.2">
      <c r="B247" s="28"/>
      <c r="C247" s="28"/>
      <c r="D247" s="39"/>
      <c r="E247" s="39"/>
      <c r="F247" s="242"/>
      <c r="G247" s="242"/>
      <c r="H247" s="242"/>
      <c r="I247" s="242"/>
      <c r="J247" s="242"/>
      <c r="K247" s="242"/>
      <c r="L247" s="24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c r="BG247" s="62"/>
      <c r="BH247" s="62"/>
      <c r="BI247" s="62"/>
      <c r="BJ247" s="62"/>
      <c r="BK247" s="62"/>
      <c r="BL247" s="62"/>
      <c r="BM247" s="62"/>
      <c r="BN247" s="62"/>
      <c r="BO247" s="62"/>
      <c r="BP247" s="62"/>
      <c r="BQ247" s="62"/>
      <c r="BR247" s="62"/>
      <c r="BS247" s="62"/>
      <c r="BT247" s="62"/>
    </row>
    <row r="248" spans="2:72" ht="23.25" customHeight="1" x14ac:dyDescent="0.2">
      <c r="B248" s="28"/>
      <c r="C248" s="28"/>
      <c r="D248" s="39"/>
      <c r="E248" s="39"/>
      <c r="F248" s="242"/>
      <c r="G248" s="242"/>
      <c r="H248" s="242"/>
      <c r="I248" s="242"/>
      <c r="J248" s="242"/>
      <c r="K248" s="242"/>
      <c r="L248" s="24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c r="BJ248" s="62"/>
      <c r="BK248" s="62"/>
      <c r="BL248" s="62"/>
      <c r="BM248" s="62"/>
      <c r="BN248" s="62"/>
      <c r="BO248" s="62"/>
      <c r="BP248" s="62"/>
      <c r="BQ248" s="62"/>
      <c r="BR248" s="62"/>
      <c r="BS248" s="62"/>
      <c r="BT248" s="62"/>
    </row>
    <row r="249" spans="2:72" ht="23.25" customHeight="1" x14ac:dyDescent="0.2">
      <c r="B249" s="28"/>
      <c r="C249" s="28"/>
      <c r="D249" s="39"/>
      <c r="E249" s="39"/>
      <c r="F249" s="242"/>
      <c r="G249" s="242"/>
      <c r="H249" s="242"/>
      <c r="I249" s="242"/>
      <c r="J249" s="242"/>
      <c r="K249" s="242"/>
      <c r="L249" s="24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c r="BK249" s="62"/>
      <c r="BL249" s="62"/>
      <c r="BM249" s="62"/>
      <c r="BN249" s="62"/>
      <c r="BO249" s="62"/>
      <c r="BP249" s="62"/>
      <c r="BQ249" s="62"/>
      <c r="BR249" s="62"/>
      <c r="BS249" s="62"/>
      <c r="BT249" s="62"/>
    </row>
    <row r="250" spans="2:72" ht="23.25" customHeight="1" x14ac:dyDescent="0.2">
      <c r="B250" s="28"/>
      <c r="C250" s="28"/>
      <c r="D250" s="39"/>
      <c r="E250" s="39"/>
      <c r="F250" s="242"/>
      <c r="G250" s="242"/>
      <c r="H250" s="242"/>
      <c r="I250" s="242"/>
      <c r="J250" s="242"/>
      <c r="K250" s="242"/>
      <c r="L250" s="24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c r="BE250" s="62"/>
      <c r="BF250" s="62"/>
      <c r="BG250" s="62"/>
      <c r="BH250" s="62"/>
      <c r="BI250" s="62"/>
      <c r="BJ250" s="62"/>
      <c r="BK250" s="62"/>
      <c r="BL250" s="62"/>
      <c r="BM250" s="62"/>
      <c r="BN250" s="62"/>
      <c r="BO250" s="62"/>
      <c r="BP250" s="62"/>
      <c r="BQ250" s="62"/>
      <c r="BR250" s="62"/>
      <c r="BS250" s="62"/>
      <c r="BT250" s="62"/>
    </row>
    <row r="251" spans="2:72" ht="23.25" customHeight="1" x14ac:dyDescent="0.2">
      <c r="B251" s="28"/>
      <c r="C251" s="28"/>
      <c r="D251" s="39"/>
      <c r="E251" s="39"/>
      <c r="F251" s="242"/>
      <c r="G251" s="242"/>
      <c r="H251" s="242"/>
      <c r="I251" s="242"/>
      <c r="J251" s="242"/>
      <c r="K251" s="242"/>
      <c r="L251" s="24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c r="AW251" s="62"/>
      <c r="AX251" s="62"/>
      <c r="AY251" s="62"/>
      <c r="AZ251" s="62"/>
      <c r="BA251" s="62"/>
      <c r="BB251" s="62"/>
      <c r="BC251" s="62"/>
      <c r="BD251" s="62"/>
      <c r="BE251" s="62"/>
      <c r="BF251" s="62"/>
      <c r="BG251" s="62"/>
      <c r="BH251" s="62"/>
      <c r="BI251" s="62"/>
      <c r="BJ251" s="62"/>
      <c r="BK251" s="62"/>
      <c r="BL251" s="62"/>
      <c r="BM251" s="62"/>
      <c r="BN251" s="62"/>
      <c r="BO251" s="62"/>
      <c r="BP251" s="62"/>
      <c r="BQ251" s="62"/>
      <c r="BR251" s="62"/>
      <c r="BS251" s="62"/>
      <c r="BT251" s="62"/>
    </row>
    <row r="252" spans="2:72" ht="23.25" customHeight="1" x14ac:dyDescent="0.2">
      <c r="B252" s="28"/>
      <c r="C252" s="28"/>
      <c r="D252" s="39"/>
      <c r="E252" s="39"/>
      <c r="F252" s="242"/>
      <c r="G252" s="242"/>
      <c r="H252" s="242"/>
      <c r="I252" s="242"/>
      <c r="J252" s="242"/>
      <c r="K252" s="242"/>
      <c r="L252" s="24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c r="BJ252" s="62"/>
      <c r="BK252" s="62"/>
      <c r="BL252" s="62"/>
      <c r="BM252" s="62"/>
      <c r="BN252" s="62"/>
      <c r="BO252" s="62"/>
      <c r="BP252" s="62"/>
      <c r="BQ252" s="62"/>
      <c r="BR252" s="62"/>
      <c r="BS252" s="62"/>
      <c r="BT252" s="62"/>
    </row>
    <row r="253" spans="2:72" ht="23.25" customHeight="1" x14ac:dyDescent="0.2">
      <c r="B253" s="28"/>
      <c r="C253" s="28"/>
      <c r="D253" s="39"/>
      <c r="E253" s="39"/>
      <c r="F253" s="242"/>
      <c r="G253" s="242"/>
      <c r="H253" s="242"/>
      <c r="I253" s="242"/>
      <c r="J253" s="242"/>
      <c r="K253" s="242"/>
      <c r="L253" s="24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c r="BE253" s="62"/>
      <c r="BF253" s="62"/>
      <c r="BG253" s="62"/>
      <c r="BH253" s="62"/>
      <c r="BI253" s="62"/>
      <c r="BJ253" s="62"/>
      <c r="BK253" s="62"/>
      <c r="BL253" s="62"/>
      <c r="BM253" s="62"/>
      <c r="BN253" s="62"/>
      <c r="BO253" s="62"/>
      <c r="BP253" s="62"/>
      <c r="BQ253" s="62"/>
      <c r="BR253" s="62"/>
      <c r="BS253" s="62"/>
      <c r="BT253" s="62"/>
    </row>
    <row r="254" spans="2:72" ht="23.25" customHeight="1" x14ac:dyDescent="0.2">
      <c r="B254" s="28"/>
      <c r="C254" s="28"/>
      <c r="D254" s="39"/>
      <c r="E254" s="39"/>
      <c r="F254" s="242"/>
      <c r="G254" s="242"/>
      <c r="H254" s="242"/>
      <c r="I254" s="242"/>
      <c r="J254" s="242"/>
      <c r="K254" s="242"/>
      <c r="L254" s="24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row>
    <row r="255" spans="2:72" ht="23.25" customHeight="1" x14ac:dyDescent="0.2">
      <c r="B255" s="28"/>
      <c r="C255" s="28"/>
      <c r="D255" s="39"/>
      <c r="E255" s="39"/>
      <c r="F255" s="242"/>
      <c r="G255" s="242"/>
      <c r="H255" s="242"/>
      <c r="I255" s="242"/>
      <c r="J255" s="242"/>
      <c r="K255" s="242"/>
      <c r="L255" s="24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c r="BE255" s="62"/>
      <c r="BF255" s="62"/>
      <c r="BG255" s="62"/>
      <c r="BH255" s="62"/>
      <c r="BI255" s="62"/>
      <c r="BJ255" s="62"/>
      <c r="BK255" s="62"/>
      <c r="BL255" s="62"/>
      <c r="BM255" s="62"/>
      <c r="BN255" s="62"/>
      <c r="BO255" s="62"/>
      <c r="BP255" s="62"/>
      <c r="BQ255" s="62"/>
      <c r="BR255" s="62"/>
      <c r="BS255" s="62"/>
      <c r="BT255" s="62"/>
    </row>
    <row r="256" spans="2:72" ht="23.25" customHeight="1" x14ac:dyDescent="0.2">
      <c r="B256" s="28"/>
      <c r="C256" s="28"/>
      <c r="D256" s="39"/>
      <c r="E256" s="39"/>
      <c r="F256" s="242"/>
      <c r="G256" s="242"/>
      <c r="H256" s="242"/>
      <c r="I256" s="242"/>
      <c r="J256" s="242"/>
      <c r="K256" s="242"/>
      <c r="L256" s="24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c r="BE256" s="62"/>
      <c r="BF256" s="62"/>
      <c r="BG256" s="62"/>
      <c r="BH256" s="62"/>
      <c r="BI256" s="62"/>
      <c r="BJ256" s="62"/>
      <c r="BK256" s="62"/>
      <c r="BL256" s="62"/>
      <c r="BM256" s="62"/>
      <c r="BN256" s="62"/>
      <c r="BO256" s="62"/>
      <c r="BP256" s="62"/>
      <c r="BQ256" s="62"/>
      <c r="BR256" s="62"/>
      <c r="BS256" s="62"/>
      <c r="BT256" s="62"/>
    </row>
    <row r="257" spans="2:72" ht="23.25" customHeight="1" x14ac:dyDescent="0.2">
      <c r="B257" s="28"/>
      <c r="C257" s="28"/>
      <c r="D257" s="39"/>
      <c r="E257" s="39"/>
      <c r="F257" s="242"/>
      <c r="G257" s="242"/>
      <c r="H257" s="242"/>
      <c r="I257" s="242"/>
      <c r="J257" s="242"/>
      <c r="K257" s="242"/>
      <c r="L257" s="24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c r="BJ257" s="62"/>
      <c r="BK257" s="62"/>
      <c r="BL257" s="62"/>
      <c r="BM257" s="62"/>
      <c r="BN257" s="62"/>
      <c r="BO257" s="62"/>
      <c r="BP257" s="62"/>
      <c r="BQ257" s="62"/>
      <c r="BR257" s="62"/>
      <c r="BS257" s="62"/>
      <c r="BT257" s="62"/>
    </row>
    <row r="258" spans="2:72" ht="23.25" customHeight="1" x14ac:dyDescent="0.2">
      <c r="B258" s="28"/>
      <c r="C258" s="28"/>
      <c r="D258" s="39"/>
      <c r="E258" s="39"/>
      <c r="F258" s="242"/>
      <c r="G258" s="242"/>
      <c r="H258" s="242"/>
      <c r="I258" s="242"/>
      <c r="J258" s="242"/>
      <c r="K258" s="242"/>
      <c r="L258" s="24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c r="BJ258" s="62"/>
      <c r="BK258" s="62"/>
      <c r="BL258" s="62"/>
      <c r="BM258" s="62"/>
      <c r="BN258" s="62"/>
      <c r="BO258" s="62"/>
      <c r="BP258" s="62"/>
      <c r="BQ258" s="62"/>
      <c r="BR258" s="62"/>
      <c r="BS258" s="62"/>
      <c r="BT258" s="62"/>
    </row>
    <row r="259" spans="2:72" ht="23.25" customHeight="1" x14ac:dyDescent="0.2">
      <c r="B259" s="28"/>
      <c r="C259" s="28"/>
      <c r="D259" s="39"/>
      <c r="E259" s="39"/>
      <c r="F259" s="242"/>
      <c r="G259" s="242"/>
      <c r="H259" s="242"/>
      <c r="I259" s="242"/>
      <c r="J259" s="242"/>
      <c r="K259" s="242"/>
      <c r="L259" s="24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c r="BJ259" s="62"/>
      <c r="BK259" s="62"/>
      <c r="BL259" s="62"/>
      <c r="BM259" s="62"/>
      <c r="BN259" s="62"/>
      <c r="BO259" s="62"/>
      <c r="BP259" s="62"/>
      <c r="BQ259" s="62"/>
      <c r="BR259" s="62"/>
      <c r="BS259" s="62"/>
      <c r="BT259" s="62"/>
    </row>
    <row r="260" spans="2:72" ht="23.25" customHeight="1" x14ac:dyDescent="0.2">
      <c r="B260" s="28"/>
      <c r="C260" s="28"/>
      <c r="D260" s="39"/>
      <c r="E260" s="39"/>
      <c r="F260" s="242"/>
      <c r="G260" s="242"/>
      <c r="H260" s="242"/>
      <c r="I260" s="242"/>
      <c r="J260" s="242"/>
      <c r="K260" s="242"/>
      <c r="L260" s="24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c r="BJ260" s="62"/>
      <c r="BK260" s="62"/>
      <c r="BL260" s="62"/>
      <c r="BM260" s="62"/>
      <c r="BN260" s="62"/>
      <c r="BO260" s="62"/>
      <c r="BP260" s="62"/>
      <c r="BQ260" s="62"/>
      <c r="BR260" s="62"/>
      <c r="BS260" s="62"/>
      <c r="BT260" s="62"/>
    </row>
    <row r="261" spans="2:72" ht="23.25" customHeight="1" x14ac:dyDescent="0.2">
      <c r="B261" s="28"/>
      <c r="C261" s="28"/>
      <c r="D261" s="39"/>
      <c r="E261" s="39"/>
      <c r="F261" s="242"/>
      <c r="G261" s="242"/>
      <c r="H261" s="242"/>
      <c r="I261" s="242"/>
      <c r="J261" s="242"/>
      <c r="K261" s="242"/>
      <c r="L261" s="24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c r="BK261" s="62"/>
      <c r="BL261" s="62"/>
      <c r="BM261" s="62"/>
      <c r="BN261" s="62"/>
      <c r="BO261" s="62"/>
      <c r="BP261" s="62"/>
      <c r="BQ261" s="62"/>
      <c r="BR261" s="62"/>
      <c r="BS261" s="62"/>
      <c r="BT261" s="62"/>
    </row>
    <row r="262" spans="2:72" ht="23.25" customHeight="1" x14ac:dyDescent="0.2">
      <c r="B262" s="28"/>
      <c r="C262" s="28"/>
      <c r="D262" s="39"/>
      <c r="E262" s="39"/>
      <c r="F262" s="242"/>
      <c r="G262" s="242"/>
      <c r="H262" s="242"/>
      <c r="I262" s="242"/>
      <c r="J262" s="242"/>
      <c r="K262" s="242"/>
      <c r="L262" s="24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row>
    <row r="263" spans="2:72" ht="23.25" customHeight="1" x14ac:dyDescent="0.2">
      <c r="B263" s="28"/>
      <c r="C263" s="28"/>
      <c r="D263" s="39"/>
      <c r="E263" s="39"/>
      <c r="F263" s="242"/>
      <c r="G263" s="242"/>
      <c r="H263" s="242"/>
      <c r="I263" s="242"/>
      <c r="J263" s="242"/>
      <c r="K263" s="242"/>
      <c r="L263" s="24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c r="BJ263" s="62"/>
      <c r="BK263" s="62"/>
      <c r="BL263" s="62"/>
      <c r="BM263" s="62"/>
      <c r="BN263" s="62"/>
      <c r="BO263" s="62"/>
      <c r="BP263" s="62"/>
      <c r="BQ263" s="62"/>
      <c r="BR263" s="62"/>
      <c r="BS263" s="62"/>
      <c r="BT263" s="62"/>
    </row>
    <row r="264" spans="2:72" ht="23.25" customHeight="1" x14ac:dyDescent="0.2">
      <c r="B264" s="28"/>
      <c r="C264" s="28"/>
      <c r="D264" s="39"/>
      <c r="E264" s="39"/>
      <c r="F264" s="242"/>
      <c r="G264" s="242"/>
      <c r="H264" s="242"/>
      <c r="I264" s="242"/>
      <c r="J264" s="242"/>
      <c r="K264" s="242"/>
      <c r="L264" s="24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c r="BE264" s="62"/>
      <c r="BF264" s="62"/>
      <c r="BG264" s="62"/>
      <c r="BH264" s="62"/>
      <c r="BI264" s="62"/>
      <c r="BJ264" s="62"/>
      <c r="BK264" s="62"/>
      <c r="BL264" s="62"/>
      <c r="BM264" s="62"/>
      <c r="BN264" s="62"/>
      <c r="BO264" s="62"/>
      <c r="BP264" s="62"/>
      <c r="BQ264" s="62"/>
      <c r="BR264" s="62"/>
      <c r="BS264" s="62"/>
      <c r="BT264" s="62"/>
    </row>
    <row r="265" spans="2:72" ht="23.25" customHeight="1" x14ac:dyDescent="0.2">
      <c r="B265" s="28"/>
      <c r="C265" s="28"/>
      <c r="D265" s="39"/>
      <c r="E265" s="39"/>
      <c r="F265" s="242"/>
      <c r="G265" s="242"/>
      <c r="H265" s="242"/>
      <c r="I265" s="242"/>
      <c r="J265" s="242"/>
      <c r="K265" s="242"/>
      <c r="L265" s="24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c r="BJ265" s="62"/>
      <c r="BK265" s="62"/>
      <c r="BL265" s="62"/>
      <c r="BM265" s="62"/>
      <c r="BN265" s="62"/>
      <c r="BO265" s="62"/>
      <c r="BP265" s="62"/>
      <c r="BQ265" s="62"/>
      <c r="BR265" s="62"/>
      <c r="BS265" s="62"/>
      <c r="BT265" s="62"/>
    </row>
    <row r="266" spans="2:72" ht="23.25" customHeight="1" x14ac:dyDescent="0.2">
      <c r="B266" s="28"/>
      <c r="C266" s="28"/>
      <c r="D266" s="39"/>
      <c r="E266" s="39"/>
      <c r="F266" s="242"/>
      <c r="G266" s="242"/>
      <c r="H266" s="242"/>
      <c r="I266" s="242"/>
      <c r="J266" s="242"/>
      <c r="K266" s="242"/>
      <c r="L266" s="24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c r="BE266" s="62"/>
      <c r="BF266" s="62"/>
      <c r="BG266" s="62"/>
      <c r="BH266" s="62"/>
      <c r="BI266" s="62"/>
      <c r="BJ266" s="62"/>
      <c r="BK266" s="62"/>
      <c r="BL266" s="62"/>
      <c r="BM266" s="62"/>
      <c r="BN266" s="62"/>
      <c r="BO266" s="62"/>
      <c r="BP266" s="62"/>
      <c r="BQ266" s="62"/>
      <c r="BR266" s="62"/>
      <c r="BS266" s="62"/>
      <c r="BT266" s="62"/>
    </row>
    <row r="267" spans="2:72" ht="23.25" customHeight="1" x14ac:dyDescent="0.2">
      <c r="B267" s="28"/>
      <c r="C267" s="28"/>
      <c r="D267" s="39"/>
      <c r="E267" s="39"/>
      <c r="F267" s="242"/>
      <c r="G267" s="242"/>
      <c r="H267" s="242"/>
      <c r="I267" s="242"/>
      <c r="J267" s="242"/>
      <c r="K267" s="242"/>
      <c r="L267" s="24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row>
    <row r="268" spans="2:72" ht="23.25" customHeight="1" x14ac:dyDescent="0.2">
      <c r="B268" s="28"/>
      <c r="C268" s="28"/>
      <c r="D268" s="39"/>
      <c r="E268" s="39"/>
      <c r="F268" s="242"/>
      <c r="G268" s="242"/>
      <c r="H268" s="242"/>
      <c r="I268" s="242"/>
      <c r="J268" s="242"/>
      <c r="K268" s="242"/>
      <c r="L268" s="24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c r="BE268" s="62"/>
      <c r="BF268" s="62"/>
      <c r="BG268" s="62"/>
      <c r="BH268" s="62"/>
      <c r="BI268" s="62"/>
      <c r="BJ268" s="62"/>
      <c r="BK268" s="62"/>
      <c r="BL268" s="62"/>
      <c r="BM268" s="62"/>
      <c r="BN268" s="62"/>
      <c r="BO268" s="62"/>
      <c r="BP268" s="62"/>
      <c r="BQ268" s="62"/>
      <c r="BR268" s="62"/>
      <c r="BS268" s="62"/>
      <c r="BT268" s="62"/>
    </row>
    <row r="269" spans="2:72" ht="23.25" customHeight="1" x14ac:dyDescent="0.2">
      <c r="B269" s="28"/>
      <c r="C269" s="28"/>
      <c r="D269" s="39"/>
      <c r="E269" s="39"/>
      <c r="F269" s="242"/>
      <c r="G269" s="242"/>
      <c r="H269" s="242"/>
      <c r="I269" s="242"/>
      <c r="J269" s="242"/>
      <c r="K269" s="242"/>
      <c r="L269" s="24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c r="BJ269" s="62"/>
      <c r="BK269" s="62"/>
      <c r="BL269" s="62"/>
      <c r="BM269" s="62"/>
      <c r="BN269" s="62"/>
      <c r="BO269" s="62"/>
      <c r="BP269" s="62"/>
      <c r="BQ269" s="62"/>
      <c r="BR269" s="62"/>
      <c r="BS269" s="62"/>
      <c r="BT269" s="62"/>
    </row>
    <row r="270" spans="2:72" ht="23.25" customHeight="1" x14ac:dyDescent="0.2">
      <c r="B270" s="28"/>
      <c r="C270" s="28"/>
      <c r="D270" s="39"/>
      <c r="E270" s="39"/>
      <c r="F270" s="242"/>
      <c r="G270" s="242"/>
      <c r="H270" s="242"/>
      <c r="I270" s="242"/>
      <c r="J270" s="242"/>
      <c r="K270" s="242"/>
      <c r="L270" s="24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c r="AW270" s="62"/>
      <c r="AX270" s="62"/>
      <c r="AY270" s="62"/>
      <c r="AZ270" s="62"/>
      <c r="BA270" s="62"/>
      <c r="BB270" s="62"/>
      <c r="BC270" s="62"/>
      <c r="BD270" s="62"/>
      <c r="BE270" s="62"/>
      <c r="BF270" s="62"/>
      <c r="BG270" s="62"/>
      <c r="BH270" s="62"/>
      <c r="BI270" s="62"/>
      <c r="BJ270" s="62"/>
      <c r="BK270" s="62"/>
      <c r="BL270" s="62"/>
      <c r="BM270" s="62"/>
      <c r="BN270" s="62"/>
      <c r="BO270" s="62"/>
      <c r="BP270" s="62"/>
      <c r="BQ270" s="62"/>
      <c r="BR270" s="62"/>
      <c r="BS270" s="62"/>
      <c r="BT270" s="62"/>
    </row>
    <row r="271" spans="2:72" ht="23.25" customHeight="1" x14ac:dyDescent="0.2">
      <c r="B271" s="28"/>
      <c r="C271" s="28"/>
      <c r="D271" s="39"/>
      <c r="E271" s="39"/>
      <c r="F271" s="242"/>
      <c r="G271" s="242"/>
      <c r="H271" s="242"/>
      <c r="I271" s="242"/>
      <c r="J271" s="242"/>
      <c r="K271" s="242"/>
      <c r="L271" s="24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c r="AW271" s="62"/>
      <c r="AX271" s="62"/>
      <c r="AY271" s="62"/>
      <c r="AZ271" s="62"/>
      <c r="BA271" s="62"/>
      <c r="BB271" s="62"/>
      <c r="BC271" s="62"/>
      <c r="BD271" s="62"/>
      <c r="BE271" s="62"/>
      <c r="BF271" s="62"/>
      <c r="BG271" s="62"/>
      <c r="BH271" s="62"/>
      <c r="BI271" s="62"/>
      <c r="BJ271" s="62"/>
      <c r="BK271" s="62"/>
      <c r="BL271" s="62"/>
      <c r="BM271" s="62"/>
      <c r="BN271" s="62"/>
      <c r="BO271" s="62"/>
      <c r="BP271" s="62"/>
      <c r="BQ271" s="62"/>
      <c r="BR271" s="62"/>
      <c r="BS271" s="62"/>
      <c r="BT271" s="62"/>
    </row>
    <row r="272" spans="2:72" ht="23.25" customHeight="1" x14ac:dyDescent="0.2">
      <c r="B272" s="28"/>
      <c r="C272" s="28"/>
      <c r="D272" s="39"/>
      <c r="E272" s="39"/>
      <c r="F272" s="242"/>
      <c r="G272" s="242"/>
      <c r="H272" s="242"/>
      <c r="I272" s="242"/>
      <c r="J272" s="242"/>
      <c r="K272" s="242"/>
      <c r="L272" s="24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c r="BE272" s="62"/>
      <c r="BF272" s="62"/>
      <c r="BG272" s="62"/>
      <c r="BH272" s="62"/>
      <c r="BI272" s="62"/>
      <c r="BJ272" s="62"/>
      <c r="BK272" s="62"/>
      <c r="BL272" s="62"/>
      <c r="BM272" s="62"/>
      <c r="BN272" s="62"/>
      <c r="BO272" s="62"/>
      <c r="BP272" s="62"/>
      <c r="BQ272" s="62"/>
      <c r="BR272" s="62"/>
      <c r="BS272" s="62"/>
      <c r="BT272" s="62"/>
    </row>
    <row r="273" spans="2:72" ht="23.25" customHeight="1" x14ac:dyDescent="0.2">
      <c r="B273" s="28"/>
      <c r="C273" s="28"/>
      <c r="D273" s="39"/>
      <c r="E273" s="39"/>
      <c r="F273" s="242"/>
      <c r="G273" s="242"/>
      <c r="H273" s="242"/>
      <c r="I273" s="242"/>
      <c r="J273" s="242"/>
      <c r="K273" s="242"/>
      <c r="L273" s="24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c r="BE273" s="62"/>
      <c r="BF273" s="62"/>
      <c r="BG273" s="62"/>
      <c r="BH273" s="62"/>
      <c r="BI273" s="62"/>
      <c r="BJ273" s="62"/>
      <c r="BK273" s="62"/>
      <c r="BL273" s="62"/>
      <c r="BM273" s="62"/>
      <c r="BN273" s="62"/>
      <c r="BO273" s="62"/>
      <c r="BP273" s="62"/>
      <c r="BQ273" s="62"/>
      <c r="BR273" s="62"/>
      <c r="BS273" s="62"/>
      <c r="BT273" s="62"/>
    </row>
    <row r="274" spans="2:72" ht="23.25" customHeight="1" x14ac:dyDescent="0.2">
      <c r="B274" s="28"/>
      <c r="C274" s="28"/>
      <c r="D274" s="39"/>
      <c r="E274" s="39"/>
      <c r="F274" s="242"/>
      <c r="G274" s="242"/>
      <c r="H274" s="242"/>
      <c r="I274" s="242"/>
      <c r="J274" s="242"/>
      <c r="K274" s="242"/>
      <c r="L274" s="24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c r="AW274" s="62"/>
      <c r="AX274" s="62"/>
      <c r="AY274" s="62"/>
      <c r="AZ274" s="62"/>
      <c r="BA274" s="62"/>
      <c r="BB274" s="62"/>
      <c r="BC274" s="62"/>
      <c r="BD274" s="62"/>
      <c r="BE274" s="62"/>
      <c r="BF274" s="62"/>
      <c r="BG274" s="62"/>
      <c r="BH274" s="62"/>
      <c r="BI274" s="62"/>
      <c r="BJ274" s="62"/>
      <c r="BK274" s="62"/>
      <c r="BL274" s="62"/>
      <c r="BM274" s="62"/>
      <c r="BN274" s="62"/>
      <c r="BO274" s="62"/>
      <c r="BP274" s="62"/>
      <c r="BQ274" s="62"/>
      <c r="BR274" s="62"/>
      <c r="BS274" s="62"/>
      <c r="BT274" s="62"/>
    </row>
    <row r="275" spans="2:72" ht="23.25" customHeight="1" x14ac:dyDescent="0.2">
      <c r="B275" s="28"/>
      <c r="C275" s="28"/>
      <c r="D275" s="39"/>
      <c r="E275" s="39"/>
      <c r="F275" s="242"/>
      <c r="G275" s="242"/>
      <c r="H275" s="242"/>
      <c r="I275" s="242"/>
      <c r="J275" s="242"/>
      <c r="K275" s="242"/>
      <c r="L275" s="24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c r="AW275" s="62"/>
      <c r="AX275" s="62"/>
      <c r="AY275" s="62"/>
      <c r="AZ275" s="62"/>
      <c r="BA275" s="62"/>
      <c r="BB275" s="62"/>
      <c r="BC275" s="62"/>
      <c r="BD275" s="62"/>
      <c r="BE275" s="62"/>
      <c r="BF275" s="62"/>
      <c r="BG275" s="62"/>
      <c r="BH275" s="62"/>
      <c r="BI275" s="62"/>
      <c r="BJ275" s="62"/>
      <c r="BK275" s="62"/>
      <c r="BL275" s="62"/>
      <c r="BM275" s="62"/>
      <c r="BN275" s="62"/>
      <c r="BO275" s="62"/>
      <c r="BP275" s="62"/>
      <c r="BQ275" s="62"/>
      <c r="BR275" s="62"/>
      <c r="BS275" s="62"/>
      <c r="BT275" s="62"/>
    </row>
    <row r="276" spans="2:72" ht="23.25" customHeight="1" x14ac:dyDescent="0.2">
      <c r="B276" s="28"/>
      <c r="C276" s="28"/>
      <c r="D276" s="39"/>
      <c r="E276" s="39"/>
      <c r="F276" s="242"/>
      <c r="G276" s="242"/>
      <c r="H276" s="242"/>
      <c r="I276" s="242"/>
      <c r="J276" s="242"/>
      <c r="K276" s="242"/>
      <c r="L276" s="24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c r="AW276" s="62"/>
      <c r="AX276" s="62"/>
      <c r="AY276" s="62"/>
      <c r="AZ276" s="62"/>
      <c r="BA276" s="62"/>
      <c r="BB276" s="62"/>
      <c r="BC276" s="62"/>
      <c r="BD276" s="62"/>
      <c r="BE276" s="62"/>
      <c r="BF276" s="62"/>
      <c r="BG276" s="62"/>
      <c r="BH276" s="62"/>
      <c r="BI276" s="62"/>
      <c r="BJ276" s="62"/>
      <c r="BK276" s="62"/>
      <c r="BL276" s="62"/>
      <c r="BM276" s="62"/>
      <c r="BN276" s="62"/>
      <c r="BO276" s="62"/>
      <c r="BP276" s="62"/>
      <c r="BQ276" s="62"/>
      <c r="BR276" s="62"/>
      <c r="BS276" s="62"/>
      <c r="BT276" s="62"/>
    </row>
    <row r="277" spans="2:72" ht="23.25" customHeight="1" x14ac:dyDescent="0.2">
      <c r="B277" s="28"/>
      <c r="C277" s="28"/>
      <c r="D277" s="39"/>
      <c r="E277" s="39"/>
      <c r="F277" s="242"/>
      <c r="G277" s="242"/>
      <c r="H277" s="242"/>
      <c r="I277" s="242"/>
      <c r="J277" s="242"/>
      <c r="K277" s="242"/>
      <c r="L277" s="24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c r="BE277" s="62"/>
      <c r="BF277" s="62"/>
      <c r="BG277" s="62"/>
      <c r="BH277" s="62"/>
      <c r="BI277" s="62"/>
      <c r="BJ277" s="62"/>
      <c r="BK277" s="62"/>
      <c r="BL277" s="62"/>
      <c r="BM277" s="62"/>
      <c r="BN277" s="62"/>
      <c r="BO277" s="62"/>
      <c r="BP277" s="62"/>
      <c r="BQ277" s="62"/>
      <c r="BR277" s="62"/>
      <c r="BS277" s="62"/>
      <c r="BT277" s="62"/>
    </row>
    <row r="278" spans="2:72" ht="23.25" customHeight="1" x14ac:dyDescent="0.2">
      <c r="B278" s="28"/>
      <c r="C278" s="28"/>
      <c r="D278" s="39"/>
      <c r="E278" s="39"/>
      <c r="F278" s="242"/>
      <c r="G278" s="242"/>
      <c r="H278" s="242"/>
      <c r="I278" s="242"/>
      <c r="J278" s="242"/>
      <c r="K278" s="242"/>
      <c r="L278" s="24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c r="BE278" s="62"/>
      <c r="BF278" s="62"/>
      <c r="BG278" s="62"/>
      <c r="BH278" s="62"/>
      <c r="BI278" s="62"/>
      <c r="BJ278" s="62"/>
      <c r="BK278" s="62"/>
      <c r="BL278" s="62"/>
      <c r="BM278" s="62"/>
      <c r="BN278" s="62"/>
      <c r="BO278" s="62"/>
      <c r="BP278" s="62"/>
      <c r="BQ278" s="62"/>
      <c r="BR278" s="62"/>
      <c r="BS278" s="62"/>
      <c r="BT278" s="62"/>
    </row>
    <row r="279" spans="2:72" ht="23.25" customHeight="1" x14ac:dyDescent="0.2">
      <c r="B279" s="28"/>
      <c r="C279" s="28"/>
      <c r="D279" s="39"/>
      <c r="E279" s="39"/>
      <c r="F279" s="242"/>
      <c r="G279" s="242"/>
      <c r="H279" s="242"/>
      <c r="I279" s="242"/>
      <c r="J279" s="242"/>
      <c r="K279" s="242"/>
      <c r="L279" s="24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row>
    <row r="280" spans="2:72" ht="23.25" customHeight="1" x14ac:dyDescent="0.2">
      <c r="B280" s="28"/>
      <c r="C280" s="28"/>
      <c r="D280" s="39"/>
      <c r="E280" s="39"/>
      <c r="F280" s="242"/>
      <c r="G280" s="242"/>
      <c r="H280" s="242"/>
      <c r="I280" s="242"/>
      <c r="J280" s="242"/>
      <c r="K280" s="242"/>
      <c r="L280" s="24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c r="AW280" s="62"/>
      <c r="AX280" s="62"/>
      <c r="AY280" s="62"/>
      <c r="AZ280" s="62"/>
      <c r="BA280" s="62"/>
      <c r="BB280" s="62"/>
      <c r="BC280" s="62"/>
      <c r="BD280" s="62"/>
      <c r="BE280" s="62"/>
      <c r="BF280" s="62"/>
      <c r="BG280" s="62"/>
      <c r="BH280" s="62"/>
      <c r="BI280" s="62"/>
      <c r="BJ280" s="62"/>
      <c r="BK280" s="62"/>
      <c r="BL280" s="62"/>
      <c r="BM280" s="62"/>
      <c r="BN280" s="62"/>
      <c r="BO280" s="62"/>
      <c r="BP280" s="62"/>
      <c r="BQ280" s="62"/>
      <c r="BR280" s="62"/>
      <c r="BS280" s="62"/>
      <c r="BT280" s="62"/>
    </row>
    <row r="281" spans="2:72" ht="23.25" customHeight="1" x14ac:dyDescent="0.2">
      <c r="B281" s="28"/>
      <c r="C281" s="28"/>
      <c r="D281" s="39"/>
      <c r="E281" s="39"/>
      <c r="F281" s="242"/>
      <c r="G281" s="242"/>
      <c r="H281" s="242"/>
      <c r="I281" s="242"/>
      <c r="J281" s="242"/>
      <c r="K281" s="242"/>
      <c r="L281" s="24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c r="BE281" s="62"/>
      <c r="BF281" s="62"/>
      <c r="BG281" s="62"/>
      <c r="BH281" s="62"/>
      <c r="BI281" s="62"/>
      <c r="BJ281" s="62"/>
      <c r="BK281" s="62"/>
      <c r="BL281" s="62"/>
      <c r="BM281" s="62"/>
      <c r="BN281" s="62"/>
      <c r="BO281" s="62"/>
      <c r="BP281" s="62"/>
      <c r="BQ281" s="62"/>
      <c r="BR281" s="62"/>
      <c r="BS281" s="62"/>
      <c r="BT281" s="62"/>
    </row>
    <row r="282" spans="2:72" ht="23.25" customHeight="1" x14ac:dyDescent="0.2">
      <c r="B282" s="28"/>
      <c r="C282" s="28"/>
      <c r="D282" s="39"/>
      <c r="E282" s="39"/>
      <c r="F282" s="242"/>
      <c r="G282" s="242"/>
      <c r="H282" s="242"/>
      <c r="I282" s="242"/>
      <c r="J282" s="242"/>
      <c r="K282" s="242"/>
      <c r="L282" s="24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c r="AW282" s="62"/>
      <c r="AX282" s="62"/>
      <c r="AY282" s="62"/>
      <c r="AZ282" s="62"/>
      <c r="BA282" s="62"/>
      <c r="BB282" s="62"/>
      <c r="BC282" s="62"/>
      <c r="BD282" s="62"/>
      <c r="BE282" s="62"/>
      <c r="BF282" s="62"/>
      <c r="BG282" s="62"/>
      <c r="BH282" s="62"/>
      <c r="BI282" s="62"/>
      <c r="BJ282" s="62"/>
      <c r="BK282" s="62"/>
      <c r="BL282" s="62"/>
      <c r="BM282" s="62"/>
      <c r="BN282" s="62"/>
      <c r="BO282" s="62"/>
      <c r="BP282" s="62"/>
      <c r="BQ282" s="62"/>
      <c r="BR282" s="62"/>
      <c r="BS282" s="62"/>
      <c r="BT282" s="62"/>
    </row>
    <row r="283" spans="2:72" ht="23.25" customHeight="1" x14ac:dyDescent="0.2">
      <c r="B283" s="28"/>
      <c r="C283" s="28"/>
      <c r="D283" s="39"/>
      <c r="E283" s="39"/>
      <c r="F283" s="242"/>
      <c r="G283" s="242"/>
      <c r="H283" s="242"/>
      <c r="I283" s="242"/>
      <c r="J283" s="242"/>
      <c r="K283" s="242"/>
      <c r="L283" s="24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c r="BE283" s="62"/>
      <c r="BF283" s="62"/>
      <c r="BG283" s="62"/>
      <c r="BH283" s="62"/>
      <c r="BI283" s="62"/>
      <c r="BJ283" s="62"/>
      <c r="BK283" s="62"/>
      <c r="BL283" s="62"/>
      <c r="BM283" s="62"/>
      <c r="BN283" s="62"/>
      <c r="BO283" s="62"/>
      <c r="BP283" s="62"/>
      <c r="BQ283" s="62"/>
      <c r="BR283" s="62"/>
      <c r="BS283" s="62"/>
      <c r="BT283" s="62"/>
    </row>
    <row r="284" spans="2:72" ht="23.25" customHeight="1" x14ac:dyDescent="0.2">
      <c r="B284" s="28"/>
      <c r="C284" s="28"/>
      <c r="D284" s="39"/>
      <c r="E284" s="39"/>
      <c r="F284" s="242"/>
      <c r="G284" s="242"/>
      <c r="H284" s="242"/>
      <c r="I284" s="242"/>
      <c r="J284" s="242"/>
      <c r="K284" s="242"/>
      <c r="L284" s="24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c r="BE284" s="62"/>
      <c r="BF284" s="62"/>
      <c r="BG284" s="62"/>
      <c r="BH284" s="62"/>
      <c r="BI284" s="62"/>
      <c r="BJ284" s="62"/>
      <c r="BK284" s="62"/>
      <c r="BL284" s="62"/>
      <c r="BM284" s="62"/>
      <c r="BN284" s="62"/>
      <c r="BO284" s="62"/>
      <c r="BP284" s="62"/>
      <c r="BQ284" s="62"/>
      <c r="BR284" s="62"/>
      <c r="BS284" s="62"/>
      <c r="BT284" s="62"/>
    </row>
    <row r="285" spans="2:72" ht="23.25" customHeight="1" x14ac:dyDescent="0.2">
      <c r="B285" s="28"/>
      <c r="C285" s="28"/>
      <c r="D285" s="39"/>
      <c r="E285" s="39"/>
      <c r="F285" s="242"/>
      <c r="G285" s="242"/>
      <c r="H285" s="242"/>
      <c r="I285" s="242"/>
      <c r="J285" s="242"/>
      <c r="K285" s="242"/>
      <c r="L285" s="24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c r="AW285" s="62"/>
      <c r="AX285" s="62"/>
      <c r="AY285" s="62"/>
      <c r="AZ285" s="62"/>
      <c r="BA285" s="62"/>
      <c r="BB285" s="62"/>
      <c r="BC285" s="62"/>
      <c r="BD285" s="62"/>
      <c r="BE285" s="62"/>
      <c r="BF285" s="62"/>
      <c r="BG285" s="62"/>
      <c r="BH285" s="62"/>
      <c r="BI285" s="62"/>
      <c r="BJ285" s="62"/>
      <c r="BK285" s="62"/>
      <c r="BL285" s="62"/>
      <c r="BM285" s="62"/>
      <c r="BN285" s="62"/>
      <c r="BO285" s="62"/>
      <c r="BP285" s="62"/>
      <c r="BQ285" s="62"/>
      <c r="BR285" s="62"/>
      <c r="BS285" s="62"/>
      <c r="BT285" s="62"/>
    </row>
    <row r="286" spans="2:72" ht="23.25" customHeight="1" x14ac:dyDescent="0.2">
      <c r="B286" s="28"/>
      <c r="C286" s="28"/>
      <c r="D286" s="39"/>
      <c r="E286" s="39"/>
      <c r="F286" s="242"/>
      <c r="G286" s="242"/>
      <c r="H286" s="242"/>
      <c r="I286" s="242"/>
      <c r="J286" s="242"/>
      <c r="K286" s="242"/>
      <c r="L286" s="24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c r="BE286" s="62"/>
      <c r="BF286" s="62"/>
      <c r="BG286" s="62"/>
      <c r="BH286" s="62"/>
      <c r="BI286" s="62"/>
      <c r="BJ286" s="62"/>
      <c r="BK286" s="62"/>
      <c r="BL286" s="62"/>
      <c r="BM286" s="62"/>
      <c r="BN286" s="62"/>
      <c r="BO286" s="62"/>
      <c r="BP286" s="62"/>
      <c r="BQ286" s="62"/>
      <c r="BR286" s="62"/>
      <c r="BS286" s="62"/>
      <c r="BT286" s="62"/>
    </row>
    <row r="287" spans="2:72" ht="23.25" customHeight="1" x14ac:dyDescent="0.2">
      <c r="B287" s="28"/>
      <c r="C287" s="28"/>
      <c r="D287" s="39"/>
      <c r="E287" s="39"/>
      <c r="F287" s="242"/>
      <c r="G287" s="242"/>
      <c r="H287" s="242"/>
      <c r="I287" s="242"/>
      <c r="J287" s="242"/>
      <c r="K287" s="242"/>
      <c r="L287" s="24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c r="BE287" s="62"/>
      <c r="BF287" s="62"/>
      <c r="BG287" s="62"/>
      <c r="BH287" s="62"/>
      <c r="BI287" s="62"/>
      <c r="BJ287" s="62"/>
      <c r="BK287" s="62"/>
      <c r="BL287" s="62"/>
      <c r="BM287" s="62"/>
      <c r="BN287" s="62"/>
      <c r="BO287" s="62"/>
      <c r="BP287" s="62"/>
      <c r="BQ287" s="62"/>
      <c r="BR287" s="62"/>
      <c r="BS287" s="62"/>
      <c r="BT287" s="62"/>
    </row>
    <row r="288" spans="2:72" ht="23.25" customHeight="1" x14ac:dyDescent="0.2">
      <c r="B288" s="28"/>
      <c r="C288" s="28"/>
      <c r="D288" s="39"/>
      <c r="E288" s="39"/>
      <c r="F288" s="242"/>
      <c r="G288" s="242"/>
      <c r="H288" s="242"/>
      <c r="I288" s="242"/>
      <c r="J288" s="242"/>
      <c r="K288" s="242"/>
      <c r="L288" s="24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c r="BE288" s="62"/>
      <c r="BF288" s="62"/>
      <c r="BG288" s="62"/>
      <c r="BH288" s="62"/>
      <c r="BI288" s="62"/>
      <c r="BJ288" s="62"/>
      <c r="BK288" s="62"/>
      <c r="BL288" s="62"/>
      <c r="BM288" s="62"/>
      <c r="BN288" s="62"/>
      <c r="BO288" s="62"/>
      <c r="BP288" s="62"/>
      <c r="BQ288" s="62"/>
      <c r="BR288" s="62"/>
      <c r="BS288" s="62"/>
      <c r="BT288" s="62"/>
    </row>
    <row r="289" spans="2:72" ht="23.25" customHeight="1" x14ac:dyDescent="0.2">
      <c r="B289" s="28"/>
      <c r="C289" s="28"/>
      <c r="D289" s="39"/>
      <c r="E289" s="39"/>
      <c r="F289" s="242"/>
      <c r="G289" s="242"/>
      <c r="H289" s="242"/>
      <c r="I289" s="242"/>
      <c r="J289" s="242"/>
      <c r="K289" s="242"/>
      <c r="L289" s="24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62"/>
      <c r="BD289" s="62"/>
      <c r="BE289" s="62"/>
      <c r="BF289" s="62"/>
      <c r="BG289" s="62"/>
      <c r="BH289" s="62"/>
      <c r="BI289" s="62"/>
      <c r="BJ289" s="62"/>
      <c r="BK289" s="62"/>
      <c r="BL289" s="62"/>
      <c r="BM289" s="62"/>
      <c r="BN289" s="62"/>
      <c r="BO289" s="62"/>
      <c r="BP289" s="62"/>
      <c r="BQ289" s="62"/>
      <c r="BR289" s="62"/>
      <c r="BS289" s="62"/>
      <c r="BT289" s="62"/>
    </row>
    <row r="290" spans="2:72" ht="23.25" customHeight="1" x14ac:dyDescent="0.2">
      <c r="B290" s="28"/>
      <c r="C290" s="28"/>
      <c r="D290" s="39"/>
      <c r="E290" s="39"/>
      <c r="F290" s="242"/>
      <c r="G290" s="242"/>
      <c r="H290" s="242"/>
      <c r="I290" s="242"/>
      <c r="J290" s="242"/>
      <c r="K290" s="242"/>
      <c r="L290" s="24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62"/>
      <c r="BB290" s="62"/>
      <c r="BC290" s="62"/>
      <c r="BD290" s="62"/>
      <c r="BE290" s="62"/>
      <c r="BF290" s="62"/>
      <c r="BG290" s="62"/>
      <c r="BH290" s="62"/>
      <c r="BI290" s="62"/>
      <c r="BJ290" s="62"/>
      <c r="BK290" s="62"/>
      <c r="BL290" s="62"/>
      <c r="BM290" s="62"/>
      <c r="BN290" s="62"/>
      <c r="BO290" s="62"/>
      <c r="BP290" s="62"/>
      <c r="BQ290" s="62"/>
      <c r="BR290" s="62"/>
      <c r="BS290" s="62"/>
      <c r="BT290" s="62"/>
    </row>
    <row r="291" spans="2:72" ht="23.25" customHeight="1" x14ac:dyDescent="0.2">
      <c r="B291" s="28"/>
      <c r="C291" s="28"/>
      <c r="D291" s="39"/>
      <c r="E291" s="39"/>
      <c r="F291" s="242"/>
      <c r="G291" s="242"/>
      <c r="H291" s="242"/>
      <c r="I291" s="242"/>
      <c r="J291" s="242"/>
      <c r="K291" s="242"/>
      <c r="L291" s="24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c r="BE291" s="62"/>
      <c r="BF291" s="62"/>
      <c r="BG291" s="62"/>
      <c r="BH291" s="62"/>
      <c r="BI291" s="62"/>
      <c r="BJ291" s="62"/>
      <c r="BK291" s="62"/>
      <c r="BL291" s="62"/>
      <c r="BM291" s="62"/>
      <c r="BN291" s="62"/>
      <c r="BO291" s="62"/>
      <c r="BP291" s="62"/>
      <c r="BQ291" s="62"/>
      <c r="BR291" s="62"/>
      <c r="BS291" s="62"/>
      <c r="BT291" s="62"/>
    </row>
    <row r="292" spans="2:72" ht="23.25" customHeight="1" x14ac:dyDescent="0.2">
      <c r="B292" s="28"/>
      <c r="C292" s="28"/>
      <c r="D292" s="39"/>
      <c r="E292" s="39"/>
      <c r="F292" s="242"/>
      <c r="G292" s="242"/>
      <c r="H292" s="242"/>
      <c r="I292" s="242"/>
      <c r="J292" s="242"/>
      <c r="K292" s="242"/>
      <c r="L292" s="24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c r="BE292" s="62"/>
      <c r="BF292" s="62"/>
      <c r="BG292" s="62"/>
      <c r="BH292" s="62"/>
      <c r="BI292" s="62"/>
      <c r="BJ292" s="62"/>
      <c r="BK292" s="62"/>
      <c r="BL292" s="62"/>
      <c r="BM292" s="62"/>
      <c r="BN292" s="62"/>
      <c r="BO292" s="62"/>
      <c r="BP292" s="62"/>
      <c r="BQ292" s="62"/>
      <c r="BR292" s="62"/>
      <c r="BS292" s="62"/>
      <c r="BT292" s="62"/>
    </row>
    <row r="293" spans="2:72" ht="23.25" customHeight="1" x14ac:dyDescent="0.2">
      <c r="B293" s="28"/>
      <c r="C293" s="28"/>
      <c r="D293" s="39"/>
      <c r="E293" s="39"/>
      <c r="F293" s="242"/>
      <c r="G293" s="242"/>
      <c r="H293" s="242"/>
      <c r="I293" s="242"/>
      <c r="J293" s="242"/>
      <c r="K293" s="242"/>
      <c r="L293" s="24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c r="BB293" s="62"/>
      <c r="BC293" s="62"/>
      <c r="BD293" s="62"/>
      <c r="BE293" s="62"/>
      <c r="BF293" s="62"/>
      <c r="BG293" s="62"/>
      <c r="BH293" s="62"/>
      <c r="BI293" s="62"/>
      <c r="BJ293" s="62"/>
      <c r="BK293" s="62"/>
      <c r="BL293" s="62"/>
      <c r="BM293" s="62"/>
      <c r="BN293" s="62"/>
      <c r="BO293" s="62"/>
      <c r="BP293" s="62"/>
      <c r="BQ293" s="62"/>
      <c r="BR293" s="62"/>
      <c r="BS293" s="62"/>
      <c r="BT293" s="62"/>
    </row>
    <row r="294" spans="2:72" ht="23.25" customHeight="1" x14ac:dyDescent="0.2">
      <c r="B294" s="28"/>
      <c r="C294" s="28"/>
      <c r="D294" s="39"/>
      <c r="E294" s="39"/>
      <c r="F294" s="242"/>
      <c r="G294" s="242"/>
      <c r="H294" s="242"/>
      <c r="I294" s="242"/>
      <c r="J294" s="242"/>
      <c r="K294" s="242"/>
      <c r="L294" s="24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c r="BE294" s="62"/>
      <c r="BF294" s="62"/>
      <c r="BG294" s="62"/>
      <c r="BH294" s="62"/>
      <c r="BI294" s="62"/>
      <c r="BJ294" s="62"/>
      <c r="BK294" s="62"/>
      <c r="BL294" s="62"/>
      <c r="BM294" s="62"/>
      <c r="BN294" s="62"/>
      <c r="BO294" s="62"/>
      <c r="BP294" s="62"/>
      <c r="BQ294" s="62"/>
      <c r="BR294" s="62"/>
      <c r="BS294" s="62"/>
      <c r="BT294" s="62"/>
    </row>
    <row r="295" spans="2:72" ht="23.25" customHeight="1" x14ac:dyDescent="0.2">
      <c r="B295" s="28"/>
      <c r="C295" s="28"/>
      <c r="D295" s="39"/>
      <c r="E295" s="39"/>
      <c r="F295" s="242"/>
      <c r="G295" s="242"/>
      <c r="H295" s="242"/>
      <c r="I295" s="242"/>
      <c r="J295" s="242"/>
      <c r="K295" s="242"/>
      <c r="L295" s="24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c r="AW295" s="62"/>
      <c r="AX295" s="62"/>
      <c r="AY295" s="62"/>
      <c r="AZ295" s="62"/>
      <c r="BA295" s="62"/>
      <c r="BB295" s="62"/>
      <c r="BC295" s="62"/>
      <c r="BD295" s="62"/>
      <c r="BE295" s="62"/>
      <c r="BF295" s="62"/>
      <c r="BG295" s="62"/>
      <c r="BH295" s="62"/>
      <c r="BI295" s="62"/>
      <c r="BJ295" s="62"/>
      <c r="BK295" s="62"/>
      <c r="BL295" s="62"/>
      <c r="BM295" s="62"/>
      <c r="BN295" s="62"/>
      <c r="BO295" s="62"/>
      <c r="BP295" s="62"/>
      <c r="BQ295" s="62"/>
      <c r="BR295" s="62"/>
      <c r="BS295" s="62"/>
      <c r="BT295" s="62"/>
    </row>
    <row r="296" spans="2:72" ht="23.25" customHeight="1" x14ac:dyDescent="0.2">
      <c r="B296" s="28"/>
      <c r="C296" s="28"/>
      <c r="D296" s="39"/>
      <c r="E296" s="39"/>
      <c r="F296" s="242"/>
      <c r="G296" s="242"/>
      <c r="H296" s="242"/>
      <c r="I296" s="242"/>
      <c r="J296" s="242"/>
      <c r="K296" s="242"/>
      <c r="L296" s="24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2"/>
      <c r="BC296" s="62"/>
      <c r="BD296" s="62"/>
      <c r="BE296" s="62"/>
      <c r="BF296" s="62"/>
      <c r="BG296" s="62"/>
      <c r="BH296" s="62"/>
      <c r="BI296" s="62"/>
      <c r="BJ296" s="62"/>
      <c r="BK296" s="62"/>
      <c r="BL296" s="62"/>
      <c r="BM296" s="62"/>
      <c r="BN296" s="62"/>
      <c r="BO296" s="62"/>
      <c r="BP296" s="62"/>
      <c r="BQ296" s="62"/>
      <c r="BR296" s="62"/>
      <c r="BS296" s="62"/>
      <c r="BT296" s="62"/>
    </row>
  </sheetData>
  <mergeCells count="454">
    <mergeCell ref="AQ70:AV70"/>
    <mergeCell ref="AQ71:AV71"/>
    <mergeCell ref="AQ72:AV72"/>
    <mergeCell ref="AQ73:AV73"/>
    <mergeCell ref="AQ74:AV74"/>
    <mergeCell ref="BO70:BT70"/>
    <mergeCell ref="BO71:BT71"/>
    <mergeCell ref="BO72:BT72"/>
    <mergeCell ref="BO73:BT73"/>
    <mergeCell ref="BO74:BT74"/>
    <mergeCell ref="AW70:BB70"/>
    <mergeCell ref="AW71:BB71"/>
    <mergeCell ref="AW72:BB72"/>
    <mergeCell ref="BI71:BN71"/>
    <mergeCell ref="BC73:BH73"/>
    <mergeCell ref="BI73:BN73"/>
    <mergeCell ref="BC70:BH70"/>
    <mergeCell ref="BI70:BN70"/>
    <mergeCell ref="BI72:BN72"/>
    <mergeCell ref="BC71:BH71"/>
    <mergeCell ref="BC72:BH72"/>
    <mergeCell ref="BO62:BT62"/>
    <mergeCell ref="BO47:BT47"/>
    <mergeCell ref="BO48:BT54"/>
    <mergeCell ref="BO56:BT56"/>
    <mergeCell ref="BO57:BT57"/>
    <mergeCell ref="BO58:BT58"/>
    <mergeCell ref="S69:X69"/>
    <mergeCell ref="Y69:AD69"/>
    <mergeCell ref="AQ69:AV69"/>
    <mergeCell ref="BO69:BT69"/>
    <mergeCell ref="D68:BT68"/>
    <mergeCell ref="F69:L69"/>
    <mergeCell ref="M69:R69"/>
    <mergeCell ref="AE69:AJ69"/>
    <mergeCell ref="AK69:AP69"/>
    <mergeCell ref="AW69:BB69"/>
    <mergeCell ref="BC69:BH69"/>
    <mergeCell ref="BI69:BN69"/>
    <mergeCell ref="AQ56:AV56"/>
    <mergeCell ref="AQ57:AV57"/>
    <mergeCell ref="AQ58:AV58"/>
    <mergeCell ref="AQ59:AV59"/>
    <mergeCell ref="AQ60:AV60"/>
    <mergeCell ref="AQ61:AV61"/>
    <mergeCell ref="BO59:BT59"/>
    <mergeCell ref="BO60:BT60"/>
    <mergeCell ref="BO55:BT55"/>
    <mergeCell ref="BO61:BT61"/>
    <mergeCell ref="S56:X56"/>
    <mergeCell ref="Y56:AD56"/>
    <mergeCell ref="S57:X57"/>
    <mergeCell ref="Y57:AD57"/>
    <mergeCell ref="S58:X58"/>
    <mergeCell ref="Y58:AD58"/>
    <mergeCell ref="S59:X59"/>
    <mergeCell ref="Y59:AD59"/>
    <mergeCell ref="S60:X60"/>
    <mergeCell ref="Y60:AD60"/>
    <mergeCell ref="BI47:BN47"/>
    <mergeCell ref="AW48:BB54"/>
    <mergeCell ref="BC48:BH54"/>
    <mergeCell ref="BI48:BN54"/>
    <mergeCell ref="M48:R54"/>
    <mergeCell ref="AE48:AJ54"/>
    <mergeCell ref="AK48:AP54"/>
    <mergeCell ref="F47:L47"/>
    <mergeCell ref="M47:R47"/>
    <mergeCell ref="AE47:AJ47"/>
    <mergeCell ref="S47:X47"/>
    <mergeCell ref="Y47:AD47"/>
    <mergeCell ref="S48:X54"/>
    <mergeCell ref="Y48:AD54"/>
    <mergeCell ref="AQ47:AV47"/>
    <mergeCell ref="AQ48:AV54"/>
    <mergeCell ref="AE55:AJ55"/>
    <mergeCell ref="AK55:AP55"/>
    <mergeCell ref="AW55:BB55"/>
    <mergeCell ref="BC55:BH55"/>
    <mergeCell ref="B48:B54"/>
    <mergeCell ref="C48:C54"/>
    <mergeCell ref="D48:D54"/>
    <mergeCell ref="E48:E54"/>
    <mergeCell ref="AK47:AP47"/>
    <mergeCell ref="AW47:BB47"/>
    <mergeCell ref="BC47:BH47"/>
    <mergeCell ref="S55:X55"/>
    <mergeCell ref="Y55:AD55"/>
    <mergeCell ref="AQ55:AV55"/>
    <mergeCell ref="BI55:BN55"/>
    <mergeCell ref="AK56:AP56"/>
    <mergeCell ref="AW56:BB56"/>
    <mergeCell ref="BC56:BH56"/>
    <mergeCell ref="BI56:BN56"/>
    <mergeCell ref="F57:L57"/>
    <mergeCell ref="M57:R57"/>
    <mergeCell ref="AE57:AJ57"/>
    <mergeCell ref="AK58:AP58"/>
    <mergeCell ref="AW58:BB58"/>
    <mergeCell ref="BC58:BH58"/>
    <mergeCell ref="BI58:BN58"/>
    <mergeCell ref="F58:L58"/>
    <mergeCell ref="M58:R58"/>
    <mergeCell ref="AE58:AJ58"/>
    <mergeCell ref="AK57:AP57"/>
    <mergeCell ref="AW57:BB57"/>
    <mergeCell ref="BC57:BH57"/>
    <mergeCell ref="BI57:BN57"/>
    <mergeCell ref="F56:L56"/>
    <mergeCell ref="M56:R56"/>
    <mergeCell ref="AE56:AJ56"/>
    <mergeCell ref="F55:L55"/>
    <mergeCell ref="M55:R55"/>
    <mergeCell ref="BI64:BN64"/>
    <mergeCell ref="AK61:AP61"/>
    <mergeCell ref="AW61:BB61"/>
    <mergeCell ref="BC61:BH61"/>
    <mergeCell ref="BI61:BN61"/>
    <mergeCell ref="F61:L61"/>
    <mergeCell ref="AW62:BB62"/>
    <mergeCell ref="BC62:BH62"/>
    <mergeCell ref="BI62:BN62"/>
    <mergeCell ref="F62:L62"/>
    <mergeCell ref="M62:R62"/>
    <mergeCell ref="AE62:AJ62"/>
    <mergeCell ref="AK62:AP62"/>
    <mergeCell ref="S61:X61"/>
    <mergeCell ref="Y61:AD61"/>
    <mergeCell ref="BI63:BN63"/>
    <mergeCell ref="AQ63:AV63"/>
    <mergeCell ref="F59:L59"/>
    <mergeCell ref="M59:R59"/>
    <mergeCell ref="AE59:AJ59"/>
    <mergeCell ref="AK59:AP59"/>
    <mergeCell ref="AW59:BB59"/>
    <mergeCell ref="BC59:BH59"/>
    <mergeCell ref="BI59:BN59"/>
    <mergeCell ref="Y64:AD64"/>
    <mergeCell ref="M61:R61"/>
    <mergeCell ref="AE61:AJ61"/>
    <mergeCell ref="S62:X62"/>
    <mergeCell ref="Y62:AD62"/>
    <mergeCell ref="AQ62:AV62"/>
    <mergeCell ref="AK63:AP63"/>
    <mergeCell ref="AW63:BB63"/>
    <mergeCell ref="BC63:BH63"/>
    <mergeCell ref="AE64:AJ64"/>
    <mergeCell ref="AK64:AP64"/>
    <mergeCell ref="AW64:BB64"/>
    <mergeCell ref="BC64:BH64"/>
    <mergeCell ref="AQ64:AV64"/>
    <mergeCell ref="BO63:BT63"/>
    <mergeCell ref="BO64:BT64"/>
    <mergeCell ref="F66:L66"/>
    <mergeCell ref="F67:L67"/>
    <mergeCell ref="AK65:AP65"/>
    <mergeCell ref="AW65:BB65"/>
    <mergeCell ref="BC65:BH65"/>
    <mergeCell ref="BI65:BN65"/>
    <mergeCell ref="F65:L65"/>
    <mergeCell ref="M65:R65"/>
    <mergeCell ref="AE65:AJ65"/>
    <mergeCell ref="S65:X65"/>
    <mergeCell ref="Y65:AD65"/>
    <mergeCell ref="AQ65:AV65"/>
    <mergeCell ref="BO65:BT65"/>
    <mergeCell ref="F64:L64"/>
    <mergeCell ref="M64:R64"/>
    <mergeCell ref="F63:L63"/>
    <mergeCell ref="M63:R63"/>
    <mergeCell ref="AE63:AJ63"/>
    <mergeCell ref="S63:X63"/>
    <mergeCell ref="Y63:AD63"/>
    <mergeCell ref="S64:X64"/>
    <mergeCell ref="S74:X74"/>
    <mergeCell ref="Y72:AD72"/>
    <mergeCell ref="Y73:AD73"/>
    <mergeCell ref="Y74:AD74"/>
    <mergeCell ref="F70:L70"/>
    <mergeCell ref="M70:R70"/>
    <mergeCell ref="AE70:AJ70"/>
    <mergeCell ref="AK70:AP70"/>
    <mergeCell ref="F71:L71"/>
    <mergeCell ref="M71:R71"/>
    <mergeCell ref="AE71:AJ71"/>
    <mergeCell ref="AK71:AP71"/>
    <mergeCell ref="S70:X70"/>
    <mergeCell ref="S71:X71"/>
    <mergeCell ref="Y70:AD70"/>
    <mergeCell ref="Y71:AD71"/>
    <mergeCell ref="F79:L79"/>
    <mergeCell ref="F80:L80"/>
    <mergeCell ref="F74:L74"/>
    <mergeCell ref="F75:L75"/>
    <mergeCell ref="F76:L76"/>
    <mergeCell ref="F85:L85"/>
    <mergeCell ref="F86:L86"/>
    <mergeCell ref="F87:L87"/>
    <mergeCell ref="F88:L88"/>
    <mergeCell ref="F81:L81"/>
    <mergeCell ref="F82:L82"/>
    <mergeCell ref="F83:L83"/>
    <mergeCell ref="F84:L84"/>
    <mergeCell ref="F77:L77"/>
    <mergeCell ref="F78:L78"/>
    <mergeCell ref="F93:L93"/>
    <mergeCell ref="F94:L94"/>
    <mergeCell ref="F95:L95"/>
    <mergeCell ref="F96:L96"/>
    <mergeCell ref="F89:L89"/>
    <mergeCell ref="F90:L90"/>
    <mergeCell ref="F91:L91"/>
    <mergeCell ref="F92:L92"/>
    <mergeCell ref="F101:L101"/>
    <mergeCell ref="F102:L102"/>
    <mergeCell ref="F103:L103"/>
    <mergeCell ref="F104:L104"/>
    <mergeCell ref="F97:L97"/>
    <mergeCell ref="F98:L98"/>
    <mergeCell ref="F99:L99"/>
    <mergeCell ref="F100:L100"/>
    <mergeCell ref="F109:L109"/>
    <mergeCell ref="F110:L110"/>
    <mergeCell ref="F111:L111"/>
    <mergeCell ref="F112:L112"/>
    <mergeCell ref="F105:L105"/>
    <mergeCell ref="F106:L106"/>
    <mergeCell ref="F107:L107"/>
    <mergeCell ref="F108:L108"/>
    <mergeCell ref="F117:L117"/>
    <mergeCell ref="F118:L118"/>
    <mergeCell ref="F119:L119"/>
    <mergeCell ref="F120:L120"/>
    <mergeCell ref="F113:L113"/>
    <mergeCell ref="F114:L114"/>
    <mergeCell ref="F115:L115"/>
    <mergeCell ref="F116:L116"/>
    <mergeCell ref="F125:L125"/>
    <mergeCell ref="F126:L126"/>
    <mergeCell ref="F127:L127"/>
    <mergeCell ref="F128:L128"/>
    <mergeCell ref="F121:L121"/>
    <mergeCell ref="F122:L122"/>
    <mergeCell ref="F123:L123"/>
    <mergeCell ref="F124:L124"/>
    <mergeCell ref="F133:L133"/>
    <mergeCell ref="F134:L134"/>
    <mergeCell ref="F135:L135"/>
    <mergeCell ref="F136:L136"/>
    <mergeCell ref="F129:L129"/>
    <mergeCell ref="F130:L130"/>
    <mergeCell ref="F131:L131"/>
    <mergeCell ref="F132:L132"/>
    <mergeCell ref="F141:L141"/>
    <mergeCell ref="F142:L142"/>
    <mergeCell ref="F143:L143"/>
    <mergeCell ref="F144:L144"/>
    <mergeCell ref="F137:L137"/>
    <mergeCell ref="F138:L138"/>
    <mergeCell ref="F139:L139"/>
    <mergeCell ref="F140:L140"/>
    <mergeCell ref="F149:L149"/>
    <mergeCell ref="F150:L150"/>
    <mergeCell ref="F151:L151"/>
    <mergeCell ref="F152:L152"/>
    <mergeCell ref="F145:L145"/>
    <mergeCell ref="F146:L146"/>
    <mergeCell ref="F147:L147"/>
    <mergeCell ref="F148:L148"/>
    <mergeCell ref="F157:L157"/>
    <mergeCell ref="F158:L158"/>
    <mergeCell ref="F159:L159"/>
    <mergeCell ref="F160:L160"/>
    <mergeCell ref="F153:L153"/>
    <mergeCell ref="F154:L154"/>
    <mergeCell ref="F155:L155"/>
    <mergeCell ref="F156:L156"/>
    <mergeCell ref="F165:L165"/>
    <mergeCell ref="F166:L166"/>
    <mergeCell ref="F167:L167"/>
    <mergeCell ref="F168:L168"/>
    <mergeCell ref="F161:L161"/>
    <mergeCell ref="F162:L162"/>
    <mergeCell ref="F163:L163"/>
    <mergeCell ref="F164:L164"/>
    <mergeCell ref="F173:L173"/>
    <mergeCell ref="F174:L174"/>
    <mergeCell ref="F175:L175"/>
    <mergeCell ref="F176:L176"/>
    <mergeCell ref="F169:L169"/>
    <mergeCell ref="F170:L170"/>
    <mergeCell ref="F171:L171"/>
    <mergeCell ref="F172:L172"/>
    <mergeCell ref="F181:L181"/>
    <mergeCell ref="F182:L182"/>
    <mergeCell ref="F183:L183"/>
    <mergeCell ref="F184:L184"/>
    <mergeCell ref="F177:L177"/>
    <mergeCell ref="F178:L178"/>
    <mergeCell ref="F179:L179"/>
    <mergeCell ref="F180:L180"/>
    <mergeCell ref="F189:L189"/>
    <mergeCell ref="F190:L190"/>
    <mergeCell ref="F191:L191"/>
    <mergeCell ref="F201:L201"/>
    <mergeCell ref="F202:L202"/>
    <mergeCell ref="F203:L203"/>
    <mergeCell ref="F204:L204"/>
    <mergeCell ref="F213:L213"/>
    <mergeCell ref="F192:L192"/>
    <mergeCell ref="F185:L185"/>
    <mergeCell ref="F186:L186"/>
    <mergeCell ref="F187:L187"/>
    <mergeCell ref="F188:L188"/>
    <mergeCell ref="F197:L197"/>
    <mergeCell ref="F198:L198"/>
    <mergeCell ref="F199:L199"/>
    <mergeCell ref="F200:L200"/>
    <mergeCell ref="F193:L193"/>
    <mergeCell ref="F194:L194"/>
    <mergeCell ref="F195:L195"/>
    <mergeCell ref="F196:L196"/>
    <mergeCell ref="F209:L209"/>
    <mergeCell ref="F210:L210"/>
    <mergeCell ref="F211:L211"/>
    <mergeCell ref="F212:L212"/>
    <mergeCell ref="F214:L214"/>
    <mergeCell ref="F215:L215"/>
    <mergeCell ref="F216:L216"/>
    <mergeCell ref="F234:L234"/>
    <mergeCell ref="F235:L235"/>
    <mergeCell ref="F236:L236"/>
    <mergeCell ref="F221:L221"/>
    <mergeCell ref="F222:L222"/>
    <mergeCell ref="F205:L205"/>
    <mergeCell ref="F206:L206"/>
    <mergeCell ref="F207:L207"/>
    <mergeCell ref="F208:L208"/>
    <mergeCell ref="F217:L217"/>
    <mergeCell ref="F218:L218"/>
    <mergeCell ref="F219:L219"/>
    <mergeCell ref="F220:L220"/>
    <mergeCell ref="F261:L261"/>
    <mergeCell ref="F262:L262"/>
    <mergeCell ref="F245:L245"/>
    <mergeCell ref="F246:L246"/>
    <mergeCell ref="F247:L247"/>
    <mergeCell ref="F248:L248"/>
    <mergeCell ref="F229:L229"/>
    <mergeCell ref="F230:L230"/>
    <mergeCell ref="F231:L231"/>
    <mergeCell ref="BU65:CA65"/>
    <mergeCell ref="J50:L51"/>
    <mergeCell ref="G53:J54"/>
    <mergeCell ref="F241:L241"/>
    <mergeCell ref="F242:L242"/>
    <mergeCell ref="F243:L243"/>
    <mergeCell ref="F244:L244"/>
    <mergeCell ref="F253:L253"/>
    <mergeCell ref="F232:L232"/>
    <mergeCell ref="F225:L225"/>
    <mergeCell ref="F226:L226"/>
    <mergeCell ref="F227:L227"/>
    <mergeCell ref="F228:L228"/>
    <mergeCell ref="F237:L237"/>
    <mergeCell ref="F238:L238"/>
    <mergeCell ref="F239:L239"/>
    <mergeCell ref="F240:L240"/>
    <mergeCell ref="F233:L233"/>
    <mergeCell ref="F249:L249"/>
    <mergeCell ref="F250:L250"/>
    <mergeCell ref="F251:L251"/>
    <mergeCell ref="F252:L252"/>
    <mergeCell ref="F223:L223"/>
    <mergeCell ref="F224:L224"/>
    <mergeCell ref="F293:L293"/>
    <mergeCell ref="F281:L281"/>
    <mergeCell ref="F282:L282"/>
    <mergeCell ref="F283:L283"/>
    <mergeCell ref="F284:L284"/>
    <mergeCell ref="F277:L277"/>
    <mergeCell ref="F278:L278"/>
    <mergeCell ref="F272:L272"/>
    <mergeCell ref="F265:L265"/>
    <mergeCell ref="F266:L266"/>
    <mergeCell ref="F267:L267"/>
    <mergeCell ref="F268:L268"/>
    <mergeCell ref="F279:L279"/>
    <mergeCell ref="F280:L280"/>
    <mergeCell ref="F273:L273"/>
    <mergeCell ref="F274:L274"/>
    <mergeCell ref="F275:L275"/>
    <mergeCell ref="F276:L276"/>
    <mergeCell ref="F285:L285"/>
    <mergeCell ref="F286:L286"/>
    <mergeCell ref="F287:L287"/>
    <mergeCell ref="B2:C30"/>
    <mergeCell ref="B32:C33"/>
    <mergeCell ref="B35:C36"/>
    <mergeCell ref="B38:C39"/>
    <mergeCell ref="F295:L295"/>
    <mergeCell ref="F296:L296"/>
    <mergeCell ref="F289:L289"/>
    <mergeCell ref="F290:L290"/>
    <mergeCell ref="F291:L291"/>
    <mergeCell ref="F292:L292"/>
    <mergeCell ref="F294:L294"/>
    <mergeCell ref="F288:L288"/>
    <mergeCell ref="F263:L263"/>
    <mergeCell ref="F264:L264"/>
    <mergeCell ref="F257:L257"/>
    <mergeCell ref="F258:L258"/>
    <mergeCell ref="F259:L259"/>
    <mergeCell ref="F260:L260"/>
    <mergeCell ref="F269:L269"/>
    <mergeCell ref="F270:L270"/>
    <mergeCell ref="F271:L271"/>
    <mergeCell ref="F254:L254"/>
    <mergeCell ref="F255:L255"/>
    <mergeCell ref="F256:L256"/>
    <mergeCell ref="BV28:CB29"/>
    <mergeCell ref="BV31:BV32"/>
    <mergeCell ref="BW31:CA32"/>
    <mergeCell ref="CB31:CB32"/>
    <mergeCell ref="BV34:BV35"/>
    <mergeCell ref="BW34:CA35"/>
    <mergeCell ref="CB34:CB35"/>
    <mergeCell ref="BV37:BV38"/>
    <mergeCell ref="BW37:CA38"/>
    <mergeCell ref="CB37:CB38"/>
    <mergeCell ref="F60:L60"/>
    <mergeCell ref="M74:R74"/>
    <mergeCell ref="AE74:AJ74"/>
    <mergeCell ref="AK74:AP74"/>
    <mergeCell ref="AW74:BB74"/>
    <mergeCell ref="BC74:BH74"/>
    <mergeCell ref="BI74:BN74"/>
    <mergeCell ref="M60:R60"/>
    <mergeCell ref="AE60:AJ60"/>
    <mergeCell ref="AK60:AP60"/>
    <mergeCell ref="AW60:BB60"/>
    <mergeCell ref="BC60:BH60"/>
    <mergeCell ref="BI60:BN60"/>
    <mergeCell ref="F73:L73"/>
    <mergeCell ref="M73:R73"/>
    <mergeCell ref="AE73:AJ73"/>
    <mergeCell ref="AK73:AP73"/>
    <mergeCell ref="AW73:BB73"/>
    <mergeCell ref="F72:L72"/>
    <mergeCell ref="M72:R72"/>
    <mergeCell ref="AE72:AJ72"/>
    <mergeCell ref="AK72:AP72"/>
    <mergeCell ref="S72:X72"/>
    <mergeCell ref="S73:X73"/>
  </mergeCells>
  <phoneticPr fontId="1" type="noConversion"/>
  <conditionalFormatting sqref="C55:C60">
    <cfRule type="expression" dxfId="37" priority="5" stopIfTrue="1">
      <formula>AND($F55&lt;&gt;"", $C55&lt;=0)</formula>
    </cfRule>
    <cfRule type="cellIs" dxfId="36" priority="6" stopIfTrue="1" operator="equal">
      <formula>1</formula>
    </cfRule>
  </conditionalFormatting>
  <conditionalFormatting sqref="M75:BT296 M66:BT67">
    <cfRule type="expression" dxfId="35" priority="7" stopIfTrue="1">
      <formula>AND(ISNUMBER(#REF!), ISNUMBER(#REF!))</formula>
    </cfRule>
  </conditionalFormatting>
  <conditionalFormatting sqref="M64:BT64">
    <cfRule type="expression" dxfId="34" priority="8" stopIfTrue="1">
      <formula>ISNUMBER(#REF!)</formula>
    </cfRule>
  </conditionalFormatting>
  <conditionalFormatting sqref="BC61:BC62 BI61:BI62 AW61:AW62 AK61:AK62 AE61:AE62 S62 Y62 BO61:BO62 M62 M61:AD61">
    <cfRule type="expression" dxfId="33" priority="9" stopIfTrue="1">
      <formula>ISNUMBER(#REF!)</formula>
    </cfRule>
  </conditionalFormatting>
  <conditionalFormatting sqref="F66:L67 F75:L296">
    <cfRule type="expression" dxfId="32" priority="10" stopIfTrue="1">
      <formula>ISNUMBER(#REF!)</formula>
    </cfRule>
  </conditionalFormatting>
  <conditionalFormatting sqref="B75:E296 B66:C68 D66:E67 B74:C74">
    <cfRule type="expression" dxfId="31" priority="11" stopIfTrue="1">
      <formula>ISNUMBER(#REF!)</formula>
    </cfRule>
    <cfRule type="expression" dxfId="30" priority="12" stopIfTrue="1">
      <formula>NOT(ISNUMBER(#REF!))</formula>
    </cfRule>
  </conditionalFormatting>
  <conditionalFormatting sqref="M65:BT65">
    <cfRule type="expression" dxfId="29" priority="13" stopIfTrue="1">
      <formula>ISNUMBER(#REF!)</formula>
    </cfRule>
  </conditionalFormatting>
  <conditionalFormatting sqref="M63 S63 Y63 AE63 AK63 AQ63 AW63 BC63 BI63 BO63">
    <cfRule type="expression" dxfId="28" priority="25" stopIfTrue="1">
      <formula>AND(NOT(ISBLANK(M$48)), M$63 &lt;=0)</formula>
    </cfRule>
    <cfRule type="cellIs" dxfId="27" priority="26" stopIfTrue="1" operator="equal">
      <formula>1</formula>
    </cfRule>
  </conditionalFormatting>
  <conditionalFormatting sqref="AQ61:AV61">
    <cfRule type="expression" dxfId="26" priority="2" stopIfTrue="1">
      <formula>ISNUMBER(#REF!)</formula>
    </cfRule>
  </conditionalFormatting>
  <conditionalFormatting sqref="AQ62">
    <cfRule type="expression" dxfId="25" priority="1" stopIfTrue="1">
      <formula>ISNUMBER(#REF!)</formula>
    </cfRule>
  </conditionalFormatting>
  <dataValidations count="4">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AK47 AE47 BC47 AW47 BI47 S47 Y47 AQ47 BO47 M47" xr:uid="{00000000-0002-0000-02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AE55:AE59 BC55:BC59 AW55:AW59 BI55:BI59 AK55:AK59 AQ55:AQ60 Y55:Y60 S55:S60 M60:R60 AE60:AP60 BO55:BO60 AW60:BN60 M55:M59" xr:uid="{00000000-0002-0000-0200-000002000000}">
      <formula1>Relationship_Between_Requirements_Options</formula1>
    </dataValidation>
    <dataValidation type="whole" allowBlank="1" showErrorMessage="1" errorTitle="Invalid Value" error="Please enter a whole number between 0 and 10.  (0=Easy to Accomplish, 10=Extremely Difficult)" sqref="AK62 BI62 AW62 BC62 AE62 S62 Y62 AQ62 BO62 M62" xr:uid="{00000000-0002-0000-0200-000003000000}">
      <formula1>0</formula1>
      <formula2>10</formula2>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M1:BT46" xr:uid="{00000000-0002-0000-0200-000000000000}">
      <formula1>Correlation_Options</formula1>
    </dataValidation>
  </dataValidations>
  <printOptions horizontalCentered="1" verticalCentered="1"/>
  <pageMargins left="0.25" right="0.25" top="0.25" bottom="0.25" header="0.5" footer="0.5"/>
  <pageSetup scale="6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L269"/>
  <sheetViews>
    <sheetView topLeftCell="A22" zoomScaleNormal="100" zoomScaleSheetLayoutView="63" workbookViewId="0">
      <selection activeCell="BU29" sqref="BU29:BZ29"/>
    </sheetView>
  </sheetViews>
  <sheetFormatPr baseColWidth="10" defaultColWidth="5" defaultRowHeight="10.199999999999999" x14ac:dyDescent="0.2"/>
  <cols>
    <col min="1" max="1" width="4.44140625" style="3" customWidth="1"/>
    <col min="2" max="2" width="3.33203125" style="4" customWidth="1"/>
    <col min="3" max="3" width="4.44140625" style="4" customWidth="1"/>
    <col min="4" max="5" width="5.44140625" style="40" customWidth="1"/>
    <col min="6" max="12" width="8" style="5" customWidth="1"/>
    <col min="13" max="143" width="1" style="3" customWidth="1"/>
    <col min="144" max="16384" width="5" style="3"/>
  </cols>
  <sheetData>
    <row r="1" spans="1:143" x14ac:dyDescent="0.2">
      <c r="A1" s="16"/>
      <c r="B1" s="102"/>
      <c r="C1" s="102"/>
      <c r="D1" s="103"/>
      <c r="E1" s="103"/>
      <c r="F1" s="104"/>
      <c r="G1" s="104"/>
      <c r="H1" s="104"/>
      <c r="I1" s="104"/>
      <c r="J1" s="104"/>
      <c r="K1" s="104"/>
      <c r="L1" s="104"/>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75"/>
      <c r="EF1" s="175"/>
      <c r="EG1" s="175"/>
      <c r="EH1" s="175"/>
      <c r="EI1" s="175"/>
      <c r="EJ1" s="175"/>
      <c r="EK1" s="175"/>
      <c r="EL1" s="175"/>
      <c r="EM1" s="175"/>
    </row>
    <row r="2" spans="1:143" x14ac:dyDescent="0.2">
      <c r="A2" s="16"/>
      <c r="B2" s="102"/>
      <c r="C2" s="102"/>
      <c r="D2" s="103"/>
      <c r="E2" s="103"/>
      <c r="F2" s="104"/>
      <c r="G2" s="104"/>
      <c r="H2" s="104"/>
      <c r="I2" s="104"/>
      <c r="J2" s="104"/>
      <c r="K2" s="104"/>
      <c r="L2" s="104"/>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75"/>
      <c r="EF2" s="175"/>
      <c r="EG2" s="175"/>
      <c r="EH2" s="175"/>
      <c r="EI2" s="175"/>
      <c r="EJ2" s="175"/>
      <c r="EK2" s="175"/>
      <c r="EL2" s="175"/>
      <c r="EM2" s="175"/>
    </row>
    <row r="3" spans="1:143" x14ac:dyDescent="0.2">
      <c r="A3" s="16"/>
      <c r="B3" s="102"/>
      <c r="C3" s="102"/>
      <c r="D3" s="103"/>
      <c r="E3" s="103"/>
      <c r="F3" s="104"/>
      <c r="G3" s="104"/>
      <c r="H3" s="104"/>
      <c r="I3" s="104"/>
      <c r="J3" s="104"/>
      <c r="K3" s="104"/>
      <c r="L3" s="104"/>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75"/>
      <c r="EF3" s="175"/>
      <c r="EG3" s="175"/>
      <c r="EH3" s="175"/>
      <c r="EI3" s="175"/>
      <c r="EJ3" s="175"/>
      <c r="EK3" s="175"/>
      <c r="EL3" s="175"/>
      <c r="EM3" s="175"/>
    </row>
    <row r="4" spans="1:143" x14ac:dyDescent="0.2">
      <c r="A4" s="16"/>
      <c r="B4" s="102"/>
      <c r="C4" s="102"/>
      <c r="D4" s="103"/>
      <c r="E4" s="103"/>
      <c r="F4" s="104"/>
      <c r="G4" s="104"/>
      <c r="H4" s="104"/>
      <c r="I4" s="104"/>
      <c r="J4" s="104"/>
      <c r="K4" s="104"/>
      <c r="L4" s="104"/>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75"/>
      <c r="EF4" s="175"/>
      <c r="EG4" s="175"/>
      <c r="EH4" s="175"/>
      <c r="EI4" s="175"/>
      <c r="EJ4" s="175"/>
      <c r="EK4" s="175"/>
      <c r="EL4" s="175"/>
      <c r="EM4" s="175"/>
    </row>
    <row r="5" spans="1:143" x14ac:dyDescent="0.2">
      <c r="A5" s="16"/>
      <c r="B5" s="102"/>
      <c r="C5" s="102"/>
      <c r="D5" s="103"/>
      <c r="E5" s="103"/>
      <c r="F5" s="104"/>
      <c r="G5" s="104"/>
      <c r="H5" s="104"/>
      <c r="I5" s="104"/>
      <c r="J5" s="104"/>
      <c r="K5" s="104"/>
      <c r="L5" s="104"/>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75"/>
      <c r="EF5" s="175"/>
      <c r="EG5" s="175"/>
      <c r="EH5" s="175"/>
      <c r="EI5" s="175"/>
      <c r="EJ5" s="175"/>
      <c r="EK5" s="175"/>
      <c r="EL5" s="175"/>
      <c r="EM5" s="175"/>
    </row>
    <row r="6" spans="1:143" x14ac:dyDescent="0.2">
      <c r="A6" s="16"/>
      <c r="B6" s="102"/>
      <c r="C6" s="102"/>
      <c r="D6" s="103"/>
      <c r="E6" s="103"/>
      <c r="F6" s="104"/>
      <c r="G6" s="104"/>
      <c r="H6" s="104"/>
      <c r="I6" s="104"/>
      <c r="J6" s="104"/>
      <c r="K6" s="104"/>
      <c r="L6" s="104"/>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75"/>
      <c r="EF6" s="175"/>
      <c r="EG6" s="175"/>
      <c r="EH6" s="175"/>
      <c r="EI6" s="175"/>
      <c r="EJ6" s="175"/>
      <c r="EK6" s="175"/>
      <c r="EL6" s="175"/>
      <c r="EM6" s="175"/>
    </row>
    <row r="7" spans="1:143" x14ac:dyDescent="0.2">
      <c r="A7" s="16"/>
      <c r="B7" s="102"/>
      <c r="C7" s="102"/>
      <c r="D7" s="103"/>
      <c r="E7" s="103"/>
      <c r="F7" s="104"/>
      <c r="G7" s="104"/>
      <c r="H7" s="104"/>
      <c r="I7" s="104"/>
      <c r="J7" s="104"/>
      <c r="K7" s="104"/>
      <c r="L7" s="104"/>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75"/>
      <c r="EF7" s="175"/>
      <c r="EG7" s="175"/>
      <c r="EH7" s="175"/>
      <c r="EI7" s="175"/>
      <c r="EJ7" s="175"/>
      <c r="EK7" s="175"/>
      <c r="EL7" s="175"/>
      <c r="EM7" s="175"/>
    </row>
    <row r="8" spans="1:143" x14ac:dyDescent="0.2">
      <c r="A8" s="16"/>
      <c r="B8" s="102"/>
      <c r="C8" s="102"/>
      <c r="D8" s="103"/>
      <c r="E8" s="103"/>
      <c r="F8" s="104"/>
      <c r="G8" s="104"/>
      <c r="H8" s="104"/>
      <c r="I8" s="104"/>
      <c r="J8" s="104"/>
      <c r="K8" s="104"/>
      <c r="L8" s="104"/>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75"/>
      <c r="EF8" s="175"/>
      <c r="EG8" s="175"/>
      <c r="EH8" s="175"/>
      <c r="EI8" s="175"/>
      <c r="EJ8" s="175"/>
      <c r="EK8" s="175"/>
      <c r="EL8" s="175"/>
      <c r="EM8" s="175"/>
    </row>
    <row r="9" spans="1:143" x14ac:dyDescent="0.2">
      <c r="A9" s="16"/>
      <c r="B9" s="102"/>
      <c r="C9" s="102"/>
      <c r="D9" s="103"/>
      <c r="E9" s="103"/>
      <c r="F9" s="104"/>
      <c r="G9" s="104"/>
      <c r="H9" s="104"/>
      <c r="I9" s="104"/>
      <c r="J9" s="104"/>
      <c r="K9" s="104"/>
      <c r="L9" s="104"/>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75"/>
      <c r="EF9" s="175"/>
      <c r="EG9" s="175"/>
      <c r="EH9" s="175"/>
      <c r="EI9" s="175"/>
      <c r="EJ9" s="175"/>
      <c r="EK9" s="175"/>
      <c r="EL9" s="175"/>
      <c r="EM9" s="175"/>
    </row>
    <row r="10" spans="1:143" x14ac:dyDescent="0.2">
      <c r="A10" s="16"/>
      <c r="B10" s="102"/>
      <c r="C10" s="102"/>
      <c r="D10" s="103"/>
      <c r="E10" s="103"/>
      <c r="F10" s="104"/>
      <c r="G10" s="104"/>
      <c r="H10" s="104"/>
      <c r="I10" s="104"/>
      <c r="J10" s="104"/>
      <c r="K10" s="104"/>
      <c r="L10" s="104"/>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75"/>
      <c r="EF10" s="175"/>
      <c r="EG10" s="175"/>
      <c r="EH10" s="175"/>
      <c r="EI10" s="175"/>
      <c r="EJ10" s="175"/>
      <c r="EK10" s="175"/>
      <c r="EL10" s="175"/>
      <c r="EM10" s="175"/>
    </row>
    <row r="11" spans="1:143" x14ac:dyDescent="0.2">
      <c r="A11" s="16"/>
      <c r="B11" s="102"/>
      <c r="C11" s="102"/>
      <c r="D11" s="103"/>
      <c r="E11" s="103"/>
      <c r="F11" s="104"/>
      <c r="G11" s="104"/>
      <c r="H11" s="104"/>
      <c r="I11" s="104"/>
      <c r="J11" s="104"/>
      <c r="K11" s="104"/>
      <c r="L11" s="104"/>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75"/>
      <c r="EF11" s="175"/>
      <c r="EG11" s="175"/>
      <c r="EH11" s="175"/>
      <c r="EI11" s="175"/>
      <c r="EJ11" s="175"/>
      <c r="EK11" s="175"/>
      <c r="EL11" s="175"/>
      <c r="EM11" s="175"/>
    </row>
    <row r="12" spans="1:143" x14ac:dyDescent="0.2">
      <c r="A12" s="16"/>
      <c r="B12" s="102"/>
      <c r="C12" s="102"/>
      <c r="D12" s="103"/>
      <c r="E12" s="103"/>
      <c r="F12" s="104"/>
      <c r="G12" s="104"/>
      <c r="H12" s="104"/>
      <c r="I12" s="104"/>
      <c r="J12" s="104"/>
      <c r="K12" s="104"/>
      <c r="L12" s="104"/>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75"/>
      <c r="EF12" s="175"/>
      <c r="EG12" s="175"/>
      <c r="EH12" s="175"/>
      <c r="EI12" s="175"/>
      <c r="EJ12" s="175"/>
      <c r="EK12" s="175"/>
      <c r="EL12" s="175"/>
      <c r="EM12" s="175"/>
    </row>
    <row r="13" spans="1:143" x14ac:dyDescent="0.2">
      <c r="A13" s="16"/>
      <c r="B13" s="102"/>
      <c r="C13" s="102"/>
      <c r="D13" s="103"/>
      <c r="E13" s="103"/>
      <c r="F13" s="104"/>
      <c r="G13" s="104"/>
      <c r="H13" s="104"/>
      <c r="I13" s="104"/>
      <c r="J13" s="104"/>
      <c r="K13" s="104"/>
      <c r="L13" s="104"/>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75"/>
      <c r="EF13" s="175"/>
      <c r="EG13" s="175"/>
      <c r="EH13" s="175"/>
      <c r="EI13" s="175"/>
      <c r="EJ13" s="175"/>
      <c r="EK13" s="175"/>
      <c r="EL13" s="175"/>
      <c r="EM13" s="175"/>
    </row>
    <row r="14" spans="1:143" x14ac:dyDescent="0.2">
      <c r="A14" s="16"/>
      <c r="B14" s="102"/>
      <c r="C14" s="102"/>
      <c r="D14" s="103"/>
      <c r="E14" s="103"/>
      <c r="F14" s="104"/>
      <c r="G14" s="104"/>
      <c r="H14" s="104"/>
      <c r="I14" s="104"/>
      <c r="J14" s="104"/>
      <c r="K14" s="104"/>
      <c r="L14" s="104"/>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75"/>
      <c r="EF14" s="175"/>
      <c r="EG14" s="175"/>
      <c r="EH14" s="175"/>
      <c r="EI14" s="175"/>
      <c r="EJ14" s="175"/>
      <c r="EK14" s="175"/>
      <c r="EL14" s="175"/>
      <c r="EM14" s="175"/>
    </row>
    <row r="15" spans="1:143" x14ac:dyDescent="0.2">
      <c r="A15" s="16"/>
      <c r="B15" s="102"/>
      <c r="C15" s="102"/>
      <c r="D15" s="103"/>
      <c r="E15" s="103"/>
      <c r="F15" s="104"/>
      <c r="G15" s="104"/>
      <c r="H15" s="104"/>
      <c r="I15" s="104"/>
      <c r="J15" s="104"/>
      <c r="K15" s="104"/>
      <c r="L15" s="104"/>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75"/>
      <c r="EF15" s="175"/>
      <c r="EG15" s="175"/>
      <c r="EH15" s="175"/>
      <c r="EI15" s="175"/>
      <c r="EJ15" s="175"/>
      <c r="EK15" s="175"/>
      <c r="EL15" s="175"/>
      <c r="EM15" s="175"/>
    </row>
    <row r="16" spans="1:143" x14ac:dyDescent="0.2">
      <c r="A16" s="16"/>
      <c r="B16" s="102"/>
      <c r="C16" s="102"/>
      <c r="D16" s="103"/>
      <c r="E16" s="103"/>
      <c r="F16" s="104"/>
      <c r="G16" s="104"/>
      <c r="H16" s="104"/>
      <c r="I16" s="104"/>
      <c r="J16" s="104"/>
      <c r="K16" s="104"/>
      <c r="L16" s="104"/>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75"/>
      <c r="EF16" s="175"/>
      <c r="EG16" s="175"/>
      <c r="EH16" s="175"/>
      <c r="EI16" s="175"/>
      <c r="EJ16" s="175"/>
      <c r="EK16" s="175"/>
      <c r="EL16" s="175"/>
      <c r="EM16" s="175"/>
    </row>
    <row r="17" spans="1:168" x14ac:dyDescent="0.2">
      <c r="A17" s="16"/>
      <c r="B17" s="102"/>
      <c r="C17" s="102"/>
      <c r="D17" s="103"/>
      <c r="E17" s="103"/>
      <c r="F17" s="104"/>
      <c r="G17" s="104"/>
      <c r="H17" s="104"/>
      <c r="I17" s="104"/>
      <c r="J17" s="104"/>
      <c r="K17" s="104"/>
      <c r="L17" s="104"/>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75"/>
      <c r="EF17" s="175"/>
      <c r="EG17" s="175"/>
      <c r="EH17" s="175"/>
      <c r="EI17" s="175"/>
      <c r="EJ17" s="175"/>
      <c r="EK17" s="175"/>
      <c r="EL17" s="175"/>
      <c r="EM17" s="175"/>
    </row>
    <row r="18" spans="1:168" ht="21" x14ac:dyDescent="0.2">
      <c r="A18" s="16"/>
      <c r="B18" s="102"/>
      <c r="C18" s="102"/>
      <c r="D18" s="103"/>
      <c r="E18" s="103"/>
      <c r="F18" s="104"/>
      <c r="G18" s="104"/>
      <c r="H18" s="104"/>
      <c r="I18" s="104"/>
      <c r="J18" s="104"/>
      <c r="K18" s="104"/>
      <c r="L18" s="104"/>
      <c r="M18" s="16"/>
      <c r="N18" s="16"/>
      <c r="O18" s="16"/>
      <c r="P18" s="16"/>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0"/>
      <c r="CQ18" s="130"/>
      <c r="CR18" s="130"/>
      <c r="CS18" s="130"/>
      <c r="CT18" s="130"/>
      <c r="CU18" s="130"/>
      <c r="CV18" s="130"/>
      <c r="CW18" s="130"/>
      <c r="CX18" s="130"/>
      <c r="CY18" s="130"/>
      <c r="CZ18" s="130"/>
      <c r="DA18" s="130"/>
      <c r="DB18" s="130"/>
      <c r="DC18" s="130"/>
      <c r="DD18" s="130"/>
      <c r="DE18" s="130"/>
      <c r="DF18" s="130"/>
      <c r="DG18" s="130"/>
      <c r="DH18" s="130"/>
      <c r="DI18" s="130"/>
      <c r="DJ18" s="130"/>
      <c r="DK18" s="130"/>
      <c r="DL18" s="130"/>
      <c r="DM18" s="130"/>
      <c r="DN18" s="130"/>
      <c r="DO18" s="130"/>
      <c r="DP18" s="130"/>
      <c r="DQ18" s="130"/>
      <c r="DR18" s="130"/>
      <c r="DS18" s="130"/>
      <c r="DT18" s="130"/>
      <c r="DU18" s="130"/>
      <c r="DV18" s="130"/>
      <c r="DW18" s="16"/>
      <c r="DX18" s="16"/>
      <c r="DY18" s="16"/>
      <c r="DZ18" s="16"/>
      <c r="EA18" s="16"/>
      <c r="EB18" s="16"/>
      <c r="EC18" s="16"/>
      <c r="ED18" s="16"/>
      <c r="EE18" s="175"/>
      <c r="EF18" s="175"/>
      <c r="EG18" s="175"/>
      <c r="EH18" s="175"/>
      <c r="EI18" s="175"/>
      <c r="EJ18" s="175"/>
      <c r="EK18" s="175"/>
      <c r="EL18" s="175"/>
      <c r="EM18" s="175"/>
    </row>
    <row r="19" spans="1:168" s="61" customFormat="1" x14ac:dyDescent="0.2">
      <c r="A19" s="49"/>
      <c r="B19" s="45"/>
      <c r="C19" s="45"/>
      <c r="D19" s="46"/>
      <c r="E19" s="47"/>
      <c r="F19" s="243" t="s">
        <v>23</v>
      </c>
      <c r="G19" s="299"/>
      <c r="H19" s="299"/>
      <c r="I19" s="299"/>
      <c r="J19" s="299"/>
      <c r="K19" s="299"/>
      <c r="L19" s="244"/>
      <c r="M19" s="237">
        <v>1</v>
      </c>
      <c r="N19" s="238"/>
      <c r="O19" s="238"/>
      <c r="P19" s="238"/>
      <c r="Q19" s="238"/>
      <c r="R19" s="238"/>
      <c r="S19" s="237">
        <v>2</v>
      </c>
      <c r="T19" s="238"/>
      <c r="U19" s="238"/>
      <c r="V19" s="238"/>
      <c r="W19" s="238"/>
      <c r="X19" s="238"/>
      <c r="Y19" s="237">
        <v>3</v>
      </c>
      <c r="Z19" s="238"/>
      <c r="AA19" s="238"/>
      <c r="AB19" s="238"/>
      <c r="AC19" s="238"/>
      <c r="AD19" s="238"/>
      <c r="AE19" s="237">
        <v>4</v>
      </c>
      <c r="AF19" s="238"/>
      <c r="AG19" s="238"/>
      <c r="AH19" s="238"/>
      <c r="AI19" s="238"/>
      <c r="AJ19" s="238"/>
      <c r="AK19" s="237">
        <v>5</v>
      </c>
      <c r="AL19" s="238"/>
      <c r="AM19" s="238"/>
      <c r="AN19" s="238"/>
      <c r="AO19" s="238"/>
      <c r="AP19" s="238"/>
      <c r="AQ19" s="237">
        <v>11</v>
      </c>
      <c r="AR19" s="238"/>
      <c r="AS19" s="238"/>
      <c r="AT19" s="238"/>
      <c r="AU19" s="238"/>
      <c r="AV19" s="238"/>
      <c r="AW19" s="237">
        <v>12</v>
      </c>
      <c r="AX19" s="238"/>
      <c r="AY19" s="238"/>
      <c r="AZ19" s="238"/>
      <c r="BA19" s="238"/>
      <c r="BB19" s="238"/>
      <c r="BC19" s="237">
        <v>13</v>
      </c>
      <c r="BD19" s="238"/>
      <c r="BE19" s="238"/>
      <c r="BF19" s="238"/>
      <c r="BG19" s="238"/>
      <c r="BH19" s="238"/>
      <c r="BI19" s="237">
        <v>14</v>
      </c>
      <c r="BJ19" s="238"/>
      <c r="BK19" s="238"/>
      <c r="BL19" s="238"/>
      <c r="BM19" s="238"/>
      <c r="BN19" s="238"/>
      <c r="BO19" s="237">
        <v>15</v>
      </c>
      <c r="BP19" s="238"/>
      <c r="BQ19" s="238"/>
      <c r="BR19" s="238"/>
      <c r="BS19" s="238"/>
      <c r="BT19" s="238"/>
      <c r="BU19" s="237">
        <v>16</v>
      </c>
      <c r="BV19" s="238"/>
      <c r="BW19" s="238"/>
      <c r="BX19" s="238"/>
      <c r="BY19" s="238"/>
      <c r="BZ19" s="238"/>
      <c r="CA19" s="237">
        <v>17</v>
      </c>
      <c r="CB19" s="238"/>
      <c r="CC19" s="238"/>
      <c r="CD19" s="238"/>
      <c r="CE19" s="238"/>
      <c r="CF19" s="238"/>
      <c r="CG19" s="237">
        <v>18</v>
      </c>
      <c r="CH19" s="238"/>
      <c r="CI19" s="238"/>
      <c r="CJ19" s="238"/>
      <c r="CK19" s="238"/>
      <c r="CL19" s="238"/>
      <c r="CM19" s="237">
        <v>19</v>
      </c>
      <c r="CN19" s="238"/>
      <c r="CO19" s="238"/>
      <c r="CP19" s="238"/>
      <c r="CQ19" s="238"/>
      <c r="CR19" s="238"/>
      <c r="CS19" s="237">
        <v>20</v>
      </c>
      <c r="CT19" s="238"/>
      <c r="CU19" s="238"/>
      <c r="CV19" s="238"/>
      <c r="CW19" s="238"/>
      <c r="CX19" s="238"/>
      <c r="CY19" s="237">
        <v>21</v>
      </c>
      <c r="CZ19" s="238"/>
      <c r="DA19" s="238"/>
      <c r="DB19" s="238"/>
      <c r="DC19" s="238"/>
      <c r="DD19" s="238"/>
      <c r="DE19" s="237">
        <v>22</v>
      </c>
      <c r="DF19" s="238"/>
      <c r="DG19" s="238"/>
      <c r="DH19" s="238"/>
      <c r="DI19" s="238"/>
      <c r="DJ19" s="238"/>
      <c r="DK19" s="237">
        <v>23</v>
      </c>
      <c r="DL19" s="238"/>
      <c r="DM19" s="238"/>
      <c r="DN19" s="238"/>
      <c r="DO19" s="238"/>
      <c r="DP19" s="238"/>
      <c r="DQ19" s="237">
        <v>24</v>
      </c>
      <c r="DR19" s="238"/>
      <c r="DS19" s="238"/>
      <c r="DT19" s="238"/>
      <c r="DU19" s="238"/>
      <c r="DV19" s="238"/>
      <c r="DW19" s="237">
        <v>25</v>
      </c>
      <c r="DX19" s="238"/>
      <c r="DY19" s="238"/>
      <c r="DZ19" s="238"/>
      <c r="EA19" s="238"/>
      <c r="EB19" s="238"/>
      <c r="EC19" s="16"/>
      <c r="ED19" s="16"/>
      <c r="EE19" s="175"/>
      <c r="EF19" s="175"/>
      <c r="EG19" s="175"/>
      <c r="EH19" s="175"/>
      <c r="EI19" s="175"/>
      <c r="EJ19" s="175"/>
      <c r="EK19" s="175"/>
      <c r="EL19" s="175"/>
      <c r="EM19" s="175"/>
      <c r="EN19" s="3"/>
      <c r="EO19" s="3"/>
      <c r="EP19" s="3"/>
      <c r="EQ19" s="3"/>
      <c r="ER19" s="3"/>
      <c r="ES19" s="3"/>
      <c r="ET19" s="3"/>
      <c r="EU19" s="3"/>
      <c r="EV19" s="3"/>
      <c r="EW19" s="3"/>
      <c r="EX19" s="3"/>
      <c r="EY19" s="3"/>
      <c r="EZ19" s="3"/>
      <c r="FA19" s="3"/>
      <c r="FB19" s="3"/>
      <c r="FC19" s="3"/>
      <c r="FD19" s="3"/>
      <c r="FE19" s="3"/>
      <c r="FF19" s="3"/>
      <c r="FG19" s="3"/>
      <c r="FH19" s="3"/>
      <c r="FI19" s="3"/>
      <c r="FJ19" s="3"/>
      <c r="FK19" s="3"/>
      <c r="FL19" s="3"/>
    </row>
    <row r="20" spans="1:168" s="61" customFormat="1" ht="58.5" customHeight="1" x14ac:dyDescent="0.2">
      <c r="A20" s="49"/>
      <c r="B20" s="45"/>
      <c r="C20" s="45"/>
      <c r="D20" s="46"/>
      <c r="E20" s="48"/>
      <c r="F20" s="243" t="s">
        <v>24</v>
      </c>
      <c r="G20" s="299"/>
      <c r="H20" s="299"/>
      <c r="I20" s="299"/>
      <c r="J20" s="299"/>
      <c r="K20" s="299"/>
      <c r="L20" s="247"/>
      <c r="M20" s="239"/>
      <c r="N20" s="240"/>
      <c r="O20" s="240"/>
      <c r="P20" s="240"/>
      <c r="Q20" s="240"/>
      <c r="R20" s="241"/>
      <c r="S20" s="239" t="s">
        <v>21</v>
      </c>
      <c r="T20" s="240"/>
      <c r="U20" s="240"/>
      <c r="V20" s="240"/>
      <c r="W20" s="240"/>
      <c r="X20" s="241"/>
      <c r="Y20" s="239" t="s">
        <v>21</v>
      </c>
      <c r="Z20" s="240"/>
      <c r="AA20" s="240"/>
      <c r="AB20" s="240"/>
      <c r="AC20" s="240"/>
      <c r="AD20" s="241"/>
      <c r="AE20" s="239" t="s">
        <v>21</v>
      </c>
      <c r="AF20" s="240"/>
      <c r="AG20" s="240"/>
      <c r="AH20" s="240"/>
      <c r="AI20" s="240"/>
      <c r="AJ20" s="241"/>
      <c r="AK20" s="239" t="s">
        <v>21</v>
      </c>
      <c r="AL20" s="240"/>
      <c r="AM20" s="240"/>
      <c r="AN20" s="240"/>
      <c r="AO20" s="240"/>
      <c r="AP20" s="241"/>
      <c r="AQ20" s="239"/>
      <c r="AR20" s="240"/>
      <c r="AS20" s="240"/>
      <c r="AT20" s="240"/>
      <c r="AU20" s="240"/>
      <c r="AV20" s="241"/>
      <c r="AW20" s="239" t="s">
        <v>21</v>
      </c>
      <c r="AX20" s="240"/>
      <c r="AY20" s="240"/>
      <c r="AZ20" s="240"/>
      <c r="BA20" s="240"/>
      <c r="BB20" s="241"/>
      <c r="BC20" s="239" t="s">
        <v>21</v>
      </c>
      <c r="BD20" s="240"/>
      <c r="BE20" s="240"/>
      <c r="BF20" s="240"/>
      <c r="BG20" s="240"/>
      <c r="BH20" s="241"/>
      <c r="BI20" s="239" t="s">
        <v>21</v>
      </c>
      <c r="BJ20" s="240"/>
      <c r="BK20" s="240"/>
      <c r="BL20" s="240"/>
      <c r="BM20" s="240"/>
      <c r="BN20" s="241"/>
      <c r="BO20" s="239" t="s">
        <v>21</v>
      </c>
      <c r="BP20" s="240"/>
      <c r="BQ20" s="240"/>
      <c r="BR20" s="240"/>
      <c r="BS20" s="240"/>
      <c r="BT20" s="241"/>
      <c r="BU20" s="239"/>
      <c r="BV20" s="240"/>
      <c r="BW20" s="240"/>
      <c r="BX20" s="240"/>
      <c r="BY20" s="240"/>
      <c r="BZ20" s="241"/>
      <c r="CA20" s="239" t="s">
        <v>21</v>
      </c>
      <c r="CB20" s="240"/>
      <c r="CC20" s="240"/>
      <c r="CD20" s="240"/>
      <c r="CE20" s="240"/>
      <c r="CF20" s="241"/>
      <c r="CG20" s="239" t="s">
        <v>21</v>
      </c>
      <c r="CH20" s="240"/>
      <c r="CI20" s="240"/>
      <c r="CJ20" s="240"/>
      <c r="CK20" s="240"/>
      <c r="CL20" s="241"/>
      <c r="CM20" s="239" t="s">
        <v>21</v>
      </c>
      <c r="CN20" s="240"/>
      <c r="CO20" s="240"/>
      <c r="CP20" s="240"/>
      <c r="CQ20" s="240"/>
      <c r="CR20" s="241"/>
      <c r="CS20" s="239" t="s">
        <v>21</v>
      </c>
      <c r="CT20" s="240"/>
      <c r="CU20" s="240"/>
      <c r="CV20" s="240"/>
      <c r="CW20" s="240"/>
      <c r="CX20" s="241"/>
      <c r="CY20" s="239"/>
      <c r="CZ20" s="240"/>
      <c r="DA20" s="240"/>
      <c r="DB20" s="240"/>
      <c r="DC20" s="240"/>
      <c r="DD20" s="241"/>
      <c r="DE20" s="239" t="s">
        <v>21</v>
      </c>
      <c r="DF20" s="240"/>
      <c r="DG20" s="240"/>
      <c r="DH20" s="240"/>
      <c r="DI20" s="240"/>
      <c r="DJ20" s="241"/>
      <c r="DK20" s="239" t="s">
        <v>21</v>
      </c>
      <c r="DL20" s="240"/>
      <c r="DM20" s="240"/>
      <c r="DN20" s="240"/>
      <c r="DO20" s="240"/>
      <c r="DP20" s="241"/>
      <c r="DQ20" s="239" t="s">
        <v>21</v>
      </c>
      <c r="DR20" s="240"/>
      <c r="DS20" s="240"/>
      <c r="DT20" s="240"/>
      <c r="DU20" s="240"/>
      <c r="DV20" s="241"/>
      <c r="DW20" s="239" t="s">
        <v>21</v>
      </c>
      <c r="DX20" s="240"/>
      <c r="DY20" s="240"/>
      <c r="DZ20" s="240"/>
      <c r="EA20" s="240"/>
      <c r="EB20" s="241"/>
      <c r="EC20" s="16"/>
      <c r="ED20" s="16"/>
      <c r="EE20" s="175"/>
      <c r="EF20" s="175"/>
      <c r="EG20" s="175"/>
      <c r="EH20" s="175"/>
      <c r="EI20" s="175"/>
      <c r="EJ20" s="175"/>
      <c r="EK20" s="175"/>
      <c r="EL20" s="175"/>
      <c r="EM20" s="175"/>
      <c r="EN20" s="3"/>
      <c r="EO20" s="3"/>
      <c r="EP20" s="3"/>
      <c r="EQ20" s="3"/>
      <c r="ER20" s="3"/>
      <c r="ES20" s="3"/>
      <c r="ET20" s="3"/>
      <c r="EU20" s="3"/>
      <c r="EV20" s="3"/>
      <c r="EW20" s="3"/>
      <c r="EX20" s="3"/>
      <c r="EY20" s="3"/>
      <c r="EZ20" s="3"/>
      <c r="FA20" s="3"/>
      <c r="FB20" s="3"/>
      <c r="FC20" s="3"/>
      <c r="FD20" s="3"/>
      <c r="FE20" s="3"/>
      <c r="FF20" s="3"/>
      <c r="FG20" s="3"/>
      <c r="FH20" s="3"/>
      <c r="FI20" s="3"/>
      <c r="FJ20" s="3"/>
      <c r="FK20" s="3"/>
      <c r="FL20" s="3"/>
    </row>
    <row r="21" spans="1:168" s="61" customFormat="1" ht="21.75" customHeight="1" x14ac:dyDescent="0.2">
      <c r="A21" s="16"/>
      <c r="B21" s="245" t="s">
        <v>26</v>
      </c>
      <c r="C21" s="245" t="s">
        <v>27</v>
      </c>
      <c r="D21" s="254" t="s">
        <v>28</v>
      </c>
      <c r="E21" s="254" t="s">
        <v>29</v>
      </c>
      <c r="F21" s="84"/>
      <c r="G21" s="85"/>
      <c r="H21" s="85"/>
      <c r="I21" s="85"/>
      <c r="J21" s="85"/>
      <c r="K21" s="85"/>
      <c r="L21" s="86"/>
      <c r="M21" s="300" t="s">
        <v>60</v>
      </c>
      <c r="N21" s="301"/>
      <c r="O21" s="301"/>
      <c r="P21" s="301"/>
      <c r="Q21" s="301"/>
      <c r="R21" s="302"/>
      <c r="S21" s="248" t="s">
        <v>76</v>
      </c>
      <c r="T21" s="283"/>
      <c r="U21" s="283"/>
      <c r="V21" s="283"/>
      <c r="W21" s="283"/>
      <c r="X21" s="284"/>
      <c r="Y21" s="248" t="s">
        <v>139</v>
      </c>
      <c r="Z21" s="283"/>
      <c r="AA21" s="283"/>
      <c r="AB21" s="283"/>
      <c r="AC21" s="283"/>
      <c r="AD21" s="284"/>
      <c r="AE21" s="248" t="s">
        <v>140</v>
      </c>
      <c r="AF21" s="283"/>
      <c r="AG21" s="283"/>
      <c r="AH21" s="283"/>
      <c r="AI21" s="283"/>
      <c r="AJ21" s="284"/>
      <c r="AK21" s="248" t="s">
        <v>77</v>
      </c>
      <c r="AL21" s="283"/>
      <c r="AM21" s="283"/>
      <c r="AN21" s="283"/>
      <c r="AO21" s="283"/>
      <c r="AP21" s="284"/>
      <c r="AQ21" s="300" t="s">
        <v>74</v>
      </c>
      <c r="AR21" s="301"/>
      <c r="AS21" s="301"/>
      <c r="AT21" s="301"/>
      <c r="AU21" s="301"/>
      <c r="AV21" s="302"/>
      <c r="AW21" s="248" t="s">
        <v>129</v>
      </c>
      <c r="AX21" s="283"/>
      <c r="AY21" s="283"/>
      <c r="AZ21" s="283"/>
      <c r="BA21" s="283"/>
      <c r="BB21" s="284"/>
      <c r="BC21" s="248" t="s">
        <v>141</v>
      </c>
      <c r="BD21" s="283"/>
      <c r="BE21" s="283"/>
      <c r="BF21" s="283"/>
      <c r="BG21" s="283"/>
      <c r="BH21" s="284"/>
      <c r="BI21" s="248" t="s">
        <v>130</v>
      </c>
      <c r="BJ21" s="283"/>
      <c r="BK21" s="283"/>
      <c r="BL21" s="283"/>
      <c r="BM21" s="283"/>
      <c r="BN21" s="284"/>
      <c r="BO21" s="248" t="s">
        <v>131</v>
      </c>
      <c r="BP21" s="283"/>
      <c r="BQ21" s="283"/>
      <c r="BR21" s="283"/>
      <c r="BS21" s="283"/>
      <c r="BT21" s="284"/>
      <c r="BU21" s="300" t="s">
        <v>75</v>
      </c>
      <c r="BV21" s="301"/>
      <c r="BW21" s="301"/>
      <c r="BX21" s="301"/>
      <c r="BY21" s="301"/>
      <c r="BZ21" s="302"/>
      <c r="CA21" s="248" t="s">
        <v>78</v>
      </c>
      <c r="CB21" s="283"/>
      <c r="CC21" s="283"/>
      <c r="CD21" s="283"/>
      <c r="CE21" s="283"/>
      <c r="CF21" s="284"/>
      <c r="CG21" s="248" t="s">
        <v>79</v>
      </c>
      <c r="CH21" s="283"/>
      <c r="CI21" s="283"/>
      <c r="CJ21" s="283"/>
      <c r="CK21" s="283"/>
      <c r="CL21" s="284"/>
      <c r="CM21" s="248" t="s">
        <v>97</v>
      </c>
      <c r="CN21" s="283"/>
      <c r="CO21" s="283"/>
      <c r="CP21" s="283"/>
      <c r="CQ21" s="283"/>
      <c r="CR21" s="284"/>
      <c r="CS21" s="248" t="s">
        <v>98</v>
      </c>
      <c r="CT21" s="283"/>
      <c r="CU21" s="283"/>
      <c r="CV21" s="283"/>
      <c r="CW21" s="283"/>
      <c r="CX21" s="284"/>
      <c r="CY21" s="300" t="s">
        <v>59</v>
      </c>
      <c r="CZ21" s="301"/>
      <c r="DA21" s="301"/>
      <c r="DB21" s="301"/>
      <c r="DC21" s="301"/>
      <c r="DD21" s="302"/>
      <c r="DE21" s="248" t="s">
        <v>142</v>
      </c>
      <c r="DF21" s="283"/>
      <c r="DG21" s="283"/>
      <c r="DH21" s="283"/>
      <c r="DI21" s="283"/>
      <c r="DJ21" s="284"/>
      <c r="DK21" s="248" t="s">
        <v>137</v>
      </c>
      <c r="DL21" s="283"/>
      <c r="DM21" s="283"/>
      <c r="DN21" s="283"/>
      <c r="DO21" s="283"/>
      <c r="DP21" s="284"/>
      <c r="DQ21" s="248" t="s">
        <v>138</v>
      </c>
      <c r="DR21" s="283"/>
      <c r="DS21" s="283"/>
      <c r="DT21" s="283"/>
      <c r="DU21" s="283"/>
      <c r="DV21" s="284"/>
      <c r="DW21" s="248" t="s">
        <v>144</v>
      </c>
      <c r="DX21" s="283"/>
      <c r="DY21" s="283"/>
      <c r="DZ21" s="283"/>
      <c r="EA21" s="283"/>
      <c r="EB21" s="284"/>
      <c r="EC21" s="16"/>
      <c r="ED21" s="16"/>
      <c r="EE21" s="175"/>
      <c r="EF21" s="175"/>
      <c r="EG21" s="175"/>
      <c r="EH21" s="175"/>
      <c r="EI21" s="175"/>
      <c r="EJ21" s="175"/>
      <c r="EK21" s="175"/>
      <c r="EL21" s="175"/>
      <c r="EM21" s="175"/>
      <c r="EN21" s="3"/>
      <c r="EO21" s="3"/>
      <c r="EP21" s="3"/>
      <c r="EQ21" s="3"/>
      <c r="ER21" s="3"/>
      <c r="ES21" s="3"/>
      <c r="ET21" s="3"/>
      <c r="EU21" s="3"/>
      <c r="EV21" s="3"/>
      <c r="EW21" s="3"/>
      <c r="EX21" s="3"/>
      <c r="EY21" s="3"/>
      <c r="EZ21" s="3"/>
      <c r="FA21" s="3"/>
      <c r="FB21" s="3"/>
      <c r="FC21" s="3"/>
      <c r="FD21" s="3"/>
      <c r="FE21" s="3"/>
      <c r="FF21" s="3"/>
      <c r="FG21" s="3"/>
      <c r="FH21" s="3"/>
      <c r="FI21" s="3"/>
      <c r="FJ21" s="3"/>
      <c r="FK21" s="3"/>
      <c r="FL21" s="3"/>
    </row>
    <row r="22" spans="1:168" s="61" customFormat="1" ht="21.75" customHeight="1" x14ac:dyDescent="0.2">
      <c r="A22" s="16"/>
      <c r="B22" s="281"/>
      <c r="C22" s="281"/>
      <c r="D22" s="282"/>
      <c r="E22" s="282"/>
      <c r="F22" s="87"/>
      <c r="G22" s="88"/>
      <c r="H22" s="89"/>
      <c r="I22" s="89"/>
      <c r="J22" s="89"/>
      <c r="K22" s="89"/>
      <c r="L22" s="86"/>
      <c r="M22" s="303"/>
      <c r="N22" s="304"/>
      <c r="O22" s="304"/>
      <c r="P22" s="304"/>
      <c r="Q22" s="304"/>
      <c r="R22" s="305"/>
      <c r="S22" s="285"/>
      <c r="T22" s="286"/>
      <c r="U22" s="286"/>
      <c r="V22" s="286"/>
      <c r="W22" s="286"/>
      <c r="X22" s="287"/>
      <c r="Y22" s="285"/>
      <c r="Z22" s="286"/>
      <c r="AA22" s="286"/>
      <c r="AB22" s="286"/>
      <c r="AC22" s="286"/>
      <c r="AD22" s="287"/>
      <c r="AE22" s="285"/>
      <c r="AF22" s="286"/>
      <c r="AG22" s="286"/>
      <c r="AH22" s="286"/>
      <c r="AI22" s="286"/>
      <c r="AJ22" s="287"/>
      <c r="AK22" s="285"/>
      <c r="AL22" s="286"/>
      <c r="AM22" s="286"/>
      <c r="AN22" s="286"/>
      <c r="AO22" s="286"/>
      <c r="AP22" s="287"/>
      <c r="AQ22" s="303"/>
      <c r="AR22" s="304"/>
      <c r="AS22" s="304"/>
      <c r="AT22" s="304"/>
      <c r="AU22" s="304"/>
      <c r="AV22" s="305"/>
      <c r="AW22" s="285"/>
      <c r="AX22" s="286"/>
      <c r="AY22" s="286"/>
      <c r="AZ22" s="286"/>
      <c r="BA22" s="286"/>
      <c r="BB22" s="287"/>
      <c r="BC22" s="285"/>
      <c r="BD22" s="286"/>
      <c r="BE22" s="286"/>
      <c r="BF22" s="286"/>
      <c r="BG22" s="286"/>
      <c r="BH22" s="287"/>
      <c r="BI22" s="285"/>
      <c r="BJ22" s="286"/>
      <c r="BK22" s="286"/>
      <c r="BL22" s="286"/>
      <c r="BM22" s="286"/>
      <c r="BN22" s="287"/>
      <c r="BO22" s="285"/>
      <c r="BP22" s="286"/>
      <c r="BQ22" s="286"/>
      <c r="BR22" s="286"/>
      <c r="BS22" s="286"/>
      <c r="BT22" s="287"/>
      <c r="BU22" s="303"/>
      <c r="BV22" s="304"/>
      <c r="BW22" s="304"/>
      <c r="BX22" s="304"/>
      <c r="BY22" s="304"/>
      <c r="BZ22" s="305"/>
      <c r="CA22" s="285"/>
      <c r="CB22" s="286"/>
      <c r="CC22" s="286"/>
      <c r="CD22" s="286"/>
      <c r="CE22" s="286"/>
      <c r="CF22" s="287"/>
      <c r="CG22" s="285"/>
      <c r="CH22" s="286"/>
      <c r="CI22" s="286"/>
      <c r="CJ22" s="286"/>
      <c r="CK22" s="286"/>
      <c r="CL22" s="287"/>
      <c r="CM22" s="285"/>
      <c r="CN22" s="286"/>
      <c r="CO22" s="286"/>
      <c r="CP22" s="286"/>
      <c r="CQ22" s="286"/>
      <c r="CR22" s="287"/>
      <c r="CS22" s="285"/>
      <c r="CT22" s="286"/>
      <c r="CU22" s="286"/>
      <c r="CV22" s="286"/>
      <c r="CW22" s="286"/>
      <c r="CX22" s="287"/>
      <c r="CY22" s="303"/>
      <c r="CZ22" s="304"/>
      <c r="DA22" s="304"/>
      <c r="DB22" s="304"/>
      <c r="DC22" s="304"/>
      <c r="DD22" s="305"/>
      <c r="DE22" s="285"/>
      <c r="DF22" s="286"/>
      <c r="DG22" s="286"/>
      <c r="DH22" s="286"/>
      <c r="DI22" s="286"/>
      <c r="DJ22" s="287"/>
      <c r="DK22" s="285"/>
      <c r="DL22" s="286"/>
      <c r="DM22" s="286"/>
      <c r="DN22" s="286"/>
      <c r="DO22" s="286"/>
      <c r="DP22" s="287"/>
      <c r="DQ22" s="285"/>
      <c r="DR22" s="286"/>
      <c r="DS22" s="286"/>
      <c r="DT22" s="286"/>
      <c r="DU22" s="286"/>
      <c r="DV22" s="287"/>
      <c r="DW22" s="285"/>
      <c r="DX22" s="286"/>
      <c r="DY22" s="286"/>
      <c r="DZ22" s="286"/>
      <c r="EA22" s="286"/>
      <c r="EB22" s="287"/>
      <c r="EC22" s="16"/>
      <c r="ED22" s="16"/>
      <c r="EE22" s="176"/>
      <c r="EF22" s="176"/>
      <c r="EG22" s="176"/>
      <c r="EH22" s="176"/>
      <c r="EI22" s="176"/>
      <c r="EJ22" s="176"/>
      <c r="EK22" s="176"/>
      <c r="EL22" s="176"/>
      <c r="EM22" s="176"/>
      <c r="EN22" s="3"/>
      <c r="EO22" s="3"/>
      <c r="EP22" s="3"/>
      <c r="EQ22" s="3"/>
      <c r="ER22" s="3"/>
      <c r="ES22" s="3"/>
      <c r="ET22" s="3"/>
      <c r="EU22" s="3"/>
      <c r="EV22" s="3"/>
      <c r="EW22" s="3"/>
      <c r="EX22" s="3"/>
      <c r="EY22" s="3"/>
      <c r="EZ22" s="3"/>
      <c r="FA22" s="3"/>
      <c r="FB22" s="3"/>
      <c r="FC22" s="3"/>
      <c r="FD22" s="3"/>
      <c r="FE22" s="3"/>
      <c r="FF22" s="3"/>
      <c r="FG22" s="3"/>
      <c r="FH22" s="3"/>
      <c r="FI22" s="3"/>
      <c r="FJ22" s="3"/>
      <c r="FK22" s="3"/>
      <c r="FL22" s="3"/>
    </row>
    <row r="23" spans="1:168" s="61" customFormat="1" ht="21.75" customHeight="1" x14ac:dyDescent="0.2">
      <c r="A23" s="16"/>
      <c r="B23" s="281"/>
      <c r="C23" s="281"/>
      <c r="D23" s="282"/>
      <c r="E23" s="282"/>
      <c r="F23" s="87"/>
      <c r="G23" s="89"/>
      <c r="H23" s="88"/>
      <c r="I23" s="89"/>
      <c r="J23" s="272" t="s">
        <v>43</v>
      </c>
      <c r="K23" s="272"/>
      <c r="L23" s="273"/>
      <c r="M23" s="303"/>
      <c r="N23" s="304"/>
      <c r="O23" s="304"/>
      <c r="P23" s="304"/>
      <c r="Q23" s="304"/>
      <c r="R23" s="305"/>
      <c r="S23" s="285"/>
      <c r="T23" s="286"/>
      <c r="U23" s="286"/>
      <c r="V23" s="286"/>
      <c r="W23" s="286"/>
      <c r="X23" s="287"/>
      <c r="Y23" s="285"/>
      <c r="Z23" s="286"/>
      <c r="AA23" s="286"/>
      <c r="AB23" s="286"/>
      <c r="AC23" s="286"/>
      <c r="AD23" s="287"/>
      <c r="AE23" s="285"/>
      <c r="AF23" s="286"/>
      <c r="AG23" s="286"/>
      <c r="AH23" s="286"/>
      <c r="AI23" s="286"/>
      <c r="AJ23" s="287"/>
      <c r="AK23" s="285"/>
      <c r="AL23" s="286"/>
      <c r="AM23" s="286"/>
      <c r="AN23" s="286"/>
      <c r="AO23" s="286"/>
      <c r="AP23" s="287"/>
      <c r="AQ23" s="303"/>
      <c r="AR23" s="304"/>
      <c r="AS23" s="304"/>
      <c r="AT23" s="304"/>
      <c r="AU23" s="304"/>
      <c r="AV23" s="305"/>
      <c r="AW23" s="285"/>
      <c r="AX23" s="286"/>
      <c r="AY23" s="286"/>
      <c r="AZ23" s="286"/>
      <c r="BA23" s="286"/>
      <c r="BB23" s="287"/>
      <c r="BC23" s="285"/>
      <c r="BD23" s="286"/>
      <c r="BE23" s="286"/>
      <c r="BF23" s="286"/>
      <c r="BG23" s="286"/>
      <c r="BH23" s="287"/>
      <c r="BI23" s="285"/>
      <c r="BJ23" s="286"/>
      <c r="BK23" s="286"/>
      <c r="BL23" s="286"/>
      <c r="BM23" s="286"/>
      <c r="BN23" s="287"/>
      <c r="BO23" s="285"/>
      <c r="BP23" s="286"/>
      <c r="BQ23" s="286"/>
      <c r="BR23" s="286"/>
      <c r="BS23" s="286"/>
      <c r="BT23" s="287"/>
      <c r="BU23" s="303"/>
      <c r="BV23" s="304"/>
      <c r="BW23" s="304"/>
      <c r="BX23" s="304"/>
      <c r="BY23" s="304"/>
      <c r="BZ23" s="305"/>
      <c r="CA23" s="285"/>
      <c r="CB23" s="286"/>
      <c r="CC23" s="286"/>
      <c r="CD23" s="286"/>
      <c r="CE23" s="286"/>
      <c r="CF23" s="287"/>
      <c r="CG23" s="285"/>
      <c r="CH23" s="286"/>
      <c r="CI23" s="286"/>
      <c r="CJ23" s="286"/>
      <c r="CK23" s="286"/>
      <c r="CL23" s="287"/>
      <c r="CM23" s="285"/>
      <c r="CN23" s="286"/>
      <c r="CO23" s="286"/>
      <c r="CP23" s="286"/>
      <c r="CQ23" s="286"/>
      <c r="CR23" s="287"/>
      <c r="CS23" s="285"/>
      <c r="CT23" s="286"/>
      <c r="CU23" s="286"/>
      <c r="CV23" s="286"/>
      <c r="CW23" s="286"/>
      <c r="CX23" s="287"/>
      <c r="CY23" s="303"/>
      <c r="CZ23" s="304"/>
      <c r="DA23" s="304"/>
      <c r="DB23" s="304"/>
      <c r="DC23" s="304"/>
      <c r="DD23" s="305"/>
      <c r="DE23" s="285"/>
      <c r="DF23" s="286"/>
      <c r="DG23" s="286"/>
      <c r="DH23" s="286"/>
      <c r="DI23" s="286"/>
      <c r="DJ23" s="287"/>
      <c r="DK23" s="285"/>
      <c r="DL23" s="286"/>
      <c r="DM23" s="286"/>
      <c r="DN23" s="286"/>
      <c r="DO23" s="286"/>
      <c r="DP23" s="287"/>
      <c r="DQ23" s="285"/>
      <c r="DR23" s="286"/>
      <c r="DS23" s="286"/>
      <c r="DT23" s="286"/>
      <c r="DU23" s="286"/>
      <c r="DV23" s="287"/>
      <c r="DW23" s="285"/>
      <c r="DX23" s="286"/>
      <c r="DY23" s="286"/>
      <c r="DZ23" s="286"/>
      <c r="EA23" s="286"/>
      <c r="EB23" s="287"/>
      <c r="EC23" s="16"/>
      <c r="ED23" s="16"/>
      <c r="EE23" s="174"/>
      <c r="EF23" s="176"/>
      <c r="EG23" s="176"/>
      <c r="EH23" s="176"/>
      <c r="EI23" s="176"/>
      <c r="EJ23" s="176"/>
      <c r="EK23" s="176"/>
      <c r="EL23" s="176"/>
      <c r="EM23" s="176"/>
      <c r="EN23" s="3"/>
      <c r="EO23" s="3"/>
      <c r="EP23" s="3"/>
      <c r="EQ23" s="3"/>
      <c r="ER23" s="3"/>
      <c r="ES23" s="3"/>
      <c r="ET23" s="3"/>
      <c r="EU23" s="3"/>
      <c r="EV23" s="3"/>
      <c r="EW23" s="3"/>
      <c r="EX23" s="3"/>
      <c r="EY23" s="3"/>
      <c r="EZ23" s="3"/>
      <c r="FA23" s="3"/>
      <c r="FB23" s="3"/>
      <c r="FC23" s="3"/>
      <c r="FD23" s="3"/>
      <c r="FE23" s="3"/>
      <c r="FF23" s="3"/>
      <c r="FG23" s="3"/>
      <c r="FH23" s="3"/>
      <c r="FI23" s="3"/>
      <c r="FJ23" s="3"/>
      <c r="FK23" s="3"/>
      <c r="FL23" s="3"/>
    </row>
    <row r="24" spans="1:168" s="61" customFormat="1" ht="21.75" customHeight="1" x14ac:dyDescent="0.2">
      <c r="A24" s="16"/>
      <c r="B24" s="281"/>
      <c r="C24" s="281"/>
      <c r="D24" s="282"/>
      <c r="E24" s="282"/>
      <c r="F24" s="87"/>
      <c r="G24" s="89"/>
      <c r="H24" s="89"/>
      <c r="I24" s="88"/>
      <c r="J24" s="272"/>
      <c r="K24" s="272"/>
      <c r="L24" s="273"/>
      <c r="M24" s="303"/>
      <c r="N24" s="304"/>
      <c r="O24" s="304"/>
      <c r="P24" s="304"/>
      <c r="Q24" s="304"/>
      <c r="R24" s="305"/>
      <c r="S24" s="285"/>
      <c r="T24" s="286"/>
      <c r="U24" s="286"/>
      <c r="V24" s="286"/>
      <c r="W24" s="286"/>
      <c r="X24" s="287"/>
      <c r="Y24" s="285"/>
      <c r="Z24" s="286"/>
      <c r="AA24" s="286"/>
      <c r="AB24" s="286"/>
      <c r="AC24" s="286"/>
      <c r="AD24" s="287"/>
      <c r="AE24" s="285"/>
      <c r="AF24" s="286"/>
      <c r="AG24" s="286"/>
      <c r="AH24" s="286"/>
      <c r="AI24" s="286"/>
      <c r="AJ24" s="287"/>
      <c r="AK24" s="285"/>
      <c r="AL24" s="286"/>
      <c r="AM24" s="286"/>
      <c r="AN24" s="286"/>
      <c r="AO24" s="286"/>
      <c r="AP24" s="287"/>
      <c r="AQ24" s="303"/>
      <c r="AR24" s="304"/>
      <c r="AS24" s="304"/>
      <c r="AT24" s="304"/>
      <c r="AU24" s="304"/>
      <c r="AV24" s="305"/>
      <c r="AW24" s="285"/>
      <c r="AX24" s="286"/>
      <c r="AY24" s="286"/>
      <c r="AZ24" s="286"/>
      <c r="BA24" s="286"/>
      <c r="BB24" s="287"/>
      <c r="BC24" s="285"/>
      <c r="BD24" s="286"/>
      <c r="BE24" s="286"/>
      <c r="BF24" s="286"/>
      <c r="BG24" s="286"/>
      <c r="BH24" s="287"/>
      <c r="BI24" s="285"/>
      <c r="BJ24" s="286"/>
      <c r="BK24" s="286"/>
      <c r="BL24" s="286"/>
      <c r="BM24" s="286"/>
      <c r="BN24" s="287"/>
      <c r="BO24" s="285"/>
      <c r="BP24" s="286"/>
      <c r="BQ24" s="286"/>
      <c r="BR24" s="286"/>
      <c r="BS24" s="286"/>
      <c r="BT24" s="287"/>
      <c r="BU24" s="303"/>
      <c r="BV24" s="304"/>
      <c r="BW24" s="304"/>
      <c r="BX24" s="304"/>
      <c r="BY24" s="304"/>
      <c r="BZ24" s="305"/>
      <c r="CA24" s="285"/>
      <c r="CB24" s="286"/>
      <c r="CC24" s="286"/>
      <c r="CD24" s="286"/>
      <c r="CE24" s="286"/>
      <c r="CF24" s="287"/>
      <c r="CG24" s="285"/>
      <c r="CH24" s="286"/>
      <c r="CI24" s="286"/>
      <c r="CJ24" s="286"/>
      <c r="CK24" s="286"/>
      <c r="CL24" s="287"/>
      <c r="CM24" s="285"/>
      <c r="CN24" s="286"/>
      <c r="CO24" s="286"/>
      <c r="CP24" s="286"/>
      <c r="CQ24" s="286"/>
      <c r="CR24" s="287"/>
      <c r="CS24" s="285"/>
      <c r="CT24" s="286"/>
      <c r="CU24" s="286"/>
      <c r="CV24" s="286"/>
      <c r="CW24" s="286"/>
      <c r="CX24" s="287"/>
      <c r="CY24" s="303"/>
      <c r="CZ24" s="304"/>
      <c r="DA24" s="304"/>
      <c r="DB24" s="304"/>
      <c r="DC24" s="304"/>
      <c r="DD24" s="305"/>
      <c r="DE24" s="285"/>
      <c r="DF24" s="286"/>
      <c r="DG24" s="286"/>
      <c r="DH24" s="286"/>
      <c r="DI24" s="286"/>
      <c r="DJ24" s="287"/>
      <c r="DK24" s="285"/>
      <c r="DL24" s="286"/>
      <c r="DM24" s="286"/>
      <c r="DN24" s="286"/>
      <c r="DO24" s="286"/>
      <c r="DP24" s="287"/>
      <c r="DQ24" s="285"/>
      <c r="DR24" s="286"/>
      <c r="DS24" s="286"/>
      <c r="DT24" s="286"/>
      <c r="DU24" s="286"/>
      <c r="DV24" s="287"/>
      <c r="DW24" s="285"/>
      <c r="DX24" s="286"/>
      <c r="DY24" s="286"/>
      <c r="DZ24" s="286"/>
      <c r="EA24" s="286"/>
      <c r="EB24" s="287"/>
      <c r="EC24" s="16"/>
      <c r="ED24" s="16"/>
      <c r="EE24" s="174"/>
      <c r="EF24" s="176"/>
      <c r="EG24" s="176"/>
      <c r="EH24" s="176"/>
      <c r="EI24" s="176"/>
      <c r="EJ24" s="176"/>
      <c r="EK24" s="176"/>
      <c r="EL24" s="176"/>
      <c r="EM24" s="176"/>
      <c r="EN24" s="3"/>
      <c r="EO24" s="3"/>
      <c r="EP24" s="3"/>
      <c r="EQ24" s="3"/>
      <c r="ER24" s="3"/>
      <c r="ES24" s="3"/>
      <c r="ET24" s="3"/>
      <c r="EU24" s="3"/>
      <c r="EV24" s="3"/>
      <c r="EW24" s="3"/>
      <c r="EX24" s="3"/>
      <c r="EY24" s="3"/>
      <c r="EZ24" s="3"/>
      <c r="FA24" s="3"/>
      <c r="FB24" s="3"/>
      <c r="FC24" s="3"/>
      <c r="FD24" s="3"/>
      <c r="FE24" s="3"/>
      <c r="FF24" s="3"/>
      <c r="FG24" s="3"/>
      <c r="FH24" s="3"/>
      <c r="FI24" s="3"/>
      <c r="FJ24" s="3"/>
      <c r="FK24" s="3"/>
      <c r="FL24" s="3"/>
    </row>
    <row r="25" spans="1:168" s="61" customFormat="1" ht="21.75" customHeight="1" x14ac:dyDescent="0.2">
      <c r="A25" s="16"/>
      <c r="B25" s="281"/>
      <c r="C25" s="281"/>
      <c r="D25" s="282"/>
      <c r="E25" s="282"/>
      <c r="F25" s="87"/>
      <c r="G25" s="89"/>
      <c r="H25" s="89"/>
      <c r="I25" s="89"/>
      <c r="J25" s="88"/>
      <c r="K25" s="89"/>
      <c r="L25" s="86"/>
      <c r="M25" s="303"/>
      <c r="N25" s="304"/>
      <c r="O25" s="304"/>
      <c r="P25" s="304"/>
      <c r="Q25" s="304"/>
      <c r="R25" s="305"/>
      <c r="S25" s="285"/>
      <c r="T25" s="286"/>
      <c r="U25" s="286"/>
      <c r="V25" s="286"/>
      <c r="W25" s="286"/>
      <c r="X25" s="287"/>
      <c r="Y25" s="285"/>
      <c r="Z25" s="286"/>
      <c r="AA25" s="286"/>
      <c r="AB25" s="286"/>
      <c r="AC25" s="286"/>
      <c r="AD25" s="287"/>
      <c r="AE25" s="285"/>
      <c r="AF25" s="286"/>
      <c r="AG25" s="286"/>
      <c r="AH25" s="286"/>
      <c r="AI25" s="286"/>
      <c r="AJ25" s="287"/>
      <c r="AK25" s="285"/>
      <c r="AL25" s="286"/>
      <c r="AM25" s="286"/>
      <c r="AN25" s="286"/>
      <c r="AO25" s="286"/>
      <c r="AP25" s="287"/>
      <c r="AQ25" s="303"/>
      <c r="AR25" s="304"/>
      <c r="AS25" s="304"/>
      <c r="AT25" s="304"/>
      <c r="AU25" s="304"/>
      <c r="AV25" s="305"/>
      <c r="AW25" s="285"/>
      <c r="AX25" s="286"/>
      <c r="AY25" s="286"/>
      <c r="AZ25" s="286"/>
      <c r="BA25" s="286"/>
      <c r="BB25" s="287"/>
      <c r="BC25" s="285"/>
      <c r="BD25" s="286"/>
      <c r="BE25" s="286"/>
      <c r="BF25" s="286"/>
      <c r="BG25" s="286"/>
      <c r="BH25" s="287"/>
      <c r="BI25" s="285"/>
      <c r="BJ25" s="286"/>
      <c r="BK25" s="286"/>
      <c r="BL25" s="286"/>
      <c r="BM25" s="286"/>
      <c r="BN25" s="287"/>
      <c r="BO25" s="285"/>
      <c r="BP25" s="286"/>
      <c r="BQ25" s="286"/>
      <c r="BR25" s="286"/>
      <c r="BS25" s="286"/>
      <c r="BT25" s="287"/>
      <c r="BU25" s="303"/>
      <c r="BV25" s="304"/>
      <c r="BW25" s="304"/>
      <c r="BX25" s="304"/>
      <c r="BY25" s="304"/>
      <c r="BZ25" s="305"/>
      <c r="CA25" s="285"/>
      <c r="CB25" s="286"/>
      <c r="CC25" s="286"/>
      <c r="CD25" s="286"/>
      <c r="CE25" s="286"/>
      <c r="CF25" s="287"/>
      <c r="CG25" s="285"/>
      <c r="CH25" s="286"/>
      <c r="CI25" s="286"/>
      <c r="CJ25" s="286"/>
      <c r="CK25" s="286"/>
      <c r="CL25" s="287"/>
      <c r="CM25" s="285"/>
      <c r="CN25" s="286"/>
      <c r="CO25" s="286"/>
      <c r="CP25" s="286"/>
      <c r="CQ25" s="286"/>
      <c r="CR25" s="287"/>
      <c r="CS25" s="285"/>
      <c r="CT25" s="286"/>
      <c r="CU25" s="286"/>
      <c r="CV25" s="286"/>
      <c r="CW25" s="286"/>
      <c r="CX25" s="287"/>
      <c r="CY25" s="303"/>
      <c r="CZ25" s="304"/>
      <c r="DA25" s="304"/>
      <c r="DB25" s="304"/>
      <c r="DC25" s="304"/>
      <c r="DD25" s="305"/>
      <c r="DE25" s="285"/>
      <c r="DF25" s="286"/>
      <c r="DG25" s="286"/>
      <c r="DH25" s="286"/>
      <c r="DI25" s="286"/>
      <c r="DJ25" s="287"/>
      <c r="DK25" s="285"/>
      <c r="DL25" s="286"/>
      <c r="DM25" s="286"/>
      <c r="DN25" s="286"/>
      <c r="DO25" s="286"/>
      <c r="DP25" s="287"/>
      <c r="DQ25" s="285"/>
      <c r="DR25" s="286"/>
      <c r="DS25" s="286"/>
      <c r="DT25" s="286"/>
      <c r="DU25" s="286"/>
      <c r="DV25" s="287"/>
      <c r="DW25" s="285"/>
      <c r="DX25" s="286"/>
      <c r="DY25" s="286"/>
      <c r="DZ25" s="286"/>
      <c r="EA25" s="286"/>
      <c r="EB25" s="287"/>
      <c r="EC25" s="16"/>
      <c r="ED25" s="16"/>
      <c r="EE25" s="174"/>
      <c r="EF25" s="176"/>
      <c r="EG25" s="176"/>
      <c r="EH25" s="176"/>
      <c r="EI25" s="176"/>
      <c r="EJ25" s="176"/>
      <c r="EK25" s="176"/>
      <c r="EL25" s="176"/>
      <c r="EM25" s="176"/>
      <c r="EN25" s="3"/>
      <c r="EO25" s="3"/>
      <c r="EP25" s="3"/>
      <c r="EQ25" s="3"/>
      <c r="ER25" s="3"/>
      <c r="ES25" s="3"/>
      <c r="ET25" s="3"/>
      <c r="EU25" s="3"/>
      <c r="EV25" s="3"/>
      <c r="EW25" s="3"/>
      <c r="EX25" s="3"/>
      <c r="EY25" s="3"/>
      <c r="EZ25" s="3"/>
      <c r="FA25" s="3"/>
      <c r="FB25" s="3"/>
      <c r="FC25" s="3"/>
      <c r="FD25" s="3"/>
      <c r="FE25" s="3"/>
      <c r="FF25" s="3"/>
      <c r="FG25" s="3"/>
      <c r="FH25" s="3"/>
      <c r="FI25" s="3"/>
      <c r="FJ25" s="3"/>
      <c r="FK25" s="3"/>
      <c r="FL25" s="3"/>
    </row>
    <row r="26" spans="1:168" s="61" customFormat="1" ht="21.75" customHeight="1" x14ac:dyDescent="0.25">
      <c r="A26" s="16"/>
      <c r="B26" s="281"/>
      <c r="C26" s="281"/>
      <c r="D26" s="282"/>
      <c r="E26" s="282"/>
      <c r="F26" s="87"/>
      <c r="G26" s="274" t="s">
        <v>44</v>
      </c>
      <c r="H26" s="274"/>
      <c r="I26" s="274"/>
      <c r="J26" s="274"/>
      <c r="K26" s="88"/>
      <c r="L26" s="86"/>
      <c r="M26" s="303"/>
      <c r="N26" s="304"/>
      <c r="O26" s="304"/>
      <c r="P26" s="304"/>
      <c r="Q26" s="304"/>
      <c r="R26" s="305"/>
      <c r="S26" s="285"/>
      <c r="T26" s="286"/>
      <c r="U26" s="286"/>
      <c r="V26" s="286"/>
      <c r="W26" s="286"/>
      <c r="X26" s="287"/>
      <c r="Y26" s="285"/>
      <c r="Z26" s="286"/>
      <c r="AA26" s="286"/>
      <c r="AB26" s="286"/>
      <c r="AC26" s="286"/>
      <c r="AD26" s="287"/>
      <c r="AE26" s="285"/>
      <c r="AF26" s="286"/>
      <c r="AG26" s="286"/>
      <c r="AH26" s="286"/>
      <c r="AI26" s="286"/>
      <c r="AJ26" s="287"/>
      <c r="AK26" s="285"/>
      <c r="AL26" s="286"/>
      <c r="AM26" s="286"/>
      <c r="AN26" s="286"/>
      <c r="AO26" s="286"/>
      <c r="AP26" s="287"/>
      <c r="AQ26" s="303"/>
      <c r="AR26" s="304"/>
      <c r="AS26" s="304"/>
      <c r="AT26" s="304"/>
      <c r="AU26" s="304"/>
      <c r="AV26" s="305"/>
      <c r="AW26" s="285"/>
      <c r="AX26" s="286"/>
      <c r="AY26" s="286"/>
      <c r="AZ26" s="286"/>
      <c r="BA26" s="286"/>
      <c r="BB26" s="287"/>
      <c r="BC26" s="285"/>
      <c r="BD26" s="286"/>
      <c r="BE26" s="286"/>
      <c r="BF26" s="286"/>
      <c r="BG26" s="286"/>
      <c r="BH26" s="287"/>
      <c r="BI26" s="285"/>
      <c r="BJ26" s="286"/>
      <c r="BK26" s="286"/>
      <c r="BL26" s="286"/>
      <c r="BM26" s="286"/>
      <c r="BN26" s="287"/>
      <c r="BO26" s="285"/>
      <c r="BP26" s="286"/>
      <c r="BQ26" s="286"/>
      <c r="BR26" s="286"/>
      <c r="BS26" s="286"/>
      <c r="BT26" s="287"/>
      <c r="BU26" s="303"/>
      <c r="BV26" s="304"/>
      <c r="BW26" s="304"/>
      <c r="BX26" s="304"/>
      <c r="BY26" s="304"/>
      <c r="BZ26" s="305"/>
      <c r="CA26" s="285"/>
      <c r="CB26" s="286"/>
      <c r="CC26" s="286"/>
      <c r="CD26" s="286"/>
      <c r="CE26" s="286"/>
      <c r="CF26" s="287"/>
      <c r="CG26" s="285"/>
      <c r="CH26" s="286"/>
      <c r="CI26" s="286"/>
      <c r="CJ26" s="286"/>
      <c r="CK26" s="286"/>
      <c r="CL26" s="287"/>
      <c r="CM26" s="285"/>
      <c r="CN26" s="286"/>
      <c r="CO26" s="286"/>
      <c r="CP26" s="286"/>
      <c r="CQ26" s="286"/>
      <c r="CR26" s="287"/>
      <c r="CS26" s="285"/>
      <c r="CT26" s="286"/>
      <c r="CU26" s="286"/>
      <c r="CV26" s="286"/>
      <c r="CW26" s="286"/>
      <c r="CX26" s="287"/>
      <c r="CY26" s="303"/>
      <c r="CZ26" s="304"/>
      <c r="DA26" s="304"/>
      <c r="DB26" s="304"/>
      <c r="DC26" s="304"/>
      <c r="DD26" s="305"/>
      <c r="DE26" s="285"/>
      <c r="DF26" s="286"/>
      <c r="DG26" s="286"/>
      <c r="DH26" s="286"/>
      <c r="DI26" s="286"/>
      <c r="DJ26" s="287"/>
      <c r="DK26" s="285"/>
      <c r="DL26" s="286"/>
      <c r="DM26" s="286"/>
      <c r="DN26" s="286"/>
      <c r="DO26" s="286"/>
      <c r="DP26" s="287"/>
      <c r="DQ26" s="285"/>
      <c r="DR26" s="286"/>
      <c r="DS26" s="286"/>
      <c r="DT26" s="286"/>
      <c r="DU26" s="286"/>
      <c r="DV26" s="287"/>
      <c r="DW26" s="285"/>
      <c r="DX26" s="286"/>
      <c r="DY26" s="286"/>
      <c r="DZ26" s="286"/>
      <c r="EA26" s="286"/>
      <c r="EB26" s="287"/>
      <c r="EC26" s="100"/>
      <c r="ED26" s="100"/>
      <c r="EE26" s="174"/>
      <c r="EF26" s="176"/>
      <c r="EG26" s="176"/>
      <c r="EH26" s="176"/>
      <c r="EI26" s="176"/>
      <c r="EJ26" s="176"/>
      <c r="EK26" s="176"/>
      <c r="EL26" s="176"/>
      <c r="EM26" s="176"/>
    </row>
    <row r="27" spans="1:168" s="61" customFormat="1" ht="21.75" customHeight="1" x14ac:dyDescent="0.25">
      <c r="A27" s="16"/>
      <c r="B27" s="246"/>
      <c r="C27" s="246"/>
      <c r="D27" s="255"/>
      <c r="E27" s="255"/>
      <c r="F27" s="90"/>
      <c r="G27" s="275"/>
      <c r="H27" s="275"/>
      <c r="I27" s="275"/>
      <c r="J27" s="275"/>
      <c r="K27" s="127"/>
      <c r="L27" s="91"/>
      <c r="M27" s="306"/>
      <c r="N27" s="307"/>
      <c r="O27" s="307"/>
      <c r="P27" s="307"/>
      <c r="Q27" s="307"/>
      <c r="R27" s="308"/>
      <c r="S27" s="288"/>
      <c r="T27" s="289"/>
      <c r="U27" s="289"/>
      <c r="V27" s="289"/>
      <c r="W27" s="289"/>
      <c r="X27" s="290"/>
      <c r="Y27" s="288"/>
      <c r="Z27" s="289"/>
      <c r="AA27" s="289"/>
      <c r="AB27" s="289"/>
      <c r="AC27" s="289"/>
      <c r="AD27" s="290"/>
      <c r="AE27" s="288"/>
      <c r="AF27" s="289"/>
      <c r="AG27" s="289"/>
      <c r="AH27" s="289"/>
      <c r="AI27" s="289"/>
      <c r="AJ27" s="290"/>
      <c r="AK27" s="288"/>
      <c r="AL27" s="289"/>
      <c r="AM27" s="289"/>
      <c r="AN27" s="289"/>
      <c r="AO27" s="289"/>
      <c r="AP27" s="290"/>
      <c r="AQ27" s="306"/>
      <c r="AR27" s="307"/>
      <c r="AS27" s="307"/>
      <c r="AT27" s="307"/>
      <c r="AU27" s="307"/>
      <c r="AV27" s="308"/>
      <c r="AW27" s="288"/>
      <c r="AX27" s="289"/>
      <c r="AY27" s="289"/>
      <c r="AZ27" s="289"/>
      <c r="BA27" s="289"/>
      <c r="BB27" s="290"/>
      <c r="BC27" s="288"/>
      <c r="BD27" s="289"/>
      <c r="BE27" s="289"/>
      <c r="BF27" s="289"/>
      <c r="BG27" s="289"/>
      <c r="BH27" s="290"/>
      <c r="BI27" s="288"/>
      <c r="BJ27" s="289"/>
      <c r="BK27" s="289"/>
      <c r="BL27" s="289"/>
      <c r="BM27" s="289"/>
      <c r="BN27" s="290"/>
      <c r="BO27" s="288"/>
      <c r="BP27" s="289"/>
      <c r="BQ27" s="289"/>
      <c r="BR27" s="289"/>
      <c r="BS27" s="289"/>
      <c r="BT27" s="290"/>
      <c r="BU27" s="306"/>
      <c r="BV27" s="307"/>
      <c r="BW27" s="307"/>
      <c r="BX27" s="307"/>
      <c r="BY27" s="307"/>
      <c r="BZ27" s="308"/>
      <c r="CA27" s="288"/>
      <c r="CB27" s="289"/>
      <c r="CC27" s="289"/>
      <c r="CD27" s="289"/>
      <c r="CE27" s="289"/>
      <c r="CF27" s="290"/>
      <c r="CG27" s="288"/>
      <c r="CH27" s="289"/>
      <c r="CI27" s="289"/>
      <c r="CJ27" s="289"/>
      <c r="CK27" s="289"/>
      <c r="CL27" s="290"/>
      <c r="CM27" s="288"/>
      <c r="CN27" s="289"/>
      <c r="CO27" s="289"/>
      <c r="CP27" s="289"/>
      <c r="CQ27" s="289"/>
      <c r="CR27" s="290"/>
      <c r="CS27" s="288"/>
      <c r="CT27" s="289"/>
      <c r="CU27" s="289"/>
      <c r="CV27" s="289"/>
      <c r="CW27" s="289"/>
      <c r="CX27" s="290"/>
      <c r="CY27" s="306"/>
      <c r="CZ27" s="307"/>
      <c r="DA27" s="307"/>
      <c r="DB27" s="307"/>
      <c r="DC27" s="307"/>
      <c r="DD27" s="308"/>
      <c r="DE27" s="288"/>
      <c r="DF27" s="289"/>
      <c r="DG27" s="289"/>
      <c r="DH27" s="289"/>
      <c r="DI27" s="289"/>
      <c r="DJ27" s="290"/>
      <c r="DK27" s="288"/>
      <c r="DL27" s="289"/>
      <c r="DM27" s="289"/>
      <c r="DN27" s="289"/>
      <c r="DO27" s="289"/>
      <c r="DP27" s="290"/>
      <c r="DQ27" s="288"/>
      <c r="DR27" s="289"/>
      <c r="DS27" s="289"/>
      <c r="DT27" s="289"/>
      <c r="DU27" s="289"/>
      <c r="DV27" s="290"/>
      <c r="DW27" s="288"/>
      <c r="DX27" s="289"/>
      <c r="DY27" s="289"/>
      <c r="DZ27" s="289"/>
      <c r="EA27" s="289"/>
      <c r="EB27" s="290"/>
      <c r="EC27" s="100"/>
      <c r="ED27" s="100"/>
      <c r="EE27" s="174"/>
      <c r="EF27" s="176"/>
      <c r="EG27" s="176"/>
      <c r="EH27" s="176"/>
      <c r="EI27" s="176"/>
      <c r="EJ27" s="176"/>
      <c r="EK27" s="176"/>
      <c r="EL27" s="176"/>
      <c r="EM27" s="176"/>
    </row>
    <row r="28" spans="1:168" s="61" customFormat="1" ht="15.75" customHeight="1" x14ac:dyDescent="0.25">
      <c r="A28" s="49"/>
      <c r="B28" s="30">
        <v>1</v>
      </c>
      <c r="C28" s="29">
        <f>MAX($M46:$EB46)</f>
        <v>3</v>
      </c>
      <c r="D28" s="38">
        <f>IF(ISNUMBER($E28), ($E28/SUM($E$28:$E$37))*100, "")</f>
        <v>3.7893563666759542</v>
      </c>
      <c r="E28" s="99">
        <f>IF('House of Quality 2'!$M$64&lt;&gt;0, 'House of Quality 2'!$M$64,"")</f>
        <v>74.588665447897625</v>
      </c>
      <c r="F28" s="265" t="str">
        <f>IF('House of Quality 2'!$M$48&lt;&gt;"", 'House of Quality 2'!$M$48,"")</f>
        <v>Simetria entre ambos lados</v>
      </c>
      <c r="G28" s="266"/>
      <c r="H28" s="266"/>
      <c r="I28" s="266"/>
      <c r="J28" s="266"/>
      <c r="K28" s="266"/>
      <c r="L28" s="267"/>
      <c r="M28" s="204"/>
      <c r="N28" s="205"/>
      <c r="O28" s="205"/>
      <c r="P28" s="205"/>
      <c r="Q28" s="205"/>
      <c r="R28" s="206"/>
      <c r="S28" s="204"/>
      <c r="T28" s="205"/>
      <c r="U28" s="205"/>
      <c r="V28" s="205"/>
      <c r="W28" s="205"/>
      <c r="X28" s="206"/>
      <c r="Y28" s="204" t="s">
        <v>6</v>
      </c>
      <c r="Z28" s="205"/>
      <c r="AA28" s="205"/>
      <c r="AB28" s="205"/>
      <c r="AC28" s="205"/>
      <c r="AD28" s="206"/>
      <c r="AE28" s="204" t="s">
        <v>6</v>
      </c>
      <c r="AF28" s="205"/>
      <c r="AG28" s="205"/>
      <c r="AH28" s="205"/>
      <c r="AI28" s="205"/>
      <c r="AJ28" s="206"/>
      <c r="AK28" s="204"/>
      <c r="AL28" s="205"/>
      <c r="AM28" s="205"/>
      <c r="AN28" s="205"/>
      <c r="AO28" s="205"/>
      <c r="AP28" s="206"/>
      <c r="AQ28" s="204"/>
      <c r="AR28" s="205"/>
      <c r="AS28" s="205"/>
      <c r="AT28" s="205"/>
      <c r="AU28" s="205"/>
      <c r="AV28" s="206"/>
      <c r="AW28" s="204"/>
      <c r="AX28" s="205"/>
      <c r="AY28" s="205"/>
      <c r="AZ28" s="205"/>
      <c r="BA28" s="205"/>
      <c r="BB28" s="206"/>
      <c r="BC28" s="204" t="s">
        <v>6</v>
      </c>
      <c r="BD28" s="205"/>
      <c r="BE28" s="205"/>
      <c r="BF28" s="205"/>
      <c r="BG28" s="205"/>
      <c r="BH28" s="206"/>
      <c r="BI28" s="204" t="s">
        <v>6</v>
      </c>
      <c r="BJ28" s="205"/>
      <c r="BK28" s="205"/>
      <c r="BL28" s="205"/>
      <c r="BM28" s="205"/>
      <c r="BN28" s="206"/>
      <c r="BO28" s="204" t="s">
        <v>6</v>
      </c>
      <c r="BP28" s="205"/>
      <c r="BQ28" s="205"/>
      <c r="BR28" s="205"/>
      <c r="BS28" s="205"/>
      <c r="BT28" s="206"/>
      <c r="BU28" s="204"/>
      <c r="BV28" s="205"/>
      <c r="BW28" s="205"/>
      <c r="BX28" s="205"/>
      <c r="BY28" s="205"/>
      <c r="BZ28" s="206"/>
      <c r="CA28" s="204" t="s">
        <v>6</v>
      </c>
      <c r="CB28" s="205"/>
      <c r="CC28" s="205"/>
      <c r="CD28" s="205"/>
      <c r="CE28" s="205"/>
      <c r="CF28" s="206"/>
      <c r="CG28" s="204"/>
      <c r="CH28" s="205"/>
      <c r="CI28" s="205"/>
      <c r="CJ28" s="205"/>
      <c r="CK28" s="205"/>
      <c r="CL28" s="206"/>
      <c r="CM28" s="204"/>
      <c r="CN28" s="205"/>
      <c r="CO28" s="205"/>
      <c r="CP28" s="205"/>
      <c r="CQ28" s="205"/>
      <c r="CR28" s="206"/>
      <c r="CS28" s="204"/>
      <c r="CT28" s="205"/>
      <c r="CU28" s="205"/>
      <c r="CV28" s="205"/>
      <c r="CW28" s="205"/>
      <c r="CX28" s="206"/>
      <c r="CY28" s="204"/>
      <c r="CZ28" s="205"/>
      <c r="DA28" s="205"/>
      <c r="DB28" s="205"/>
      <c r="DC28" s="205"/>
      <c r="DD28" s="206"/>
      <c r="DE28" s="204"/>
      <c r="DF28" s="205"/>
      <c r="DG28" s="205"/>
      <c r="DH28" s="205"/>
      <c r="DI28" s="205"/>
      <c r="DJ28" s="206"/>
      <c r="DK28" s="204"/>
      <c r="DL28" s="205"/>
      <c r="DM28" s="205"/>
      <c r="DN28" s="205"/>
      <c r="DO28" s="205"/>
      <c r="DP28" s="206"/>
      <c r="DQ28" s="204" t="s">
        <v>6</v>
      </c>
      <c r="DR28" s="205"/>
      <c r="DS28" s="205"/>
      <c r="DT28" s="205"/>
      <c r="DU28" s="205"/>
      <c r="DV28" s="206"/>
      <c r="DW28" s="204"/>
      <c r="DX28" s="205"/>
      <c r="DY28" s="205"/>
      <c r="DZ28" s="205"/>
      <c r="EA28" s="205"/>
      <c r="EB28" s="206"/>
      <c r="EC28" s="100"/>
      <c r="ED28" s="100"/>
      <c r="EE28" s="174"/>
      <c r="EF28" s="176"/>
      <c r="EG28" s="176"/>
      <c r="EH28" s="176"/>
      <c r="EI28" s="176"/>
      <c r="EJ28" s="176"/>
      <c r="EK28" s="176"/>
      <c r="EL28" s="176"/>
      <c r="EM28" s="176"/>
    </row>
    <row r="29" spans="1:168" s="61" customFormat="1" ht="15.75" customHeight="1" x14ac:dyDescent="0.25">
      <c r="A29" s="49"/>
      <c r="B29" s="30">
        <v>2</v>
      </c>
      <c r="C29" s="29">
        <f t="shared" ref="C29:C37" si="0">MAX($M47:$EB47)</f>
        <v>9</v>
      </c>
      <c r="D29" s="38">
        <f t="shared" ref="D29:D37" si="1">IF(ISNUMBER($E29), ($E29/SUM($E$28:$E$37))*100, "")</f>
        <v>16.801337419894121</v>
      </c>
      <c r="E29" s="99">
        <f>IF('House of Quality 2'!$S$64&lt;&gt;0, 'House of Quality 2'!$S$64,"")</f>
        <v>330.71297989031081</v>
      </c>
      <c r="F29" s="265" t="str">
        <f>IF('House of Quality 2'!$S$48&lt;&gt;"", 'House of Quality 2'!$S$48,"")</f>
        <v>Elástico poliester (origen peruano)</v>
      </c>
      <c r="G29" s="266"/>
      <c r="H29" s="266"/>
      <c r="I29" s="266"/>
      <c r="J29" s="266"/>
      <c r="K29" s="266"/>
      <c r="L29" s="267"/>
      <c r="M29" s="204"/>
      <c r="N29" s="205"/>
      <c r="O29" s="205"/>
      <c r="P29" s="205"/>
      <c r="Q29" s="205"/>
      <c r="R29" s="206"/>
      <c r="S29" s="204"/>
      <c r="T29" s="205"/>
      <c r="U29" s="205"/>
      <c r="V29" s="205"/>
      <c r="W29" s="205"/>
      <c r="X29" s="206"/>
      <c r="Y29" s="204"/>
      <c r="Z29" s="205"/>
      <c r="AA29" s="205"/>
      <c r="AB29" s="205"/>
      <c r="AC29" s="205"/>
      <c r="AD29" s="206"/>
      <c r="AE29" s="204"/>
      <c r="AF29" s="205"/>
      <c r="AG29" s="205"/>
      <c r="AH29" s="205"/>
      <c r="AI29" s="205"/>
      <c r="AJ29" s="206"/>
      <c r="AK29" s="204"/>
      <c r="AL29" s="205"/>
      <c r="AM29" s="205"/>
      <c r="AN29" s="205"/>
      <c r="AO29" s="205"/>
      <c r="AP29" s="206"/>
      <c r="AQ29" s="204"/>
      <c r="AR29" s="205"/>
      <c r="AS29" s="205"/>
      <c r="AT29" s="205"/>
      <c r="AU29" s="205"/>
      <c r="AV29" s="206"/>
      <c r="AW29" s="204" t="s">
        <v>6</v>
      </c>
      <c r="AX29" s="205"/>
      <c r="AY29" s="205"/>
      <c r="AZ29" s="205"/>
      <c r="BA29" s="205"/>
      <c r="BB29" s="206"/>
      <c r="BC29" s="204" t="s">
        <v>6</v>
      </c>
      <c r="BD29" s="205"/>
      <c r="BE29" s="205"/>
      <c r="BF29" s="205"/>
      <c r="BG29" s="205"/>
      <c r="BH29" s="206"/>
      <c r="BI29" s="204" t="s">
        <v>3</v>
      </c>
      <c r="BJ29" s="205"/>
      <c r="BK29" s="205"/>
      <c r="BL29" s="205"/>
      <c r="BM29" s="205"/>
      <c r="BN29" s="206"/>
      <c r="BO29" s="204" t="s">
        <v>3</v>
      </c>
      <c r="BP29" s="205"/>
      <c r="BQ29" s="205"/>
      <c r="BR29" s="205"/>
      <c r="BS29" s="205"/>
      <c r="BT29" s="206"/>
      <c r="BU29" s="204"/>
      <c r="BV29" s="205"/>
      <c r="BW29" s="205"/>
      <c r="BX29" s="205"/>
      <c r="BY29" s="205"/>
      <c r="BZ29" s="206"/>
      <c r="CA29" s="204" t="s">
        <v>3</v>
      </c>
      <c r="CB29" s="205"/>
      <c r="CC29" s="205"/>
      <c r="CD29" s="205"/>
      <c r="CE29" s="205"/>
      <c r="CF29" s="206"/>
      <c r="CG29" s="204" t="s">
        <v>6</v>
      </c>
      <c r="CH29" s="205"/>
      <c r="CI29" s="205"/>
      <c r="CJ29" s="205"/>
      <c r="CK29" s="205"/>
      <c r="CL29" s="206"/>
      <c r="CM29" s="204"/>
      <c r="CN29" s="205"/>
      <c r="CO29" s="205"/>
      <c r="CP29" s="205"/>
      <c r="CQ29" s="205"/>
      <c r="CR29" s="206"/>
      <c r="CS29" s="204"/>
      <c r="CT29" s="205"/>
      <c r="CU29" s="205"/>
      <c r="CV29" s="205"/>
      <c r="CW29" s="205"/>
      <c r="CX29" s="206"/>
      <c r="CY29" s="204"/>
      <c r="CZ29" s="205"/>
      <c r="DA29" s="205"/>
      <c r="DB29" s="205"/>
      <c r="DC29" s="205"/>
      <c r="DD29" s="206"/>
      <c r="DE29" s="204"/>
      <c r="DF29" s="205"/>
      <c r="DG29" s="205"/>
      <c r="DH29" s="205"/>
      <c r="DI29" s="205"/>
      <c r="DJ29" s="206"/>
      <c r="DK29" s="204"/>
      <c r="DL29" s="205"/>
      <c r="DM29" s="205"/>
      <c r="DN29" s="205"/>
      <c r="DO29" s="205"/>
      <c r="DP29" s="206"/>
      <c r="DQ29" s="204"/>
      <c r="DR29" s="205"/>
      <c r="DS29" s="205"/>
      <c r="DT29" s="205"/>
      <c r="DU29" s="205"/>
      <c r="DV29" s="206"/>
      <c r="DW29" s="204"/>
      <c r="DX29" s="205"/>
      <c r="DY29" s="205"/>
      <c r="DZ29" s="205"/>
      <c r="EA29" s="205"/>
      <c r="EB29" s="206"/>
      <c r="EC29" s="100"/>
      <c r="ED29" s="100"/>
      <c r="EE29" s="174"/>
      <c r="EF29" s="176"/>
      <c r="EG29" s="176"/>
      <c r="EH29" s="176"/>
      <c r="EI29" s="176"/>
      <c r="EJ29" s="176"/>
      <c r="EK29" s="176"/>
      <c r="EL29" s="176"/>
      <c r="EM29" s="176"/>
    </row>
    <row r="30" spans="1:168" s="61" customFormat="1" ht="15.75" customHeight="1" x14ac:dyDescent="0.25">
      <c r="A30" s="49"/>
      <c r="B30" s="30">
        <v>3</v>
      </c>
      <c r="C30" s="29">
        <f t="shared" si="0"/>
        <v>9</v>
      </c>
      <c r="D30" s="38">
        <f t="shared" si="1"/>
        <v>6.3527444970743936</v>
      </c>
      <c r="E30" s="99">
        <f>IF('House of Quality 2'!$Y$64&lt;&gt;0, 'House of Quality 2'!$Y$64,"")</f>
        <v>125.04570383912248</v>
      </c>
      <c r="F30" s="265" t="str">
        <f>IF('House of Quality 2'!$Y$48&lt;&gt;"", 'House of Quality 2'!$Y$48,"")</f>
        <v>Cuello de la misma tela</v>
      </c>
      <c r="G30" s="266"/>
      <c r="H30" s="266"/>
      <c r="I30" s="266"/>
      <c r="J30" s="266"/>
      <c r="K30" s="266"/>
      <c r="L30" s="267"/>
      <c r="M30" s="204"/>
      <c r="N30" s="205"/>
      <c r="O30" s="205"/>
      <c r="P30" s="205"/>
      <c r="Q30" s="205"/>
      <c r="R30" s="206"/>
      <c r="S30" s="204"/>
      <c r="T30" s="205"/>
      <c r="U30" s="205"/>
      <c r="V30" s="205"/>
      <c r="W30" s="205"/>
      <c r="X30" s="206"/>
      <c r="Y30" s="204"/>
      <c r="Z30" s="205"/>
      <c r="AA30" s="205"/>
      <c r="AB30" s="205"/>
      <c r="AC30" s="205"/>
      <c r="AD30" s="206"/>
      <c r="AE30" s="204"/>
      <c r="AF30" s="205"/>
      <c r="AG30" s="205"/>
      <c r="AH30" s="205"/>
      <c r="AI30" s="205"/>
      <c r="AJ30" s="206"/>
      <c r="AK30" s="204"/>
      <c r="AL30" s="205"/>
      <c r="AM30" s="205"/>
      <c r="AN30" s="205"/>
      <c r="AO30" s="205"/>
      <c r="AP30" s="206"/>
      <c r="AQ30" s="204"/>
      <c r="AR30" s="205"/>
      <c r="AS30" s="205"/>
      <c r="AT30" s="205"/>
      <c r="AU30" s="205"/>
      <c r="AV30" s="206"/>
      <c r="AW30" s="204" t="s">
        <v>9</v>
      </c>
      <c r="AX30" s="205"/>
      <c r="AY30" s="205"/>
      <c r="AZ30" s="205"/>
      <c r="BA30" s="205"/>
      <c r="BB30" s="206"/>
      <c r="BC30" s="204" t="s">
        <v>6</v>
      </c>
      <c r="BD30" s="205"/>
      <c r="BE30" s="205"/>
      <c r="BF30" s="205"/>
      <c r="BG30" s="205"/>
      <c r="BH30" s="206"/>
      <c r="BI30" s="204" t="s">
        <v>6</v>
      </c>
      <c r="BJ30" s="205"/>
      <c r="BK30" s="205"/>
      <c r="BL30" s="205"/>
      <c r="BM30" s="205"/>
      <c r="BN30" s="206"/>
      <c r="BO30" s="204" t="s">
        <v>6</v>
      </c>
      <c r="BP30" s="205"/>
      <c r="BQ30" s="205"/>
      <c r="BR30" s="205"/>
      <c r="BS30" s="205"/>
      <c r="BT30" s="206"/>
      <c r="BU30" s="204"/>
      <c r="BV30" s="205"/>
      <c r="BW30" s="205"/>
      <c r="BX30" s="205"/>
      <c r="BY30" s="205"/>
      <c r="BZ30" s="206"/>
      <c r="CA30" s="204" t="s">
        <v>3</v>
      </c>
      <c r="CB30" s="205"/>
      <c r="CC30" s="205"/>
      <c r="CD30" s="205"/>
      <c r="CE30" s="205"/>
      <c r="CF30" s="206"/>
      <c r="CG30" s="204" t="s">
        <v>3</v>
      </c>
      <c r="CH30" s="205"/>
      <c r="CI30" s="205"/>
      <c r="CJ30" s="205"/>
      <c r="CK30" s="205"/>
      <c r="CL30" s="206"/>
      <c r="CM30" s="204" t="s">
        <v>3</v>
      </c>
      <c r="CN30" s="205"/>
      <c r="CO30" s="205"/>
      <c r="CP30" s="205"/>
      <c r="CQ30" s="205"/>
      <c r="CR30" s="206"/>
      <c r="CS30" s="204" t="s">
        <v>3</v>
      </c>
      <c r="CT30" s="205"/>
      <c r="CU30" s="205"/>
      <c r="CV30" s="205"/>
      <c r="CW30" s="205"/>
      <c r="CX30" s="206"/>
      <c r="CY30" s="204"/>
      <c r="CZ30" s="205"/>
      <c r="DA30" s="205"/>
      <c r="DB30" s="205"/>
      <c r="DC30" s="205"/>
      <c r="DD30" s="206"/>
      <c r="DE30" s="204"/>
      <c r="DF30" s="205"/>
      <c r="DG30" s="205"/>
      <c r="DH30" s="205"/>
      <c r="DI30" s="205"/>
      <c r="DJ30" s="206"/>
      <c r="DK30" s="204"/>
      <c r="DL30" s="205"/>
      <c r="DM30" s="205"/>
      <c r="DN30" s="205"/>
      <c r="DO30" s="205"/>
      <c r="DP30" s="206"/>
      <c r="DQ30" s="204"/>
      <c r="DR30" s="205"/>
      <c r="DS30" s="205"/>
      <c r="DT30" s="205"/>
      <c r="DU30" s="205"/>
      <c r="DV30" s="206"/>
      <c r="DW30" s="204"/>
      <c r="DX30" s="205"/>
      <c r="DY30" s="205"/>
      <c r="DZ30" s="205"/>
      <c r="EA30" s="205"/>
      <c r="EB30" s="206"/>
      <c r="EC30" s="100"/>
      <c r="ED30" s="100"/>
      <c r="EE30" s="174"/>
      <c r="EF30" s="176"/>
      <c r="EG30" s="176"/>
      <c r="EH30" s="176"/>
      <c r="EI30" s="176"/>
      <c r="EJ30" s="176"/>
      <c r="EK30" s="176"/>
      <c r="EL30" s="176"/>
      <c r="EM30" s="176"/>
    </row>
    <row r="31" spans="1:168" s="61" customFormat="1" ht="15.75" customHeight="1" x14ac:dyDescent="0.25">
      <c r="A31" s="49"/>
      <c r="B31" s="30">
        <v>4</v>
      </c>
      <c r="C31" s="29">
        <f t="shared" si="0"/>
        <v>9</v>
      </c>
      <c r="D31" s="38">
        <f t="shared" si="1"/>
        <v>9.5198291074579728</v>
      </c>
      <c r="E31" s="99">
        <f>IF('House of Quality 2'!$AE$64&lt;&gt;0, 'House of Quality 2'!$AE$64,"")</f>
        <v>187.38574040219379</v>
      </c>
      <c r="F31" s="265" t="str">
        <f>IF('House of Quality 2'!$AE$48&lt;&gt;"", 'House of Quality 2'!$AE$48,"")</f>
        <v>Costuras precisas de las piezas</v>
      </c>
      <c r="G31" s="266"/>
      <c r="H31" s="266"/>
      <c r="I31" s="266"/>
      <c r="J31" s="266"/>
      <c r="K31" s="266"/>
      <c r="L31" s="267"/>
      <c r="M31" s="204"/>
      <c r="N31" s="205"/>
      <c r="O31" s="205"/>
      <c r="P31" s="205"/>
      <c r="Q31" s="205"/>
      <c r="R31" s="206"/>
      <c r="S31" s="204"/>
      <c r="T31" s="205"/>
      <c r="U31" s="205"/>
      <c r="V31" s="205"/>
      <c r="W31" s="205"/>
      <c r="X31" s="206"/>
      <c r="Y31" s="204"/>
      <c r="Z31" s="205"/>
      <c r="AA31" s="205"/>
      <c r="AB31" s="205"/>
      <c r="AC31" s="205"/>
      <c r="AD31" s="206"/>
      <c r="AE31" s="204" t="s">
        <v>6</v>
      </c>
      <c r="AF31" s="205"/>
      <c r="AG31" s="205"/>
      <c r="AH31" s="205"/>
      <c r="AI31" s="205"/>
      <c r="AJ31" s="206"/>
      <c r="AK31" s="204" t="s">
        <v>9</v>
      </c>
      <c r="AL31" s="205"/>
      <c r="AM31" s="205"/>
      <c r="AN31" s="205"/>
      <c r="AO31" s="205"/>
      <c r="AP31" s="206"/>
      <c r="AQ31" s="204"/>
      <c r="AR31" s="205"/>
      <c r="AS31" s="205"/>
      <c r="AT31" s="205"/>
      <c r="AU31" s="205"/>
      <c r="AV31" s="206"/>
      <c r="AW31" s="204" t="s">
        <v>6</v>
      </c>
      <c r="AX31" s="205"/>
      <c r="AY31" s="205"/>
      <c r="AZ31" s="205"/>
      <c r="BA31" s="205"/>
      <c r="BB31" s="206"/>
      <c r="BC31" s="204" t="s">
        <v>6</v>
      </c>
      <c r="BD31" s="205"/>
      <c r="BE31" s="205"/>
      <c r="BF31" s="205"/>
      <c r="BG31" s="205"/>
      <c r="BH31" s="206"/>
      <c r="BI31" s="204" t="s">
        <v>3</v>
      </c>
      <c r="BJ31" s="205"/>
      <c r="BK31" s="205"/>
      <c r="BL31" s="205"/>
      <c r="BM31" s="205"/>
      <c r="BN31" s="206"/>
      <c r="BO31" s="204" t="s">
        <v>3</v>
      </c>
      <c r="BP31" s="205"/>
      <c r="BQ31" s="205"/>
      <c r="BR31" s="205"/>
      <c r="BS31" s="205"/>
      <c r="BT31" s="206"/>
      <c r="BU31" s="204"/>
      <c r="BV31" s="205"/>
      <c r="BW31" s="205"/>
      <c r="BX31" s="205"/>
      <c r="BY31" s="205"/>
      <c r="BZ31" s="206"/>
      <c r="CA31" s="204" t="s">
        <v>3</v>
      </c>
      <c r="CB31" s="205"/>
      <c r="CC31" s="205"/>
      <c r="CD31" s="205"/>
      <c r="CE31" s="205"/>
      <c r="CF31" s="206"/>
      <c r="CG31" s="204" t="s">
        <v>3</v>
      </c>
      <c r="CH31" s="205"/>
      <c r="CI31" s="205"/>
      <c r="CJ31" s="205"/>
      <c r="CK31" s="205"/>
      <c r="CL31" s="206"/>
      <c r="CM31" s="204" t="s">
        <v>3</v>
      </c>
      <c r="CN31" s="205"/>
      <c r="CO31" s="205"/>
      <c r="CP31" s="205"/>
      <c r="CQ31" s="205"/>
      <c r="CR31" s="206"/>
      <c r="CS31" s="204" t="s">
        <v>3</v>
      </c>
      <c r="CT31" s="205"/>
      <c r="CU31" s="205"/>
      <c r="CV31" s="205"/>
      <c r="CW31" s="205"/>
      <c r="CX31" s="206"/>
      <c r="CY31" s="204"/>
      <c r="CZ31" s="205"/>
      <c r="DA31" s="205"/>
      <c r="DB31" s="205"/>
      <c r="DC31" s="205"/>
      <c r="DD31" s="206"/>
      <c r="DE31" s="204"/>
      <c r="DF31" s="205"/>
      <c r="DG31" s="205"/>
      <c r="DH31" s="205"/>
      <c r="DI31" s="205"/>
      <c r="DJ31" s="206"/>
      <c r="DK31" s="204" t="s">
        <v>6</v>
      </c>
      <c r="DL31" s="205"/>
      <c r="DM31" s="205"/>
      <c r="DN31" s="205"/>
      <c r="DO31" s="205"/>
      <c r="DP31" s="206"/>
      <c r="DQ31" s="204"/>
      <c r="DR31" s="205"/>
      <c r="DS31" s="205"/>
      <c r="DT31" s="205"/>
      <c r="DU31" s="205"/>
      <c r="DV31" s="206"/>
      <c r="DW31" s="204"/>
      <c r="DX31" s="205"/>
      <c r="DY31" s="205"/>
      <c r="DZ31" s="205"/>
      <c r="EA31" s="205"/>
      <c r="EB31" s="206"/>
      <c r="EC31" s="100"/>
      <c r="ED31" s="100"/>
      <c r="EE31" s="174"/>
      <c r="EF31" s="176"/>
      <c r="EG31" s="176"/>
      <c r="EH31" s="176"/>
      <c r="EI31" s="176"/>
      <c r="EJ31" s="176"/>
      <c r="EK31" s="176"/>
      <c r="EL31" s="176"/>
      <c r="EM31" s="176"/>
    </row>
    <row r="32" spans="1:168" s="61" customFormat="1" ht="15.75" customHeight="1" x14ac:dyDescent="0.25">
      <c r="A32" s="49"/>
      <c r="B32" s="30">
        <v>5</v>
      </c>
      <c r="C32" s="29">
        <f t="shared" si="0"/>
        <v>9</v>
      </c>
      <c r="D32" s="38">
        <f t="shared" si="1"/>
        <v>6.2505804773846014</v>
      </c>
      <c r="E32" s="99">
        <f>IF('House of Quality 2'!$AK$64&lt;&gt;0, 'House of Quality 2'!$AK$64,"")</f>
        <v>123.0347349177331</v>
      </c>
      <c r="F32" s="265" t="str">
        <f>IF('House of Quality 2'!$AK$48&lt;&gt;"", 'House of Quality 2'!$AK$48,"")</f>
        <v>Hilo de coser 40/2 al tono</v>
      </c>
      <c r="G32" s="266"/>
      <c r="H32" s="266"/>
      <c r="I32" s="266"/>
      <c r="J32" s="266"/>
      <c r="K32" s="266"/>
      <c r="L32" s="267"/>
      <c r="M32" s="204"/>
      <c r="N32" s="205"/>
      <c r="O32" s="205"/>
      <c r="P32" s="205"/>
      <c r="Q32" s="205"/>
      <c r="R32" s="206"/>
      <c r="S32" s="204"/>
      <c r="T32" s="205"/>
      <c r="U32" s="205"/>
      <c r="V32" s="205"/>
      <c r="W32" s="205"/>
      <c r="X32" s="206"/>
      <c r="Y32" s="204"/>
      <c r="Z32" s="205"/>
      <c r="AA32" s="205"/>
      <c r="AB32" s="205"/>
      <c r="AC32" s="205"/>
      <c r="AD32" s="206"/>
      <c r="AE32" s="204"/>
      <c r="AF32" s="205"/>
      <c r="AG32" s="205"/>
      <c r="AH32" s="205"/>
      <c r="AI32" s="205"/>
      <c r="AJ32" s="206"/>
      <c r="AK32" s="204"/>
      <c r="AL32" s="205"/>
      <c r="AM32" s="205"/>
      <c r="AN32" s="205"/>
      <c r="AO32" s="205"/>
      <c r="AP32" s="206"/>
      <c r="AQ32" s="204"/>
      <c r="AR32" s="205"/>
      <c r="AS32" s="205"/>
      <c r="AT32" s="205"/>
      <c r="AU32" s="205"/>
      <c r="AV32" s="206"/>
      <c r="AW32" s="204" t="s">
        <v>6</v>
      </c>
      <c r="AX32" s="205"/>
      <c r="AY32" s="205"/>
      <c r="AZ32" s="205"/>
      <c r="BA32" s="205"/>
      <c r="BB32" s="206"/>
      <c r="BC32" s="204" t="s">
        <v>6</v>
      </c>
      <c r="BD32" s="205"/>
      <c r="BE32" s="205"/>
      <c r="BF32" s="205"/>
      <c r="BG32" s="205"/>
      <c r="BH32" s="206"/>
      <c r="BI32" s="204" t="s">
        <v>3</v>
      </c>
      <c r="BJ32" s="205"/>
      <c r="BK32" s="205"/>
      <c r="BL32" s="205"/>
      <c r="BM32" s="205"/>
      <c r="BN32" s="206"/>
      <c r="BO32" s="204" t="s">
        <v>3</v>
      </c>
      <c r="BP32" s="205"/>
      <c r="BQ32" s="205"/>
      <c r="BR32" s="205"/>
      <c r="BS32" s="205"/>
      <c r="BT32" s="206"/>
      <c r="BU32" s="204"/>
      <c r="BV32" s="205"/>
      <c r="BW32" s="205"/>
      <c r="BX32" s="205"/>
      <c r="BY32" s="205"/>
      <c r="BZ32" s="206"/>
      <c r="CA32" s="204" t="s">
        <v>3</v>
      </c>
      <c r="CB32" s="205"/>
      <c r="CC32" s="205"/>
      <c r="CD32" s="205"/>
      <c r="CE32" s="205"/>
      <c r="CF32" s="206"/>
      <c r="CG32" s="204"/>
      <c r="CH32" s="205"/>
      <c r="CI32" s="205"/>
      <c r="CJ32" s="205"/>
      <c r="CK32" s="205"/>
      <c r="CL32" s="206"/>
      <c r="CM32" s="204"/>
      <c r="CN32" s="205"/>
      <c r="CO32" s="205"/>
      <c r="CP32" s="205"/>
      <c r="CQ32" s="205"/>
      <c r="CR32" s="206"/>
      <c r="CS32" s="204"/>
      <c r="CT32" s="205"/>
      <c r="CU32" s="205"/>
      <c r="CV32" s="205"/>
      <c r="CW32" s="205"/>
      <c r="CX32" s="206"/>
      <c r="CY32" s="204"/>
      <c r="CZ32" s="205"/>
      <c r="DA32" s="205"/>
      <c r="DB32" s="205"/>
      <c r="DC32" s="205"/>
      <c r="DD32" s="206"/>
      <c r="DE32" s="204"/>
      <c r="DF32" s="205"/>
      <c r="DG32" s="205"/>
      <c r="DH32" s="205"/>
      <c r="DI32" s="205"/>
      <c r="DJ32" s="206"/>
      <c r="DK32" s="204"/>
      <c r="DL32" s="205"/>
      <c r="DM32" s="205"/>
      <c r="DN32" s="205"/>
      <c r="DO32" s="205"/>
      <c r="DP32" s="206"/>
      <c r="DQ32" s="204"/>
      <c r="DR32" s="205"/>
      <c r="DS32" s="205"/>
      <c r="DT32" s="205"/>
      <c r="DU32" s="205"/>
      <c r="DV32" s="206"/>
      <c r="DW32" s="204"/>
      <c r="DX32" s="205"/>
      <c r="DY32" s="205"/>
      <c r="DZ32" s="205"/>
      <c r="EA32" s="205"/>
      <c r="EB32" s="206"/>
      <c r="EC32" s="100"/>
      <c r="ED32" s="100"/>
      <c r="EE32" s="174"/>
      <c r="EF32" s="176"/>
      <c r="EG32" s="176"/>
      <c r="EH32" s="176"/>
      <c r="EI32" s="176"/>
      <c r="EJ32" s="176"/>
      <c r="EK32" s="176"/>
      <c r="EL32" s="176"/>
      <c r="EM32" s="176"/>
    </row>
    <row r="33" spans="1:168" s="61" customFormat="1" ht="15.75" customHeight="1" x14ac:dyDescent="0.25">
      <c r="A33" s="49"/>
      <c r="B33" s="30">
        <v>6</v>
      </c>
      <c r="C33" s="29">
        <f t="shared" si="0"/>
        <v>9</v>
      </c>
      <c r="D33" s="38">
        <f t="shared" si="1"/>
        <v>22.485371969908055</v>
      </c>
      <c r="E33" s="99">
        <f>IF('House of Quality 2'!$AQ$64&lt;&gt;0, 'House of Quality 2'!$AQ$64,"")</f>
        <v>442.59597806215726</v>
      </c>
      <c r="F33" s="265" t="str">
        <f>IF('House of Quality 2'!$AQ$48&lt;&gt;"", 'House of Quality 2'!$AQ$48,"")</f>
        <v>Tela Interlock 100% algodón pima</v>
      </c>
      <c r="G33" s="266"/>
      <c r="H33" s="266"/>
      <c r="I33" s="266"/>
      <c r="J33" s="266"/>
      <c r="K33" s="266"/>
      <c r="L33" s="267"/>
      <c r="M33" s="204"/>
      <c r="N33" s="205"/>
      <c r="O33" s="205"/>
      <c r="P33" s="205"/>
      <c r="Q33" s="205"/>
      <c r="R33" s="206"/>
      <c r="S33" s="204" t="s">
        <v>3</v>
      </c>
      <c r="T33" s="205"/>
      <c r="U33" s="205"/>
      <c r="V33" s="205"/>
      <c r="W33" s="205"/>
      <c r="X33" s="206"/>
      <c r="Y33" s="204"/>
      <c r="Z33" s="205"/>
      <c r="AA33" s="205"/>
      <c r="AB33" s="205"/>
      <c r="AC33" s="205"/>
      <c r="AD33" s="206"/>
      <c r="AE33" s="204"/>
      <c r="AF33" s="205"/>
      <c r="AG33" s="205"/>
      <c r="AH33" s="205"/>
      <c r="AI33" s="205"/>
      <c r="AJ33" s="206"/>
      <c r="AK33" s="204"/>
      <c r="AL33" s="205"/>
      <c r="AM33" s="205"/>
      <c r="AN33" s="205"/>
      <c r="AO33" s="205"/>
      <c r="AP33" s="206"/>
      <c r="AQ33" s="204"/>
      <c r="AR33" s="205"/>
      <c r="AS33" s="205"/>
      <c r="AT33" s="205"/>
      <c r="AU33" s="205"/>
      <c r="AV33" s="206"/>
      <c r="AW33" s="204"/>
      <c r="AX33" s="205"/>
      <c r="AY33" s="205"/>
      <c r="AZ33" s="205"/>
      <c r="BA33" s="205"/>
      <c r="BB33" s="206"/>
      <c r="BC33" s="204"/>
      <c r="BD33" s="205"/>
      <c r="BE33" s="205"/>
      <c r="BF33" s="205"/>
      <c r="BG33" s="205"/>
      <c r="BH33" s="206"/>
      <c r="BI33" s="204" t="s">
        <v>9</v>
      </c>
      <c r="BJ33" s="205"/>
      <c r="BK33" s="205"/>
      <c r="BL33" s="205"/>
      <c r="BM33" s="205"/>
      <c r="BN33" s="206"/>
      <c r="BO33" s="204" t="s">
        <v>9</v>
      </c>
      <c r="BP33" s="205"/>
      <c r="BQ33" s="205"/>
      <c r="BR33" s="205"/>
      <c r="BS33" s="205"/>
      <c r="BT33" s="206"/>
      <c r="BU33" s="204"/>
      <c r="BV33" s="205"/>
      <c r="BW33" s="205"/>
      <c r="BX33" s="205"/>
      <c r="BY33" s="205"/>
      <c r="BZ33" s="206"/>
      <c r="CA33" s="204" t="s">
        <v>6</v>
      </c>
      <c r="CB33" s="205"/>
      <c r="CC33" s="205"/>
      <c r="CD33" s="205"/>
      <c r="CE33" s="205"/>
      <c r="CF33" s="206"/>
      <c r="CG33" s="204"/>
      <c r="CH33" s="205"/>
      <c r="CI33" s="205"/>
      <c r="CJ33" s="205"/>
      <c r="CK33" s="205"/>
      <c r="CL33" s="206"/>
      <c r="CM33" s="204" t="s">
        <v>3</v>
      </c>
      <c r="CN33" s="205"/>
      <c r="CO33" s="205"/>
      <c r="CP33" s="205"/>
      <c r="CQ33" s="205"/>
      <c r="CR33" s="206"/>
      <c r="CS33" s="204" t="s">
        <v>3</v>
      </c>
      <c r="CT33" s="205"/>
      <c r="CU33" s="205"/>
      <c r="CV33" s="205"/>
      <c r="CW33" s="205"/>
      <c r="CX33" s="206"/>
      <c r="CY33" s="204"/>
      <c r="CZ33" s="205"/>
      <c r="DA33" s="205"/>
      <c r="DB33" s="205"/>
      <c r="DC33" s="205"/>
      <c r="DD33" s="206"/>
      <c r="DE33" s="204"/>
      <c r="DF33" s="205"/>
      <c r="DG33" s="205"/>
      <c r="DH33" s="205"/>
      <c r="DI33" s="205"/>
      <c r="DJ33" s="206"/>
      <c r="DK33" s="204"/>
      <c r="DL33" s="205"/>
      <c r="DM33" s="205"/>
      <c r="DN33" s="205"/>
      <c r="DO33" s="205"/>
      <c r="DP33" s="206"/>
      <c r="DQ33" s="204"/>
      <c r="DR33" s="205"/>
      <c r="DS33" s="205"/>
      <c r="DT33" s="205"/>
      <c r="DU33" s="205"/>
      <c r="DV33" s="206"/>
      <c r="DW33" s="204"/>
      <c r="DX33" s="205"/>
      <c r="DY33" s="205"/>
      <c r="DZ33" s="205"/>
      <c r="EA33" s="205"/>
      <c r="EB33" s="206"/>
      <c r="EC33" s="100"/>
      <c r="ED33" s="100"/>
      <c r="EE33" s="174"/>
      <c r="EF33" s="176"/>
      <c r="EG33" s="176"/>
      <c r="EH33" s="176"/>
      <c r="EI33" s="176"/>
      <c r="EJ33" s="176"/>
      <c r="EK33" s="176"/>
      <c r="EL33" s="176"/>
      <c r="EM33" s="176"/>
    </row>
    <row r="34" spans="1:168" s="61" customFormat="1" ht="15.75" customHeight="1" x14ac:dyDescent="0.25">
      <c r="A34" s="49"/>
      <c r="B34" s="30">
        <v>7</v>
      </c>
      <c r="C34" s="29">
        <f t="shared" si="0"/>
        <v>9</v>
      </c>
      <c r="D34" s="38">
        <f t="shared" si="1"/>
        <v>17.525773195876294</v>
      </c>
      <c r="E34" s="99">
        <f>IF('House of Quality 2'!$AW$64&lt;&gt;0, 'House of Quality 2'!$AW$64,"")</f>
        <v>344.97257769652657</v>
      </c>
      <c r="F34" s="265" t="str">
        <f>IF('House of Quality 2'!$AW$48&lt;&gt;"", 'House of Quality 2'!$AW$48,"")</f>
        <v>Etiqueta de instrucciones y de talla (para identificar)</v>
      </c>
      <c r="G34" s="266"/>
      <c r="H34" s="266"/>
      <c r="I34" s="266"/>
      <c r="J34" s="266"/>
      <c r="K34" s="266"/>
      <c r="L34" s="267"/>
      <c r="M34" s="204"/>
      <c r="N34" s="205"/>
      <c r="O34" s="205"/>
      <c r="P34" s="205"/>
      <c r="Q34" s="205"/>
      <c r="R34" s="206"/>
      <c r="S34" s="204"/>
      <c r="T34" s="205"/>
      <c r="U34" s="205"/>
      <c r="V34" s="205"/>
      <c r="W34" s="205"/>
      <c r="X34" s="206"/>
      <c r="Y34" s="204"/>
      <c r="Z34" s="205"/>
      <c r="AA34" s="205"/>
      <c r="AB34" s="205"/>
      <c r="AC34" s="205"/>
      <c r="AD34" s="206"/>
      <c r="AE34" s="204"/>
      <c r="AF34" s="205"/>
      <c r="AG34" s="205"/>
      <c r="AH34" s="205"/>
      <c r="AI34" s="205"/>
      <c r="AJ34" s="206"/>
      <c r="AK34" s="204"/>
      <c r="AL34" s="205"/>
      <c r="AM34" s="205"/>
      <c r="AN34" s="205"/>
      <c r="AO34" s="205"/>
      <c r="AP34" s="206"/>
      <c r="AQ34" s="204"/>
      <c r="AR34" s="205"/>
      <c r="AS34" s="205"/>
      <c r="AT34" s="205"/>
      <c r="AU34" s="205"/>
      <c r="AV34" s="206"/>
      <c r="AW34" s="204" t="s">
        <v>6</v>
      </c>
      <c r="AX34" s="205"/>
      <c r="AY34" s="205"/>
      <c r="AZ34" s="205"/>
      <c r="BA34" s="205"/>
      <c r="BB34" s="206"/>
      <c r="BC34" s="204"/>
      <c r="BD34" s="205"/>
      <c r="BE34" s="205"/>
      <c r="BF34" s="205"/>
      <c r="BG34" s="205"/>
      <c r="BH34" s="206"/>
      <c r="BI34" s="204" t="s">
        <v>3</v>
      </c>
      <c r="BJ34" s="205"/>
      <c r="BK34" s="205"/>
      <c r="BL34" s="205"/>
      <c r="BM34" s="205"/>
      <c r="BN34" s="206"/>
      <c r="BO34" s="204" t="s">
        <v>3</v>
      </c>
      <c r="BP34" s="205"/>
      <c r="BQ34" s="205"/>
      <c r="BR34" s="205"/>
      <c r="BS34" s="205"/>
      <c r="BT34" s="206"/>
      <c r="BU34" s="204"/>
      <c r="BV34" s="205"/>
      <c r="BW34" s="205"/>
      <c r="BX34" s="205"/>
      <c r="BY34" s="205"/>
      <c r="BZ34" s="206"/>
      <c r="CA34" s="204" t="s">
        <v>3</v>
      </c>
      <c r="CB34" s="205"/>
      <c r="CC34" s="205"/>
      <c r="CD34" s="205"/>
      <c r="CE34" s="205"/>
      <c r="CF34" s="206"/>
      <c r="CG34" s="204"/>
      <c r="CH34" s="205"/>
      <c r="CI34" s="205"/>
      <c r="CJ34" s="205"/>
      <c r="CK34" s="205"/>
      <c r="CL34" s="206"/>
      <c r="CM34" s="204"/>
      <c r="CN34" s="205"/>
      <c r="CO34" s="205"/>
      <c r="CP34" s="205"/>
      <c r="CQ34" s="205"/>
      <c r="CR34" s="206"/>
      <c r="CS34" s="204"/>
      <c r="CT34" s="205"/>
      <c r="CU34" s="205"/>
      <c r="CV34" s="205"/>
      <c r="CW34" s="205"/>
      <c r="CX34" s="206"/>
      <c r="CY34" s="204"/>
      <c r="CZ34" s="205"/>
      <c r="DA34" s="205"/>
      <c r="DB34" s="205"/>
      <c r="DC34" s="205"/>
      <c r="DD34" s="206"/>
      <c r="DE34" s="204"/>
      <c r="DF34" s="205"/>
      <c r="DG34" s="205"/>
      <c r="DH34" s="205"/>
      <c r="DI34" s="205"/>
      <c r="DJ34" s="206"/>
      <c r="DK34" s="204"/>
      <c r="DL34" s="205"/>
      <c r="DM34" s="205"/>
      <c r="DN34" s="205"/>
      <c r="DO34" s="205"/>
      <c r="DP34" s="206"/>
      <c r="DQ34" s="204"/>
      <c r="DR34" s="205"/>
      <c r="DS34" s="205"/>
      <c r="DT34" s="205"/>
      <c r="DU34" s="205"/>
      <c r="DV34" s="206"/>
      <c r="DW34" s="204"/>
      <c r="DX34" s="205"/>
      <c r="DY34" s="205"/>
      <c r="DZ34" s="205"/>
      <c r="EA34" s="205"/>
      <c r="EB34" s="206"/>
      <c r="EC34" s="100"/>
      <c r="ED34" s="100"/>
      <c r="EE34" s="174"/>
      <c r="EF34" s="176"/>
      <c r="EG34" s="176"/>
      <c r="EH34" s="176"/>
      <c r="EI34" s="176"/>
      <c r="EJ34" s="176"/>
      <c r="EK34" s="176"/>
      <c r="EL34" s="176"/>
      <c r="EM34" s="176"/>
    </row>
    <row r="35" spans="1:168" s="61" customFormat="1" ht="15.75" customHeight="1" x14ac:dyDescent="0.25">
      <c r="A35" s="49"/>
      <c r="B35" s="30">
        <v>8</v>
      </c>
      <c r="C35" s="29">
        <f t="shared" si="0"/>
        <v>9</v>
      </c>
      <c r="D35" s="38">
        <f t="shared" si="1"/>
        <v>8.1916968514906667</v>
      </c>
      <c r="E35" s="99">
        <f>IF('House of Quality 2'!$BC$64&lt;&gt;0, 'House of Quality 2'!$BC$64,"")</f>
        <v>161.24314442413163</v>
      </c>
      <c r="F35" s="265" t="str">
        <f>IF('House of Quality 2'!$BC$48&lt;&gt;"", 'House of Quality 2'!$BC$48,"")</f>
        <v>Etiqueta de marca (identifación del producto)</v>
      </c>
      <c r="G35" s="266"/>
      <c r="H35" s="266"/>
      <c r="I35" s="266"/>
      <c r="J35" s="266"/>
      <c r="K35" s="266"/>
      <c r="L35" s="267"/>
      <c r="M35" s="204"/>
      <c r="N35" s="205"/>
      <c r="O35" s="205"/>
      <c r="P35" s="205"/>
      <c r="Q35" s="205"/>
      <c r="R35" s="206"/>
      <c r="S35" s="204"/>
      <c r="T35" s="205"/>
      <c r="U35" s="205"/>
      <c r="V35" s="205"/>
      <c r="W35" s="205"/>
      <c r="X35" s="206"/>
      <c r="Y35" s="204"/>
      <c r="Z35" s="205"/>
      <c r="AA35" s="205"/>
      <c r="AB35" s="205"/>
      <c r="AC35" s="205"/>
      <c r="AD35" s="206"/>
      <c r="AE35" s="204"/>
      <c r="AF35" s="205"/>
      <c r="AG35" s="205"/>
      <c r="AH35" s="205"/>
      <c r="AI35" s="205"/>
      <c r="AJ35" s="206"/>
      <c r="AK35" s="204"/>
      <c r="AL35" s="205"/>
      <c r="AM35" s="205"/>
      <c r="AN35" s="205"/>
      <c r="AO35" s="205"/>
      <c r="AP35" s="206"/>
      <c r="AQ35" s="204"/>
      <c r="AR35" s="205"/>
      <c r="AS35" s="205"/>
      <c r="AT35" s="205"/>
      <c r="AU35" s="205"/>
      <c r="AV35" s="206"/>
      <c r="AW35" s="204" t="s">
        <v>6</v>
      </c>
      <c r="AX35" s="205"/>
      <c r="AY35" s="205"/>
      <c r="AZ35" s="205"/>
      <c r="BA35" s="205"/>
      <c r="BB35" s="206"/>
      <c r="BC35" s="204"/>
      <c r="BD35" s="205"/>
      <c r="BE35" s="205"/>
      <c r="BF35" s="205"/>
      <c r="BG35" s="205"/>
      <c r="BH35" s="206"/>
      <c r="BI35" s="204" t="s">
        <v>3</v>
      </c>
      <c r="BJ35" s="205"/>
      <c r="BK35" s="205"/>
      <c r="BL35" s="205"/>
      <c r="BM35" s="205"/>
      <c r="BN35" s="206"/>
      <c r="BO35" s="204" t="s">
        <v>3</v>
      </c>
      <c r="BP35" s="205"/>
      <c r="BQ35" s="205"/>
      <c r="BR35" s="205"/>
      <c r="BS35" s="205"/>
      <c r="BT35" s="206"/>
      <c r="BU35" s="204"/>
      <c r="BV35" s="205"/>
      <c r="BW35" s="205"/>
      <c r="BX35" s="205"/>
      <c r="BY35" s="205"/>
      <c r="BZ35" s="206"/>
      <c r="CA35" s="204" t="s">
        <v>3</v>
      </c>
      <c r="CB35" s="205"/>
      <c r="CC35" s="205"/>
      <c r="CD35" s="205"/>
      <c r="CE35" s="205"/>
      <c r="CF35" s="206"/>
      <c r="CG35" s="204"/>
      <c r="CH35" s="205"/>
      <c r="CI35" s="205"/>
      <c r="CJ35" s="205"/>
      <c r="CK35" s="205"/>
      <c r="CL35" s="206"/>
      <c r="CM35" s="204"/>
      <c r="CN35" s="205"/>
      <c r="CO35" s="205"/>
      <c r="CP35" s="205"/>
      <c r="CQ35" s="205"/>
      <c r="CR35" s="206"/>
      <c r="CS35" s="204"/>
      <c r="CT35" s="205"/>
      <c r="CU35" s="205"/>
      <c r="CV35" s="205"/>
      <c r="CW35" s="205"/>
      <c r="CX35" s="206"/>
      <c r="CY35" s="204"/>
      <c r="CZ35" s="205"/>
      <c r="DA35" s="205"/>
      <c r="DB35" s="205"/>
      <c r="DC35" s="205"/>
      <c r="DD35" s="206"/>
      <c r="DE35" s="204"/>
      <c r="DF35" s="205"/>
      <c r="DG35" s="205"/>
      <c r="DH35" s="205"/>
      <c r="DI35" s="205"/>
      <c r="DJ35" s="206"/>
      <c r="DK35" s="204"/>
      <c r="DL35" s="205"/>
      <c r="DM35" s="205"/>
      <c r="DN35" s="205"/>
      <c r="DO35" s="205"/>
      <c r="DP35" s="206"/>
      <c r="DQ35" s="204"/>
      <c r="DR35" s="205"/>
      <c r="DS35" s="205"/>
      <c r="DT35" s="205"/>
      <c r="DU35" s="205"/>
      <c r="DV35" s="206"/>
      <c r="DW35" s="204"/>
      <c r="DX35" s="205"/>
      <c r="DY35" s="205"/>
      <c r="DZ35" s="205"/>
      <c r="EA35" s="205"/>
      <c r="EB35" s="206"/>
      <c r="EC35" s="100"/>
      <c r="ED35" s="100"/>
      <c r="EE35" s="174"/>
      <c r="EF35" s="176"/>
      <c r="EG35" s="176"/>
      <c r="EH35" s="176"/>
      <c r="EI35" s="176"/>
      <c r="EJ35" s="176"/>
      <c r="EK35" s="176"/>
      <c r="EL35" s="176"/>
      <c r="EM35" s="176"/>
    </row>
    <row r="36" spans="1:168" s="61" customFormat="1" ht="15.75" customHeight="1" x14ac:dyDescent="0.25">
      <c r="A36" s="49"/>
      <c r="B36" s="30">
        <v>9</v>
      </c>
      <c r="C36" s="29">
        <f t="shared" si="0"/>
        <v>9</v>
      </c>
      <c r="D36" s="38">
        <f t="shared" si="1"/>
        <v>2.7305656171635557</v>
      </c>
      <c r="E36" s="99">
        <f>IF('House of Quality 2'!$BI$64&lt;&gt;0, 'House of Quality 2'!$BI$64,"")</f>
        <v>53.747714808043881</v>
      </c>
      <c r="F36" s="265" t="str">
        <f>IF('House of Quality 2'!$BI$48&lt;&gt;"", 'House of Quality 2'!$BI$48,"")</f>
        <v>Sticker de identificación del producto</v>
      </c>
      <c r="G36" s="266"/>
      <c r="H36" s="266"/>
      <c r="I36" s="266"/>
      <c r="J36" s="266"/>
      <c r="K36" s="266"/>
      <c r="L36" s="267"/>
      <c r="M36" s="204"/>
      <c r="N36" s="205"/>
      <c r="O36" s="205"/>
      <c r="P36" s="205"/>
      <c r="Q36" s="205"/>
      <c r="R36" s="206"/>
      <c r="S36" s="204"/>
      <c r="T36" s="205"/>
      <c r="U36" s="205"/>
      <c r="V36" s="205"/>
      <c r="W36" s="205"/>
      <c r="X36" s="206"/>
      <c r="Y36" s="204"/>
      <c r="Z36" s="205"/>
      <c r="AA36" s="205"/>
      <c r="AB36" s="205"/>
      <c r="AC36" s="205"/>
      <c r="AD36" s="206"/>
      <c r="AE36" s="204"/>
      <c r="AF36" s="205"/>
      <c r="AG36" s="205"/>
      <c r="AH36" s="205"/>
      <c r="AI36" s="205"/>
      <c r="AJ36" s="206"/>
      <c r="AK36" s="204"/>
      <c r="AL36" s="205"/>
      <c r="AM36" s="205"/>
      <c r="AN36" s="205"/>
      <c r="AO36" s="205"/>
      <c r="AP36" s="206"/>
      <c r="AQ36" s="204"/>
      <c r="AR36" s="205"/>
      <c r="AS36" s="205"/>
      <c r="AT36" s="205"/>
      <c r="AU36" s="205"/>
      <c r="AV36" s="206"/>
      <c r="AW36" s="204"/>
      <c r="AX36" s="205"/>
      <c r="AY36" s="205"/>
      <c r="AZ36" s="205"/>
      <c r="BA36" s="205"/>
      <c r="BB36" s="206"/>
      <c r="BC36" s="204"/>
      <c r="BD36" s="205"/>
      <c r="BE36" s="205"/>
      <c r="BF36" s="205"/>
      <c r="BG36" s="205"/>
      <c r="BH36" s="206"/>
      <c r="BI36" s="204"/>
      <c r="BJ36" s="205"/>
      <c r="BK36" s="205"/>
      <c r="BL36" s="205"/>
      <c r="BM36" s="205"/>
      <c r="BN36" s="206"/>
      <c r="BO36" s="204"/>
      <c r="BP36" s="205"/>
      <c r="BQ36" s="205"/>
      <c r="BR36" s="205"/>
      <c r="BS36" s="205"/>
      <c r="BT36" s="206"/>
      <c r="BU36" s="204"/>
      <c r="BV36" s="205"/>
      <c r="BW36" s="205"/>
      <c r="BX36" s="205"/>
      <c r="BY36" s="205"/>
      <c r="BZ36" s="206"/>
      <c r="CA36" s="204"/>
      <c r="CB36" s="205"/>
      <c r="CC36" s="205"/>
      <c r="CD36" s="205"/>
      <c r="CE36" s="205"/>
      <c r="CF36" s="206"/>
      <c r="CG36" s="204"/>
      <c r="CH36" s="205"/>
      <c r="CI36" s="205"/>
      <c r="CJ36" s="205"/>
      <c r="CK36" s="205"/>
      <c r="CL36" s="206"/>
      <c r="CM36" s="204"/>
      <c r="CN36" s="205"/>
      <c r="CO36" s="205"/>
      <c r="CP36" s="205"/>
      <c r="CQ36" s="205"/>
      <c r="CR36" s="206"/>
      <c r="CS36" s="204"/>
      <c r="CT36" s="205"/>
      <c r="CU36" s="205"/>
      <c r="CV36" s="205"/>
      <c r="CW36" s="205"/>
      <c r="CX36" s="206"/>
      <c r="CY36" s="204"/>
      <c r="CZ36" s="205"/>
      <c r="DA36" s="205"/>
      <c r="DB36" s="205"/>
      <c r="DC36" s="205"/>
      <c r="DD36" s="206"/>
      <c r="DE36" s="204" t="s">
        <v>3</v>
      </c>
      <c r="DF36" s="205"/>
      <c r="DG36" s="205"/>
      <c r="DH36" s="205"/>
      <c r="DI36" s="205"/>
      <c r="DJ36" s="206"/>
      <c r="DK36" s="204"/>
      <c r="DL36" s="205"/>
      <c r="DM36" s="205"/>
      <c r="DN36" s="205"/>
      <c r="DO36" s="205"/>
      <c r="DP36" s="206"/>
      <c r="DQ36" s="204" t="s">
        <v>9</v>
      </c>
      <c r="DR36" s="205"/>
      <c r="DS36" s="205"/>
      <c r="DT36" s="205"/>
      <c r="DU36" s="205"/>
      <c r="DV36" s="206"/>
      <c r="DW36" s="204" t="s">
        <v>3</v>
      </c>
      <c r="DX36" s="205"/>
      <c r="DY36" s="205"/>
      <c r="DZ36" s="205"/>
      <c r="EA36" s="205"/>
      <c r="EB36" s="206"/>
      <c r="EC36" s="100"/>
      <c r="ED36" s="100"/>
      <c r="EE36" s="174"/>
      <c r="EF36" s="176"/>
      <c r="EG36" s="176"/>
      <c r="EH36" s="176"/>
      <c r="EI36" s="176"/>
      <c r="EJ36" s="176"/>
      <c r="EK36" s="176"/>
      <c r="EL36" s="176"/>
      <c r="EM36" s="176"/>
    </row>
    <row r="37" spans="1:168" s="61" customFormat="1" ht="15.75" customHeight="1" x14ac:dyDescent="0.25">
      <c r="A37" s="49"/>
      <c r="B37" s="30">
        <v>10</v>
      </c>
      <c r="C37" s="29">
        <f t="shared" si="0"/>
        <v>9</v>
      </c>
      <c r="D37" s="38">
        <f t="shared" si="1"/>
        <v>6.3527444970743936</v>
      </c>
      <c r="E37" s="99">
        <f>IF('House of Quality 2'!$BO$64&lt;&gt;0, 'House of Quality 2'!$BO$64,"")</f>
        <v>125.04570383912248</v>
      </c>
      <c r="F37" s="265" t="str">
        <f>IF('House of Quality 2'!$BO$48&lt;&gt;"", 'House of Quality 2'!$BO$48,"")</f>
        <v>Medidas establecidas de las piezas</v>
      </c>
      <c r="G37" s="266"/>
      <c r="H37" s="266"/>
      <c r="I37" s="266"/>
      <c r="J37" s="266"/>
      <c r="K37" s="266"/>
      <c r="L37" s="267"/>
      <c r="M37" s="204"/>
      <c r="N37" s="205"/>
      <c r="O37" s="205"/>
      <c r="P37" s="205"/>
      <c r="Q37" s="205"/>
      <c r="R37" s="206"/>
      <c r="S37" s="204"/>
      <c r="T37" s="205"/>
      <c r="U37" s="205"/>
      <c r="V37" s="205"/>
      <c r="W37" s="205"/>
      <c r="X37" s="206"/>
      <c r="Y37" s="204"/>
      <c r="Z37" s="205"/>
      <c r="AA37" s="205"/>
      <c r="AB37" s="205"/>
      <c r="AC37" s="205"/>
      <c r="AD37" s="206"/>
      <c r="AE37" s="204" t="s">
        <v>9</v>
      </c>
      <c r="AF37" s="205"/>
      <c r="AG37" s="205"/>
      <c r="AH37" s="205"/>
      <c r="AI37" s="205"/>
      <c r="AJ37" s="206"/>
      <c r="AK37" s="204"/>
      <c r="AL37" s="205"/>
      <c r="AM37" s="205"/>
      <c r="AN37" s="205"/>
      <c r="AO37" s="205"/>
      <c r="AP37" s="206"/>
      <c r="AQ37" s="204"/>
      <c r="AR37" s="205"/>
      <c r="AS37" s="205"/>
      <c r="AT37" s="205"/>
      <c r="AU37" s="205"/>
      <c r="AV37" s="206"/>
      <c r="AW37" s="204" t="s">
        <v>6</v>
      </c>
      <c r="AX37" s="205"/>
      <c r="AY37" s="205"/>
      <c r="AZ37" s="205"/>
      <c r="BA37" s="205"/>
      <c r="BB37" s="206"/>
      <c r="BC37" s="204" t="s">
        <v>6</v>
      </c>
      <c r="BD37" s="205"/>
      <c r="BE37" s="205"/>
      <c r="BF37" s="205"/>
      <c r="BG37" s="205"/>
      <c r="BH37" s="206"/>
      <c r="BI37" s="204" t="s">
        <v>3</v>
      </c>
      <c r="BJ37" s="205"/>
      <c r="BK37" s="205"/>
      <c r="BL37" s="205"/>
      <c r="BM37" s="205"/>
      <c r="BN37" s="206"/>
      <c r="BO37" s="204" t="s">
        <v>6</v>
      </c>
      <c r="BP37" s="205"/>
      <c r="BQ37" s="205"/>
      <c r="BR37" s="205"/>
      <c r="BS37" s="205"/>
      <c r="BT37" s="206"/>
      <c r="BU37" s="204"/>
      <c r="BV37" s="205"/>
      <c r="BW37" s="205"/>
      <c r="BX37" s="205"/>
      <c r="BY37" s="205"/>
      <c r="BZ37" s="206"/>
      <c r="CA37" s="204"/>
      <c r="CB37" s="205"/>
      <c r="CC37" s="205"/>
      <c r="CD37" s="205"/>
      <c r="CE37" s="205"/>
      <c r="CF37" s="206"/>
      <c r="CG37" s="204" t="s">
        <v>6</v>
      </c>
      <c r="CH37" s="205"/>
      <c r="CI37" s="205"/>
      <c r="CJ37" s="205"/>
      <c r="CK37" s="205"/>
      <c r="CL37" s="206"/>
      <c r="CM37" s="204"/>
      <c r="CN37" s="205"/>
      <c r="CO37" s="205"/>
      <c r="CP37" s="205"/>
      <c r="CQ37" s="205"/>
      <c r="CR37" s="206"/>
      <c r="CS37" s="204"/>
      <c r="CT37" s="205"/>
      <c r="CU37" s="205"/>
      <c r="CV37" s="205"/>
      <c r="CW37" s="205"/>
      <c r="CX37" s="206"/>
      <c r="CY37" s="204"/>
      <c r="CZ37" s="205"/>
      <c r="DA37" s="205"/>
      <c r="DB37" s="205"/>
      <c r="DC37" s="205"/>
      <c r="DD37" s="206"/>
      <c r="DE37" s="204"/>
      <c r="DF37" s="205"/>
      <c r="DG37" s="205"/>
      <c r="DH37" s="205"/>
      <c r="DI37" s="205"/>
      <c r="DJ37" s="206"/>
      <c r="DK37" s="204"/>
      <c r="DL37" s="205"/>
      <c r="DM37" s="205"/>
      <c r="DN37" s="205"/>
      <c r="DO37" s="205"/>
      <c r="DP37" s="206"/>
      <c r="DQ37" s="204"/>
      <c r="DR37" s="205"/>
      <c r="DS37" s="205"/>
      <c r="DT37" s="205"/>
      <c r="DU37" s="205"/>
      <c r="DV37" s="206"/>
      <c r="DW37" s="204"/>
      <c r="DX37" s="205"/>
      <c r="DY37" s="205"/>
      <c r="DZ37" s="205"/>
      <c r="EA37" s="205"/>
      <c r="EB37" s="206"/>
      <c r="EC37" s="100"/>
      <c r="ED37" s="100"/>
      <c r="EE37" s="174"/>
      <c r="EF37" s="176"/>
      <c r="EG37" s="176"/>
      <c r="EH37" s="176"/>
      <c r="EI37" s="176"/>
      <c r="EJ37" s="176"/>
      <c r="EK37" s="176"/>
      <c r="EL37" s="176"/>
      <c r="EM37" s="176"/>
    </row>
    <row r="38" spans="1:168" s="61" customFormat="1" ht="84.75" customHeight="1" x14ac:dyDescent="0.25">
      <c r="A38" s="49"/>
      <c r="B38" s="49"/>
      <c r="C38" s="49"/>
      <c r="D38" s="50"/>
      <c r="E38" s="46"/>
      <c r="F38" s="262" t="s">
        <v>33</v>
      </c>
      <c r="G38" s="280"/>
      <c r="H38" s="280"/>
      <c r="I38" s="280"/>
      <c r="J38" s="280"/>
      <c r="K38" s="280"/>
      <c r="L38" s="263"/>
      <c r="M38" s="207"/>
      <c r="N38" s="208"/>
      <c r="O38" s="208"/>
      <c r="P38" s="208"/>
      <c r="Q38" s="208"/>
      <c r="R38" s="209"/>
      <c r="S38" s="207" t="s">
        <v>80</v>
      </c>
      <c r="T38" s="208"/>
      <c r="U38" s="208"/>
      <c r="V38" s="208"/>
      <c r="W38" s="208"/>
      <c r="X38" s="209"/>
      <c r="Y38" s="256" t="s">
        <v>105</v>
      </c>
      <c r="Z38" s="208"/>
      <c r="AA38" s="208"/>
      <c r="AB38" s="208"/>
      <c r="AC38" s="208"/>
      <c r="AD38" s="209"/>
      <c r="AE38" s="207" t="s">
        <v>81</v>
      </c>
      <c r="AF38" s="208"/>
      <c r="AG38" s="208"/>
      <c r="AH38" s="208"/>
      <c r="AI38" s="208"/>
      <c r="AJ38" s="209"/>
      <c r="AK38" s="207" t="s">
        <v>82</v>
      </c>
      <c r="AL38" s="208"/>
      <c r="AM38" s="208"/>
      <c r="AN38" s="208"/>
      <c r="AO38" s="208"/>
      <c r="AP38" s="209"/>
      <c r="AQ38" s="207"/>
      <c r="AR38" s="208"/>
      <c r="AS38" s="208"/>
      <c r="AT38" s="208"/>
      <c r="AU38" s="208"/>
      <c r="AV38" s="209"/>
      <c r="AW38" s="207" t="s">
        <v>134</v>
      </c>
      <c r="AX38" s="208"/>
      <c r="AY38" s="208"/>
      <c r="AZ38" s="208"/>
      <c r="BA38" s="208"/>
      <c r="BB38" s="209"/>
      <c r="BC38" s="207" t="s">
        <v>83</v>
      </c>
      <c r="BD38" s="208"/>
      <c r="BE38" s="208"/>
      <c r="BF38" s="208"/>
      <c r="BG38" s="208"/>
      <c r="BH38" s="209"/>
      <c r="BI38" s="207" t="s">
        <v>135</v>
      </c>
      <c r="BJ38" s="208"/>
      <c r="BK38" s="208"/>
      <c r="BL38" s="208"/>
      <c r="BM38" s="208"/>
      <c r="BN38" s="209"/>
      <c r="BO38" s="207" t="s">
        <v>136</v>
      </c>
      <c r="BP38" s="208"/>
      <c r="BQ38" s="208"/>
      <c r="BR38" s="208"/>
      <c r="BS38" s="208"/>
      <c r="BT38" s="209"/>
      <c r="BU38" s="207"/>
      <c r="BV38" s="208"/>
      <c r="BW38" s="208"/>
      <c r="BX38" s="208"/>
      <c r="BY38" s="208"/>
      <c r="BZ38" s="209"/>
      <c r="CA38" s="207" t="s">
        <v>86</v>
      </c>
      <c r="CB38" s="208"/>
      <c r="CC38" s="208"/>
      <c r="CD38" s="208"/>
      <c r="CE38" s="208"/>
      <c r="CF38" s="209"/>
      <c r="CG38" s="207" t="s">
        <v>87</v>
      </c>
      <c r="CH38" s="208"/>
      <c r="CI38" s="208"/>
      <c r="CJ38" s="208"/>
      <c r="CK38" s="208"/>
      <c r="CL38" s="209"/>
      <c r="CM38" s="207" t="s">
        <v>88</v>
      </c>
      <c r="CN38" s="208"/>
      <c r="CO38" s="208"/>
      <c r="CP38" s="208"/>
      <c r="CQ38" s="208"/>
      <c r="CR38" s="209"/>
      <c r="CS38" s="207" t="s">
        <v>88</v>
      </c>
      <c r="CT38" s="208"/>
      <c r="CU38" s="208"/>
      <c r="CV38" s="208"/>
      <c r="CW38" s="208"/>
      <c r="CX38" s="209"/>
      <c r="CY38" s="207"/>
      <c r="CZ38" s="208"/>
      <c r="DA38" s="208"/>
      <c r="DB38" s="208"/>
      <c r="DC38" s="208"/>
      <c r="DD38" s="209"/>
      <c r="DE38" s="207" t="s">
        <v>89</v>
      </c>
      <c r="DF38" s="208"/>
      <c r="DG38" s="208"/>
      <c r="DH38" s="208"/>
      <c r="DI38" s="208"/>
      <c r="DJ38" s="209"/>
      <c r="DK38" s="207" t="s">
        <v>84</v>
      </c>
      <c r="DL38" s="208"/>
      <c r="DM38" s="208"/>
      <c r="DN38" s="208"/>
      <c r="DO38" s="208"/>
      <c r="DP38" s="209"/>
      <c r="DQ38" s="207" t="s">
        <v>85</v>
      </c>
      <c r="DR38" s="208"/>
      <c r="DS38" s="208"/>
      <c r="DT38" s="208"/>
      <c r="DU38" s="208"/>
      <c r="DV38" s="209"/>
      <c r="DW38" s="207" t="s">
        <v>143</v>
      </c>
      <c r="DX38" s="208"/>
      <c r="DY38" s="208"/>
      <c r="DZ38" s="208"/>
      <c r="EA38" s="208"/>
      <c r="EB38" s="209"/>
      <c r="EC38" s="100"/>
      <c r="ED38" s="100"/>
      <c r="EE38" s="174"/>
      <c r="EF38" s="176"/>
      <c r="EG38" s="176"/>
      <c r="EH38" s="176"/>
      <c r="EI38" s="176"/>
      <c r="EJ38" s="176"/>
      <c r="EK38" s="176"/>
      <c r="EL38" s="176"/>
      <c r="EM38" s="176"/>
    </row>
    <row r="39" spans="1:168" s="61" customFormat="1" ht="22.5" customHeight="1" x14ac:dyDescent="0.25">
      <c r="A39" s="49"/>
      <c r="B39" s="49"/>
      <c r="C39" s="49"/>
      <c r="D39" s="50"/>
      <c r="E39" s="46"/>
      <c r="F39" s="233" t="s">
        <v>34</v>
      </c>
      <c r="G39" s="276"/>
      <c r="H39" s="276"/>
      <c r="I39" s="276"/>
      <c r="J39" s="276"/>
      <c r="K39" s="276"/>
      <c r="L39" s="261"/>
      <c r="M39" s="183"/>
      <c r="N39" s="184"/>
      <c r="O39" s="184"/>
      <c r="P39" s="184"/>
      <c r="Q39" s="184"/>
      <c r="R39" s="185"/>
      <c r="S39" s="183">
        <v>1</v>
      </c>
      <c r="T39" s="184"/>
      <c r="U39" s="184"/>
      <c r="V39" s="184"/>
      <c r="W39" s="184"/>
      <c r="X39" s="185"/>
      <c r="Y39" s="183">
        <v>2</v>
      </c>
      <c r="Z39" s="184"/>
      <c r="AA39" s="184"/>
      <c r="AB39" s="184"/>
      <c r="AC39" s="184"/>
      <c r="AD39" s="185"/>
      <c r="AE39" s="183">
        <v>4</v>
      </c>
      <c r="AF39" s="184"/>
      <c r="AG39" s="184"/>
      <c r="AH39" s="184"/>
      <c r="AI39" s="184"/>
      <c r="AJ39" s="185"/>
      <c r="AK39" s="183">
        <v>2</v>
      </c>
      <c r="AL39" s="184"/>
      <c r="AM39" s="184"/>
      <c r="AN39" s="184"/>
      <c r="AO39" s="184"/>
      <c r="AP39" s="185"/>
      <c r="AQ39" s="183"/>
      <c r="AR39" s="184"/>
      <c r="AS39" s="184"/>
      <c r="AT39" s="184"/>
      <c r="AU39" s="184"/>
      <c r="AV39" s="185"/>
      <c r="AW39" s="183">
        <v>3</v>
      </c>
      <c r="AX39" s="184"/>
      <c r="AY39" s="184"/>
      <c r="AZ39" s="184"/>
      <c r="BA39" s="184"/>
      <c r="BB39" s="185"/>
      <c r="BC39" s="183">
        <v>3</v>
      </c>
      <c r="BD39" s="184"/>
      <c r="BE39" s="184"/>
      <c r="BF39" s="184"/>
      <c r="BG39" s="184"/>
      <c r="BH39" s="185"/>
      <c r="BI39" s="183">
        <v>4</v>
      </c>
      <c r="BJ39" s="184"/>
      <c r="BK39" s="184"/>
      <c r="BL39" s="184"/>
      <c r="BM39" s="184"/>
      <c r="BN39" s="185"/>
      <c r="BO39" s="183">
        <v>4</v>
      </c>
      <c r="BP39" s="184"/>
      <c r="BQ39" s="184"/>
      <c r="BR39" s="184"/>
      <c r="BS39" s="184"/>
      <c r="BT39" s="185"/>
      <c r="BU39" s="183"/>
      <c r="BV39" s="184"/>
      <c r="BW39" s="184"/>
      <c r="BX39" s="184"/>
      <c r="BY39" s="184"/>
      <c r="BZ39" s="185"/>
      <c r="CA39" s="183">
        <v>4</v>
      </c>
      <c r="CB39" s="184"/>
      <c r="CC39" s="184"/>
      <c r="CD39" s="184"/>
      <c r="CE39" s="184"/>
      <c r="CF39" s="185"/>
      <c r="CG39" s="183">
        <v>4</v>
      </c>
      <c r="CH39" s="184"/>
      <c r="CI39" s="184"/>
      <c r="CJ39" s="184"/>
      <c r="CK39" s="184"/>
      <c r="CL39" s="185"/>
      <c r="CM39" s="183">
        <v>4</v>
      </c>
      <c r="CN39" s="184"/>
      <c r="CO39" s="184"/>
      <c r="CP39" s="184"/>
      <c r="CQ39" s="184"/>
      <c r="CR39" s="185"/>
      <c r="CS39" s="183">
        <v>4</v>
      </c>
      <c r="CT39" s="184"/>
      <c r="CU39" s="184"/>
      <c r="CV39" s="184"/>
      <c r="CW39" s="184"/>
      <c r="CX39" s="185"/>
      <c r="CY39" s="183"/>
      <c r="CZ39" s="184"/>
      <c r="DA39" s="184"/>
      <c r="DB39" s="184"/>
      <c r="DC39" s="184"/>
      <c r="DD39" s="185"/>
      <c r="DE39" s="183">
        <v>3</v>
      </c>
      <c r="DF39" s="184"/>
      <c r="DG39" s="184"/>
      <c r="DH39" s="184"/>
      <c r="DI39" s="184"/>
      <c r="DJ39" s="185"/>
      <c r="DK39" s="183">
        <v>4</v>
      </c>
      <c r="DL39" s="184"/>
      <c r="DM39" s="184"/>
      <c r="DN39" s="184"/>
      <c r="DO39" s="184"/>
      <c r="DP39" s="185"/>
      <c r="DQ39" s="183">
        <v>2</v>
      </c>
      <c r="DR39" s="184"/>
      <c r="DS39" s="184"/>
      <c r="DT39" s="184"/>
      <c r="DU39" s="184"/>
      <c r="DV39" s="185"/>
      <c r="DW39" s="183">
        <v>6</v>
      </c>
      <c r="DX39" s="184"/>
      <c r="DY39" s="184"/>
      <c r="DZ39" s="184"/>
      <c r="EA39" s="184"/>
      <c r="EB39" s="185"/>
      <c r="EC39" s="49"/>
      <c r="ED39" s="49"/>
      <c r="EE39" s="174"/>
      <c r="EF39" s="176"/>
      <c r="EG39" s="176"/>
      <c r="EH39" s="176"/>
      <c r="EI39" s="176"/>
      <c r="EJ39" s="176"/>
      <c r="EK39" s="176"/>
      <c r="EL39" s="176"/>
      <c r="EM39" s="176"/>
    </row>
    <row r="40" spans="1:168" s="61" customFormat="1" ht="14.25" customHeight="1" x14ac:dyDescent="0.25">
      <c r="A40" s="49"/>
      <c r="B40" s="49"/>
      <c r="C40" s="49"/>
      <c r="D40" s="50"/>
      <c r="E40" s="46"/>
      <c r="F40" s="233" t="s">
        <v>35</v>
      </c>
      <c r="G40" s="276"/>
      <c r="H40" s="276"/>
      <c r="I40" s="276"/>
      <c r="J40" s="276"/>
      <c r="K40" s="276"/>
      <c r="L40" s="261"/>
      <c r="M40" s="189">
        <f>MAX(M46:R55)</f>
        <v>0</v>
      </c>
      <c r="N40" s="190"/>
      <c r="O40" s="190"/>
      <c r="P40" s="190"/>
      <c r="Q40" s="190"/>
      <c r="R40" s="191"/>
      <c r="S40" s="189">
        <f>MAX(S46:X55)</f>
        <v>9</v>
      </c>
      <c r="T40" s="190"/>
      <c r="U40" s="190"/>
      <c r="V40" s="190"/>
      <c r="W40" s="190"/>
      <c r="X40" s="191"/>
      <c r="Y40" s="189">
        <f t="shared" ref="Y40" si="2">MAX(Y46:AD55)</f>
        <v>3</v>
      </c>
      <c r="Z40" s="190"/>
      <c r="AA40" s="190"/>
      <c r="AB40" s="190"/>
      <c r="AC40" s="190"/>
      <c r="AD40" s="191"/>
      <c r="AE40" s="189">
        <f t="shared" ref="AE40" si="3">MAX(AE46:AJ55)</f>
        <v>3</v>
      </c>
      <c r="AF40" s="190"/>
      <c r="AG40" s="190"/>
      <c r="AH40" s="190"/>
      <c r="AI40" s="190"/>
      <c r="AJ40" s="191"/>
      <c r="AK40" s="189">
        <f t="shared" ref="AK40" si="4">MAX(AK46:AP55)</f>
        <v>1</v>
      </c>
      <c r="AL40" s="190"/>
      <c r="AM40" s="190"/>
      <c r="AN40" s="190"/>
      <c r="AO40" s="190"/>
      <c r="AP40" s="191"/>
      <c r="AQ40" s="189">
        <f t="shared" ref="AQ40" si="5">MAX(AQ46:AV55)</f>
        <v>0</v>
      </c>
      <c r="AR40" s="190"/>
      <c r="AS40" s="190"/>
      <c r="AT40" s="190"/>
      <c r="AU40" s="190"/>
      <c r="AV40" s="191"/>
      <c r="AW40" s="189">
        <f t="shared" ref="AW40" si="6">MAX(AW46:BB55)</f>
        <v>3</v>
      </c>
      <c r="AX40" s="190"/>
      <c r="AY40" s="190"/>
      <c r="AZ40" s="190"/>
      <c r="BA40" s="190"/>
      <c r="BB40" s="191"/>
      <c r="BC40" s="189">
        <f t="shared" ref="BC40" si="7">MAX(BC46:BH55)</f>
        <v>3</v>
      </c>
      <c r="BD40" s="190"/>
      <c r="BE40" s="190"/>
      <c r="BF40" s="190"/>
      <c r="BG40" s="190"/>
      <c r="BH40" s="191"/>
      <c r="BI40" s="189">
        <f t="shared" ref="BI40" si="8">MAX(BI46:BN55)</f>
        <v>9</v>
      </c>
      <c r="BJ40" s="190"/>
      <c r="BK40" s="190"/>
      <c r="BL40" s="190"/>
      <c r="BM40" s="190"/>
      <c r="BN40" s="191"/>
      <c r="BO40" s="189">
        <f t="shared" ref="BO40" si="9">MAX(BO46:BT55)</f>
        <v>9</v>
      </c>
      <c r="BP40" s="190"/>
      <c r="BQ40" s="190"/>
      <c r="BR40" s="190"/>
      <c r="BS40" s="190"/>
      <c r="BT40" s="191"/>
      <c r="BU40" s="189">
        <f t="shared" ref="BU40" si="10">MAX(BU46:BZ55)</f>
        <v>0</v>
      </c>
      <c r="BV40" s="190"/>
      <c r="BW40" s="190"/>
      <c r="BX40" s="190"/>
      <c r="BY40" s="190"/>
      <c r="BZ40" s="191"/>
      <c r="CA40" s="189">
        <f t="shared" ref="CA40" si="11">MAX(CA46:CF55)</f>
        <v>9</v>
      </c>
      <c r="CB40" s="190"/>
      <c r="CC40" s="190"/>
      <c r="CD40" s="190"/>
      <c r="CE40" s="190"/>
      <c r="CF40" s="191"/>
      <c r="CG40" s="189">
        <f t="shared" ref="CG40" si="12">MAX(CG46:CL55)</f>
        <v>9</v>
      </c>
      <c r="CH40" s="190"/>
      <c r="CI40" s="190"/>
      <c r="CJ40" s="190"/>
      <c r="CK40" s="190"/>
      <c r="CL40" s="191"/>
      <c r="CM40" s="189">
        <f t="shared" ref="CM40" si="13">MAX(CM46:CR55)</f>
        <v>9</v>
      </c>
      <c r="CN40" s="190"/>
      <c r="CO40" s="190"/>
      <c r="CP40" s="190"/>
      <c r="CQ40" s="190"/>
      <c r="CR40" s="191"/>
      <c r="CS40" s="189">
        <f t="shared" ref="CS40" si="14">MAX(CS46:CX55)</f>
        <v>9</v>
      </c>
      <c r="CT40" s="190"/>
      <c r="CU40" s="190"/>
      <c r="CV40" s="190"/>
      <c r="CW40" s="190"/>
      <c r="CX40" s="191"/>
      <c r="CY40" s="189">
        <f t="shared" ref="CY40" si="15">MAX(CY46:DD55)</f>
        <v>0</v>
      </c>
      <c r="CZ40" s="190"/>
      <c r="DA40" s="190"/>
      <c r="DB40" s="190"/>
      <c r="DC40" s="190"/>
      <c r="DD40" s="191"/>
      <c r="DE40" s="189">
        <f t="shared" ref="DE40" si="16">MAX(DE46:DJ55)</f>
        <v>9</v>
      </c>
      <c r="DF40" s="190"/>
      <c r="DG40" s="190"/>
      <c r="DH40" s="190"/>
      <c r="DI40" s="190"/>
      <c r="DJ40" s="191"/>
      <c r="DK40" s="189">
        <f t="shared" ref="DK40" si="17">MAX(DK46:DP55)</f>
        <v>3</v>
      </c>
      <c r="DL40" s="190"/>
      <c r="DM40" s="190"/>
      <c r="DN40" s="190"/>
      <c r="DO40" s="190"/>
      <c r="DP40" s="191"/>
      <c r="DQ40" s="189">
        <f t="shared" ref="DQ40" si="18">MAX(DQ46:DV55)</f>
        <v>3</v>
      </c>
      <c r="DR40" s="190"/>
      <c r="DS40" s="190"/>
      <c r="DT40" s="190"/>
      <c r="DU40" s="190"/>
      <c r="DV40" s="191"/>
      <c r="DW40" s="189">
        <f t="shared" ref="DW40" si="19">MAX(DW46:EB55)</f>
        <v>9</v>
      </c>
      <c r="DX40" s="190"/>
      <c r="DY40" s="190"/>
      <c r="DZ40" s="190"/>
      <c r="EA40" s="190"/>
      <c r="EB40" s="191"/>
      <c r="EC40" s="49"/>
      <c r="ED40" s="49"/>
      <c r="EE40" s="174"/>
      <c r="EF40" s="176"/>
      <c r="EG40" s="176"/>
      <c r="EH40" s="176"/>
      <c r="EI40" s="176"/>
      <c r="EJ40" s="176"/>
      <c r="EK40" s="176"/>
      <c r="EL40" s="176"/>
      <c r="EM40" s="176"/>
    </row>
    <row r="41" spans="1:168" s="61" customFormat="1" ht="14.25" customHeight="1" x14ac:dyDescent="0.2">
      <c r="A41" s="49"/>
      <c r="B41" s="49"/>
      <c r="C41" s="49"/>
      <c r="D41" s="50"/>
      <c r="E41" s="46"/>
      <c r="F41" s="233" t="s">
        <v>36</v>
      </c>
      <c r="G41" s="276"/>
      <c r="H41" s="276"/>
      <c r="I41" s="276"/>
      <c r="J41" s="276"/>
      <c r="K41" s="276"/>
      <c r="L41" s="261"/>
      <c r="M41" s="192"/>
      <c r="N41" s="193"/>
      <c r="O41" s="193"/>
      <c r="P41" s="193"/>
      <c r="Q41" s="193"/>
      <c r="R41" s="194"/>
      <c r="S41" s="192">
        <f>SUM($D46*S46,$D47*S47,$D48*S48,$D49*S49,$D50*S50,$D51*S51,$D52*S52,$D53*S53,$D54*S54,$D55*S55)</f>
        <v>202.36834772917248</v>
      </c>
      <c r="T41" s="193"/>
      <c r="U41" s="193"/>
      <c r="V41" s="193"/>
      <c r="W41" s="193"/>
      <c r="X41" s="194"/>
      <c r="Y41" s="192">
        <f t="shared" ref="Y41" si="20">SUM($D46*Y46,$D47*Y47,$D48*Y48,$D49*Y49,$D50*Y50,$D51*Y51,$D52*Y52,$D53*Y53,$D54*Y54,$D55*Y55)</f>
        <v>11.368069100027864</v>
      </c>
      <c r="Z41" s="193"/>
      <c r="AA41" s="193"/>
      <c r="AB41" s="193"/>
      <c r="AC41" s="193"/>
      <c r="AD41" s="194"/>
      <c r="AE41" s="192">
        <f t="shared" ref="AE41" si="21">SUM($D46*AE46,$D47*AE47,$D48*AE48,$D49*AE49,$D50*AE50,$D51*AE51,$D52*AE52,$D53*AE53,$D54*AE54,$D55*AE55)</f>
        <v>46.280300919476176</v>
      </c>
      <c r="AF41" s="193"/>
      <c r="AG41" s="193"/>
      <c r="AH41" s="193"/>
      <c r="AI41" s="193"/>
      <c r="AJ41" s="194"/>
      <c r="AK41" s="192">
        <f t="shared" ref="AK41" si="22">SUM($D46*AK46,$D47*AK47,$D48*AK48,$D49*AK49,$D50*AK50,$D51*AK51,$D52*AK52,$D53*AK53,$D54*AK54,$D55*AK55)</f>
        <v>9.5198291074579728</v>
      </c>
      <c r="AL41" s="193"/>
      <c r="AM41" s="193"/>
      <c r="AN41" s="193"/>
      <c r="AO41" s="193"/>
      <c r="AP41" s="194"/>
      <c r="AQ41" s="192">
        <f t="shared" ref="AQ41" si="23">SUM($D46*AQ46,$D47*AQ47,$D48*AQ48,$D49*AQ49,$D50*AQ50,$D51*AQ51,$D52*AQ52,$D53*AQ53,$D54*AQ54,$D55*AQ55)</f>
        <v>0</v>
      </c>
      <c r="AR41" s="193"/>
      <c r="AS41" s="193"/>
      <c r="AT41" s="193"/>
      <c r="AU41" s="193"/>
      <c r="AV41" s="194"/>
      <c r="AW41" s="192">
        <f t="shared" ref="AW41" si="24">SUM($D46*AW46,$D47*AW47,$D48*AW48,$D49*AW49,$D50*AW50,$D51*AW51,$D52*AW52,$D53*AW53,$D54*AW54,$D55*AW55)</f>
        <v>200.27862914460854</v>
      </c>
      <c r="AX41" s="193"/>
      <c r="AY41" s="193"/>
      <c r="AZ41" s="193"/>
      <c r="BA41" s="193"/>
      <c r="BB41" s="194"/>
      <c r="BC41" s="192">
        <f t="shared" ref="BC41" si="25">SUM($D46*BC46,$D47*BC47,$D48*BC48,$D49*BC49,$D50*BC50,$D51*BC51,$D52*BC52,$D53*BC53,$D54*BC54,$D55*BC55)</f>
        <v>147.1997770966843</v>
      </c>
      <c r="BD41" s="193"/>
      <c r="BE41" s="193"/>
      <c r="BF41" s="193"/>
      <c r="BG41" s="193"/>
      <c r="BH41" s="194"/>
      <c r="BI41" s="192">
        <f t="shared" ref="BI41" si="26">SUM($D46*BI46,$D47*BI47,$D48*BI48,$D49*BI49,$D50*BI50,$D51*BI51,$D52*BI52,$D53*BI53,$D54*BI54,$D55*BI55)</f>
        <v>634.68932850376154</v>
      </c>
      <c r="BJ41" s="193"/>
      <c r="BK41" s="193"/>
      <c r="BL41" s="193"/>
      <c r="BM41" s="193"/>
      <c r="BN41" s="194"/>
      <c r="BO41" s="192">
        <f t="shared" ref="BO41" si="27">SUM($D46*BO46,$D47*BO47,$D48*BO48,$D49*BO49,$D50*BO50,$D51*BO51,$D52*BO52,$D53*BO53,$D54*BO54,$D55*BO55)</f>
        <v>596.57286152131519</v>
      </c>
      <c r="BP41" s="193"/>
      <c r="BQ41" s="193"/>
      <c r="BR41" s="193"/>
      <c r="BS41" s="193"/>
      <c r="BT41" s="194"/>
      <c r="BU41" s="192">
        <f t="shared" ref="BU41" si="28">SUM($D46*BU46,$D47*BU47,$D48*BU48,$D49*BU49,$D50*BU50,$D51*BU51,$D52*BU52,$D53*BU53,$D54*BU54,$D55*BU55)</f>
        <v>0</v>
      </c>
      <c r="BV41" s="193"/>
      <c r="BW41" s="193"/>
      <c r="BX41" s="193"/>
      <c r="BY41" s="193"/>
      <c r="BZ41" s="194"/>
      <c r="CA41" s="192">
        <f t="shared" ref="CA41" si="29">SUM($D46*CA46,$D47*CA47,$D48*CA48,$D49*CA49,$D50*CA50,$D51*CA51,$D52*CA52,$D53*CA53,$D54*CA54,$D55*CA55)</f>
        <v>660.60183895235446</v>
      </c>
      <c r="CB41" s="193"/>
      <c r="CC41" s="193"/>
      <c r="CD41" s="193"/>
      <c r="CE41" s="193"/>
      <c r="CF41" s="194"/>
      <c r="CG41" s="192">
        <f t="shared" ref="CG41" si="30">SUM($D46*CG46,$D47*CG47,$D48*CG48,$D49*CG49,$D50*CG50,$D51*CG51,$D52*CG52,$D53*CG53,$D54*CG54,$D55*CG55)</f>
        <v>212.31540819169686</v>
      </c>
      <c r="CH41" s="193"/>
      <c r="CI41" s="193"/>
      <c r="CJ41" s="193"/>
      <c r="CK41" s="193"/>
      <c r="CL41" s="194"/>
      <c r="CM41" s="192">
        <f t="shared" ref="CM41" si="31">SUM($D46*CM46,$D47*CM47,$D48*CM48,$D49*CM49,$D50*CM50,$D51*CM51,$D52*CM52,$D53*CM53,$D54*CM54,$D55*CM55)</f>
        <v>345.22151016996384</v>
      </c>
      <c r="CN41" s="193"/>
      <c r="CO41" s="193"/>
      <c r="CP41" s="193"/>
      <c r="CQ41" s="193"/>
      <c r="CR41" s="194"/>
      <c r="CS41" s="192">
        <f t="shared" ref="CS41" si="32">SUM($D46*CS46,$D47*CS47,$D48*CS48,$D49*CS49,$D50*CS50,$D51*CS51,$D52*CS52,$D53*CS53,$D54*CS54,$D55*CS55)</f>
        <v>345.22151016996384</v>
      </c>
      <c r="CT41" s="193"/>
      <c r="CU41" s="193"/>
      <c r="CV41" s="193"/>
      <c r="CW41" s="193"/>
      <c r="CX41" s="194"/>
      <c r="CY41" s="192">
        <f t="shared" ref="CY41" si="33">SUM($D46*CY46,$D47*CY47,$D48*CY48,$D49*CY49,$D50*CY50,$D51*CY51,$D52*CY52,$D53*CY53,$D54*CY54,$D55*CY55)</f>
        <v>0</v>
      </c>
      <c r="CZ41" s="193"/>
      <c r="DA41" s="193"/>
      <c r="DB41" s="193"/>
      <c r="DC41" s="193"/>
      <c r="DD41" s="194"/>
      <c r="DE41" s="192">
        <f t="shared" ref="DE41" si="34">SUM($D46*DE46,$D47*DE47,$D48*DE48,$D49*DE49,$D50*DE50,$D51*DE51,$D52*DE52,$D53*DE53,$D54*DE54,$D55*DE55)</f>
        <v>24.575090554472002</v>
      </c>
      <c r="DF41" s="193"/>
      <c r="DG41" s="193"/>
      <c r="DH41" s="193"/>
      <c r="DI41" s="193"/>
      <c r="DJ41" s="194"/>
      <c r="DK41" s="192">
        <f t="shared" ref="DK41" si="35">SUM($D46*DK46,$D47*DK47,$D48*DK48,$D49*DK49,$D50*DK50,$D51*DK51,$D52*DK52,$D53*DK53,$D54*DK54,$D55*DK55)</f>
        <v>28.559487322373919</v>
      </c>
      <c r="DL41" s="193"/>
      <c r="DM41" s="193"/>
      <c r="DN41" s="193"/>
      <c r="DO41" s="193"/>
      <c r="DP41" s="194"/>
      <c r="DQ41" s="192">
        <f t="shared" ref="DQ41" si="36">SUM($D46*DQ46,$D47*DQ47,$D48*DQ48,$D49*DQ49,$D50*DQ50,$D51*DQ51,$D52*DQ52,$D53*DQ53,$D54*DQ54,$D55*DQ55)</f>
        <v>14.09863471719142</v>
      </c>
      <c r="DR41" s="193"/>
      <c r="DS41" s="193"/>
      <c r="DT41" s="193"/>
      <c r="DU41" s="193"/>
      <c r="DV41" s="194"/>
      <c r="DW41" s="192">
        <f t="shared" ref="DW41" si="37">SUM($D46*DW46,$D47*DW47,$D48*DW48,$D49*DW49,$D50*DW50,$D51*DW51,$D52*DW52,$D53*DW53,$D54*DW54,$D55*DW55)</f>
        <v>24.575090554472002</v>
      </c>
      <c r="DX41" s="193"/>
      <c r="DY41" s="193"/>
      <c r="DZ41" s="193"/>
      <c r="EA41" s="193"/>
      <c r="EB41" s="194"/>
      <c r="EC41" s="16"/>
      <c r="ED41" s="16"/>
      <c r="EE41" s="174"/>
      <c r="EF41" s="176"/>
      <c r="EG41" s="176"/>
      <c r="EH41" s="176"/>
      <c r="EI41" s="176"/>
      <c r="EJ41" s="176"/>
      <c r="EK41" s="176"/>
      <c r="EL41" s="176"/>
      <c r="EM41" s="176"/>
    </row>
    <row r="42" spans="1:168" s="61" customFormat="1" ht="14.25" customHeight="1" x14ac:dyDescent="0.25">
      <c r="A42" s="100"/>
      <c r="B42" s="100"/>
      <c r="C42" s="100"/>
      <c r="D42" s="100"/>
      <c r="E42" s="100"/>
      <c r="F42" s="233" t="s">
        <v>37</v>
      </c>
      <c r="G42" s="276"/>
      <c r="H42" s="276"/>
      <c r="I42" s="276"/>
      <c r="J42" s="276"/>
      <c r="K42" s="276"/>
      <c r="L42" s="261"/>
      <c r="M42" s="195"/>
      <c r="N42" s="196"/>
      <c r="O42" s="196"/>
      <c r="P42" s="196"/>
      <c r="Q42" s="196"/>
      <c r="R42" s="197"/>
      <c r="S42" s="195">
        <f>IF(S$41&gt;0,(S$41/SUM($41:$41))*100, "")</f>
        <v>5.7762661180861885</v>
      </c>
      <c r="T42" s="196"/>
      <c r="U42" s="196"/>
      <c r="V42" s="196"/>
      <c r="W42" s="196"/>
      <c r="X42" s="197"/>
      <c r="Y42" s="195">
        <f t="shared" ref="Y42" si="38">IF(Y$41&gt;0,(Y$41/SUM($41:$41))*100, "")</f>
        <v>0.3244825246012894</v>
      </c>
      <c r="Z42" s="196"/>
      <c r="AA42" s="196"/>
      <c r="AB42" s="196"/>
      <c r="AC42" s="196"/>
      <c r="AD42" s="197"/>
      <c r="AE42" s="195">
        <f t="shared" ref="AE42" si="39">IF(AE$41&gt;0,(AE$41/SUM($41:$41))*100, "")</f>
        <v>1.3209938072616216</v>
      </c>
      <c r="AF42" s="196"/>
      <c r="AG42" s="196"/>
      <c r="AH42" s="196"/>
      <c r="AI42" s="196"/>
      <c r="AJ42" s="197"/>
      <c r="AK42" s="195">
        <f t="shared" ref="AK42" si="40">IF(AK$41&gt;0,(AK$41/SUM($41:$41))*100, "")</f>
        <v>0.27172760434339999</v>
      </c>
      <c r="AL42" s="196"/>
      <c r="AM42" s="196"/>
      <c r="AN42" s="196"/>
      <c r="AO42" s="196"/>
      <c r="AP42" s="197"/>
      <c r="AQ42" s="195" t="str">
        <f t="shared" ref="AQ42" si="41">IF(AQ$41&gt;0,(AQ$41/SUM($41:$41))*100, "")</f>
        <v/>
      </c>
      <c r="AR42" s="196"/>
      <c r="AS42" s="196"/>
      <c r="AT42" s="196"/>
      <c r="AU42" s="196"/>
      <c r="AV42" s="197"/>
      <c r="AW42" s="195">
        <f t="shared" ref="AW42" si="42">IF(AW$41&gt;0,(AW$41/SUM($41:$41))*100, "")</f>
        <v>5.71661859518154</v>
      </c>
      <c r="AX42" s="196"/>
      <c r="AY42" s="196"/>
      <c r="AZ42" s="196"/>
      <c r="BA42" s="196"/>
      <c r="BB42" s="197"/>
      <c r="BC42" s="195">
        <f t="shared" ref="BC42" si="43">IF(BC$41&gt;0,(BC$41/SUM($41:$41))*100, "")</f>
        <v>4.2015715134034597</v>
      </c>
      <c r="BD42" s="196"/>
      <c r="BE42" s="196"/>
      <c r="BF42" s="196"/>
      <c r="BG42" s="196"/>
      <c r="BH42" s="197"/>
      <c r="BI42" s="195">
        <f t="shared" ref="BI42" si="44">IF(BI$41&gt;0,(BI$41/SUM($41:$41))*100, "")</f>
        <v>18.116145656599929</v>
      </c>
      <c r="BJ42" s="196"/>
      <c r="BK42" s="196"/>
      <c r="BL42" s="196"/>
      <c r="BM42" s="196"/>
      <c r="BN42" s="197"/>
      <c r="BO42" s="195">
        <f t="shared" ref="BO42" si="45">IF(BO$41&gt;0,(BO$41/SUM($41:$41))*100, "")</f>
        <v>17.028174838819137</v>
      </c>
      <c r="BP42" s="196"/>
      <c r="BQ42" s="196"/>
      <c r="BR42" s="196"/>
      <c r="BS42" s="196"/>
      <c r="BT42" s="197"/>
      <c r="BU42" s="195" t="str">
        <f t="shared" ref="BU42" si="46">IF(BU$41&gt;0,(BU$41/SUM($41:$41))*100, "")</f>
        <v/>
      </c>
      <c r="BV42" s="196"/>
      <c r="BW42" s="196"/>
      <c r="BX42" s="196"/>
      <c r="BY42" s="196"/>
      <c r="BZ42" s="197"/>
      <c r="CA42" s="195">
        <f t="shared" ref="CA42" si="47">IF(CA$41&gt;0,(CA$41/SUM($41:$41))*100, "")</f>
        <v>18.855774940617572</v>
      </c>
      <c r="CB42" s="196"/>
      <c r="CC42" s="196"/>
      <c r="CD42" s="196"/>
      <c r="CE42" s="196"/>
      <c r="CF42" s="197"/>
      <c r="CG42" s="195">
        <f t="shared" ref="CG42" si="48">IF(CG$41&gt;0,(CG$41/SUM($41:$41))*100, "")</f>
        <v>6.060188327112316</v>
      </c>
      <c r="CH42" s="196"/>
      <c r="CI42" s="196"/>
      <c r="CJ42" s="196"/>
      <c r="CK42" s="196"/>
      <c r="CL42" s="197"/>
      <c r="CM42" s="195">
        <f t="shared" ref="CM42" si="49">IF(CM$41&gt;0,(CM$41/SUM($41:$41))*100, "")</f>
        <v>9.8537707838479793</v>
      </c>
      <c r="CN42" s="196"/>
      <c r="CO42" s="196"/>
      <c r="CP42" s="196"/>
      <c r="CQ42" s="196"/>
      <c r="CR42" s="197"/>
      <c r="CS42" s="195">
        <f t="shared" ref="CS42" si="50">IF(CS$41&gt;0,(CS$41/SUM($41:$41))*100, "")</f>
        <v>9.8537707838479793</v>
      </c>
      <c r="CT42" s="196"/>
      <c r="CU42" s="196"/>
      <c r="CV42" s="196"/>
      <c r="CW42" s="196"/>
      <c r="CX42" s="197"/>
      <c r="CY42" s="195" t="str">
        <f t="shared" ref="CY42" si="51">IF(CY$41&gt;0,(CY$41/SUM($41:$41))*100, "")</f>
        <v/>
      </c>
      <c r="CZ42" s="196"/>
      <c r="DA42" s="196"/>
      <c r="DB42" s="196"/>
      <c r="DC42" s="196"/>
      <c r="DD42" s="197"/>
      <c r="DE42" s="195">
        <f t="shared" ref="DE42" si="52">IF(DE$41&gt;0,(DE$41/SUM($41:$41))*100, "")</f>
        <v>0.70145486935866974</v>
      </c>
      <c r="DF42" s="196"/>
      <c r="DG42" s="196"/>
      <c r="DH42" s="196"/>
      <c r="DI42" s="196"/>
      <c r="DJ42" s="197"/>
      <c r="DK42" s="195">
        <f t="shared" ref="DK42" si="53">IF(DK$41&gt;0,(DK$41/SUM($41:$41))*100, "")</f>
        <v>0.81518281303020002</v>
      </c>
      <c r="DL42" s="196"/>
      <c r="DM42" s="196"/>
      <c r="DN42" s="196"/>
      <c r="DO42" s="196"/>
      <c r="DP42" s="197"/>
      <c r="DQ42" s="195">
        <f t="shared" ref="DQ42" si="54">IF(DQ$41&gt;0,(DQ$41/SUM($41:$41))*100, "")</f>
        <v>0.40242195453003049</v>
      </c>
      <c r="DR42" s="196"/>
      <c r="DS42" s="196"/>
      <c r="DT42" s="196"/>
      <c r="DU42" s="196"/>
      <c r="DV42" s="197"/>
      <c r="DW42" s="195">
        <f t="shared" ref="DW42" si="55">IF(DW$41&gt;0,(DW$41/SUM($41:$41))*100, "")</f>
        <v>0.70145486935866974</v>
      </c>
      <c r="DX42" s="196"/>
      <c r="DY42" s="196"/>
      <c r="DZ42" s="196"/>
      <c r="EA42" s="196"/>
      <c r="EB42" s="197"/>
      <c r="EC42" s="108"/>
      <c r="ED42" s="108"/>
      <c r="EE42" s="174"/>
      <c r="EF42" s="176"/>
      <c r="EG42" s="176"/>
      <c r="EH42" s="176"/>
      <c r="EI42" s="176"/>
      <c r="EJ42" s="176"/>
      <c r="EK42" s="176"/>
      <c r="EL42" s="176"/>
      <c r="EM42" s="176"/>
    </row>
    <row r="43" spans="1:168" ht="23.25" customHeight="1" x14ac:dyDescent="0.2">
      <c r="A43" s="16"/>
      <c r="B43" s="45"/>
      <c r="C43" s="45"/>
      <c r="D43" s="46"/>
      <c r="E43" s="46"/>
      <c r="F43" s="264"/>
      <c r="G43" s="264"/>
      <c r="H43" s="264"/>
      <c r="I43" s="264"/>
      <c r="J43" s="264"/>
      <c r="K43" s="264"/>
      <c r="L43" s="264"/>
      <c r="M43" s="124"/>
      <c r="N43" s="124"/>
      <c r="O43" s="124"/>
      <c r="P43" s="124"/>
      <c r="Q43" s="124"/>
      <c r="R43" s="124"/>
      <c r="S43" s="124"/>
      <c r="T43" s="124"/>
      <c r="U43" s="124"/>
      <c r="V43" s="124"/>
      <c r="W43" s="124"/>
      <c r="X43" s="124"/>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24"/>
      <c r="BM43" s="124"/>
      <c r="BN43" s="124"/>
      <c r="BO43" s="124"/>
      <c r="BP43" s="124"/>
      <c r="BQ43" s="124"/>
      <c r="BR43" s="124"/>
      <c r="BS43" s="124"/>
      <c r="BT43" s="124"/>
      <c r="BU43" s="124"/>
      <c r="BV43" s="124"/>
      <c r="BW43" s="124"/>
      <c r="BX43" s="124"/>
      <c r="BY43" s="124"/>
      <c r="BZ43" s="124"/>
      <c r="CA43" s="124"/>
      <c r="CB43" s="124"/>
      <c r="CC43" s="124"/>
      <c r="CD43" s="124"/>
      <c r="CE43" s="124"/>
      <c r="CF43" s="124"/>
      <c r="CG43" s="124"/>
      <c r="CH43" s="124"/>
      <c r="CI43" s="124"/>
      <c r="CJ43" s="124"/>
      <c r="CK43" s="124"/>
      <c r="CL43" s="124"/>
      <c r="CM43" s="124"/>
      <c r="CN43" s="124"/>
      <c r="CO43" s="124"/>
      <c r="CP43" s="124"/>
      <c r="CQ43" s="124"/>
      <c r="CR43" s="124"/>
      <c r="CS43" s="124"/>
      <c r="CT43" s="124"/>
      <c r="CU43" s="124"/>
      <c r="CV43" s="124"/>
      <c r="CW43" s="124"/>
      <c r="CX43" s="124"/>
      <c r="CY43" s="124"/>
      <c r="CZ43" s="124"/>
      <c r="DA43" s="124"/>
      <c r="DB43" s="124"/>
      <c r="DC43" s="124"/>
      <c r="DD43" s="124"/>
      <c r="DE43" s="124"/>
      <c r="DF43" s="124"/>
      <c r="DG43" s="124"/>
      <c r="DH43" s="124"/>
      <c r="DI43" s="124"/>
      <c r="DJ43" s="124"/>
      <c r="DK43" s="124"/>
      <c r="DL43" s="124"/>
      <c r="DM43" s="124"/>
      <c r="DN43" s="124"/>
      <c r="DO43" s="124"/>
      <c r="DP43" s="124"/>
      <c r="DQ43" s="124"/>
      <c r="DR43" s="124"/>
      <c r="DS43" s="124"/>
      <c r="DT43" s="124"/>
      <c r="DU43" s="124"/>
      <c r="DV43" s="124"/>
      <c r="DW43" s="16"/>
      <c r="DX43" s="16"/>
      <c r="DY43" s="16"/>
      <c r="DZ43" s="16"/>
      <c r="EA43" s="16"/>
      <c r="EB43" s="16"/>
      <c r="EC43" s="16"/>
      <c r="ED43" s="16"/>
      <c r="EE43" s="174"/>
      <c r="EF43" s="176"/>
      <c r="EG43" s="176"/>
      <c r="EH43" s="176"/>
      <c r="EI43" s="176"/>
      <c r="EJ43" s="176"/>
      <c r="EK43" s="176"/>
      <c r="EL43" s="176"/>
      <c r="EM43" s="176"/>
      <c r="EN43" s="61"/>
      <c r="EO43" s="61"/>
      <c r="EP43" s="61"/>
      <c r="EQ43" s="61"/>
      <c r="ER43" s="61"/>
      <c r="ES43" s="61"/>
      <c r="ET43" s="61"/>
      <c r="EU43" s="61"/>
      <c r="EV43" s="61"/>
      <c r="EW43" s="61"/>
      <c r="EX43" s="61"/>
      <c r="EY43" s="61"/>
      <c r="EZ43" s="61"/>
      <c r="FA43" s="61"/>
      <c r="FB43" s="61"/>
      <c r="FC43" s="61"/>
      <c r="FD43" s="61"/>
      <c r="FE43" s="61"/>
      <c r="FF43" s="61"/>
      <c r="FG43" s="61"/>
      <c r="FH43" s="61"/>
      <c r="FI43" s="61"/>
      <c r="FJ43" s="61"/>
      <c r="FK43" s="61"/>
      <c r="FL43" s="61"/>
    </row>
    <row r="44" spans="1:168" ht="23.25" customHeight="1" x14ac:dyDescent="0.2">
      <c r="B44" s="28"/>
      <c r="C44" s="28"/>
      <c r="D44" s="39"/>
      <c r="E44" s="39"/>
      <c r="F44" s="242"/>
      <c r="G44" s="242"/>
      <c r="H44" s="242"/>
      <c r="I44" s="242"/>
      <c r="J44" s="242"/>
      <c r="K44" s="242"/>
      <c r="L44" s="24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c r="BT44" s="62"/>
      <c r="BU44" s="62"/>
      <c r="BV44" s="62"/>
      <c r="BW44" s="62"/>
      <c r="BX44" s="62"/>
      <c r="BY44" s="62"/>
      <c r="BZ44" s="62"/>
      <c r="CA44" s="62"/>
      <c r="CB44" s="62"/>
      <c r="CC44" s="62"/>
      <c r="CD44" s="62"/>
      <c r="CE44" s="62"/>
      <c r="CF44" s="62"/>
      <c r="CG44" s="62"/>
      <c r="CH44" s="62"/>
      <c r="CI44" s="62"/>
      <c r="CJ44" s="62"/>
      <c r="CK44" s="62"/>
      <c r="CL44" s="62"/>
      <c r="CM44" s="62"/>
      <c r="CN44" s="62"/>
      <c r="CO44" s="62"/>
      <c r="CP44" s="62"/>
      <c r="CQ44" s="62"/>
      <c r="CR44" s="62"/>
      <c r="CS44" s="62"/>
      <c r="CT44" s="62"/>
      <c r="CU44" s="62"/>
      <c r="CV44" s="62"/>
      <c r="CW44" s="62"/>
      <c r="CX44" s="62"/>
      <c r="CY44" s="62"/>
      <c r="CZ44" s="62"/>
      <c r="DA44" s="62"/>
      <c r="DB44" s="62"/>
      <c r="DC44" s="62"/>
      <c r="DD44" s="62"/>
      <c r="DE44" s="62"/>
      <c r="DF44" s="62"/>
      <c r="DG44" s="62"/>
      <c r="DH44" s="62"/>
      <c r="DI44" s="62"/>
      <c r="DJ44" s="62"/>
      <c r="DK44" s="62"/>
      <c r="DL44" s="62"/>
      <c r="DM44" s="62"/>
      <c r="DN44" s="62"/>
      <c r="DO44" s="62"/>
      <c r="DP44" s="62"/>
      <c r="DQ44" s="62"/>
      <c r="DR44" s="62"/>
      <c r="DS44" s="62"/>
      <c r="DT44" s="62"/>
      <c r="DU44" s="62"/>
      <c r="DV44" s="62"/>
      <c r="DW44" s="44"/>
      <c r="DX44" s="44"/>
      <c r="DY44" s="44"/>
      <c r="DZ44" s="44"/>
      <c r="EA44" s="44"/>
      <c r="EB44" s="44"/>
      <c r="EC44" s="44"/>
      <c r="ED44" s="44"/>
      <c r="EE44" s="71"/>
      <c r="EF44" s="61"/>
      <c r="EG44" s="61"/>
      <c r="EH44" s="61"/>
      <c r="EI44" s="61"/>
      <c r="EJ44" s="61"/>
      <c r="EK44" s="61"/>
      <c r="EL44" s="61"/>
      <c r="EM44" s="61"/>
      <c r="EN44" s="61"/>
      <c r="EO44" s="61"/>
      <c r="EP44" s="61"/>
      <c r="EQ44" s="61"/>
      <c r="ER44" s="61"/>
      <c r="ES44" s="61"/>
      <c r="ET44" s="61"/>
      <c r="EU44" s="61"/>
      <c r="EV44" s="61"/>
      <c r="EW44" s="61"/>
      <c r="EX44" s="61"/>
      <c r="EY44" s="61"/>
      <c r="EZ44" s="61"/>
      <c r="FA44" s="61"/>
      <c r="FB44" s="61"/>
      <c r="FC44" s="61"/>
      <c r="FD44" s="61"/>
      <c r="FE44" s="61"/>
      <c r="FF44" s="61"/>
      <c r="FG44" s="61"/>
      <c r="FH44" s="61"/>
      <c r="FI44" s="61"/>
      <c r="FJ44" s="61"/>
      <c r="FK44" s="61"/>
      <c r="FL44" s="61"/>
    </row>
    <row r="45" spans="1:168" ht="23.25" hidden="1" customHeight="1" x14ac:dyDescent="0.2">
      <c r="B45" s="28"/>
      <c r="C45" s="28"/>
      <c r="D45" s="309" t="s">
        <v>39</v>
      </c>
      <c r="E45" s="310"/>
      <c r="F45" s="310"/>
      <c r="G45" s="310"/>
      <c r="H45" s="310"/>
      <c r="I45" s="310"/>
      <c r="J45" s="310"/>
      <c r="K45" s="310"/>
      <c r="L45" s="310"/>
      <c r="M45" s="310"/>
      <c r="N45" s="310"/>
      <c r="O45" s="310"/>
      <c r="P45" s="310"/>
      <c r="Q45" s="310"/>
      <c r="R45" s="310"/>
      <c r="S45" s="310"/>
      <c r="T45" s="310"/>
      <c r="U45" s="310"/>
      <c r="V45" s="310"/>
      <c r="W45" s="310"/>
      <c r="X45" s="310"/>
      <c r="Y45" s="310"/>
      <c r="Z45" s="310"/>
      <c r="AA45" s="310"/>
      <c r="AB45" s="310"/>
      <c r="AC45" s="310"/>
      <c r="AD45" s="310"/>
      <c r="AE45" s="310"/>
      <c r="AF45" s="310"/>
      <c r="AG45" s="310"/>
      <c r="AH45" s="310"/>
      <c r="AI45" s="310"/>
      <c r="AJ45" s="310"/>
      <c r="AK45" s="310"/>
      <c r="AL45" s="310"/>
      <c r="AM45" s="310"/>
      <c r="AN45" s="310"/>
      <c r="AO45" s="310"/>
      <c r="AP45" s="310"/>
      <c r="AQ45" s="310"/>
      <c r="AR45" s="310"/>
      <c r="AS45" s="310"/>
      <c r="AT45" s="310"/>
      <c r="AU45" s="310"/>
      <c r="AV45" s="310"/>
      <c r="AW45" s="310"/>
      <c r="AX45" s="310"/>
      <c r="AY45" s="310"/>
      <c r="AZ45" s="310"/>
      <c r="BA45" s="310"/>
      <c r="BB45" s="310"/>
      <c r="BC45" s="310"/>
      <c r="BD45" s="310"/>
      <c r="BE45" s="310"/>
      <c r="BF45" s="310"/>
      <c r="BG45" s="310"/>
      <c r="BH45" s="310"/>
      <c r="BI45" s="310"/>
      <c r="BJ45" s="310"/>
      <c r="BK45" s="310"/>
      <c r="BL45" s="310"/>
      <c r="BM45" s="310"/>
      <c r="BN45" s="310"/>
      <c r="BO45" s="310"/>
      <c r="BP45" s="310"/>
      <c r="BQ45" s="310"/>
      <c r="BR45" s="310"/>
      <c r="BS45" s="310"/>
      <c r="BT45" s="310"/>
      <c r="BU45" s="310"/>
      <c r="BV45" s="310"/>
      <c r="BW45" s="310"/>
      <c r="BX45" s="310"/>
      <c r="BY45" s="310"/>
      <c r="BZ45" s="310"/>
      <c r="CA45" s="310"/>
      <c r="CB45" s="310"/>
      <c r="CC45" s="310"/>
      <c r="CD45" s="310"/>
      <c r="CE45" s="310"/>
      <c r="CF45" s="310"/>
      <c r="CG45" s="310"/>
      <c r="CH45" s="310"/>
      <c r="CI45" s="310"/>
      <c r="CJ45" s="310"/>
      <c r="CK45" s="310"/>
      <c r="CL45" s="310"/>
      <c r="CM45" s="310"/>
      <c r="CN45" s="310"/>
      <c r="CO45" s="310"/>
      <c r="CP45" s="310"/>
      <c r="CQ45" s="310"/>
      <c r="CR45" s="310"/>
      <c r="CS45" s="310"/>
      <c r="CT45" s="310"/>
      <c r="CU45" s="310"/>
      <c r="CV45" s="310"/>
      <c r="CW45" s="310"/>
      <c r="CX45" s="310"/>
      <c r="CY45" s="310"/>
      <c r="CZ45" s="310"/>
      <c r="DA45" s="310"/>
      <c r="DB45" s="310"/>
      <c r="DC45" s="310"/>
      <c r="DD45" s="310"/>
      <c r="DE45" s="310"/>
      <c r="DF45" s="310"/>
      <c r="DG45" s="310"/>
      <c r="DH45" s="310"/>
      <c r="DI45" s="310"/>
      <c r="DJ45" s="310"/>
      <c r="DK45" s="310"/>
      <c r="DL45" s="310"/>
      <c r="DM45" s="310"/>
      <c r="DN45" s="310"/>
      <c r="DO45" s="310"/>
      <c r="DP45" s="310"/>
      <c r="DQ45" s="310"/>
      <c r="DR45" s="310"/>
      <c r="DS45" s="310"/>
      <c r="DT45" s="310"/>
      <c r="DU45" s="310"/>
      <c r="DV45" s="310"/>
      <c r="DW45" s="310"/>
      <c r="DX45" s="310"/>
      <c r="DY45" s="310"/>
      <c r="DZ45" s="310"/>
      <c r="EA45" s="310"/>
      <c r="EB45" s="310"/>
      <c r="EC45" s="44"/>
      <c r="ED45" s="44"/>
      <c r="EE45" s="7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c r="FI45" s="61"/>
      <c r="FJ45" s="61"/>
      <c r="FK45" s="61"/>
      <c r="FL45" s="61"/>
    </row>
    <row r="46" spans="1:168" s="44" customFormat="1" ht="23.25" hidden="1" customHeight="1" x14ac:dyDescent="0.25">
      <c r="B46" s="70"/>
      <c r="C46" s="70"/>
      <c r="D46" s="42">
        <f>IF($D28&lt;&gt;"",$D28,0)</f>
        <v>3.7893563666759542</v>
      </c>
      <c r="E46" s="43"/>
      <c r="F46" s="257"/>
      <c r="G46" s="270"/>
      <c r="H46" s="270"/>
      <c r="I46" s="270"/>
      <c r="J46" s="270"/>
      <c r="K46" s="270"/>
      <c r="L46" s="258"/>
      <c r="M46" s="186" t="str">
        <f>IF(M28="Θ", 9, IF(M28="Ο", 3, IF(M28="▲", 1, "0")))</f>
        <v>0</v>
      </c>
      <c r="N46" s="187"/>
      <c r="O46" s="187"/>
      <c r="P46" s="187"/>
      <c r="Q46" s="187"/>
      <c r="R46" s="188"/>
      <c r="S46" s="186" t="str">
        <f t="shared" ref="S46:AW55" si="56">IF(S28="Θ", 9, IF(S28="Ο", 3, IF(S28="▲", 1, "0")))</f>
        <v>0</v>
      </c>
      <c r="T46" s="187"/>
      <c r="U46" s="187"/>
      <c r="V46" s="187"/>
      <c r="W46" s="187"/>
      <c r="X46" s="188"/>
      <c r="Y46" s="186">
        <f t="shared" ref="Y46" si="57">IF(Y28="Θ", 9, IF(Y28="Ο", 3, IF(Y28="▲", 1, "0")))</f>
        <v>3</v>
      </c>
      <c r="Z46" s="187"/>
      <c r="AA46" s="187"/>
      <c r="AB46" s="187"/>
      <c r="AC46" s="187"/>
      <c r="AD46" s="188"/>
      <c r="AE46" s="186">
        <f t="shared" ref="AE46" si="58">IF(AE28="Θ", 9, IF(AE28="Ο", 3, IF(AE28="▲", 1, "0")))</f>
        <v>3</v>
      </c>
      <c r="AF46" s="187"/>
      <c r="AG46" s="187"/>
      <c r="AH46" s="187"/>
      <c r="AI46" s="187"/>
      <c r="AJ46" s="188"/>
      <c r="AK46" s="186" t="str">
        <f t="shared" ref="AK46" si="59">IF(AK28="Θ", 9, IF(AK28="Ο", 3, IF(AK28="▲", 1, "0")))</f>
        <v>0</v>
      </c>
      <c r="AL46" s="187"/>
      <c r="AM46" s="187"/>
      <c r="AN46" s="187"/>
      <c r="AO46" s="187"/>
      <c r="AP46" s="188"/>
      <c r="AQ46" s="186" t="str">
        <f t="shared" ref="AQ46" si="60">IF(AQ28="Θ", 9, IF(AQ28="Ο", 3, IF(AQ28="▲", 1, "0")))</f>
        <v>0</v>
      </c>
      <c r="AR46" s="187"/>
      <c r="AS46" s="187"/>
      <c r="AT46" s="187"/>
      <c r="AU46" s="187"/>
      <c r="AV46" s="188"/>
      <c r="AW46" s="186" t="str">
        <f t="shared" ref="AW46" si="61">IF(AW28="Θ", 9, IF(AW28="Ο", 3, IF(AW28="▲", 1, "0")))</f>
        <v>0</v>
      </c>
      <c r="AX46" s="187"/>
      <c r="AY46" s="187"/>
      <c r="AZ46" s="187"/>
      <c r="BA46" s="187"/>
      <c r="BB46" s="188"/>
      <c r="BC46" s="186">
        <f t="shared" ref="BC46:CG55" si="62">IF(BC28="Θ", 9, IF(BC28="Ο", 3, IF(BC28="▲", 1, "0")))</f>
        <v>3</v>
      </c>
      <c r="BD46" s="187"/>
      <c r="BE46" s="187"/>
      <c r="BF46" s="187"/>
      <c r="BG46" s="187"/>
      <c r="BH46" s="188"/>
      <c r="BI46" s="186">
        <f t="shared" ref="BI46" si="63">IF(BI28="Θ", 9, IF(BI28="Ο", 3, IF(BI28="▲", 1, "0")))</f>
        <v>3</v>
      </c>
      <c r="BJ46" s="187"/>
      <c r="BK46" s="187"/>
      <c r="BL46" s="187"/>
      <c r="BM46" s="187"/>
      <c r="BN46" s="188"/>
      <c r="BO46" s="186">
        <f t="shared" ref="BO46" si="64">IF(BO28="Θ", 9, IF(BO28="Ο", 3, IF(BO28="▲", 1, "0")))</f>
        <v>3</v>
      </c>
      <c r="BP46" s="187"/>
      <c r="BQ46" s="187"/>
      <c r="BR46" s="187"/>
      <c r="BS46" s="187"/>
      <c r="BT46" s="188"/>
      <c r="BU46" s="186" t="str">
        <f t="shared" ref="BU46" si="65">IF(BU28="Θ", 9, IF(BU28="Ο", 3, IF(BU28="▲", 1, "0")))</f>
        <v>0</v>
      </c>
      <c r="BV46" s="187"/>
      <c r="BW46" s="187"/>
      <c r="BX46" s="187"/>
      <c r="BY46" s="187"/>
      <c r="BZ46" s="188"/>
      <c r="CA46" s="186">
        <f t="shared" ref="CA46" si="66">IF(CA28="Θ", 9, IF(CA28="Ο", 3, IF(CA28="▲", 1, "0")))</f>
        <v>3</v>
      </c>
      <c r="CB46" s="187"/>
      <c r="CC46" s="187"/>
      <c r="CD46" s="187"/>
      <c r="CE46" s="187"/>
      <c r="CF46" s="188"/>
      <c r="CG46" s="186" t="str">
        <f t="shared" ref="CG46" si="67">IF(CG28="Θ", 9, IF(CG28="Ο", 3, IF(CG28="▲", 1, "0")))</f>
        <v>0</v>
      </c>
      <c r="CH46" s="187"/>
      <c r="CI46" s="187"/>
      <c r="CJ46" s="187"/>
      <c r="CK46" s="187"/>
      <c r="CL46" s="188"/>
      <c r="CM46" s="186" t="str">
        <f t="shared" ref="CM46:DW55" si="68">IF(CM28="Θ", 9, IF(CM28="Ο", 3, IF(CM28="▲", 1, "0")))</f>
        <v>0</v>
      </c>
      <c r="CN46" s="187"/>
      <c r="CO46" s="187"/>
      <c r="CP46" s="187"/>
      <c r="CQ46" s="187"/>
      <c r="CR46" s="188"/>
      <c r="CS46" s="186" t="str">
        <f t="shared" ref="CS46" si="69">IF(CS28="Θ", 9, IF(CS28="Ο", 3, IF(CS28="▲", 1, "0")))</f>
        <v>0</v>
      </c>
      <c r="CT46" s="187"/>
      <c r="CU46" s="187"/>
      <c r="CV46" s="187"/>
      <c r="CW46" s="187"/>
      <c r="CX46" s="188"/>
      <c r="CY46" s="186" t="str">
        <f t="shared" ref="CY46" si="70">IF(CY28="Θ", 9, IF(CY28="Ο", 3, IF(CY28="▲", 1, "0")))</f>
        <v>0</v>
      </c>
      <c r="CZ46" s="187"/>
      <c r="DA46" s="187"/>
      <c r="DB46" s="187"/>
      <c r="DC46" s="187"/>
      <c r="DD46" s="188"/>
      <c r="DE46" s="186" t="str">
        <f t="shared" ref="DE46" si="71">IF(DE28="Θ", 9, IF(DE28="Ο", 3, IF(DE28="▲", 1, "0")))</f>
        <v>0</v>
      </c>
      <c r="DF46" s="187"/>
      <c r="DG46" s="187"/>
      <c r="DH46" s="187"/>
      <c r="DI46" s="187"/>
      <c r="DJ46" s="188"/>
      <c r="DK46" s="186" t="str">
        <f t="shared" ref="DK46" si="72">IF(DK28="Θ", 9, IF(DK28="Ο", 3, IF(DK28="▲", 1, "0")))</f>
        <v>0</v>
      </c>
      <c r="DL46" s="187"/>
      <c r="DM46" s="187"/>
      <c r="DN46" s="187"/>
      <c r="DO46" s="187"/>
      <c r="DP46" s="188"/>
      <c r="DQ46" s="186">
        <f t="shared" ref="DQ46" si="73">IF(DQ28="Θ", 9, IF(DQ28="Ο", 3, IF(DQ28="▲", 1, "0")))</f>
        <v>3</v>
      </c>
      <c r="DR46" s="187"/>
      <c r="DS46" s="187"/>
      <c r="DT46" s="187"/>
      <c r="DU46" s="187"/>
      <c r="DV46" s="188"/>
      <c r="DW46" s="186" t="str">
        <f t="shared" ref="DW46" si="74">IF(DW28="Θ", 9, IF(DW28="Ο", 3, IF(DW28="▲", 1, "0")))</f>
        <v>0</v>
      </c>
      <c r="DX46" s="187"/>
      <c r="DY46" s="187"/>
      <c r="DZ46" s="187"/>
      <c r="EA46" s="187"/>
      <c r="EB46" s="188"/>
      <c r="EE46" s="7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c r="FI46" s="61"/>
      <c r="FJ46" s="61"/>
      <c r="FK46" s="61"/>
      <c r="FL46" s="61"/>
    </row>
    <row r="47" spans="1:168" s="44" customFormat="1" ht="23.25" hidden="1" customHeight="1" x14ac:dyDescent="0.25">
      <c r="B47" s="70"/>
      <c r="C47" s="70"/>
      <c r="D47" s="42">
        <f t="shared" ref="D47:D55" si="75">IF($D29&lt;&gt;"",$D29,0)</f>
        <v>16.801337419894121</v>
      </c>
      <c r="E47" s="43"/>
      <c r="F47" s="257"/>
      <c r="G47" s="270"/>
      <c r="H47" s="270"/>
      <c r="I47" s="270"/>
      <c r="J47" s="270"/>
      <c r="K47" s="270"/>
      <c r="L47" s="258"/>
      <c r="M47" s="186" t="str">
        <f t="shared" ref="M47:M55" si="76">IF(M29="Θ", 9, IF(M29="Ο", 3, IF(M29="▲", 1, "0")))</f>
        <v>0</v>
      </c>
      <c r="N47" s="187"/>
      <c r="O47" s="187"/>
      <c r="P47" s="187"/>
      <c r="Q47" s="187"/>
      <c r="R47" s="188"/>
      <c r="S47" s="186" t="str">
        <f t="shared" si="56"/>
        <v>0</v>
      </c>
      <c r="T47" s="187"/>
      <c r="U47" s="187"/>
      <c r="V47" s="187"/>
      <c r="W47" s="187"/>
      <c r="X47" s="188"/>
      <c r="Y47" s="186" t="str">
        <f t="shared" si="56"/>
        <v>0</v>
      </c>
      <c r="Z47" s="187"/>
      <c r="AA47" s="187"/>
      <c r="AB47" s="187"/>
      <c r="AC47" s="187"/>
      <c r="AD47" s="188"/>
      <c r="AE47" s="186" t="str">
        <f t="shared" si="56"/>
        <v>0</v>
      </c>
      <c r="AF47" s="187"/>
      <c r="AG47" s="187"/>
      <c r="AH47" s="187"/>
      <c r="AI47" s="187"/>
      <c r="AJ47" s="188"/>
      <c r="AK47" s="186" t="str">
        <f t="shared" si="56"/>
        <v>0</v>
      </c>
      <c r="AL47" s="187"/>
      <c r="AM47" s="187"/>
      <c r="AN47" s="187"/>
      <c r="AO47" s="187"/>
      <c r="AP47" s="188"/>
      <c r="AQ47" s="186" t="str">
        <f t="shared" si="56"/>
        <v>0</v>
      </c>
      <c r="AR47" s="187"/>
      <c r="AS47" s="187"/>
      <c r="AT47" s="187"/>
      <c r="AU47" s="187"/>
      <c r="AV47" s="188"/>
      <c r="AW47" s="186">
        <f t="shared" si="56"/>
        <v>3</v>
      </c>
      <c r="AX47" s="187"/>
      <c r="AY47" s="187"/>
      <c r="AZ47" s="187"/>
      <c r="BA47" s="187"/>
      <c r="BB47" s="188"/>
      <c r="BC47" s="186">
        <f t="shared" si="62"/>
        <v>3</v>
      </c>
      <c r="BD47" s="187"/>
      <c r="BE47" s="187"/>
      <c r="BF47" s="187"/>
      <c r="BG47" s="187"/>
      <c r="BH47" s="188"/>
      <c r="BI47" s="186">
        <f t="shared" si="62"/>
        <v>9</v>
      </c>
      <c r="BJ47" s="187"/>
      <c r="BK47" s="187"/>
      <c r="BL47" s="187"/>
      <c r="BM47" s="187"/>
      <c r="BN47" s="188"/>
      <c r="BO47" s="186">
        <f t="shared" si="62"/>
        <v>9</v>
      </c>
      <c r="BP47" s="187"/>
      <c r="BQ47" s="187"/>
      <c r="BR47" s="187"/>
      <c r="BS47" s="187"/>
      <c r="BT47" s="188"/>
      <c r="BU47" s="186" t="str">
        <f t="shared" si="62"/>
        <v>0</v>
      </c>
      <c r="BV47" s="187"/>
      <c r="BW47" s="187"/>
      <c r="BX47" s="187"/>
      <c r="BY47" s="187"/>
      <c r="BZ47" s="188"/>
      <c r="CA47" s="186">
        <f t="shared" si="62"/>
        <v>9</v>
      </c>
      <c r="CB47" s="187"/>
      <c r="CC47" s="187"/>
      <c r="CD47" s="187"/>
      <c r="CE47" s="187"/>
      <c r="CF47" s="188"/>
      <c r="CG47" s="186">
        <f t="shared" si="62"/>
        <v>3</v>
      </c>
      <c r="CH47" s="187"/>
      <c r="CI47" s="187"/>
      <c r="CJ47" s="187"/>
      <c r="CK47" s="187"/>
      <c r="CL47" s="188"/>
      <c r="CM47" s="186" t="str">
        <f t="shared" si="68"/>
        <v>0</v>
      </c>
      <c r="CN47" s="187"/>
      <c r="CO47" s="187"/>
      <c r="CP47" s="187"/>
      <c r="CQ47" s="187"/>
      <c r="CR47" s="188"/>
      <c r="CS47" s="186" t="str">
        <f t="shared" si="68"/>
        <v>0</v>
      </c>
      <c r="CT47" s="187"/>
      <c r="CU47" s="187"/>
      <c r="CV47" s="187"/>
      <c r="CW47" s="187"/>
      <c r="CX47" s="188"/>
      <c r="CY47" s="186" t="str">
        <f t="shared" si="68"/>
        <v>0</v>
      </c>
      <c r="CZ47" s="187"/>
      <c r="DA47" s="187"/>
      <c r="DB47" s="187"/>
      <c r="DC47" s="187"/>
      <c r="DD47" s="188"/>
      <c r="DE47" s="186" t="str">
        <f t="shared" si="68"/>
        <v>0</v>
      </c>
      <c r="DF47" s="187"/>
      <c r="DG47" s="187"/>
      <c r="DH47" s="187"/>
      <c r="DI47" s="187"/>
      <c r="DJ47" s="188"/>
      <c r="DK47" s="186" t="str">
        <f t="shared" si="68"/>
        <v>0</v>
      </c>
      <c r="DL47" s="187"/>
      <c r="DM47" s="187"/>
      <c r="DN47" s="187"/>
      <c r="DO47" s="187"/>
      <c r="DP47" s="188"/>
      <c r="DQ47" s="186" t="str">
        <f t="shared" si="68"/>
        <v>0</v>
      </c>
      <c r="DR47" s="187"/>
      <c r="DS47" s="187"/>
      <c r="DT47" s="187"/>
      <c r="DU47" s="187"/>
      <c r="DV47" s="188"/>
      <c r="DW47" s="186" t="str">
        <f t="shared" si="68"/>
        <v>0</v>
      </c>
      <c r="DX47" s="187"/>
      <c r="DY47" s="187"/>
      <c r="DZ47" s="187"/>
      <c r="EA47" s="187"/>
      <c r="EB47" s="188"/>
      <c r="EE47" s="71"/>
      <c r="EF47" s="61"/>
      <c r="EG47" s="61"/>
      <c r="EH47" s="61"/>
      <c r="EI47" s="61"/>
      <c r="EJ47" s="61"/>
      <c r="EK47" s="61"/>
      <c r="EL47" s="61"/>
      <c r="EM47" s="61"/>
      <c r="EN47" s="61"/>
      <c r="EO47" s="61"/>
      <c r="EP47" s="61"/>
      <c r="EQ47" s="61"/>
      <c r="ER47" s="61"/>
      <c r="ES47" s="61"/>
      <c r="ET47" s="61"/>
      <c r="EU47" s="61"/>
      <c r="EV47" s="61"/>
      <c r="EW47" s="61"/>
      <c r="EX47" s="61"/>
      <c r="EY47" s="61"/>
      <c r="EZ47" s="61"/>
      <c r="FA47" s="61"/>
      <c r="FB47" s="61"/>
      <c r="FC47" s="61"/>
      <c r="FD47" s="61"/>
      <c r="FE47" s="61"/>
      <c r="FF47" s="61"/>
      <c r="FG47" s="61"/>
      <c r="FH47" s="61"/>
      <c r="FI47" s="61"/>
      <c r="FJ47" s="61"/>
      <c r="FK47" s="61"/>
      <c r="FL47" s="61"/>
    </row>
    <row r="48" spans="1:168" s="44" customFormat="1" ht="23.25" hidden="1" customHeight="1" x14ac:dyDescent="0.25">
      <c r="B48" s="70"/>
      <c r="C48" s="70"/>
      <c r="D48" s="42">
        <f t="shared" si="75"/>
        <v>6.3527444970743936</v>
      </c>
      <c r="E48" s="43"/>
      <c r="F48" s="257"/>
      <c r="G48" s="270"/>
      <c r="H48" s="270"/>
      <c r="I48" s="270"/>
      <c r="J48" s="270"/>
      <c r="K48" s="270"/>
      <c r="L48" s="258"/>
      <c r="M48" s="186" t="str">
        <f t="shared" si="76"/>
        <v>0</v>
      </c>
      <c r="N48" s="187"/>
      <c r="O48" s="187"/>
      <c r="P48" s="187"/>
      <c r="Q48" s="187"/>
      <c r="R48" s="188"/>
      <c r="S48" s="186" t="str">
        <f t="shared" si="56"/>
        <v>0</v>
      </c>
      <c r="T48" s="187"/>
      <c r="U48" s="187"/>
      <c r="V48" s="187"/>
      <c r="W48" s="187"/>
      <c r="X48" s="188"/>
      <c r="Y48" s="186" t="str">
        <f t="shared" si="56"/>
        <v>0</v>
      </c>
      <c r="Z48" s="187"/>
      <c r="AA48" s="187"/>
      <c r="AB48" s="187"/>
      <c r="AC48" s="187"/>
      <c r="AD48" s="188"/>
      <c r="AE48" s="186" t="str">
        <f t="shared" si="56"/>
        <v>0</v>
      </c>
      <c r="AF48" s="187"/>
      <c r="AG48" s="187"/>
      <c r="AH48" s="187"/>
      <c r="AI48" s="187"/>
      <c r="AJ48" s="188"/>
      <c r="AK48" s="186" t="str">
        <f t="shared" si="56"/>
        <v>0</v>
      </c>
      <c r="AL48" s="187"/>
      <c r="AM48" s="187"/>
      <c r="AN48" s="187"/>
      <c r="AO48" s="187"/>
      <c r="AP48" s="188"/>
      <c r="AQ48" s="186" t="str">
        <f t="shared" si="56"/>
        <v>0</v>
      </c>
      <c r="AR48" s="187"/>
      <c r="AS48" s="187"/>
      <c r="AT48" s="187"/>
      <c r="AU48" s="187"/>
      <c r="AV48" s="188"/>
      <c r="AW48" s="186">
        <f t="shared" si="56"/>
        <v>1</v>
      </c>
      <c r="AX48" s="187"/>
      <c r="AY48" s="187"/>
      <c r="AZ48" s="187"/>
      <c r="BA48" s="187"/>
      <c r="BB48" s="188"/>
      <c r="BC48" s="186">
        <f t="shared" si="62"/>
        <v>3</v>
      </c>
      <c r="BD48" s="187"/>
      <c r="BE48" s="187"/>
      <c r="BF48" s="187"/>
      <c r="BG48" s="187"/>
      <c r="BH48" s="188"/>
      <c r="BI48" s="186">
        <f t="shared" si="62"/>
        <v>3</v>
      </c>
      <c r="BJ48" s="187"/>
      <c r="BK48" s="187"/>
      <c r="BL48" s="187"/>
      <c r="BM48" s="187"/>
      <c r="BN48" s="188"/>
      <c r="BO48" s="186">
        <f t="shared" si="62"/>
        <v>3</v>
      </c>
      <c r="BP48" s="187"/>
      <c r="BQ48" s="187"/>
      <c r="BR48" s="187"/>
      <c r="BS48" s="187"/>
      <c r="BT48" s="188"/>
      <c r="BU48" s="186" t="str">
        <f t="shared" si="62"/>
        <v>0</v>
      </c>
      <c r="BV48" s="187"/>
      <c r="BW48" s="187"/>
      <c r="BX48" s="187"/>
      <c r="BY48" s="187"/>
      <c r="BZ48" s="188"/>
      <c r="CA48" s="186">
        <f t="shared" si="62"/>
        <v>9</v>
      </c>
      <c r="CB48" s="187"/>
      <c r="CC48" s="187"/>
      <c r="CD48" s="187"/>
      <c r="CE48" s="187"/>
      <c r="CF48" s="188"/>
      <c r="CG48" s="186">
        <f t="shared" si="62"/>
        <v>9</v>
      </c>
      <c r="CH48" s="187"/>
      <c r="CI48" s="187"/>
      <c r="CJ48" s="187"/>
      <c r="CK48" s="187"/>
      <c r="CL48" s="188"/>
      <c r="CM48" s="186">
        <f t="shared" si="68"/>
        <v>9</v>
      </c>
      <c r="CN48" s="187"/>
      <c r="CO48" s="187"/>
      <c r="CP48" s="187"/>
      <c r="CQ48" s="187"/>
      <c r="CR48" s="188"/>
      <c r="CS48" s="186">
        <f t="shared" si="68"/>
        <v>9</v>
      </c>
      <c r="CT48" s="187"/>
      <c r="CU48" s="187"/>
      <c r="CV48" s="187"/>
      <c r="CW48" s="187"/>
      <c r="CX48" s="188"/>
      <c r="CY48" s="186" t="str">
        <f t="shared" si="68"/>
        <v>0</v>
      </c>
      <c r="CZ48" s="187"/>
      <c r="DA48" s="187"/>
      <c r="DB48" s="187"/>
      <c r="DC48" s="187"/>
      <c r="DD48" s="188"/>
      <c r="DE48" s="186" t="str">
        <f t="shared" si="68"/>
        <v>0</v>
      </c>
      <c r="DF48" s="187"/>
      <c r="DG48" s="187"/>
      <c r="DH48" s="187"/>
      <c r="DI48" s="187"/>
      <c r="DJ48" s="188"/>
      <c r="DK48" s="186" t="str">
        <f t="shared" si="68"/>
        <v>0</v>
      </c>
      <c r="DL48" s="187"/>
      <c r="DM48" s="187"/>
      <c r="DN48" s="187"/>
      <c r="DO48" s="187"/>
      <c r="DP48" s="188"/>
      <c r="DQ48" s="186" t="str">
        <f t="shared" si="68"/>
        <v>0</v>
      </c>
      <c r="DR48" s="187"/>
      <c r="DS48" s="187"/>
      <c r="DT48" s="187"/>
      <c r="DU48" s="187"/>
      <c r="DV48" s="188"/>
      <c r="DW48" s="186" t="str">
        <f t="shared" si="68"/>
        <v>0</v>
      </c>
      <c r="DX48" s="187"/>
      <c r="DY48" s="187"/>
      <c r="DZ48" s="187"/>
      <c r="EA48" s="187"/>
      <c r="EB48" s="188"/>
      <c r="EE48" s="7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c r="FI48" s="61"/>
      <c r="FJ48" s="61"/>
      <c r="FK48" s="61"/>
      <c r="FL48" s="61"/>
    </row>
    <row r="49" spans="2:168" s="44" customFormat="1" ht="23.25" hidden="1" customHeight="1" x14ac:dyDescent="0.25">
      <c r="B49" s="70"/>
      <c r="C49" s="70"/>
      <c r="D49" s="42">
        <f t="shared" si="75"/>
        <v>9.5198291074579728</v>
      </c>
      <c r="E49" s="43"/>
      <c r="F49" s="257"/>
      <c r="G49" s="270"/>
      <c r="H49" s="270"/>
      <c r="I49" s="270"/>
      <c r="J49" s="270"/>
      <c r="K49" s="270"/>
      <c r="L49" s="258"/>
      <c r="M49" s="186" t="str">
        <f t="shared" si="76"/>
        <v>0</v>
      </c>
      <c r="N49" s="187"/>
      <c r="O49" s="187"/>
      <c r="P49" s="187"/>
      <c r="Q49" s="187"/>
      <c r="R49" s="188"/>
      <c r="S49" s="186" t="str">
        <f t="shared" si="56"/>
        <v>0</v>
      </c>
      <c r="T49" s="187"/>
      <c r="U49" s="187"/>
      <c r="V49" s="187"/>
      <c r="W49" s="187"/>
      <c r="X49" s="188"/>
      <c r="Y49" s="186" t="str">
        <f t="shared" si="56"/>
        <v>0</v>
      </c>
      <c r="Z49" s="187"/>
      <c r="AA49" s="187"/>
      <c r="AB49" s="187"/>
      <c r="AC49" s="187"/>
      <c r="AD49" s="188"/>
      <c r="AE49" s="186">
        <f t="shared" si="56"/>
        <v>3</v>
      </c>
      <c r="AF49" s="187"/>
      <c r="AG49" s="187"/>
      <c r="AH49" s="187"/>
      <c r="AI49" s="187"/>
      <c r="AJ49" s="188"/>
      <c r="AK49" s="186">
        <f t="shared" si="56"/>
        <v>1</v>
      </c>
      <c r="AL49" s="187"/>
      <c r="AM49" s="187"/>
      <c r="AN49" s="187"/>
      <c r="AO49" s="187"/>
      <c r="AP49" s="188"/>
      <c r="AQ49" s="186" t="str">
        <f t="shared" si="56"/>
        <v>0</v>
      </c>
      <c r="AR49" s="187"/>
      <c r="AS49" s="187"/>
      <c r="AT49" s="187"/>
      <c r="AU49" s="187"/>
      <c r="AV49" s="188"/>
      <c r="AW49" s="186">
        <f t="shared" si="56"/>
        <v>3</v>
      </c>
      <c r="AX49" s="187"/>
      <c r="AY49" s="187"/>
      <c r="AZ49" s="187"/>
      <c r="BA49" s="187"/>
      <c r="BB49" s="188"/>
      <c r="BC49" s="186">
        <f t="shared" si="62"/>
        <v>3</v>
      </c>
      <c r="BD49" s="187"/>
      <c r="BE49" s="187"/>
      <c r="BF49" s="187"/>
      <c r="BG49" s="187"/>
      <c r="BH49" s="188"/>
      <c r="BI49" s="186">
        <f t="shared" si="62"/>
        <v>9</v>
      </c>
      <c r="BJ49" s="187"/>
      <c r="BK49" s="187"/>
      <c r="BL49" s="187"/>
      <c r="BM49" s="187"/>
      <c r="BN49" s="188"/>
      <c r="BO49" s="186">
        <f t="shared" si="62"/>
        <v>9</v>
      </c>
      <c r="BP49" s="187"/>
      <c r="BQ49" s="187"/>
      <c r="BR49" s="187"/>
      <c r="BS49" s="187"/>
      <c r="BT49" s="188"/>
      <c r="BU49" s="186" t="str">
        <f t="shared" si="62"/>
        <v>0</v>
      </c>
      <c r="BV49" s="187"/>
      <c r="BW49" s="187"/>
      <c r="BX49" s="187"/>
      <c r="BY49" s="187"/>
      <c r="BZ49" s="188"/>
      <c r="CA49" s="186">
        <f t="shared" si="62"/>
        <v>9</v>
      </c>
      <c r="CB49" s="187"/>
      <c r="CC49" s="187"/>
      <c r="CD49" s="187"/>
      <c r="CE49" s="187"/>
      <c r="CF49" s="188"/>
      <c r="CG49" s="186">
        <f t="shared" si="62"/>
        <v>9</v>
      </c>
      <c r="CH49" s="187"/>
      <c r="CI49" s="187"/>
      <c r="CJ49" s="187"/>
      <c r="CK49" s="187"/>
      <c r="CL49" s="188"/>
      <c r="CM49" s="186">
        <f t="shared" si="68"/>
        <v>9</v>
      </c>
      <c r="CN49" s="187"/>
      <c r="CO49" s="187"/>
      <c r="CP49" s="187"/>
      <c r="CQ49" s="187"/>
      <c r="CR49" s="188"/>
      <c r="CS49" s="186">
        <f t="shared" si="68"/>
        <v>9</v>
      </c>
      <c r="CT49" s="187"/>
      <c r="CU49" s="187"/>
      <c r="CV49" s="187"/>
      <c r="CW49" s="187"/>
      <c r="CX49" s="188"/>
      <c r="CY49" s="186" t="str">
        <f t="shared" si="68"/>
        <v>0</v>
      </c>
      <c r="CZ49" s="187"/>
      <c r="DA49" s="187"/>
      <c r="DB49" s="187"/>
      <c r="DC49" s="187"/>
      <c r="DD49" s="188"/>
      <c r="DE49" s="186" t="str">
        <f t="shared" si="68"/>
        <v>0</v>
      </c>
      <c r="DF49" s="187"/>
      <c r="DG49" s="187"/>
      <c r="DH49" s="187"/>
      <c r="DI49" s="187"/>
      <c r="DJ49" s="188"/>
      <c r="DK49" s="186">
        <f t="shared" si="68"/>
        <v>3</v>
      </c>
      <c r="DL49" s="187"/>
      <c r="DM49" s="187"/>
      <c r="DN49" s="187"/>
      <c r="DO49" s="187"/>
      <c r="DP49" s="188"/>
      <c r="DQ49" s="186" t="str">
        <f t="shared" si="68"/>
        <v>0</v>
      </c>
      <c r="DR49" s="187"/>
      <c r="DS49" s="187"/>
      <c r="DT49" s="187"/>
      <c r="DU49" s="187"/>
      <c r="DV49" s="188"/>
      <c r="DW49" s="186" t="str">
        <f t="shared" si="68"/>
        <v>0</v>
      </c>
      <c r="DX49" s="187"/>
      <c r="DY49" s="187"/>
      <c r="DZ49" s="187"/>
      <c r="EA49" s="187"/>
      <c r="EB49" s="188"/>
      <c r="EE49" s="7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row>
    <row r="50" spans="2:168" s="44" customFormat="1" ht="23.25" hidden="1" customHeight="1" x14ac:dyDescent="0.25">
      <c r="B50" s="70"/>
      <c r="C50" s="70"/>
      <c r="D50" s="42">
        <f t="shared" si="75"/>
        <v>6.2505804773846014</v>
      </c>
      <c r="E50" s="43"/>
      <c r="F50" s="257"/>
      <c r="G50" s="270"/>
      <c r="H50" s="270"/>
      <c r="I50" s="270"/>
      <c r="J50" s="270"/>
      <c r="K50" s="270"/>
      <c r="L50" s="258"/>
      <c r="M50" s="186" t="str">
        <f t="shared" si="76"/>
        <v>0</v>
      </c>
      <c r="N50" s="187"/>
      <c r="O50" s="187"/>
      <c r="P50" s="187"/>
      <c r="Q50" s="187"/>
      <c r="R50" s="188"/>
      <c r="S50" s="186" t="str">
        <f t="shared" si="56"/>
        <v>0</v>
      </c>
      <c r="T50" s="187"/>
      <c r="U50" s="187"/>
      <c r="V50" s="187"/>
      <c r="W50" s="187"/>
      <c r="X50" s="188"/>
      <c r="Y50" s="186" t="str">
        <f t="shared" si="56"/>
        <v>0</v>
      </c>
      <c r="Z50" s="187"/>
      <c r="AA50" s="187"/>
      <c r="AB50" s="187"/>
      <c r="AC50" s="187"/>
      <c r="AD50" s="188"/>
      <c r="AE50" s="186" t="str">
        <f t="shared" si="56"/>
        <v>0</v>
      </c>
      <c r="AF50" s="187"/>
      <c r="AG50" s="187"/>
      <c r="AH50" s="187"/>
      <c r="AI50" s="187"/>
      <c r="AJ50" s="188"/>
      <c r="AK50" s="186" t="str">
        <f t="shared" si="56"/>
        <v>0</v>
      </c>
      <c r="AL50" s="187"/>
      <c r="AM50" s="187"/>
      <c r="AN50" s="187"/>
      <c r="AO50" s="187"/>
      <c r="AP50" s="188"/>
      <c r="AQ50" s="186" t="str">
        <f t="shared" si="56"/>
        <v>0</v>
      </c>
      <c r="AR50" s="187"/>
      <c r="AS50" s="187"/>
      <c r="AT50" s="187"/>
      <c r="AU50" s="187"/>
      <c r="AV50" s="188"/>
      <c r="AW50" s="186">
        <f t="shared" si="56"/>
        <v>3</v>
      </c>
      <c r="AX50" s="187"/>
      <c r="AY50" s="187"/>
      <c r="AZ50" s="187"/>
      <c r="BA50" s="187"/>
      <c r="BB50" s="188"/>
      <c r="BC50" s="186">
        <f t="shared" si="62"/>
        <v>3</v>
      </c>
      <c r="BD50" s="187"/>
      <c r="BE50" s="187"/>
      <c r="BF50" s="187"/>
      <c r="BG50" s="187"/>
      <c r="BH50" s="188"/>
      <c r="BI50" s="186">
        <f t="shared" si="62"/>
        <v>9</v>
      </c>
      <c r="BJ50" s="187"/>
      <c r="BK50" s="187"/>
      <c r="BL50" s="187"/>
      <c r="BM50" s="187"/>
      <c r="BN50" s="188"/>
      <c r="BO50" s="186">
        <f t="shared" si="62"/>
        <v>9</v>
      </c>
      <c r="BP50" s="187"/>
      <c r="BQ50" s="187"/>
      <c r="BR50" s="187"/>
      <c r="BS50" s="187"/>
      <c r="BT50" s="188"/>
      <c r="BU50" s="186" t="str">
        <f t="shared" si="62"/>
        <v>0</v>
      </c>
      <c r="BV50" s="187"/>
      <c r="BW50" s="187"/>
      <c r="BX50" s="187"/>
      <c r="BY50" s="187"/>
      <c r="BZ50" s="188"/>
      <c r="CA50" s="186">
        <f t="shared" si="62"/>
        <v>9</v>
      </c>
      <c r="CB50" s="187"/>
      <c r="CC50" s="187"/>
      <c r="CD50" s="187"/>
      <c r="CE50" s="187"/>
      <c r="CF50" s="188"/>
      <c r="CG50" s="186" t="str">
        <f t="shared" si="62"/>
        <v>0</v>
      </c>
      <c r="CH50" s="187"/>
      <c r="CI50" s="187"/>
      <c r="CJ50" s="187"/>
      <c r="CK50" s="187"/>
      <c r="CL50" s="188"/>
      <c r="CM50" s="186" t="str">
        <f t="shared" si="68"/>
        <v>0</v>
      </c>
      <c r="CN50" s="187"/>
      <c r="CO50" s="187"/>
      <c r="CP50" s="187"/>
      <c r="CQ50" s="187"/>
      <c r="CR50" s="188"/>
      <c r="CS50" s="186" t="str">
        <f t="shared" si="68"/>
        <v>0</v>
      </c>
      <c r="CT50" s="187"/>
      <c r="CU50" s="187"/>
      <c r="CV50" s="187"/>
      <c r="CW50" s="187"/>
      <c r="CX50" s="188"/>
      <c r="CY50" s="186" t="str">
        <f t="shared" si="68"/>
        <v>0</v>
      </c>
      <c r="CZ50" s="187"/>
      <c r="DA50" s="187"/>
      <c r="DB50" s="187"/>
      <c r="DC50" s="187"/>
      <c r="DD50" s="188"/>
      <c r="DE50" s="186" t="str">
        <f t="shared" si="68"/>
        <v>0</v>
      </c>
      <c r="DF50" s="187"/>
      <c r="DG50" s="187"/>
      <c r="DH50" s="187"/>
      <c r="DI50" s="187"/>
      <c r="DJ50" s="188"/>
      <c r="DK50" s="186" t="str">
        <f t="shared" si="68"/>
        <v>0</v>
      </c>
      <c r="DL50" s="187"/>
      <c r="DM50" s="187"/>
      <c r="DN50" s="187"/>
      <c r="DO50" s="187"/>
      <c r="DP50" s="188"/>
      <c r="DQ50" s="186" t="str">
        <f t="shared" si="68"/>
        <v>0</v>
      </c>
      <c r="DR50" s="187"/>
      <c r="DS50" s="187"/>
      <c r="DT50" s="187"/>
      <c r="DU50" s="187"/>
      <c r="DV50" s="188"/>
      <c r="DW50" s="186" t="str">
        <f t="shared" si="68"/>
        <v>0</v>
      </c>
      <c r="DX50" s="187"/>
      <c r="DY50" s="187"/>
      <c r="DZ50" s="187"/>
      <c r="EA50" s="187"/>
      <c r="EB50" s="188"/>
      <c r="EE50" s="71"/>
      <c r="EF50" s="61"/>
      <c r="EG50" s="61"/>
      <c r="EH50" s="61"/>
      <c r="EI50" s="61"/>
      <c r="EJ50" s="61"/>
      <c r="EK50" s="61"/>
      <c r="EL50" s="61"/>
      <c r="EM50" s="61"/>
      <c r="EN50" s="61"/>
      <c r="EO50" s="61"/>
      <c r="EP50" s="61"/>
      <c r="EQ50" s="61"/>
      <c r="ER50" s="61"/>
      <c r="ES50" s="61"/>
      <c r="ET50" s="61"/>
      <c r="EU50" s="61"/>
      <c r="EV50" s="61"/>
      <c r="EW50" s="61"/>
      <c r="EX50" s="61"/>
      <c r="EY50" s="61"/>
      <c r="EZ50" s="61"/>
      <c r="FA50" s="61"/>
      <c r="FB50" s="61"/>
      <c r="FC50" s="61"/>
      <c r="FD50" s="61"/>
      <c r="FE50" s="61"/>
      <c r="FF50" s="61"/>
      <c r="FG50" s="61"/>
      <c r="FH50" s="61"/>
      <c r="FI50" s="61"/>
      <c r="FJ50" s="61"/>
      <c r="FK50" s="61"/>
      <c r="FL50" s="61"/>
    </row>
    <row r="51" spans="2:168" s="44" customFormat="1" ht="23.25" hidden="1" customHeight="1" x14ac:dyDescent="0.25">
      <c r="B51" s="70"/>
      <c r="C51" s="70"/>
      <c r="D51" s="42">
        <f t="shared" si="75"/>
        <v>22.485371969908055</v>
      </c>
      <c r="E51" s="43"/>
      <c r="F51" s="257"/>
      <c r="G51" s="270"/>
      <c r="H51" s="270"/>
      <c r="I51" s="270"/>
      <c r="J51" s="270"/>
      <c r="K51" s="270"/>
      <c r="L51" s="258"/>
      <c r="M51" s="186" t="str">
        <f t="shared" si="76"/>
        <v>0</v>
      </c>
      <c r="N51" s="187"/>
      <c r="O51" s="187"/>
      <c r="P51" s="187"/>
      <c r="Q51" s="187"/>
      <c r="R51" s="188"/>
      <c r="S51" s="186">
        <f t="shared" si="56"/>
        <v>9</v>
      </c>
      <c r="T51" s="187"/>
      <c r="U51" s="187"/>
      <c r="V51" s="187"/>
      <c r="W51" s="187"/>
      <c r="X51" s="188"/>
      <c r="Y51" s="186" t="str">
        <f t="shared" si="56"/>
        <v>0</v>
      </c>
      <c r="Z51" s="187"/>
      <c r="AA51" s="187"/>
      <c r="AB51" s="187"/>
      <c r="AC51" s="187"/>
      <c r="AD51" s="188"/>
      <c r="AE51" s="186" t="str">
        <f t="shared" si="56"/>
        <v>0</v>
      </c>
      <c r="AF51" s="187"/>
      <c r="AG51" s="187"/>
      <c r="AH51" s="187"/>
      <c r="AI51" s="187"/>
      <c r="AJ51" s="188"/>
      <c r="AK51" s="186" t="str">
        <f t="shared" si="56"/>
        <v>0</v>
      </c>
      <c r="AL51" s="187"/>
      <c r="AM51" s="187"/>
      <c r="AN51" s="187"/>
      <c r="AO51" s="187"/>
      <c r="AP51" s="188"/>
      <c r="AQ51" s="186" t="str">
        <f t="shared" si="56"/>
        <v>0</v>
      </c>
      <c r="AR51" s="187"/>
      <c r="AS51" s="187"/>
      <c r="AT51" s="187"/>
      <c r="AU51" s="187"/>
      <c r="AV51" s="188"/>
      <c r="AW51" s="186" t="str">
        <f t="shared" si="56"/>
        <v>0</v>
      </c>
      <c r="AX51" s="187"/>
      <c r="AY51" s="187"/>
      <c r="AZ51" s="187"/>
      <c r="BA51" s="187"/>
      <c r="BB51" s="188"/>
      <c r="BC51" s="186" t="str">
        <f t="shared" si="62"/>
        <v>0</v>
      </c>
      <c r="BD51" s="187"/>
      <c r="BE51" s="187"/>
      <c r="BF51" s="187"/>
      <c r="BG51" s="187"/>
      <c r="BH51" s="188"/>
      <c r="BI51" s="186">
        <f t="shared" si="62"/>
        <v>1</v>
      </c>
      <c r="BJ51" s="187"/>
      <c r="BK51" s="187"/>
      <c r="BL51" s="187"/>
      <c r="BM51" s="187"/>
      <c r="BN51" s="188"/>
      <c r="BO51" s="186">
        <f t="shared" si="62"/>
        <v>1</v>
      </c>
      <c r="BP51" s="187"/>
      <c r="BQ51" s="187"/>
      <c r="BR51" s="187"/>
      <c r="BS51" s="187"/>
      <c r="BT51" s="188"/>
      <c r="BU51" s="186" t="str">
        <f t="shared" si="62"/>
        <v>0</v>
      </c>
      <c r="BV51" s="187"/>
      <c r="BW51" s="187"/>
      <c r="BX51" s="187"/>
      <c r="BY51" s="187"/>
      <c r="BZ51" s="188"/>
      <c r="CA51" s="186">
        <f t="shared" si="62"/>
        <v>3</v>
      </c>
      <c r="CB51" s="187"/>
      <c r="CC51" s="187"/>
      <c r="CD51" s="187"/>
      <c r="CE51" s="187"/>
      <c r="CF51" s="188"/>
      <c r="CG51" s="186" t="str">
        <f t="shared" si="62"/>
        <v>0</v>
      </c>
      <c r="CH51" s="187"/>
      <c r="CI51" s="187"/>
      <c r="CJ51" s="187"/>
      <c r="CK51" s="187"/>
      <c r="CL51" s="188"/>
      <c r="CM51" s="186">
        <f t="shared" si="68"/>
        <v>9</v>
      </c>
      <c r="CN51" s="187"/>
      <c r="CO51" s="187"/>
      <c r="CP51" s="187"/>
      <c r="CQ51" s="187"/>
      <c r="CR51" s="188"/>
      <c r="CS51" s="186">
        <f t="shared" si="68"/>
        <v>9</v>
      </c>
      <c r="CT51" s="187"/>
      <c r="CU51" s="187"/>
      <c r="CV51" s="187"/>
      <c r="CW51" s="187"/>
      <c r="CX51" s="188"/>
      <c r="CY51" s="186" t="str">
        <f t="shared" si="68"/>
        <v>0</v>
      </c>
      <c r="CZ51" s="187"/>
      <c r="DA51" s="187"/>
      <c r="DB51" s="187"/>
      <c r="DC51" s="187"/>
      <c r="DD51" s="188"/>
      <c r="DE51" s="186" t="str">
        <f t="shared" si="68"/>
        <v>0</v>
      </c>
      <c r="DF51" s="187"/>
      <c r="DG51" s="187"/>
      <c r="DH51" s="187"/>
      <c r="DI51" s="187"/>
      <c r="DJ51" s="188"/>
      <c r="DK51" s="186" t="str">
        <f t="shared" si="68"/>
        <v>0</v>
      </c>
      <c r="DL51" s="187"/>
      <c r="DM51" s="187"/>
      <c r="DN51" s="187"/>
      <c r="DO51" s="187"/>
      <c r="DP51" s="188"/>
      <c r="DQ51" s="186" t="str">
        <f t="shared" si="68"/>
        <v>0</v>
      </c>
      <c r="DR51" s="187"/>
      <c r="DS51" s="187"/>
      <c r="DT51" s="187"/>
      <c r="DU51" s="187"/>
      <c r="DV51" s="188"/>
      <c r="DW51" s="186" t="str">
        <f t="shared" si="68"/>
        <v>0</v>
      </c>
      <c r="DX51" s="187"/>
      <c r="DY51" s="187"/>
      <c r="DZ51" s="187"/>
      <c r="EA51" s="187"/>
      <c r="EB51" s="188"/>
      <c r="EE51" s="71"/>
      <c r="EF51" s="61"/>
      <c r="EG51" s="61"/>
      <c r="EH51" s="61"/>
      <c r="EI51" s="61"/>
      <c r="EJ51" s="61"/>
      <c r="EK51" s="61"/>
      <c r="EL51" s="61"/>
      <c r="EM51" s="61"/>
      <c r="EN51" s="61"/>
      <c r="EO51" s="61"/>
      <c r="EP51" s="61"/>
      <c r="EQ51" s="61"/>
      <c r="ER51" s="61"/>
      <c r="ES51" s="61"/>
      <c r="ET51" s="61"/>
      <c r="EU51" s="61"/>
      <c r="EV51" s="61"/>
      <c r="EW51" s="61"/>
      <c r="EX51" s="61"/>
      <c r="EY51" s="61"/>
      <c r="EZ51" s="61"/>
      <c r="FA51" s="61"/>
      <c r="FB51" s="61"/>
      <c r="FC51" s="61"/>
      <c r="FD51" s="61"/>
      <c r="FE51" s="61"/>
      <c r="FF51" s="61"/>
      <c r="FG51" s="61"/>
      <c r="FH51" s="61"/>
      <c r="FI51" s="61"/>
      <c r="FJ51" s="61"/>
      <c r="FK51" s="61"/>
      <c r="FL51" s="61"/>
    </row>
    <row r="52" spans="2:168" s="44" customFormat="1" ht="23.25" hidden="1" customHeight="1" x14ac:dyDescent="0.25">
      <c r="B52" s="70"/>
      <c r="C52" s="70"/>
      <c r="D52" s="42">
        <f t="shared" si="75"/>
        <v>17.525773195876294</v>
      </c>
      <c r="E52" s="43"/>
      <c r="F52" s="257"/>
      <c r="G52" s="270"/>
      <c r="H52" s="270"/>
      <c r="I52" s="270"/>
      <c r="J52" s="270"/>
      <c r="K52" s="270"/>
      <c r="L52" s="258"/>
      <c r="M52" s="186" t="str">
        <f t="shared" si="76"/>
        <v>0</v>
      </c>
      <c r="N52" s="187"/>
      <c r="O52" s="187"/>
      <c r="P52" s="187"/>
      <c r="Q52" s="187"/>
      <c r="R52" s="188"/>
      <c r="S52" s="186" t="str">
        <f t="shared" si="56"/>
        <v>0</v>
      </c>
      <c r="T52" s="187"/>
      <c r="U52" s="187"/>
      <c r="V52" s="187"/>
      <c r="W52" s="187"/>
      <c r="X52" s="188"/>
      <c r="Y52" s="186" t="str">
        <f t="shared" si="56"/>
        <v>0</v>
      </c>
      <c r="Z52" s="187"/>
      <c r="AA52" s="187"/>
      <c r="AB52" s="187"/>
      <c r="AC52" s="187"/>
      <c r="AD52" s="188"/>
      <c r="AE52" s="186" t="str">
        <f t="shared" si="56"/>
        <v>0</v>
      </c>
      <c r="AF52" s="187"/>
      <c r="AG52" s="187"/>
      <c r="AH52" s="187"/>
      <c r="AI52" s="187"/>
      <c r="AJ52" s="188"/>
      <c r="AK52" s="186" t="str">
        <f t="shared" si="56"/>
        <v>0</v>
      </c>
      <c r="AL52" s="187"/>
      <c r="AM52" s="187"/>
      <c r="AN52" s="187"/>
      <c r="AO52" s="187"/>
      <c r="AP52" s="188"/>
      <c r="AQ52" s="186" t="str">
        <f t="shared" si="56"/>
        <v>0</v>
      </c>
      <c r="AR52" s="187"/>
      <c r="AS52" s="187"/>
      <c r="AT52" s="187"/>
      <c r="AU52" s="187"/>
      <c r="AV52" s="188"/>
      <c r="AW52" s="186">
        <f t="shared" si="56"/>
        <v>3</v>
      </c>
      <c r="AX52" s="187"/>
      <c r="AY52" s="187"/>
      <c r="AZ52" s="187"/>
      <c r="BA52" s="187"/>
      <c r="BB52" s="188"/>
      <c r="BC52" s="186" t="str">
        <f t="shared" si="62"/>
        <v>0</v>
      </c>
      <c r="BD52" s="187"/>
      <c r="BE52" s="187"/>
      <c r="BF52" s="187"/>
      <c r="BG52" s="187"/>
      <c r="BH52" s="188"/>
      <c r="BI52" s="186">
        <f t="shared" si="62"/>
        <v>9</v>
      </c>
      <c r="BJ52" s="187"/>
      <c r="BK52" s="187"/>
      <c r="BL52" s="187"/>
      <c r="BM52" s="187"/>
      <c r="BN52" s="188"/>
      <c r="BO52" s="186">
        <f t="shared" si="62"/>
        <v>9</v>
      </c>
      <c r="BP52" s="187"/>
      <c r="BQ52" s="187"/>
      <c r="BR52" s="187"/>
      <c r="BS52" s="187"/>
      <c r="BT52" s="188"/>
      <c r="BU52" s="186" t="str">
        <f t="shared" si="62"/>
        <v>0</v>
      </c>
      <c r="BV52" s="187"/>
      <c r="BW52" s="187"/>
      <c r="BX52" s="187"/>
      <c r="BY52" s="187"/>
      <c r="BZ52" s="188"/>
      <c r="CA52" s="186">
        <f t="shared" si="62"/>
        <v>9</v>
      </c>
      <c r="CB52" s="187"/>
      <c r="CC52" s="187"/>
      <c r="CD52" s="187"/>
      <c r="CE52" s="187"/>
      <c r="CF52" s="188"/>
      <c r="CG52" s="186" t="str">
        <f t="shared" si="62"/>
        <v>0</v>
      </c>
      <c r="CH52" s="187"/>
      <c r="CI52" s="187"/>
      <c r="CJ52" s="187"/>
      <c r="CK52" s="187"/>
      <c r="CL52" s="188"/>
      <c r="CM52" s="186" t="str">
        <f t="shared" si="68"/>
        <v>0</v>
      </c>
      <c r="CN52" s="187"/>
      <c r="CO52" s="187"/>
      <c r="CP52" s="187"/>
      <c r="CQ52" s="187"/>
      <c r="CR52" s="188"/>
      <c r="CS52" s="186" t="str">
        <f t="shared" si="68"/>
        <v>0</v>
      </c>
      <c r="CT52" s="187"/>
      <c r="CU52" s="187"/>
      <c r="CV52" s="187"/>
      <c r="CW52" s="187"/>
      <c r="CX52" s="188"/>
      <c r="CY52" s="186" t="str">
        <f t="shared" si="68"/>
        <v>0</v>
      </c>
      <c r="CZ52" s="187"/>
      <c r="DA52" s="187"/>
      <c r="DB52" s="187"/>
      <c r="DC52" s="187"/>
      <c r="DD52" s="188"/>
      <c r="DE52" s="186" t="str">
        <f t="shared" si="68"/>
        <v>0</v>
      </c>
      <c r="DF52" s="187"/>
      <c r="DG52" s="187"/>
      <c r="DH52" s="187"/>
      <c r="DI52" s="187"/>
      <c r="DJ52" s="188"/>
      <c r="DK52" s="186" t="str">
        <f t="shared" si="68"/>
        <v>0</v>
      </c>
      <c r="DL52" s="187"/>
      <c r="DM52" s="187"/>
      <c r="DN52" s="187"/>
      <c r="DO52" s="187"/>
      <c r="DP52" s="188"/>
      <c r="DQ52" s="186" t="str">
        <f t="shared" si="68"/>
        <v>0</v>
      </c>
      <c r="DR52" s="187"/>
      <c r="DS52" s="187"/>
      <c r="DT52" s="187"/>
      <c r="DU52" s="187"/>
      <c r="DV52" s="188"/>
      <c r="DW52" s="186" t="str">
        <f t="shared" si="68"/>
        <v>0</v>
      </c>
      <c r="DX52" s="187"/>
      <c r="DY52" s="187"/>
      <c r="DZ52" s="187"/>
      <c r="EA52" s="187"/>
      <c r="EB52" s="188"/>
      <c r="EE52" s="71"/>
      <c r="EF52" s="61"/>
      <c r="EG52" s="61"/>
      <c r="EH52" s="61"/>
      <c r="EI52" s="61"/>
      <c r="EJ52" s="61"/>
      <c r="EK52" s="61"/>
      <c r="EL52" s="61"/>
      <c r="EM52" s="61"/>
      <c r="EN52" s="61"/>
      <c r="EO52" s="61"/>
      <c r="EP52" s="61"/>
      <c r="EQ52" s="61"/>
      <c r="ER52" s="61"/>
      <c r="ES52" s="61"/>
      <c r="ET52" s="61"/>
      <c r="EU52" s="61"/>
      <c r="EV52" s="61"/>
      <c r="EW52" s="61"/>
      <c r="EX52" s="61"/>
      <c r="EY52" s="61"/>
      <c r="EZ52" s="61"/>
      <c r="FA52" s="61"/>
      <c r="FB52" s="61"/>
      <c r="FC52" s="61"/>
      <c r="FD52" s="61"/>
      <c r="FE52" s="61"/>
      <c r="FF52" s="61"/>
      <c r="FG52" s="61"/>
      <c r="FH52" s="61"/>
      <c r="FI52" s="61"/>
      <c r="FJ52" s="61"/>
      <c r="FK52" s="61"/>
      <c r="FL52" s="61"/>
    </row>
    <row r="53" spans="2:168" s="44" customFormat="1" ht="23.25" hidden="1" customHeight="1" x14ac:dyDescent="0.25">
      <c r="B53" s="70"/>
      <c r="C53" s="70"/>
      <c r="D53" s="42">
        <f t="shared" si="75"/>
        <v>8.1916968514906667</v>
      </c>
      <c r="E53" s="43"/>
      <c r="F53" s="257"/>
      <c r="G53" s="270"/>
      <c r="H53" s="270"/>
      <c r="I53" s="270"/>
      <c r="J53" s="270"/>
      <c r="K53" s="270"/>
      <c r="L53" s="258"/>
      <c r="M53" s="186" t="str">
        <f t="shared" si="76"/>
        <v>0</v>
      </c>
      <c r="N53" s="187"/>
      <c r="O53" s="187"/>
      <c r="P53" s="187"/>
      <c r="Q53" s="187"/>
      <c r="R53" s="188"/>
      <c r="S53" s="186" t="str">
        <f t="shared" si="56"/>
        <v>0</v>
      </c>
      <c r="T53" s="187"/>
      <c r="U53" s="187"/>
      <c r="V53" s="187"/>
      <c r="W53" s="187"/>
      <c r="X53" s="188"/>
      <c r="Y53" s="186" t="str">
        <f t="shared" si="56"/>
        <v>0</v>
      </c>
      <c r="Z53" s="187"/>
      <c r="AA53" s="187"/>
      <c r="AB53" s="187"/>
      <c r="AC53" s="187"/>
      <c r="AD53" s="188"/>
      <c r="AE53" s="186" t="str">
        <f t="shared" si="56"/>
        <v>0</v>
      </c>
      <c r="AF53" s="187"/>
      <c r="AG53" s="187"/>
      <c r="AH53" s="187"/>
      <c r="AI53" s="187"/>
      <c r="AJ53" s="188"/>
      <c r="AK53" s="186" t="str">
        <f t="shared" si="56"/>
        <v>0</v>
      </c>
      <c r="AL53" s="187"/>
      <c r="AM53" s="187"/>
      <c r="AN53" s="187"/>
      <c r="AO53" s="187"/>
      <c r="AP53" s="188"/>
      <c r="AQ53" s="186" t="str">
        <f t="shared" si="56"/>
        <v>0</v>
      </c>
      <c r="AR53" s="187"/>
      <c r="AS53" s="187"/>
      <c r="AT53" s="187"/>
      <c r="AU53" s="187"/>
      <c r="AV53" s="188"/>
      <c r="AW53" s="186">
        <f t="shared" si="56"/>
        <v>3</v>
      </c>
      <c r="AX53" s="187"/>
      <c r="AY53" s="187"/>
      <c r="AZ53" s="187"/>
      <c r="BA53" s="187"/>
      <c r="BB53" s="188"/>
      <c r="BC53" s="186" t="str">
        <f t="shared" si="62"/>
        <v>0</v>
      </c>
      <c r="BD53" s="187"/>
      <c r="BE53" s="187"/>
      <c r="BF53" s="187"/>
      <c r="BG53" s="187"/>
      <c r="BH53" s="188"/>
      <c r="BI53" s="186">
        <f t="shared" si="62"/>
        <v>9</v>
      </c>
      <c r="BJ53" s="187"/>
      <c r="BK53" s="187"/>
      <c r="BL53" s="187"/>
      <c r="BM53" s="187"/>
      <c r="BN53" s="188"/>
      <c r="BO53" s="186">
        <f t="shared" si="62"/>
        <v>9</v>
      </c>
      <c r="BP53" s="187"/>
      <c r="BQ53" s="187"/>
      <c r="BR53" s="187"/>
      <c r="BS53" s="187"/>
      <c r="BT53" s="188"/>
      <c r="BU53" s="186" t="str">
        <f t="shared" si="62"/>
        <v>0</v>
      </c>
      <c r="BV53" s="187"/>
      <c r="BW53" s="187"/>
      <c r="BX53" s="187"/>
      <c r="BY53" s="187"/>
      <c r="BZ53" s="188"/>
      <c r="CA53" s="186">
        <f t="shared" si="62"/>
        <v>9</v>
      </c>
      <c r="CB53" s="187"/>
      <c r="CC53" s="187"/>
      <c r="CD53" s="187"/>
      <c r="CE53" s="187"/>
      <c r="CF53" s="188"/>
      <c r="CG53" s="186" t="str">
        <f t="shared" si="62"/>
        <v>0</v>
      </c>
      <c r="CH53" s="187"/>
      <c r="CI53" s="187"/>
      <c r="CJ53" s="187"/>
      <c r="CK53" s="187"/>
      <c r="CL53" s="188"/>
      <c r="CM53" s="186" t="str">
        <f t="shared" si="68"/>
        <v>0</v>
      </c>
      <c r="CN53" s="187"/>
      <c r="CO53" s="187"/>
      <c r="CP53" s="187"/>
      <c r="CQ53" s="187"/>
      <c r="CR53" s="188"/>
      <c r="CS53" s="186" t="str">
        <f t="shared" si="68"/>
        <v>0</v>
      </c>
      <c r="CT53" s="187"/>
      <c r="CU53" s="187"/>
      <c r="CV53" s="187"/>
      <c r="CW53" s="187"/>
      <c r="CX53" s="188"/>
      <c r="CY53" s="186" t="str">
        <f t="shared" si="68"/>
        <v>0</v>
      </c>
      <c r="CZ53" s="187"/>
      <c r="DA53" s="187"/>
      <c r="DB53" s="187"/>
      <c r="DC53" s="187"/>
      <c r="DD53" s="188"/>
      <c r="DE53" s="186" t="str">
        <f t="shared" si="68"/>
        <v>0</v>
      </c>
      <c r="DF53" s="187"/>
      <c r="DG53" s="187"/>
      <c r="DH53" s="187"/>
      <c r="DI53" s="187"/>
      <c r="DJ53" s="188"/>
      <c r="DK53" s="186" t="str">
        <f t="shared" si="68"/>
        <v>0</v>
      </c>
      <c r="DL53" s="187"/>
      <c r="DM53" s="187"/>
      <c r="DN53" s="187"/>
      <c r="DO53" s="187"/>
      <c r="DP53" s="188"/>
      <c r="DQ53" s="186" t="str">
        <f t="shared" si="68"/>
        <v>0</v>
      </c>
      <c r="DR53" s="187"/>
      <c r="DS53" s="187"/>
      <c r="DT53" s="187"/>
      <c r="DU53" s="187"/>
      <c r="DV53" s="188"/>
      <c r="DW53" s="186" t="str">
        <f t="shared" si="68"/>
        <v>0</v>
      </c>
      <c r="DX53" s="187"/>
      <c r="DY53" s="187"/>
      <c r="DZ53" s="187"/>
      <c r="EA53" s="187"/>
      <c r="EB53" s="188"/>
      <c r="EE53" s="71"/>
      <c r="EF53" s="61"/>
      <c r="EG53" s="61"/>
      <c r="EH53" s="61"/>
      <c r="EI53" s="61"/>
      <c r="EJ53" s="61"/>
      <c r="EK53" s="61"/>
      <c r="EL53" s="61"/>
      <c r="EM53" s="61"/>
      <c r="EN53" s="61"/>
      <c r="EO53" s="61"/>
      <c r="EP53" s="61"/>
      <c r="EQ53" s="61"/>
      <c r="ER53" s="61"/>
      <c r="ES53" s="61"/>
      <c r="ET53" s="61"/>
      <c r="EU53" s="61"/>
      <c r="EV53" s="61"/>
      <c r="EW53" s="61"/>
      <c r="EX53" s="61"/>
      <c r="EY53" s="61"/>
      <c r="EZ53" s="61"/>
      <c r="FA53" s="61"/>
      <c r="FB53" s="61"/>
      <c r="FC53" s="61"/>
      <c r="FD53" s="61"/>
      <c r="FE53" s="61"/>
      <c r="FF53" s="61"/>
      <c r="FG53" s="61"/>
      <c r="FH53" s="61"/>
      <c r="FI53" s="61"/>
      <c r="FJ53" s="61"/>
      <c r="FK53" s="61"/>
      <c r="FL53" s="61"/>
    </row>
    <row r="54" spans="2:168" s="44" customFormat="1" ht="23.25" hidden="1" customHeight="1" x14ac:dyDescent="0.25">
      <c r="B54" s="70"/>
      <c r="C54" s="70"/>
      <c r="D54" s="42">
        <f t="shared" si="75"/>
        <v>2.7305656171635557</v>
      </c>
      <c r="E54" s="43"/>
      <c r="F54" s="257"/>
      <c r="G54" s="270"/>
      <c r="H54" s="270"/>
      <c r="I54" s="270"/>
      <c r="J54" s="270"/>
      <c r="K54" s="270"/>
      <c r="L54" s="258"/>
      <c r="M54" s="186" t="str">
        <f t="shared" si="76"/>
        <v>0</v>
      </c>
      <c r="N54" s="187"/>
      <c r="O54" s="187"/>
      <c r="P54" s="187"/>
      <c r="Q54" s="187"/>
      <c r="R54" s="188"/>
      <c r="S54" s="186" t="str">
        <f t="shared" si="56"/>
        <v>0</v>
      </c>
      <c r="T54" s="187"/>
      <c r="U54" s="187"/>
      <c r="V54" s="187"/>
      <c r="W54" s="187"/>
      <c r="X54" s="188"/>
      <c r="Y54" s="186" t="str">
        <f t="shared" si="56"/>
        <v>0</v>
      </c>
      <c r="Z54" s="187"/>
      <c r="AA54" s="187"/>
      <c r="AB54" s="187"/>
      <c r="AC54" s="187"/>
      <c r="AD54" s="188"/>
      <c r="AE54" s="186" t="str">
        <f t="shared" si="56"/>
        <v>0</v>
      </c>
      <c r="AF54" s="187"/>
      <c r="AG54" s="187"/>
      <c r="AH54" s="187"/>
      <c r="AI54" s="187"/>
      <c r="AJ54" s="188"/>
      <c r="AK54" s="186" t="str">
        <f t="shared" si="56"/>
        <v>0</v>
      </c>
      <c r="AL54" s="187"/>
      <c r="AM54" s="187"/>
      <c r="AN54" s="187"/>
      <c r="AO54" s="187"/>
      <c r="AP54" s="188"/>
      <c r="AQ54" s="186" t="str">
        <f t="shared" si="56"/>
        <v>0</v>
      </c>
      <c r="AR54" s="187"/>
      <c r="AS54" s="187"/>
      <c r="AT54" s="187"/>
      <c r="AU54" s="187"/>
      <c r="AV54" s="188"/>
      <c r="AW54" s="186" t="str">
        <f t="shared" si="56"/>
        <v>0</v>
      </c>
      <c r="AX54" s="187"/>
      <c r="AY54" s="187"/>
      <c r="AZ54" s="187"/>
      <c r="BA54" s="187"/>
      <c r="BB54" s="188"/>
      <c r="BC54" s="186" t="str">
        <f t="shared" si="62"/>
        <v>0</v>
      </c>
      <c r="BD54" s="187"/>
      <c r="BE54" s="187"/>
      <c r="BF54" s="187"/>
      <c r="BG54" s="187"/>
      <c r="BH54" s="188"/>
      <c r="BI54" s="186" t="str">
        <f t="shared" si="62"/>
        <v>0</v>
      </c>
      <c r="BJ54" s="187"/>
      <c r="BK54" s="187"/>
      <c r="BL54" s="187"/>
      <c r="BM54" s="187"/>
      <c r="BN54" s="188"/>
      <c r="BO54" s="186" t="str">
        <f t="shared" si="62"/>
        <v>0</v>
      </c>
      <c r="BP54" s="187"/>
      <c r="BQ54" s="187"/>
      <c r="BR54" s="187"/>
      <c r="BS54" s="187"/>
      <c r="BT54" s="188"/>
      <c r="BU54" s="186" t="str">
        <f t="shared" si="62"/>
        <v>0</v>
      </c>
      <c r="BV54" s="187"/>
      <c r="BW54" s="187"/>
      <c r="BX54" s="187"/>
      <c r="BY54" s="187"/>
      <c r="BZ54" s="188"/>
      <c r="CA54" s="186" t="str">
        <f t="shared" si="62"/>
        <v>0</v>
      </c>
      <c r="CB54" s="187"/>
      <c r="CC54" s="187"/>
      <c r="CD54" s="187"/>
      <c r="CE54" s="187"/>
      <c r="CF54" s="188"/>
      <c r="CG54" s="186" t="str">
        <f t="shared" si="62"/>
        <v>0</v>
      </c>
      <c r="CH54" s="187"/>
      <c r="CI54" s="187"/>
      <c r="CJ54" s="187"/>
      <c r="CK54" s="187"/>
      <c r="CL54" s="188"/>
      <c r="CM54" s="186" t="str">
        <f t="shared" si="68"/>
        <v>0</v>
      </c>
      <c r="CN54" s="187"/>
      <c r="CO54" s="187"/>
      <c r="CP54" s="187"/>
      <c r="CQ54" s="187"/>
      <c r="CR54" s="188"/>
      <c r="CS54" s="186" t="str">
        <f t="shared" si="68"/>
        <v>0</v>
      </c>
      <c r="CT54" s="187"/>
      <c r="CU54" s="187"/>
      <c r="CV54" s="187"/>
      <c r="CW54" s="187"/>
      <c r="CX54" s="188"/>
      <c r="CY54" s="186" t="str">
        <f t="shared" si="68"/>
        <v>0</v>
      </c>
      <c r="CZ54" s="187"/>
      <c r="DA54" s="187"/>
      <c r="DB54" s="187"/>
      <c r="DC54" s="187"/>
      <c r="DD54" s="188"/>
      <c r="DE54" s="186">
        <f t="shared" si="68"/>
        <v>9</v>
      </c>
      <c r="DF54" s="187"/>
      <c r="DG54" s="187"/>
      <c r="DH54" s="187"/>
      <c r="DI54" s="187"/>
      <c r="DJ54" s="188"/>
      <c r="DK54" s="186" t="str">
        <f t="shared" si="68"/>
        <v>0</v>
      </c>
      <c r="DL54" s="187"/>
      <c r="DM54" s="187"/>
      <c r="DN54" s="187"/>
      <c r="DO54" s="187"/>
      <c r="DP54" s="188"/>
      <c r="DQ54" s="186">
        <f t="shared" si="68"/>
        <v>1</v>
      </c>
      <c r="DR54" s="187"/>
      <c r="DS54" s="187"/>
      <c r="DT54" s="187"/>
      <c r="DU54" s="187"/>
      <c r="DV54" s="188"/>
      <c r="DW54" s="186">
        <f t="shared" si="68"/>
        <v>9</v>
      </c>
      <c r="DX54" s="187"/>
      <c r="DY54" s="187"/>
      <c r="DZ54" s="187"/>
      <c r="EA54" s="187"/>
      <c r="EB54" s="188"/>
      <c r="EE54" s="71"/>
      <c r="EF54" s="61"/>
      <c r="EG54" s="61"/>
      <c r="EH54" s="61"/>
      <c r="EI54" s="61"/>
      <c r="EJ54" s="61"/>
      <c r="EK54" s="61"/>
      <c r="EL54" s="61"/>
      <c r="EM54" s="61"/>
    </row>
    <row r="55" spans="2:168" s="44" customFormat="1" ht="23.25" hidden="1" customHeight="1" x14ac:dyDescent="0.25">
      <c r="B55" s="70"/>
      <c r="C55" s="70"/>
      <c r="D55" s="42">
        <f t="shared" si="75"/>
        <v>6.3527444970743936</v>
      </c>
      <c r="E55" s="43"/>
      <c r="F55" s="257"/>
      <c r="G55" s="270"/>
      <c r="H55" s="270"/>
      <c r="I55" s="270"/>
      <c r="J55" s="270"/>
      <c r="K55" s="270"/>
      <c r="L55" s="258"/>
      <c r="M55" s="186" t="str">
        <f t="shared" si="76"/>
        <v>0</v>
      </c>
      <c r="N55" s="187"/>
      <c r="O55" s="187"/>
      <c r="P55" s="187"/>
      <c r="Q55" s="187"/>
      <c r="R55" s="188"/>
      <c r="S55" s="186" t="str">
        <f t="shared" si="56"/>
        <v>0</v>
      </c>
      <c r="T55" s="187"/>
      <c r="U55" s="187"/>
      <c r="V55" s="187"/>
      <c r="W55" s="187"/>
      <c r="X55" s="188"/>
      <c r="Y55" s="186" t="str">
        <f t="shared" si="56"/>
        <v>0</v>
      </c>
      <c r="Z55" s="187"/>
      <c r="AA55" s="187"/>
      <c r="AB55" s="187"/>
      <c r="AC55" s="187"/>
      <c r="AD55" s="188"/>
      <c r="AE55" s="186">
        <f t="shared" si="56"/>
        <v>1</v>
      </c>
      <c r="AF55" s="187"/>
      <c r="AG55" s="187"/>
      <c r="AH55" s="187"/>
      <c r="AI55" s="187"/>
      <c r="AJ55" s="188"/>
      <c r="AK55" s="186" t="str">
        <f t="shared" si="56"/>
        <v>0</v>
      </c>
      <c r="AL55" s="187"/>
      <c r="AM55" s="187"/>
      <c r="AN55" s="187"/>
      <c r="AO55" s="187"/>
      <c r="AP55" s="188"/>
      <c r="AQ55" s="186" t="str">
        <f t="shared" si="56"/>
        <v>0</v>
      </c>
      <c r="AR55" s="187"/>
      <c r="AS55" s="187"/>
      <c r="AT55" s="187"/>
      <c r="AU55" s="187"/>
      <c r="AV55" s="188"/>
      <c r="AW55" s="186">
        <f t="shared" si="56"/>
        <v>3</v>
      </c>
      <c r="AX55" s="187"/>
      <c r="AY55" s="187"/>
      <c r="AZ55" s="187"/>
      <c r="BA55" s="187"/>
      <c r="BB55" s="188"/>
      <c r="BC55" s="186">
        <f t="shared" si="62"/>
        <v>3</v>
      </c>
      <c r="BD55" s="187"/>
      <c r="BE55" s="187"/>
      <c r="BF55" s="187"/>
      <c r="BG55" s="187"/>
      <c r="BH55" s="188"/>
      <c r="BI55" s="186">
        <f t="shared" si="62"/>
        <v>9</v>
      </c>
      <c r="BJ55" s="187"/>
      <c r="BK55" s="187"/>
      <c r="BL55" s="187"/>
      <c r="BM55" s="187"/>
      <c r="BN55" s="188"/>
      <c r="BO55" s="186">
        <f t="shared" si="62"/>
        <v>3</v>
      </c>
      <c r="BP55" s="187"/>
      <c r="BQ55" s="187"/>
      <c r="BR55" s="187"/>
      <c r="BS55" s="187"/>
      <c r="BT55" s="188"/>
      <c r="BU55" s="186" t="str">
        <f t="shared" si="62"/>
        <v>0</v>
      </c>
      <c r="BV55" s="187"/>
      <c r="BW55" s="187"/>
      <c r="BX55" s="187"/>
      <c r="BY55" s="187"/>
      <c r="BZ55" s="188"/>
      <c r="CA55" s="186" t="str">
        <f t="shared" si="62"/>
        <v>0</v>
      </c>
      <c r="CB55" s="187"/>
      <c r="CC55" s="187"/>
      <c r="CD55" s="187"/>
      <c r="CE55" s="187"/>
      <c r="CF55" s="188"/>
      <c r="CG55" s="186">
        <f t="shared" si="62"/>
        <v>3</v>
      </c>
      <c r="CH55" s="187"/>
      <c r="CI55" s="187"/>
      <c r="CJ55" s="187"/>
      <c r="CK55" s="187"/>
      <c r="CL55" s="188"/>
      <c r="CM55" s="186" t="str">
        <f t="shared" si="68"/>
        <v>0</v>
      </c>
      <c r="CN55" s="187"/>
      <c r="CO55" s="187"/>
      <c r="CP55" s="187"/>
      <c r="CQ55" s="187"/>
      <c r="CR55" s="188"/>
      <c r="CS55" s="186" t="str">
        <f t="shared" si="68"/>
        <v>0</v>
      </c>
      <c r="CT55" s="187"/>
      <c r="CU55" s="187"/>
      <c r="CV55" s="187"/>
      <c r="CW55" s="187"/>
      <c r="CX55" s="188"/>
      <c r="CY55" s="186" t="str">
        <f t="shared" si="68"/>
        <v>0</v>
      </c>
      <c r="CZ55" s="187"/>
      <c r="DA55" s="187"/>
      <c r="DB55" s="187"/>
      <c r="DC55" s="187"/>
      <c r="DD55" s="188"/>
      <c r="DE55" s="186" t="str">
        <f t="shared" si="68"/>
        <v>0</v>
      </c>
      <c r="DF55" s="187"/>
      <c r="DG55" s="187"/>
      <c r="DH55" s="187"/>
      <c r="DI55" s="187"/>
      <c r="DJ55" s="188"/>
      <c r="DK55" s="186" t="str">
        <f t="shared" si="68"/>
        <v>0</v>
      </c>
      <c r="DL55" s="187"/>
      <c r="DM55" s="187"/>
      <c r="DN55" s="187"/>
      <c r="DO55" s="187"/>
      <c r="DP55" s="188"/>
      <c r="DQ55" s="186" t="str">
        <f t="shared" si="68"/>
        <v>0</v>
      </c>
      <c r="DR55" s="187"/>
      <c r="DS55" s="187"/>
      <c r="DT55" s="187"/>
      <c r="DU55" s="187"/>
      <c r="DV55" s="188"/>
      <c r="DW55" s="186" t="str">
        <f t="shared" si="68"/>
        <v>0</v>
      </c>
      <c r="DX55" s="187"/>
      <c r="DY55" s="187"/>
      <c r="DZ55" s="187"/>
      <c r="EA55" s="187"/>
      <c r="EB55" s="188"/>
      <c r="EE55" s="71"/>
      <c r="EF55" s="61"/>
      <c r="EG55" s="61"/>
      <c r="EH55" s="61"/>
      <c r="EI55" s="61"/>
      <c r="EJ55" s="61"/>
      <c r="EK55" s="61"/>
      <c r="EL55" s="61"/>
      <c r="EM55" s="61"/>
    </row>
    <row r="56" spans="2:168" ht="23.25" customHeight="1" x14ac:dyDescent="0.25">
      <c r="B56" s="28"/>
      <c r="C56" s="28"/>
      <c r="D56" s="39"/>
      <c r="E56" s="101"/>
      <c r="F56" s="101"/>
      <c r="G56" s="101"/>
      <c r="H56" s="101"/>
      <c r="I56" s="101"/>
      <c r="J56" s="101"/>
      <c r="K56" s="101"/>
      <c r="L56" s="101"/>
      <c r="M56" s="101"/>
      <c r="N56" s="101"/>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c r="CT56" s="62"/>
      <c r="CU56" s="62"/>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row>
    <row r="57" spans="2:168" ht="23.25" customHeight="1" x14ac:dyDescent="0.25">
      <c r="B57" s="28"/>
      <c r="C57" s="28"/>
      <c r="D57" s="39"/>
      <c r="E57" s="101"/>
      <c r="F57" s="101"/>
      <c r="G57" s="101"/>
      <c r="H57" s="101"/>
      <c r="I57" s="101"/>
      <c r="J57" s="101"/>
      <c r="K57" s="101"/>
      <c r="L57" s="101"/>
      <c r="M57" s="101"/>
      <c r="N57" s="101"/>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2"/>
      <c r="CM57" s="62"/>
      <c r="CN57" s="62"/>
      <c r="CO57" s="62"/>
      <c r="CP57" s="62"/>
      <c r="CQ57" s="62"/>
      <c r="CR57" s="62"/>
      <c r="CS57" s="62"/>
      <c r="CT57" s="62"/>
      <c r="CU57" s="62"/>
      <c r="CV57" s="62"/>
      <c r="CW57" s="62"/>
      <c r="CX57" s="62"/>
      <c r="CY57" s="62"/>
      <c r="CZ57" s="62"/>
      <c r="DA57" s="62"/>
      <c r="DB57" s="62"/>
      <c r="DC57" s="62"/>
      <c r="DD57" s="62"/>
      <c r="DE57" s="62"/>
      <c r="DF57" s="62"/>
      <c r="DG57" s="62"/>
      <c r="DH57" s="62"/>
      <c r="DI57" s="62"/>
      <c r="DJ57" s="62"/>
      <c r="DK57" s="62"/>
      <c r="DL57" s="62"/>
      <c r="DM57" s="62"/>
      <c r="DN57" s="62"/>
      <c r="DO57" s="62"/>
      <c r="DP57" s="62"/>
      <c r="DQ57" s="62"/>
      <c r="DR57" s="62"/>
      <c r="DS57" s="62"/>
      <c r="DT57" s="62"/>
      <c r="DU57" s="62"/>
      <c r="DV57" s="62"/>
    </row>
    <row r="58" spans="2:168" ht="23.25" customHeight="1" x14ac:dyDescent="0.25">
      <c r="B58" s="28"/>
      <c r="C58" s="28"/>
      <c r="D58" s="39"/>
      <c r="E58" s="101"/>
      <c r="F58" s="101"/>
      <c r="G58" s="101"/>
      <c r="H58" s="101"/>
      <c r="I58" s="101"/>
      <c r="J58" s="101"/>
      <c r="K58" s="101"/>
      <c r="L58" s="101"/>
      <c r="M58" s="101"/>
      <c r="N58" s="101"/>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62"/>
      <c r="BZ58" s="62"/>
      <c r="CA58" s="62"/>
      <c r="CB58" s="62"/>
      <c r="CC58" s="62"/>
      <c r="CD58" s="62"/>
      <c r="CE58" s="62"/>
      <c r="CF58" s="62"/>
      <c r="CG58" s="62"/>
      <c r="CH58" s="62"/>
      <c r="CI58" s="62"/>
      <c r="CJ58" s="62"/>
      <c r="CK58" s="62"/>
      <c r="CL58" s="62"/>
      <c r="CM58" s="62"/>
      <c r="CN58" s="62"/>
      <c r="CO58" s="62"/>
      <c r="CP58" s="62"/>
      <c r="CQ58" s="62"/>
      <c r="CR58" s="62"/>
      <c r="CS58" s="62"/>
      <c r="CT58" s="62"/>
      <c r="CU58" s="62"/>
      <c r="CV58" s="62"/>
      <c r="CW58" s="62"/>
      <c r="CX58" s="62"/>
      <c r="CY58" s="62"/>
      <c r="CZ58" s="62"/>
      <c r="DA58" s="62"/>
      <c r="DB58" s="62"/>
      <c r="DC58" s="62"/>
      <c r="DD58" s="62"/>
      <c r="DE58" s="62"/>
      <c r="DF58" s="62"/>
      <c r="DG58" s="62"/>
      <c r="DH58" s="62"/>
      <c r="DI58" s="62"/>
      <c r="DJ58" s="62"/>
      <c r="DK58" s="62"/>
      <c r="DL58" s="62"/>
      <c r="DM58" s="62"/>
      <c r="DN58" s="62"/>
      <c r="DO58" s="62"/>
      <c r="DP58" s="62"/>
      <c r="DQ58" s="62"/>
      <c r="DR58" s="62"/>
      <c r="DS58" s="62"/>
      <c r="DT58" s="62"/>
      <c r="DU58" s="62"/>
      <c r="DV58" s="62"/>
    </row>
    <row r="59" spans="2:168" ht="23.25" customHeight="1" x14ac:dyDescent="0.25">
      <c r="B59" s="28"/>
      <c r="C59" s="28"/>
      <c r="D59" s="39"/>
      <c r="E59" s="101"/>
      <c r="F59" s="101"/>
      <c r="G59" s="101"/>
      <c r="H59" s="101"/>
      <c r="I59" s="101"/>
      <c r="J59" s="101"/>
      <c r="K59" s="101"/>
      <c r="L59" s="101"/>
      <c r="M59" s="101"/>
      <c r="N59" s="101"/>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c r="BP59" s="62"/>
      <c r="BQ59" s="62"/>
      <c r="BR59" s="62"/>
      <c r="BS59" s="62"/>
      <c r="BT59" s="62"/>
      <c r="BU59" s="62"/>
      <c r="BV59" s="62"/>
      <c r="BW59" s="62"/>
      <c r="BX59" s="62"/>
      <c r="BY59" s="62"/>
      <c r="BZ59" s="62"/>
      <c r="CA59" s="62"/>
      <c r="CB59" s="62"/>
      <c r="CC59" s="62"/>
      <c r="CD59" s="62"/>
      <c r="CE59" s="62"/>
      <c r="CF59" s="62"/>
      <c r="CG59" s="62"/>
      <c r="CH59" s="62"/>
      <c r="CI59" s="62"/>
      <c r="CJ59" s="62"/>
      <c r="CK59" s="62"/>
      <c r="CL59" s="62"/>
      <c r="CM59" s="62"/>
      <c r="CN59" s="62"/>
      <c r="CO59" s="62"/>
      <c r="CP59" s="62"/>
      <c r="CQ59" s="62"/>
      <c r="CR59" s="62"/>
      <c r="CS59" s="62"/>
      <c r="CT59" s="62"/>
      <c r="CU59" s="62"/>
      <c r="CV59" s="62"/>
      <c r="CW59" s="62"/>
      <c r="CX59" s="62"/>
      <c r="CY59" s="62"/>
      <c r="CZ59" s="62"/>
      <c r="DA59" s="62"/>
      <c r="DB59" s="62"/>
      <c r="DC59" s="62"/>
      <c r="DD59" s="62"/>
      <c r="DE59" s="62"/>
      <c r="DF59" s="62"/>
      <c r="DG59" s="62"/>
      <c r="DH59" s="62"/>
      <c r="DI59" s="62"/>
      <c r="DJ59" s="62"/>
      <c r="DK59" s="62"/>
      <c r="DL59" s="62"/>
      <c r="DM59" s="62"/>
      <c r="DN59" s="62"/>
      <c r="DO59" s="62"/>
      <c r="DP59" s="62"/>
      <c r="DQ59" s="62"/>
      <c r="DR59" s="62"/>
      <c r="DS59" s="62"/>
      <c r="DT59" s="62"/>
      <c r="DU59" s="62"/>
      <c r="DV59" s="62"/>
    </row>
    <row r="60" spans="2:168" ht="23.25" customHeight="1" x14ac:dyDescent="0.25">
      <c r="B60" s="28"/>
      <c r="C60" s="28"/>
      <c r="D60" s="39"/>
      <c r="E60" s="101"/>
      <c r="F60" s="101"/>
      <c r="G60" s="101"/>
      <c r="H60" s="101"/>
      <c r="I60" s="101"/>
      <c r="J60" s="101"/>
      <c r="K60" s="101"/>
      <c r="L60" s="101"/>
      <c r="M60" s="101"/>
      <c r="N60" s="101"/>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c r="BO60" s="62"/>
      <c r="BP60" s="62"/>
      <c r="BQ60" s="62"/>
      <c r="BR60" s="62"/>
      <c r="BS60" s="62"/>
      <c r="BT60" s="62"/>
      <c r="BU60" s="62"/>
      <c r="BV60" s="62"/>
      <c r="BW60" s="62"/>
      <c r="BX60" s="62"/>
      <c r="BY60" s="62"/>
      <c r="BZ60" s="62"/>
      <c r="CA60" s="62"/>
      <c r="CB60" s="62"/>
      <c r="CC60" s="62"/>
      <c r="CD60" s="62"/>
      <c r="CE60" s="62"/>
      <c r="CF60" s="62"/>
      <c r="CG60" s="62"/>
      <c r="CH60" s="62"/>
      <c r="CI60" s="62"/>
      <c r="CJ60" s="62"/>
      <c r="CK60" s="62"/>
      <c r="CL60" s="62"/>
      <c r="CM60" s="62"/>
      <c r="CN60" s="62"/>
      <c r="CO60" s="62"/>
      <c r="CP60" s="62"/>
      <c r="CQ60" s="62"/>
      <c r="CR60" s="62"/>
      <c r="CS60" s="62"/>
      <c r="CT60" s="62"/>
      <c r="CU60" s="62"/>
      <c r="CV60" s="62"/>
      <c r="CW60" s="62"/>
      <c r="CX60" s="62"/>
      <c r="CY60" s="62"/>
      <c r="CZ60" s="62"/>
      <c r="DA60" s="62"/>
      <c r="DB60" s="62"/>
      <c r="DC60" s="62"/>
      <c r="DD60" s="62"/>
      <c r="DE60" s="62"/>
      <c r="DF60" s="62"/>
      <c r="DG60" s="62"/>
      <c r="DH60" s="62"/>
      <c r="DI60" s="62"/>
      <c r="DJ60" s="62"/>
      <c r="DK60" s="62"/>
      <c r="DL60" s="62"/>
      <c r="DM60" s="62"/>
      <c r="DN60" s="62"/>
      <c r="DO60" s="62"/>
      <c r="DP60" s="62"/>
      <c r="DQ60" s="62"/>
      <c r="DR60" s="62"/>
      <c r="DS60" s="62"/>
      <c r="DT60" s="62"/>
      <c r="DU60" s="62"/>
      <c r="DV60" s="62"/>
    </row>
    <row r="61" spans="2:168" ht="23.25" customHeight="1" x14ac:dyDescent="0.25">
      <c r="B61" s="28"/>
      <c r="C61" s="28"/>
      <c r="D61" s="39"/>
      <c r="E61" s="101"/>
      <c r="F61" s="101"/>
      <c r="G61" s="101"/>
      <c r="H61" s="101"/>
      <c r="I61" s="101"/>
      <c r="J61" s="101"/>
      <c r="K61" s="101"/>
      <c r="L61" s="101"/>
      <c r="M61" s="101"/>
      <c r="N61" s="101"/>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c r="BM61" s="62"/>
      <c r="BN61" s="62"/>
      <c r="BO61" s="62"/>
      <c r="BP61" s="62"/>
      <c r="BQ61" s="62"/>
      <c r="BR61" s="62"/>
      <c r="BS61" s="62"/>
      <c r="BT61" s="62"/>
      <c r="BU61" s="62"/>
      <c r="BV61" s="62"/>
      <c r="BW61" s="62"/>
      <c r="BX61" s="62"/>
      <c r="BY61" s="62"/>
      <c r="BZ61" s="62"/>
      <c r="CA61" s="62"/>
      <c r="CB61" s="62"/>
      <c r="CC61" s="62"/>
      <c r="CD61" s="62"/>
      <c r="CE61" s="62"/>
      <c r="CF61" s="62"/>
      <c r="CG61" s="62"/>
      <c r="CH61" s="62"/>
      <c r="CI61" s="62"/>
      <c r="CJ61" s="62"/>
      <c r="CK61" s="62"/>
      <c r="CL61" s="62"/>
      <c r="CM61" s="62"/>
      <c r="CN61" s="62"/>
      <c r="CO61" s="62"/>
      <c r="CP61" s="62"/>
      <c r="CQ61" s="62"/>
      <c r="CR61" s="62"/>
      <c r="CS61" s="62"/>
      <c r="CT61" s="62"/>
      <c r="CU61" s="62"/>
      <c r="CV61" s="62"/>
      <c r="CW61" s="62"/>
      <c r="CX61" s="62"/>
      <c r="CY61" s="62"/>
      <c r="CZ61" s="62"/>
      <c r="DA61" s="62"/>
      <c r="DB61" s="62"/>
      <c r="DC61" s="62"/>
      <c r="DD61" s="62"/>
      <c r="DE61" s="62"/>
      <c r="DF61" s="62"/>
      <c r="DG61" s="62"/>
      <c r="DH61" s="62"/>
      <c r="DI61" s="62"/>
      <c r="DJ61" s="62"/>
      <c r="DK61" s="62"/>
      <c r="DL61" s="62"/>
      <c r="DM61" s="62"/>
      <c r="DN61" s="62"/>
      <c r="DO61" s="62"/>
      <c r="DP61" s="62"/>
      <c r="DQ61" s="62"/>
      <c r="DR61" s="62"/>
      <c r="DS61" s="62"/>
      <c r="DT61" s="62"/>
      <c r="DU61" s="62"/>
      <c r="DV61" s="62"/>
    </row>
    <row r="62" spans="2:168" ht="23.25" customHeight="1" x14ac:dyDescent="0.25">
      <c r="B62" s="28"/>
      <c r="C62" s="28"/>
      <c r="D62" s="39"/>
      <c r="E62" s="101"/>
      <c r="F62" s="101"/>
      <c r="G62" s="101"/>
      <c r="H62" s="101"/>
      <c r="I62" s="101"/>
      <c r="J62" s="101"/>
      <c r="K62" s="101"/>
      <c r="L62" s="101"/>
      <c r="M62" s="101"/>
      <c r="N62" s="101"/>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c r="BT62" s="62"/>
      <c r="BU62" s="62"/>
      <c r="BV62" s="62"/>
      <c r="BW62" s="62"/>
      <c r="BX62" s="62"/>
      <c r="BY62" s="62"/>
      <c r="BZ62" s="62"/>
      <c r="CA62" s="62"/>
      <c r="CB62" s="62"/>
      <c r="CC62" s="62"/>
      <c r="CD62" s="62"/>
      <c r="CE62" s="62"/>
      <c r="CF62" s="62"/>
      <c r="CG62" s="62"/>
      <c r="CH62" s="62"/>
      <c r="CI62" s="62"/>
      <c r="CJ62" s="62"/>
      <c r="CK62" s="62"/>
      <c r="CL62" s="62"/>
      <c r="CM62" s="62"/>
      <c r="CN62" s="62"/>
      <c r="CO62" s="62"/>
      <c r="CP62" s="62"/>
      <c r="CQ62" s="62"/>
      <c r="CR62" s="62"/>
      <c r="CS62" s="62"/>
      <c r="CT62" s="62"/>
      <c r="CU62" s="62"/>
      <c r="CV62" s="62"/>
      <c r="CW62" s="62"/>
      <c r="CX62" s="62"/>
      <c r="CY62" s="62"/>
      <c r="CZ62" s="62"/>
      <c r="DA62" s="62"/>
      <c r="DB62" s="62"/>
      <c r="DC62" s="62"/>
      <c r="DD62" s="62"/>
      <c r="DE62" s="62"/>
      <c r="DF62" s="62"/>
      <c r="DG62" s="62"/>
      <c r="DH62" s="62"/>
      <c r="DI62" s="62"/>
      <c r="DJ62" s="62"/>
      <c r="DK62" s="62"/>
      <c r="DL62" s="62"/>
      <c r="DM62" s="62"/>
      <c r="DN62" s="62"/>
      <c r="DO62" s="62"/>
      <c r="DP62" s="62"/>
      <c r="DQ62" s="62"/>
      <c r="DR62" s="62"/>
      <c r="DS62" s="62"/>
      <c r="DT62" s="62"/>
      <c r="DU62" s="62"/>
      <c r="DV62" s="62"/>
    </row>
    <row r="63" spans="2:168" ht="23.25" customHeight="1" x14ac:dyDescent="0.2">
      <c r="B63" s="28"/>
      <c r="C63" s="28"/>
      <c r="D63" s="39"/>
      <c r="E63" s="39"/>
      <c r="F63" s="242"/>
      <c r="G63" s="242"/>
      <c r="H63" s="242"/>
      <c r="I63" s="242"/>
      <c r="J63" s="242"/>
      <c r="K63" s="242"/>
      <c r="L63" s="24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c r="BT63" s="62"/>
      <c r="BU63" s="62"/>
      <c r="BV63" s="62"/>
      <c r="BW63" s="62"/>
      <c r="BX63" s="62"/>
      <c r="BY63" s="62"/>
      <c r="BZ63" s="62"/>
      <c r="CA63" s="62"/>
      <c r="CB63" s="62"/>
      <c r="CC63" s="62"/>
      <c r="CD63" s="62"/>
      <c r="CE63" s="62"/>
      <c r="CF63" s="62"/>
      <c r="CG63" s="62"/>
      <c r="CH63" s="62"/>
      <c r="CI63" s="62"/>
      <c r="CJ63" s="62"/>
      <c r="CK63" s="62"/>
      <c r="CL63" s="62"/>
      <c r="CM63" s="62"/>
      <c r="CN63" s="62"/>
      <c r="CO63" s="62"/>
      <c r="CP63" s="62"/>
      <c r="CQ63" s="62"/>
      <c r="CR63" s="62"/>
      <c r="CS63" s="62"/>
      <c r="CT63" s="62"/>
      <c r="CU63" s="62"/>
      <c r="CV63" s="62"/>
      <c r="CW63" s="62"/>
      <c r="CX63" s="62"/>
      <c r="CY63" s="62"/>
      <c r="CZ63" s="62"/>
      <c r="DA63" s="62"/>
      <c r="DB63" s="62"/>
      <c r="DC63" s="62"/>
      <c r="DD63" s="62"/>
      <c r="DE63" s="62"/>
      <c r="DF63" s="62"/>
      <c r="DG63" s="62"/>
      <c r="DH63" s="62"/>
      <c r="DI63" s="62"/>
      <c r="DJ63" s="62"/>
      <c r="DK63" s="62"/>
      <c r="DL63" s="62"/>
      <c r="DM63" s="62"/>
      <c r="DN63" s="62"/>
      <c r="DO63" s="62"/>
      <c r="DP63" s="62"/>
      <c r="DQ63" s="62"/>
      <c r="DR63" s="62"/>
      <c r="DS63" s="62"/>
      <c r="DT63" s="62"/>
      <c r="DU63" s="62"/>
      <c r="DV63" s="62"/>
    </row>
    <row r="64" spans="2:168" ht="23.25" customHeight="1" x14ac:dyDescent="0.2">
      <c r="B64" s="28"/>
      <c r="C64" s="28"/>
      <c r="D64" s="39"/>
      <c r="E64" s="39"/>
      <c r="F64" s="242"/>
      <c r="G64" s="242"/>
      <c r="H64" s="242"/>
      <c r="I64" s="242"/>
      <c r="J64" s="242"/>
      <c r="K64" s="242"/>
      <c r="L64" s="24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2"/>
      <c r="CM64" s="62"/>
      <c r="CN64" s="62"/>
      <c r="CO64" s="62"/>
      <c r="CP64" s="62"/>
      <c r="CQ64" s="62"/>
      <c r="CR64" s="62"/>
      <c r="CS64" s="62"/>
      <c r="CT64" s="62"/>
      <c r="CU64" s="62"/>
      <c r="CV64" s="62"/>
      <c r="CW64" s="62"/>
      <c r="CX64" s="62"/>
      <c r="CY64" s="62"/>
      <c r="CZ64" s="62"/>
      <c r="DA64" s="62"/>
      <c r="DB64" s="62"/>
      <c r="DC64" s="62"/>
      <c r="DD64" s="62"/>
      <c r="DE64" s="62"/>
      <c r="DF64" s="62"/>
      <c r="DG64" s="62"/>
      <c r="DH64" s="62"/>
      <c r="DI64" s="62"/>
      <c r="DJ64" s="62"/>
      <c r="DK64" s="62"/>
      <c r="DL64" s="62"/>
      <c r="DM64" s="62"/>
      <c r="DN64" s="62"/>
      <c r="DO64" s="62"/>
      <c r="DP64" s="62"/>
      <c r="DQ64" s="62"/>
      <c r="DR64" s="62"/>
      <c r="DS64" s="62"/>
      <c r="DT64" s="62"/>
      <c r="DU64" s="62"/>
      <c r="DV64" s="62"/>
    </row>
    <row r="65" spans="2:126" ht="23.25" customHeight="1" x14ac:dyDescent="0.2">
      <c r="B65" s="28"/>
      <c r="C65" s="28"/>
      <c r="D65" s="39"/>
      <c r="E65" s="39"/>
      <c r="F65" s="242"/>
      <c r="G65" s="242"/>
      <c r="H65" s="242"/>
      <c r="I65" s="242"/>
      <c r="J65" s="242"/>
      <c r="K65" s="242"/>
      <c r="L65" s="24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c r="BW65" s="62"/>
      <c r="BX65" s="62"/>
      <c r="BY65" s="62"/>
      <c r="BZ65" s="62"/>
      <c r="CA65" s="62"/>
      <c r="CB65" s="62"/>
      <c r="CC65" s="62"/>
      <c r="CD65" s="62"/>
      <c r="CE65" s="62"/>
      <c r="CF65" s="62"/>
      <c r="CG65" s="62"/>
      <c r="CH65" s="62"/>
      <c r="CI65" s="62"/>
      <c r="CJ65" s="62"/>
      <c r="CK65" s="62"/>
      <c r="CL65" s="62"/>
      <c r="CM65" s="62"/>
      <c r="CN65" s="62"/>
      <c r="CO65" s="62"/>
      <c r="CP65" s="62"/>
      <c r="CQ65" s="62"/>
      <c r="CR65" s="62"/>
      <c r="CS65" s="62"/>
      <c r="CT65" s="62"/>
      <c r="CU65" s="62"/>
      <c r="CV65" s="62"/>
      <c r="CW65" s="62"/>
      <c r="CX65" s="62"/>
      <c r="CY65" s="62"/>
      <c r="CZ65" s="62"/>
      <c r="DA65" s="62"/>
      <c r="DB65" s="62"/>
      <c r="DC65" s="62"/>
      <c r="DD65" s="62"/>
      <c r="DE65" s="62"/>
      <c r="DF65" s="62"/>
      <c r="DG65" s="62"/>
      <c r="DH65" s="62"/>
      <c r="DI65" s="62"/>
      <c r="DJ65" s="62"/>
      <c r="DK65" s="62"/>
      <c r="DL65" s="62"/>
      <c r="DM65" s="62"/>
      <c r="DN65" s="62"/>
      <c r="DO65" s="62"/>
      <c r="DP65" s="62"/>
      <c r="DQ65" s="62"/>
      <c r="DR65" s="62"/>
      <c r="DS65" s="62"/>
      <c r="DT65" s="62"/>
      <c r="DU65" s="62"/>
      <c r="DV65" s="62"/>
    </row>
    <row r="66" spans="2:126" ht="23.25" customHeight="1" x14ac:dyDescent="0.2">
      <c r="B66" s="28"/>
      <c r="C66" s="28"/>
      <c r="D66" s="39"/>
      <c r="E66" s="39"/>
      <c r="F66" s="242"/>
      <c r="G66" s="242"/>
      <c r="H66" s="242"/>
      <c r="I66" s="242"/>
      <c r="J66" s="242"/>
      <c r="K66" s="242"/>
      <c r="L66" s="24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2"/>
      <c r="CM66" s="62"/>
      <c r="CN66" s="62"/>
      <c r="CO66" s="62"/>
      <c r="CP66" s="62"/>
      <c r="CQ66" s="62"/>
      <c r="CR66" s="62"/>
      <c r="CS66" s="62"/>
      <c r="CT66" s="62"/>
      <c r="CU66" s="62"/>
      <c r="CV66" s="62"/>
      <c r="CW66" s="62"/>
      <c r="CX66" s="62"/>
      <c r="CY66" s="62"/>
      <c r="CZ66" s="62"/>
      <c r="DA66" s="62"/>
      <c r="DB66" s="62"/>
      <c r="DC66" s="62"/>
      <c r="DD66" s="62"/>
      <c r="DE66" s="62"/>
      <c r="DF66" s="62"/>
      <c r="DG66" s="62"/>
      <c r="DH66" s="62"/>
      <c r="DI66" s="62"/>
      <c r="DJ66" s="62"/>
      <c r="DK66" s="62"/>
      <c r="DL66" s="62"/>
      <c r="DM66" s="62"/>
      <c r="DN66" s="62"/>
      <c r="DO66" s="62"/>
      <c r="DP66" s="62"/>
      <c r="DQ66" s="62"/>
      <c r="DR66" s="62"/>
      <c r="DS66" s="62"/>
      <c r="DT66" s="62"/>
      <c r="DU66" s="62"/>
      <c r="DV66" s="62"/>
    </row>
    <row r="67" spans="2:126" ht="23.25" customHeight="1" x14ac:dyDescent="0.2">
      <c r="B67" s="28"/>
      <c r="C67" s="28"/>
      <c r="D67" s="39"/>
      <c r="E67" s="39"/>
      <c r="F67" s="242"/>
      <c r="G67" s="242"/>
      <c r="H67" s="242"/>
      <c r="I67" s="242"/>
      <c r="J67" s="242"/>
      <c r="K67" s="242"/>
      <c r="L67" s="24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62"/>
      <c r="CM67" s="62"/>
      <c r="CN67" s="62"/>
      <c r="CO67" s="62"/>
      <c r="CP67" s="62"/>
      <c r="CQ67" s="62"/>
      <c r="CR67" s="62"/>
      <c r="CS67" s="62"/>
      <c r="CT67" s="62"/>
      <c r="CU67" s="62"/>
      <c r="CV67" s="62"/>
      <c r="CW67" s="62"/>
      <c r="CX67" s="62"/>
      <c r="CY67" s="62"/>
      <c r="CZ67" s="62"/>
      <c r="DA67" s="62"/>
      <c r="DB67" s="62"/>
      <c r="DC67" s="62"/>
      <c r="DD67" s="62"/>
      <c r="DE67" s="62"/>
      <c r="DF67" s="62"/>
      <c r="DG67" s="62"/>
      <c r="DH67" s="62"/>
      <c r="DI67" s="62"/>
      <c r="DJ67" s="62"/>
      <c r="DK67" s="62"/>
      <c r="DL67" s="62"/>
      <c r="DM67" s="62"/>
      <c r="DN67" s="62"/>
      <c r="DO67" s="62"/>
      <c r="DP67" s="62"/>
      <c r="DQ67" s="62"/>
      <c r="DR67" s="62"/>
      <c r="DS67" s="62"/>
      <c r="DT67" s="62"/>
      <c r="DU67" s="62"/>
      <c r="DV67" s="62"/>
    </row>
    <row r="68" spans="2:126" ht="23.25" customHeight="1" x14ac:dyDescent="0.2">
      <c r="B68" s="28"/>
      <c r="C68" s="28"/>
      <c r="D68" s="39"/>
      <c r="E68" s="39"/>
      <c r="F68" s="242"/>
      <c r="G68" s="242"/>
      <c r="H68" s="242"/>
      <c r="I68" s="242"/>
      <c r="J68" s="242"/>
      <c r="K68" s="242"/>
      <c r="L68" s="24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c r="BY68" s="62"/>
      <c r="BZ68" s="62"/>
      <c r="CA68" s="62"/>
      <c r="CB68" s="62"/>
      <c r="CC68" s="62"/>
      <c r="CD68" s="62"/>
      <c r="CE68" s="62"/>
      <c r="CF68" s="62"/>
      <c r="CG68" s="62"/>
      <c r="CH68" s="62"/>
      <c r="CI68" s="62"/>
      <c r="CJ68" s="62"/>
      <c r="CK68" s="62"/>
      <c r="CL68" s="62"/>
      <c r="CM68" s="62"/>
      <c r="CN68" s="62"/>
      <c r="CO68" s="62"/>
      <c r="CP68" s="62"/>
      <c r="CQ68" s="62"/>
      <c r="CR68" s="62"/>
      <c r="CS68" s="62"/>
      <c r="CT68" s="62"/>
      <c r="CU68" s="62"/>
      <c r="CV68" s="62"/>
      <c r="CW68" s="62"/>
      <c r="CX68" s="62"/>
      <c r="CY68" s="62"/>
      <c r="CZ68" s="62"/>
      <c r="DA68" s="62"/>
      <c r="DB68" s="62"/>
      <c r="DC68" s="62"/>
      <c r="DD68" s="62"/>
      <c r="DE68" s="62"/>
      <c r="DF68" s="62"/>
      <c r="DG68" s="62"/>
      <c r="DH68" s="62"/>
      <c r="DI68" s="62"/>
      <c r="DJ68" s="62"/>
      <c r="DK68" s="62"/>
      <c r="DL68" s="62"/>
      <c r="DM68" s="62"/>
      <c r="DN68" s="62"/>
      <c r="DO68" s="62"/>
      <c r="DP68" s="62"/>
      <c r="DQ68" s="62"/>
      <c r="DR68" s="62"/>
      <c r="DS68" s="62"/>
      <c r="DT68" s="62"/>
      <c r="DU68" s="62"/>
      <c r="DV68" s="62"/>
    </row>
    <row r="69" spans="2:126" ht="23.25" customHeight="1" x14ac:dyDescent="0.2">
      <c r="B69" s="28"/>
      <c r="C69" s="28"/>
      <c r="D69" s="39"/>
      <c r="E69" s="39"/>
      <c r="F69" s="242"/>
      <c r="G69" s="242"/>
      <c r="H69" s="242"/>
      <c r="I69" s="242"/>
      <c r="J69" s="242"/>
      <c r="K69" s="242"/>
      <c r="L69" s="24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row>
    <row r="70" spans="2:126" ht="23.25" customHeight="1" x14ac:dyDescent="0.2">
      <c r="B70" s="28"/>
      <c r="C70" s="28"/>
      <c r="D70" s="39"/>
      <c r="E70" s="39"/>
      <c r="F70" s="242"/>
      <c r="G70" s="242"/>
      <c r="H70" s="242"/>
      <c r="I70" s="242"/>
      <c r="J70" s="242"/>
      <c r="K70" s="242"/>
      <c r="L70" s="24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c r="BP70" s="62"/>
      <c r="BQ70" s="62"/>
      <c r="BR70" s="62"/>
      <c r="BS70" s="62"/>
      <c r="BT70" s="62"/>
      <c r="BU70" s="62"/>
      <c r="BV70" s="62"/>
      <c r="BW70" s="62"/>
      <c r="BX70" s="62"/>
      <c r="BY70" s="62"/>
      <c r="BZ70" s="62"/>
      <c r="CA70" s="62"/>
      <c r="CB70" s="62"/>
      <c r="CC70" s="62"/>
      <c r="CD70" s="62"/>
      <c r="CE70" s="62"/>
      <c r="CF70" s="62"/>
      <c r="CG70" s="62"/>
      <c r="CH70" s="62"/>
      <c r="CI70" s="62"/>
      <c r="CJ70" s="62"/>
      <c r="CK70" s="62"/>
      <c r="CL70" s="62"/>
      <c r="CM70" s="62"/>
      <c r="CN70" s="62"/>
      <c r="CO70" s="62"/>
      <c r="CP70" s="62"/>
      <c r="CQ70" s="62"/>
      <c r="CR70" s="62"/>
      <c r="CS70" s="62"/>
      <c r="CT70" s="62"/>
      <c r="CU70" s="62"/>
      <c r="CV70" s="62"/>
      <c r="CW70" s="62"/>
      <c r="CX70" s="62"/>
      <c r="CY70" s="62"/>
      <c r="CZ70" s="62"/>
      <c r="DA70" s="62"/>
      <c r="DB70" s="62"/>
      <c r="DC70" s="62"/>
      <c r="DD70" s="62"/>
      <c r="DE70" s="62"/>
      <c r="DF70" s="62"/>
      <c r="DG70" s="62"/>
      <c r="DH70" s="62"/>
      <c r="DI70" s="62"/>
      <c r="DJ70" s="62"/>
      <c r="DK70" s="62"/>
      <c r="DL70" s="62"/>
      <c r="DM70" s="62"/>
      <c r="DN70" s="62"/>
      <c r="DO70" s="62"/>
      <c r="DP70" s="62"/>
      <c r="DQ70" s="62"/>
      <c r="DR70" s="62"/>
      <c r="DS70" s="62"/>
      <c r="DT70" s="62"/>
      <c r="DU70" s="62"/>
      <c r="DV70" s="62"/>
    </row>
    <row r="71" spans="2:126" ht="23.25" customHeight="1" x14ac:dyDescent="0.2">
      <c r="B71" s="28"/>
      <c r="C71" s="28"/>
      <c r="D71" s="39"/>
      <c r="E71" s="39"/>
      <c r="F71" s="242"/>
      <c r="G71" s="242"/>
      <c r="H71" s="242"/>
      <c r="I71" s="242"/>
      <c r="J71" s="242"/>
      <c r="K71" s="242"/>
      <c r="L71" s="24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c r="BT71" s="62"/>
      <c r="BU71" s="62"/>
      <c r="BV71" s="62"/>
      <c r="BW71" s="62"/>
      <c r="BX71" s="62"/>
      <c r="BY71" s="62"/>
      <c r="BZ71" s="62"/>
      <c r="CA71" s="62"/>
      <c r="CB71" s="62"/>
      <c r="CC71" s="62"/>
      <c r="CD71" s="62"/>
      <c r="CE71" s="62"/>
      <c r="CF71" s="62"/>
      <c r="CG71" s="62"/>
      <c r="CH71" s="62"/>
      <c r="CI71" s="62"/>
      <c r="CJ71" s="62"/>
      <c r="CK71" s="62"/>
      <c r="CL71" s="62"/>
      <c r="CM71" s="62"/>
      <c r="CN71" s="62"/>
      <c r="CO71" s="62"/>
      <c r="CP71" s="62"/>
      <c r="CQ71" s="62"/>
      <c r="CR71" s="62"/>
      <c r="CS71" s="62"/>
      <c r="CT71" s="62"/>
      <c r="CU71" s="62"/>
      <c r="CV71" s="62"/>
      <c r="CW71" s="62"/>
      <c r="CX71" s="62"/>
      <c r="CY71" s="62"/>
      <c r="CZ71" s="62"/>
      <c r="DA71" s="62"/>
      <c r="DB71" s="62"/>
      <c r="DC71" s="62"/>
      <c r="DD71" s="62"/>
      <c r="DE71" s="62"/>
      <c r="DF71" s="62"/>
      <c r="DG71" s="62"/>
      <c r="DH71" s="62"/>
      <c r="DI71" s="62"/>
      <c r="DJ71" s="62"/>
      <c r="DK71" s="62"/>
      <c r="DL71" s="62"/>
      <c r="DM71" s="62"/>
      <c r="DN71" s="62"/>
      <c r="DO71" s="62"/>
      <c r="DP71" s="62"/>
      <c r="DQ71" s="62"/>
      <c r="DR71" s="62"/>
      <c r="DS71" s="62"/>
      <c r="DT71" s="62"/>
      <c r="DU71" s="62"/>
      <c r="DV71" s="62"/>
    </row>
    <row r="72" spans="2:126" ht="23.25" customHeight="1" x14ac:dyDescent="0.2">
      <c r="B72" s="28"/>
      <c r="C72" s="28"/>
      <c r="D72" s="39"/>
      <c r="E72" s="39"/>
      <c r="F72" s="242"/>
      <c r="G72" s="242"/>
      <c r="H72" s="242"/>
      <c r="I72" s="242"/>
      <c r="J72" s="242"/>
      <c r="K72" s="242"/>
      <c r="L72" s="24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c r="BO72" s="62"/>
      <c r="BP72" s="62"/>
      <c r="BQ72" s="62"/>
      <c r="BR72" s="62"/>
      <c r="BS72" s="62"/>
      <c r="BT72" s="62"/>
      <c r="BU72" s="62"/>
      <c r="BV72" s="62"/>
      <c r="BW72" s="62"/>
      <c r="BX72" s="62"/>
      <c r="BY72" s="62"/>
      <c r="BZ72" s="62"/>
      <c r="CA72" s="62"/>
      <c r="CB72" s="62"/>
      <c r="CC72" s="62"/>
      <c r="CD72" s="62"/>
      <c r="CE72" s="62"/>
      <c r="CF72" s="62"/>
      <c r="CG72" s="62"/>
      <c r="CH72" s="62"/>
      <c r="CI72" s="62"/>
      <c r="CJ72" s="62"/>
      <c r="CK72" s="62"/>
      <c r="CL72" s="62"/>
      <c r="CM72" s="62"/>
      <c r="CN72" s="62"/>
      <c r="CO72" s="62"/>
      <c r="CP72" s="62"/>
      <c r="CQ72" s="62"/>
      <c r="CR72" s="62"/>
      <c r="CS72" s="62"/>
      <c r="CT72" s="62"/>
      <c r="CU72" s="62"/>
      <c r="CV72" s="62"/>
      <c r="CW72" s="62"/>
      <c r="CX72" s="62"/>
      <c r="CY72" s="62"/>
      <c r="CZ72" s="62"/>
      <c r="DA72" s="62"/>
      <c r="DB72" s="62"/>
      <c r="DC72" s="62"/>
      <c r="DD72" s="62"/>
      <c r="DE72" s="62"/>
      <c r="DF72" s="62"/>
      <c r="DG72" s="62"/>
      <c r="DH72" s="62"/>
      <c r="DI72" s="62"/>
      <c r="DJ72" s="62"/>
      <c r="DK72" s="62"/>
      <c r="DL72" s="62"/>
      <c r="DM72" s="62"/>
      <c r="DN72" s="62"/>
      <c r="DO72" s="62"/>
      <c r="DP72" s="62"/>
      <c r="DQ72" s="62"/>
      <c r="DR72" s="62"/>
      <c r="DS72" s="62"/>
      <c r="DT72" s="62"/>
      <c r="DU72" s="62"/>
      <c r="DV72" s="62"/>
    </row>
    <row r="73" spans="2:126" ht="23.25" customHeight="1" x14ac:dyDescent="0.2">
      <c r="B73" s="28"/>
      <c r="C73" s="28"/>
      <c r="D73" s="39"/>
      <c r="E73" s="39"/>
      <c r="F73" s="242"/>
      <c r="G73" s="242"/>
      <c r="H73" s="242"/>
      <c r="I73" s="242"/>
      <c r="J73" s="242"/>
      <c r="K73" s="242"/>
      <c r="L73" s="24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c r="BM73" s="62"/>
      <c r="BN73" s="62"/>
      <c r="BO73" s="62"/>
      <c r="BP73" s="62"/>
      <c r="BQ73" s="62"/>
      <c r="BR73" s="62"/>
      <c r="BS73" s="62"/>
      <c r="BT73" s="62"/>
      <c r="BU73" s="62"/>
      <c r="BV73" s="62"/>
      <c r="BW73" s="62"/>
      <c r="BX73" s="62"/>
      <c r="BY73" s="62"/>
      <c r="BZ73" s="62"/>
      <c r="CA73" s="62"/>
      <c r="CB73" s="62"/>
      <c r="CC73" s="62"/>
      <c r="CD73" s="62"/>
      <c r="CE73" s="62"/>
      <c r="CF73" s="62"/>
      <c r="CG73" s="62"/>
      <c r="CH73" s="62"/>
      <c r="CI73" s="62"/>
      <c r="CJ73" s="62"/>
      <c r="CK73" s="62"/>
      <c r="CL73" s="62"/>
      <c r="CM73" s="62"/>
      <c r="CN73" s="62"/>
      <c r="CO73" s="62"/>
      <c r="CP73" s="62"/>
      <c r="CQ73" s="62"/>
      <c r="CR73" s="62"/>
      <c r="CS73" s="62"/>
      <c r="CT73" s="62"/>
      <c r="CU73" s="62"/>
      <c r="CV73" s="62"/>
      <c r="CW73" s="62"/>
      <c r="CX73" s="62"/>
      <c r="CY73" s="62"/>
      <c r="CZ73" s="62"/>
      <c r="DA73" s="62"/>
      <c r="DB73" s="62"/>
      <c r="DC73" s="62"/>
      <c r="DD73" s="62"/>
      <c r="DE73" s="62"/>
      <c r="DF73" s="62"/>
      <c r="DG73" s="62"/>
      <c r="DH73" s="62"/>
      <c r="DI73" s="62"/>
      <c r="DJ73" s="62"/>
      <c r="DK73" s="62"/>
      <c r="DL73" s="62"/>
      <c r="DM73" s="62"/>
      <c r="DN73" s="62"/>
      <c r="DO73" s="62"/>
      <c r="DP73" s="62"/>
      <c r="DQ73" s="62"/>
      <c r="DR73" s="62"/>
      <c r="DS73" s="62"/>
      <c r="DT73" s="62"/>
      <c r="DU73" s="62"/>
      <c r="DV73" s="62"/>
    </row>
    <row r="74" spans="2:126" ht="23.25" customHeight="1" x14ac:dyDescent="0.2">
      <c r="B74" s="28"/>
      <c r="C74" s="28"/>
      <c r="D74" s="39"/>
      <c r="E74" s="39"/>
      <c r="F74" s="242"/>
      <c r="G74" s="242"/>
      <c r="H74" s="242"/>
      <c r="I74" s="242"/>
      <c r="J74" s="242"/>
      <c r="K74" s="242"/>
      <c r="L74" s="24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c r="BO74" s="62"/>
      <c r="BP74" s="62"/>
      <c r="BQ74" s="62"/>
      <c r="BR74" s="62"/>
      <c r="BS74" s="62"/>
      <c r="BT74" s="62"/>
      <c r="BU74" s="62"/>
      <c r="BV74" s="62"/>
      <c r="BW74" s="62"/>
      <c r="BX74" s="62"/>
      <c r="BY74" s="62"/>
      <c r="BZ74" s="62"/>
      <c r="CA74" s="62"/>
      <c r="CB74" s="62"/>
      <c r="CC74" s="62"/>
      <c r="CD74" s="62"/>
      <c r="CE74" s="62"/>
      <c r="CF74" s="62"/>
      <c r="CG74" s="62"/>
      <c r="CH74" s="62"/>
      <c r="CI74" s="62"/>
      <c r="CJ74" s="62"/>
      <c r="CK74" s="62"/>
      <c r="CL74" s="62"/>
      <c r="CM74" s="62"/>
      <c r="CN74" s="62"/>
      <c r="CO74" s="62"/>
      <c r="CP74" s="62"/>
      <c r="CQ74" s="62"/>
      <c r="CR74" s="62"/>
      <c r="CS74" s="62"/>
      <c r="CT74" s="62"/>
      <c r="CU74" s="62"/>
      <c r="CV74" s="62"/>
      <c r="CW74" s="62"/>
      <c r="CX74" s="62"/>
      <c r="CY74" s="62"/>
      <c r="CZ74" s="62"/>
      <c r="DA74" s="62"/>
      <c r="DB74" s="62"/>
      <c r="DC74" s="62"/>
      <c r="DD74" s="62"/>
      <c r="DE74" s="62"/>
      <c r="DF74" s="62"/>
      <c r="DG74" s="62"/>
      <c r="DH74" s="62"/>
      <c r="DI74" s="62"/>
      <c r="DJ74" s="62"/>
      <c r="DK74" s="62"/>
      <c r="DL74" s="62"/>
      <c r="DM74" s="62"/>
      <c r="DN74" s="62"/>
      <c r="DO74" s="62"/>
      <c r="DP74" s="62"/>
      <c r="DQ74" s="62"/>
      <c r="DR74" s="62"/>
      <c r="DS74" s="62"/>
      <c r="DT74" s="62"/>
      <c r="DU74" s="62"/>
      <c r="DV74" s="62"/>
    </row>
    <row r="75" spans="2:126" ht="23.25" customHeight="1" x14ac:dyDescent="0.2">
      <c r="B75" s="28"/>
      <c r="C75" s="28"/>
      <c r="D75" s="39"/>
      <c r="E75" s="39"/>
      <c r="F75" s="242"/>
      <c r="G75" s="242"/>
      <c r="H75" s="242"/>
      <c r="I75" s="242"/>
      <c r="J75" s="242"/>
      <c r="K75" s="242"/>
      <c r="L75" s="24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c r="BO75" s="62"/>
      <c r="BP75" s="62"/>
      <c r="BQ75" s="62"/>
      <c r="BR75" s="62"/>
      <c r="BS75" s="62"/>
      <c r="BT75" s="62"/>
      <c r="BU75" s="62"/>
      <c r="BV75" s="62"/>
      <c r="BW75" s="62"/>
      <c r="BX75" s="62"/>
      <c r="BY75" s="62"/>
      <c r="BZ75" s="62"/>
      <c r="CA75" s="62"/>
      <c r="CB75" s="62"/>
      <c r="CC75" s="62"/>
      <c r="CD75" s="62"/>
      <c r="CE75" s="62"/>
      <c r="CF75" s="62"/>
      <c r="CG75" s="62"/>
      <c r="CH75" s="62"/>
      <c r="CI75" s="62"/>
      <c r="CJ75" s="62"/>
      <c r="CK75" s="62"/>
      <c r="CL75" s="62"/>
      <c r="CM75" s="62"/>
      <c r="CN75" s="62"/>
      <c r="CO75" s="62"/>
      <c r="CP75" s="62"/>
      <c r="CQ75" s="62"/>
      <c r="CR75" s="62"/>
      <c r="CS75" s="62"/>
      <c r="CT75" s="62"/>
      <c r="CU75" s="62"/>
      <c r="CV75" s="62"/>
      <c r="CW75" s="62"/>
      <c r="CX75" s="62"/>
      <c r="CY75" s="62"/>
      <c r="CZ75" s="62"/>
      <c r="DA75" s="62"/>
      <c r="DB75" s="62"/>
      <c r="DC75" s="62"/>
      <c r="DD75" s="62"/>
      <c r="DE75" s="62"/>
      <c r="DF75" s="62"/>
      <c r="DG75" s="62"/>
      <c r="DH75" s="62"/>
      <c r="DI75" s="62"/>
      <c r="DJ75" s="62"/>
      <c r="DK75" s="62"/>
      <c r="DL75" s="62"/>
      <c r="DM75" s="62"/>
      <c r="DN75" s="62"/>
      <c r="DO75" s="62"/>
      <c r="DP75" s="62"/>
      <c r="DQ75" s="62"/>
      <c r="DR75" s="62"/>
      <c r="DS75" s="62"/>
      <c r="DT75" s="62"/>
      <c r="DU75" s="62"/>
      <c r="DV75" s="62"/>
    </row>
    <row r="76" spans="2:126" ht="23.25" customHeight="1" x14ac:dyDescent="0.2">
      <c r="B76" s="28"/>
      <c r="C76" s="28"/>
      <c r="D76" s="39"/>
      <c r="E76" s="39"/>
      <c r="F76" s="242"/>
      <c r="G76" s="242"/>
      <c r="H76" s="242"/>
      <c r="I76" s="242"/>
      <c r="J76" s="242"/>
      <c r="K76" s="242"/>
      <c r="L76" s="24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row>
    <row r="77" spans="2:126" ht="23.25" customHeight="1" x14ac:dyDescent="0.2">
      <c r="B77" s="28"/>
      <c r="C77" s="28"/>
      <c r="D77" s="39"/>
      <c r="E77" s="39"/>
      <c r="F77" s="242"/>
      <c r="G77" s="242"/>
      <c r="H77" s="242"/>
      <c r="I77" s="242"/>
      <c r="J77" s="242"/>
      <c r="K77" s="242"/>
      <c r="L77" s="24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c r="BT77" s="62"/>
      <c r="BU77" s="62"/>
      <c r="BV77" s="62"/>
      <c r="BW77" s="62"/>
      <c r="BX77" s="62"/>
      <c r="BY77" s="62"/>
      <c r="BZ77" s="62"/>
      <c r="CA77" s="62"/>
      <c r="CB77" s="62"/>
      <c r="CC77" s="62"/>
      <c r="CD77" s="62"/>
      <c r="CE77" s="62"/>
      <c r="CF77" s="62"/>
      <c r="CG77" s="62"/>
      <c r="CH77" s="62"/>
      <c r="CI77" s="62"/>
      <c r="CJ77" s="62"/>
      <c r="CK77" s="62"/>
      <c r="CL77" s="62"/>
      <c r="CM77" s="62"/>
      <c r="CN77" s="62"/>
      <c r="CO77" s="62"/>
      <c r="CP77" s="62"/>
      <c r="CQ77" s="62"/>
      <c r="CR77" s="62"/>
      <c r="CS77" s="62"/>
      <c r="CT77" s="62"/>
      <c r="CU77" s="62"/>
      <c r="CV77" s="62"/>
      <c r="CW77" s="62"/>
      <c r="CX77" s="62"/>
      <c r="CY77" s="62"/>
      <c r="CZ77" s="62"/>
      <c r="DA77" s="62"/>
      <c r="DB77" s="62"/>
      <c r="DC77" s="62"/>
      <c r="DD77" s="62"/>
      <c r="DE77" s="62"/>
      <c r="DF77" s="62"/>
      <c r="DG77" s="62"/>
      <c r="DH77" s="62"/>
      <c r="DI77" s="62"/>
      <c r="DJ77" s="62"/>
      <c r="DK77" s="62"/>
      <c r="DL77" s="62"/>
      <c r="DM77" s="62"/>
      <c r="DN77" s="62"/>
      <c r="DO77" s="62"/>
      <c r="DP77" s="62"/>
      <c r="DQ77" s="62"/>
      <c r="DR77" s="62"/>
      <c r="DS77" s="62"/>
      <c r="DT77" s="62"/>
      <c r="DU77" s="62"/>
      <c r="DV77" s="62"/>
    </row>
    <row r="78" spans="2:126" ht="23.25" customHeight="1" x14ac:dyDescent="0.2">
      <c r="B78" s="28"/>
      <c r="C78" s="28"/>
      <c r="D78" s="39"/>
      <c r="E78" s="39"/>
      <c r="F78" s="242"/>
      <c r="G78" s="242"/>
      <c r="H78" s="242"/>
      <c r="I78" s="242"/>
      <c r="J78" s="242"/>
      <c r="K78" s="242"/>
      <c r="L78" s="24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c r="BY78" s="62"/>
      <c r="BZ78" s="62"/>
      <c r="CA78" s="62"/>
      <c r="CB78" s="62"/>
      <c r="CC78" s="62"/>
      <c r="CD78" s="62"/>
      <c r="CE78" s="62"/>
      <c r="CF78" s="62"/>
      <c r="CG78" s="62"/>
      <c r="CH78" s="62"/>
      <c r="CI78" s="62"/>
      <c r="CJ78" s="62"/>
      <c r="CK78" s="62"/>
      <c r="CL78" s="62"/>
      <c r="CM78" s="62"/>
      <c r="CN78" s="62"/>
      <c r="CO78" s="62"/>
      <c r="CP78" s="62"/>
      <c r="CQ78" s="62"/>
      <c r="CR78" s="62"/>
      <c r="CS78" s="62"/>
      <c r="CT78" s="62"/>
      <c r="CU78" s="62"/>
      <c r="CV78" s="62"/>
      <c r="CW78" s="62"/>
      <c r="CX78" s="62"/>
      <c r="CY78" s="62"/>
      <c r="CZ78" s="62"/>
      <c r="DA78" s="62"/>
      <c r="DB78" s="62"/>
      <c r="DC78" s="62"/>
      <c r="DD78" s="62"/>
      <c r="DE78" s="62"/>
      <c r="DF78" s="62"/>
      <c r="DG78" s="62"/>
      <c r="DH78" s="62"/>
      <c r="DI78" s="62"/>
      <c r="DJ78" s="62"/>
      <c r="DK78" s="62"/>
      <c r="DL78" s="62"/>
      <c r="DM78" s="62"/>
      <c r="DN78" s="62"/>
      <c r="DO78" s="62"/>
      <c r="DP78" s="62"/>
      <c r="DQ78" s="62"/>
      <c r="DR78" s="62"/>
      <c r="DS78" s="62"/>
      <c r="DT78" s="62"/>
      <c r="DU78" s="62"/>
      <c r="DV78" s="62"/>
    </row>
    <row r="79" spans="2:126" ht="23.25" customHeight="1" x14ac:dyDescent="0.2">
      <c r="B79" s="28"/>
      <c r="C79" s="28"/>
      <c r="D79" s="39"/>
      <c r="E79" s="39"/>
      <c r="F79" s="242"/>
      <c r="G79" s="242"/>
      <c r="H79" s="242"/>
      <c r="I79" s="242"/>
      <c r="J79" s="242"/>
      <c r="K79" s="242"/>
      <c r="L79" s="24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c r="BU79" s="62"/>
      <c r="BV79" s="62"/>
      <c r="BW79" s="62"/>
      <c r="BX79" s="62"/>
      <c r="BY79" s="62"/>
      <c r="BZ79" s="62"/>
      <c r="CA79" s="62"/>
      <c r="CB79" s="62"/>
      <c r="CC79" s="62"/>
      <c r="CD79" s="62"/>
      <c r="CE79" s="62"/>
      <c r="CF79" s="62"/>
      <c r="CG79" s="62"/>
      <c r="CH79" s="62"/>
      <c r="CI79" s="62"/>
      <c r="CJ79" s="62"/>
      <c r="CK79" s="62"/>
      <c r="CL79" s="62"/>
      <c r="CM79" s="62"/>
      <c r="CN79" s="62"/>
      <c r="CO79" s="62"/>
      <c r="CP79" s="62"/>
      <c r="CQ79" s="62"/>
      <c r="CR79" s="62"/>
      <c r="CS79" s="62"/>
      <c r="CT79" s="62"/>
      <c r="CU79" s="62"/>
      <c r="CV79" s="62"/>
      <c r="CW79" s="62"/>
      <c r="CX79" s="62"/>
      <c r="CY79" s="62"/>
      <c r="CZ79" s="62"/>
      <c r="DA79" s="62"/>
      <c r="DB79" s="62"/>
      <c r="DC79" s="62"/>
      <c r="DD79" s="62"/>
      <c r="DE79" s="62"/>
      <c r="DF79" s="62"/>
      <c r="DG79" s="62"/>
      <c r="DH79" s="62"/>
      <c r="DI79" s="62"/>
      <c r="DJ79" s="62"/>
      <c r="DK79" s="62"/>
      <c r="DL79" s="62"/>
      <c r="DM79" s="62"/>
      <c r="DN79" s="62"/>
      <c r="DO79" s="62"/>
      <c r="DP79" s="62"/>
      <c r="DQ79" s="62"/>
      <c r="DR79" s="62"/>
      <c r="DS79" s="62"/>
      <c r="DT79" s="62"/>
      <c r="DU79" s="62"/>
      <c r="DV79" s="62"/>
    </row>
    <row r="80" spans="2:126" ht="23.25" customHeight="1" x14ac:dyDescent="0.2">
      <c r="B80" s="28"/>
      <c r="C80" s="28"/>
      <c r="D80" s="39"/>
      <c r="E80" s="39"/>
      <c r="F80" s="242"/>
      <c r="G80" s="242"/>
      <c r="H80" s="242"/>
      <c r="I80" s="242"/>
      <c r="J80" s="242"/>
      <c r="K80" s="242"/>
      <c r="L80" s="24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c r="BU80" s="62"/>
      <c r="BV80" s="62"/>
      <c r="BW80" s="62"/>
      <c r="BX80" s="62"/>
      <c r="BY80" s="62"/>
      <c r="BZ80" s="62"/>
      <c r="CA80" s="62"/>
      <c r="CB80" s="62"/>
      <c r="CC80" s="62"/>
      <c r="CD80" s="62"/>
      <c r="CE80" s="62"/>
      <c r="CF80" s="62"/>
      <c r="CG80" s="62"/>
      <c r="CH80" s="62"/>
      <c r="CI80" s="62"/>
      <c r="CJ80" s="62"/>
      <c r="CK80" s="62"/>
      <c r="CL80" s="62"/>
      <c r="CM80" s="62"/>
      <c r="CN80" s="62"/>
      <c r="CO80" s="62"/>
      <c r="CP80" s="62"/>
      <c r="CQ80" s="62"/>
      <c r="CR80" s="62"/>
      <c r="CS80" s="62"/>
      <c r="CT80" s="62"/>
      <c r="CU80" s="62"/>
      <c r="CV80" s="62"/>
      <c r="CW80" s="62"/>
      <c r="CX80" s="62"/>
      <c r="CY80" s="62"/>
      <c r="CZ80" s="62"/>
      <c r="DA80" s="62"/>
      <c r="DB80" s="62"/>
      <c r="DC80" s="62"/>
      <c r="DD80" s="62"/>
      <c r="DE80" s="62"/>
      <c r="DF80" s="62"/>
      <c r="DG80" s="62"/>
      <c r="DH80" s="62"/>
      <c r="DI80" s="62"/>
      <c r="DJ80" s="62"/>
      <c r="DK80" s="62"/>
      <c r="DL80" s="62"/>
      <c r="DM80" s="62"/>
      <c r="DN80" s="62"/>
      <c r="DO80" s="62"/>
      <c r="DP80" s="62"/>
      <c r="DQ80" s="62"/>
      <c r="DR80" s="62"/>
      <c r="DS80" s="62"/>
      <c r="DT80" s="62"/>
      <c r="DU80" s="62"/>
      <c r="DV80" s="62"/>
    </row>
    <row r="81" spans="2:126" ht="23.25" customHeight="1" x14ac:dyDescent="0.2">
      <c r="B81" s="28"/>
      <c r="C81" s="28"/>
      <c r="D81" s="39"/>
      <c r="E81" s="39"/>
      <c r="F81" s="242"/>
      <c r="G81" s="242"/>
      <c r="H81" s="242"/>
      <c r="I81" s="242"/>
      <c r="J81" s="242"/>
      <c r="K81" s="242"/>
      <c r="L81" s="24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c r="BP81" s="62"/>
      <c r="BQ81" s="62"/>
      <c r="BR81" s="62"/>
      <c r="BS81" s="62"/>
      <c r="BT81" s="62"/>
      <c r="BU81" s="62"/>
      <c r="BV81" s="62"/>
      <c r="BW81" s="62"/>
      <c r="BX81" s="62"/>
      <c r="BY81" s="62"/>
      <c r="BZ81" s="62"/>
      <c r="CA81" s="62"/>
      <c r="CB81" s="62"/>
      <c r="CC81" s="62"/>
      <c r="CD81" s="62"/>
      <c r="CE81" s="62"/>
      <c r="CF81" s="62"/>
      <c r="CG81" s="62"/>
      <c r="CH81" s="62"/>
      <c r="CI81" s="62"/>
      <c r="CJ81" s="62"/>
      <c r="CK81" s="62"/>
      <c r="CL81" s="62"/>
      <c r="CM81" s="62"/>
      <c r="CN81" s="62"/>
      <c r="CO81" s="62"/>
      <c r="CP81" s="62"/>
      <c r="CQ81" s="62"/>
      <c r="CR81" s="62"/>
      <c r="CS81" s="62"/>
      <c r="CT81" s="62"/>
      <c r="CU81" s="62"/>
      <c r="CV81" s="62"/>
      <c r="CW81" s="62"/>
      <c r="CX81" s="62"/>
      <c r="CY81" s="62"/>
      <c r="CZ81" s="62"/>
      <c r="DA81" s="62"/>
      <c r="DB81" s="62"/>
      <c r="DC81" s="62"/>
      <c r="DD81" s="62"/>
      <c r="DE81" s="62"/>
      <c r="DF81" s="62"/>
      <c r="DG81" s="62"/>
      <c r="DH81" s="62"/>
      <c r="DI81" s="62"/>
      <c r="DJ81" s="62"/>
      <c r="DK81" s="62"/>
      <c r="DL81" s="62"/>
      <c r="DM81" s="62"/>
      <c r="DN81" s="62"/>
      <c r="DO81" s="62"/>
      <c r="DP81" s="62"/>
      <c r="DQ81" s="62"/>
      <c r="DR81" s="62"/>
      <c r="DS81" s="62"/>
      <c r="DT81" s="62"/>
      <c r="DU81" s="62"/>
      <c r="DV81" s="62"/>
    </row>
    <row r="82" spans="2:126" ht="23.25" customHeight="1" x14ac:dyDescent="0.2">
      <c r="B82" s="28"/>
      <c r="C82" s="28"/>
      <c r="D82" s="39"/>
      <c r="E82" s="39"/>
      <c r="F82" s="242"/>
      <c r="G82" s="242"/>
      <c r="H82" s="242"/>
      <c r="I82" s="242"/>
      <c r="J82" s="242"/>
      <c r="K82" s="242"/>
      <c r="L82" s="24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62"/>
      <c r="BZ82" s="62"/>
      <c r="CA82" s="62"/>
      <c r="CB82" s="62"/>
      <c r="CC82" s="62"/>
      <c r="CD82" s="62"/>
      <c r="CE82" s="62"/>
      <c r="CF82" s="62"/>
      <c r="CG82" s="62"/>
      <c r="CH82" s="62"/>
      <c r="CI82" s="62"/>
      <c r="CJ82" s="62"/>
      <c r="CK82" s="62"/>
      <c r="CL82" s="62"/>
      <c r="CM82" s="62"/>
      <c r="CN82" s="62"/>
      <c r="CO82" s="62"/>
      <c r="CP82" s="62"/>
      <c r="CQ82" s="62"/>
      <c r="CR82" s="62"/>
      <c r="CS82" s="62"/>
      <c r="CT82" s="62"/>
      <c r="CU82" s="62"/>
      <c r="CV82" s="62"/>
      <c r="CW82" s="62"/>
      <c r="CX82" s="62"/>
      <c r="CY82" s="62"/>
      <c r="CZ82" s="62"/>
      <c r="DA82" s="62"/>
      <c r="DB82" s="62"/>
      <c r="DC82" s="62"/>
      <c r="DD82" s="62"/>
      <c r="DE82" s="62"/>
      <c r="DF82" s="62"/>
      <c r="DG82" s="62"/>
      <c r="DH82" s="62"/>
      <c r="DI82" s="62"/>
      <c r="DJ82" s="62"/>
      <c r="DK82" s="62"/>
      <c r="DL82" s="62"/>
      <c r="DM82" s="62"/>
      <c r="DN82" s="62"/>
      <c r="DO82" s="62"/>
      <c r="DP82" s="62"/>
      <c r="DQ82" s="62"/>
      <c r="DR82" s="62"/>
      <c r="DS82" s="62"/>
      <c r="DT82" s="62"/>
      <c r="DU82" s="62"/>
      <c r="DV82" s="62"/>
    </row>
    <row r="83" spans="2:126" ht="23.25" customHeight="1" x14ac:dyDescent="0.2">
      <c r="B83" s="28"/>
      <c r="C83" s="28"/>
      <c r="D83" s="39"/>
      <c r="E83" s="39"/>
      <c r="F83" s="242"/>
      <c r="G83" s="242"/>
      <c r="H83" s="242"/>
      <c r="I83" s="242"/>
      <c r="J83" s="242"/>
      <c r="K83" s="242"/>
      <c r="L83" s="24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2"/>
      <c r="CM83" s="62"/>
      <c r="CN83" s="62"/>
      <c r="CO83" s="62"/>
      <c r="CP83" s="62"/>
      <c r="CQ83" s="62"/>
      <c r="CR83" s="62"/>
      <c r="CS83" s="62"/>
      <c r="CT83" s="62"/>
      <c r="CU83" s="62"/>
      <c r="CV83" s="62"/>
      <c r="CW83" s="62"/>
      <c r="CX83" s="62"/>
      <c r="CY83" s="62"/>
      <c r="CZ83" s="62"/>
      <c r="DA83" s="62"/>
      <c r="DB83" s="62"/>
      <c r="DC83" s="62"/>
      <c r="DD83" s="62"/>
      <c r="DE83" s="62"/>
      <c r="DF83" s="62"/>
      <c r="DG83" s="62"/>
      <c r="DH83" s="62"/>
      <c r="DI83" s="62"/>
      <c r="DJ83" s="62"/>
      <c r="DK83" s="62"/>
      <c r="DL83" s="62"/>
      <c r="DM83" s="62"/>
      <c r="DN83" s="62"/>
      <c r="DO83" s="62"/>
      <c r="DP83" s="62"/>
      <c r="DQ83" s="62"/>
      <c r="DR83" s="62"/>
      <c r="DS83" s="62"/>
      <c r="DT83" s="62"/>
      <c r="DU83" s="62"/>
      <c r="DV83" s="62"/>
    </row>
    <row r="84" spans="2:126" ht="23.25" customHeight="1" x14ac:dyDescent="0.2">
      <c r="B84" s="28"/>
      <c r="C84" s="28"/>
      <c r="D84" s="39"/>
      <c r="E84" s="39"/>
      <c r="F84" s="242"/>
      <c r="G84" s="242"/>
      <c r="H84" s="242"/>
      <c r="I84" s="242"/>
      <c r="J84" s="242"/>
      <c r="K84" s="242"/>
      <c r="L84" s="24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c r="BP84" s="62"/>
      <c r="BQ84" s="62"/>
      <c r="BR84" s="62"/>
      <c r="BS84" s="62"/>
      <c r="BT84" s="62"/>
      <c r="BU84" s="62"/>
      <c r="BV84" s="62"/>
      <c r="BW84" s="62"/>
      <c r="BX84" s="62"/>
      <c r="BY84" s="62"/>
      <c r="BZ84" s="62"/>
      <c r="CA84" s="62"/>
      <c r="CB84" s="62"/>
      <c r="CC84" s="62"/>
      <c r="CD84" s="62"/>
      <c r="CE84" s="62"/>
      <c r="CF84" s="62"/>
      <c r="CG84" s="62"/>
      <c r="CH84" s="62"/>
      <c r="CI84" s="62"/>
      <c r="CJ84" s="62"/>
      <c r="CK84" s="62"/>
      <c r="CL84" s="62"/>
      <c r="CM84" s="62"/>
      <c r="CN84" s="62"/>
      <c r="CO84" s="62"/>
      <c r="CP84" s="62"/>
      <c r="CQ84" s="62"/>
      <c r="CR84" s="62"/>
      <c r="CS84" s="62"/>
      <c r="CT84" s="62"/>
      <c r="CU84" s="62"/>
      <c r="CV84" s="62"/>
      <c r="CW84" s="62"/>
      <c r="CX84" s="62"/>
      <c r="CY84" s="62"/>
      <c r="CZ84" s="62"/>
      <c r="DA84" s="62"/>
      <c r="DB84" s="62"/>
      <c r="DC84" s="62"/>
      <c r="DD84" s="62"/>
      <c r="DE84" s="62"/>
      <c r="DF84" s="62"/>
      <c r="DG84" s="62"/>
      <c r="DH84" s="62"/>
      <c r="DI84" s="62"/>
      <c r="DJ84" s="62"/>
      <c r="DK84" s="62"/>
      <c r="DL84" s="62"/>
      <c r="DM84" s="62"/>
      <c r="DN84" s="62"/>
      <c r="DO84" s="62"/>
      <c r="DP84" s="62"/>
      <c r="DQ84" s="62"/>
      <c r="DR84" s="62"/>
      <c r="DS84" s="62"/>
      <c r="DT84" s="62"/>
      <c r="DU84" s="62"/>
      <c r="DV84" s="62"/>
    </row>
    <row r="85" spans="2:126" ht="23.25" customHeight="1" x14ac:dyDescent="0.2">
      <c r="B85" s="28"/>
      <c r="C85" s="28"/>
      <c r="D85" s="39"/>
      <c r="E85" s="39"/>
      <c r="F85" s="242"/>
      <c r="G85" s="242"/>
      <c r="H85" s="242"/>
      <c r="I85" s="242"/>
      <c r="J85" s="242"/>
      <c r="K85" s="242"/>
      <c r="L85" s="24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D85" s="62"/>
      <c r="CE85" s="62"/>
      <c r="CF85" s="62"/>
      <c r="CG85" s="62"/>
      <c r="CH85" s="62"/>
      <c r="CI85" s="62"/>
      <c r="CJ85" s="62"/>
      <c r="CK85" s="62"/>
      <c r="CL85" s="62"/>
      <c r="CM85" s="62"/>
      <c r="CN85" s="62"/>
      <c r="CO85" s="62"/>
      <c r="CP85" s="62"/>
      <c r="CQ85" s="62"/>
      <c r="CR85" s="62"/>
      <c r="CS85" s="62"/>
      <c r="CT85" s="62"/>
      <c r="CU85" s="62"/>
      <c r="CV85" s="62"/>
      <c r="CW85" s="62"/>
      <c r="CX85" s="62"/>
      <c r="CY85" s="62"/>
      <c r="CZ85" s="62"/>
      <c r="DA85" s="62"/>
      <c r="DB85" s="62"/>
      <c r="DC85" s="62"/>
      <c r="DD85" s="62"/>
      <c r="DE85" s="62"/>
      <c r="DF85" s="62"/>
      <c r="DG85" s="62"/>
      <c r="DH85" s="62"/>
      <c r="DI85" s="62"/>
      <c r="DJ85" s="62"/>
      <c r="DK85" s="62"/>
      <c r="DL85" s="62"/>
      <c r="DM85" s="62"/>
      <c r="DN85" s="62"/>
      <c r="DO85" s="62"/>
      <c r="DP85" s="62"/>
      <c r="DQ85" s="62"/>
      <c r="DR85" s="62"/>
      <c r="DS85" s="62"/>
      <c r="DT85" s="62"/>
      <c r="DU85" s="62"/>
      <c r="DV85" s="62"/>
    </row>
    <row r="86" spans="2:126" ht="23.25" customHeight="1" x14ac:dyDescent="0.2">
      <c r="B86" s="28"/>
      <c r="C86" s="28"/>
      <c r="D86" s="39"/>
      <c r="E86" s="39"/>
      <c r="F86" s="242"/>
      <c r="G86" s="242"/>
      <c r="H86" s="242"/>
      <c r="I86" s="242"/>
      <c r="J86" s="242"/>
      <c r="K86" s="242"/>
      <c r="L86" s="24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c r="CT86" s="62"/>
      <c r="CU86" s="62"/>
      <c r="CV86" s="62"/>
      <c r="CW86" s="62"/>
      <c r="CX86" s="62"/>
      <c r="CY86" s="62"/>
      <c r="CZ86" s="62"/>
      <c r="DA86" s="62"/>
      <c r="DB86" s="62"/>
      <c r="DC86" s="62"/>
      <c r="DD86" s="62"/>
      <c r="DE86" s="62"/>
      <c r="DF86" s="62"/>
      <c r="DG86" s="62"/>
      <c r="DH86" s="62"/>
      <c r="DI86" s="62"/>
      <c r="DJ86" s="62"/>
      <c r="DK86" s="62"/>
      <c r="DL86" s="62"/>
      <c r="DM86" s="62"/>
      <c r="DN86" s="62"/>
      <c r="DO86" s="62"/>
      <c r="DP86" s="62"/>
      <c r="DQ86" s="62"/>
      <c r="DR86" s="62"/>
      <c r="DS86" s="62"/>
      <c r="DT86" s="62"/>
      <c r="DU86" s="62"/>
      <c r="DV86" s="62"/>
    </row>
    <row r="87" spans="2:126" ht="23.25" customHeight="1" x14ac:dyDescent="0.2">
      <c r="B87" s="28"/>
      <c r="C87" s="28"/>
      <c r="D87" s="39"/>
      <c r="E87" s="39"/>
      <c r="F87" s="242"/>
      <c r="G87" s="242"/>
      <c r="H87" s="242"/>
      <c r="I87" s="242"/>
      <c r="J87" s="242"/>
      <c r="K87" s="242"/>
      <c r="L87" s="24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c r="BT87" s="62"/>
      <c r="BU87" s="62"/>
      <c r="BV87" s="62"/>
      <c r="BW87" s="62"/>
      <c r="BX87" s="62"/>
      <c r="BY87" s="62"/>
      <c r="BZ87" s="62"/>
      <c r="CA87" s="62"/>
      <c r="CB87" s="62"/>
      <c r="CC87" s="62"/>
      <c r="CD87" s="62"/>
      <c r="CE87" s="62"/>
      <c r="CF87" s="62"/>
      <c r="CG87" s="62"/>
      <c r="CH87" s="62"/>
      <c r="CI87" s="62"/>
      <c r="CJ87" s="62"/>
      <c r="CK87" s="62"/>
      <c r="CL87" s="62"/>
      <c r="CM87" s="62"/>
      <c r="CN87" s="62"/>
      <c r="CO87" s="62"/>
      <c r="CP87" s="62"/>
      <c r="CQ87" s="62"/>
      <c r="CR87" s="62"/>
      <c r="CS87" s="62"/>
      <c r="CT87" s="62"/>
      <c r="CU87" s="62"/>
      <c r="CV87" s="62"/>
      <c r="CW87" s="62"/>
      <c r="CX87" s="62"/>
      <c r="CY87" s="62"/>
      <c r="CZ87" s="62"/>
      <c r="DA87" s="62"/>
      <c r="DB87" s="62"/>
      <c r="DC87" s="62"/>
      <c r="DD87" s="62"/>
      <c r="DE87" s="62"/>
      <c r="DF87" s="62"/>
      <c r="DG87" s="62"/>
      <c r="DH87" s="62"/>
      <c r="DI87" s="62"/>
      <c r="DJ87" s="62"/>
      <c r="DK87" s="62"/>
      <c r="DL87" s="62"/>
      <c r="DM87" s="62"/>
      <c r="DN87" s="62"/>
      <c r="DO87" s="62"/>
      <c r="DP87" s="62"/>
      <c r="DQ87" s="62"/>
      <c r="DR87" s="62"/>
      <c r="DS87" s="62"/>
      <c r="DT87" s="62"/>
      <c r="DU87" s="62"/>
      <c r="DV87" s="62"/>
    </row>
    <row r="88" spans="2:126" ht="23.25" customHeight="1" x14ac:dyDescent="0.2">
      <c r="B88" s="28"/>
      <c r="C88" s="28"/>
      <c r="D88" s="39"/>
      <c r="E88" s="39"/>
      <c r="F88" s="242"/>
      <c r="G88" s="242"/>
      <c r="H88" s="242"/>
      <c r="I88" s="242"/>
      <c r="J88" s="242"/>
      <c r="K88" s="242"/>
      <c r="L88" s="24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c r="BY88" s="62"/>
      <c r="BZ88" s="62"/>
      <c r="CA88" s="62"/>
      <c r="CB88" s="62"/>
      <c r="CC88" s="62"/>
      <c r="CD88" s="62"/>
      <c r="CE88" s="62"/>
      <c r="CF88" s="62"/>
      <c r="CG88" s="62"/>
      <c r="CH88" s="62"/>
      <c r="CI88" s="62"/>
      <c r="CJ88" s="62"/>
      <c r="CK88" s="62"/>
      <c r="CL88" s="62"/>
      <c r="CM88" s="62"/>
      <c r="CN88" s="62"/>
      <c r="CO88" s="62"/>
      <c r="CP88" s="62"/>
      <c r="CQ88" s="62"/>
      <c r="CR88" s="62"/>
      <c r="CS88" s="62"/>
      <c r="CT88" s="62"/>
      <c r="CU88" s="62"/>
      <c r="CV88" s="62"/>
      <c r="CW88" s="62"/>
      <c r="CX88" s="62"/>
      <c r="CY88" s="62"/>
      <c r="CZ88" s="62"/>
      <c r="DA88" s="62"/>
      <c r="DB88" s="62"/>
      <c r="DC88" s="62"/>
      <c r="DD88" s="62"/>
      <c r="DE88" s="62"/>
      <c r="DF88" s="62"/>
      <c r="DG88" s="62"/>
      <c r="DH88" s="62"/>
      <c r="DI88" s="62"/>
      <c r="DJ88" s="62"/>
      <c r="DK88" s="62"/>
      <c r="DL88" s="62"/>
      <c r="DM88" s="62"/>
      <c r="DN88" s="62"/>
      <c r="DO88" s="62"/>
      <c r="DP88" s="62"/>
      <c r="DQ88" s="62"/>
      <c r="DR88" s="62"/>
      <c r="DS88" s="62"/>
      <c r="DT88" s="62"/>
      <c r="DU88" s="62"/>
      <c r="DV88" s="62"/>
    </row>
    <row r="89" spans="2:126" ht="23.25" customHeight="1" x14ac:dyDescent="0.2">
      <c r="B89" s="28"/>
      <c r="C89" s="28"/>
      <c r="D89" s="39"/>
      <c r="E89" s="39"/>
      <c r="F89" s="242"/>
      <c r="G89" s="242"/>
      <c r="H89" s="242"/>
      <c r="I89" s="242"/>
      <c r="J89" s="242"/>
      <c r="K89" s="242"/>
      <c r="L89" s="24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c r="BU89" s="62"/>
      <c r="BV89" s="62"/>
      <c r="BW89" s="62"/>
      <c r="BX89" s="62"/>
      <c r="BY89" s="62"/>
      <c r="BZ89" s="62"/>
      <c r="CA89" s="62"/>
      <c r="CB89" s="62"/>
      <c r="CC89" s="62"/>
      <c r="CD89" s="62"/>
      <c r="CE89" s="62"/>
      <c r="CF89" s="62"/>
      <c r="CG89" s="62"/>
      <c r="CH89" s="62"/>
      <c r="CI89" s="62"/>
      <c r="CJ89" s="62"/>
      <c r="CK89" s="62"/>
      <c r="CL89" s="62"/>
      <c r="CM89" s="62"/>
      <c r="CN89" s="62"/>
      <c r="CO89" s="62"/>
      <c r="CP89" s="62"/>
      <c r="CQ89" s="62"/>
      <c r="CR89" s="62"/>
      <c r="CS89" s="62"/>
      <c r="CT89" s="62"/>
      <c r="CU89" s="62"/>
      <c r="CV89" s="62"/>
      <c r="CW89" s="62"/>
      <c r="CX89" s="62"/>
      <c r="CY89" s="62"/>
      <c r="CZ89" s="62"/>
      <c r="DA89" s="62"/>
      <c r="DB89" s="62"/>
      <c r="DC89" s="62"/>
      <c r="DD89" s="62"/>
      <c r="DE89" s="62"/>
      <c r="DF89" s="62"/>
      <c r="DG89" s="62"/>
      <c r="DH89" s="62"/>
      <c r="DI89" s="62"/>
      <c r="DJ89" s="62"/>
      <c r="DK89" s="62"/>
      <c r="DL89" s="62"/>
      <c r="DM89" s="62"/>
      <c r="DN89" s="62"/>
      <c r="DO89" s="62"/>
      <c r="DP89" s="62"/>
      <c r="DQ89" s="62"/>
      <c r="DR89" s="62"/>
      <c r="DS89" s="62"/>
      <c r="DT89" s="62"/>
      <c r="DU89" s="62"/>
      <c r="DV89" s="62"/>
    </row>
    <row r="90" spans="2:126" ht="23.25" customHeight="1" x14ac:dyDescent="0.2">
      <c r="B90" s="28"/>
      <c r="C90" s="28"/>
      <c r="D90" s="39"/>
      <c r="E90" s="39"/>
      <c r="F90" s="242"/>
      <c r="G90" s="242"/>
      <c r="H90" s="242"/>
      <c r="I90" s="242"/>
      <c r="J90" s="242"/>
      <c r="K90" s="242"/>
      <c r="L90" s="24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c r="DS90" s="62"/>
      <c r="DT90" s="62"/>
      <c r="DU90" s="62"/>
      <c r="DV90" s="62"/>
    </row>
    <row r="91" spans="2:126" ht="23.25" customHeight="1" x14ac:dyDescent="0.2">
      <c r="B91" s="28"/>
      <c r="C91" s="28"/>
      <c r="D91" s="39"/>
      <c r="E91" s="39"/>
      <c r="F91" s="242"/>
      <c r="G91" s="242"/>
      <c r="H91" s="242"/>
      <c r="I91" s="242"/>
      <c r="J91" s="242"/>
      <c r="K91" s="242"/>
      <c r="L91" s="24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row>
    <row r="92" spans="2:126" ht="23.25" customHeight="1" x14ac:dyDescent="0.2">
      <c r="B92" s="28"/>
      <c r="C92" s="28"/>
      <c r="D92" s="39"/>
      <c r="E92" s="39"/>
      <c r="F92" s="242"/>
      <c r="G92" s="242"/>
      <c r="H92" s="242"/>
      <c r="I92" s="242"/>
      <c r="J92" s="242"/>
      <c r="K92" s="242"/>
      <c r="L92" s="24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c r="CB92" s="62"/>
      <c r="CC92" s="62"/>
      <c r="CD92" s="62"/>
      <c r="CE92" s="62"/>
      <c r="CF92" s="62"/>
      <c r="CG92" s="62"/>
      <c r="CH92" s="62"/>
      <c r="CI92" s="62"/>
      <c r="CJ92" s="62"/>
      <c r="CK92" s="62"/>
      <c r="CL92" s="62"/>
      <c r="CM92" s="62"/>
      <c r="CN92" s="62"/>
      <c r="CO92" s="62"/>
      <c r="CP92" s="62"/>
      <c r="CQ92" s="62"/>
      <c r="CR92" s="62"/>
      <c r="CS92" s="62"/>
      <c r="CT92" s="62"/>
      <c r="CU92" s="62"/>
      <c r="CV92" s="62"/>
      <c r="CW92" s="62"/>
      <c r="CX92" s="62"/>
      <c r="CY92" s="62"/>
      <c r="CZ92" s="62"/>
      <c r="DA92" s="62"/>
      <c r="DB92" s="62"/>
      <c r="DC92" s="62"/>
      <c r="DD92" s="62"/>
      <c r="DE92" s="62"/>
      <c r="DF92" s="62"/>
      <c r="DG92" s="62"/>
      <c r="DH92" s="62"/>
      <c r="DI92" s="62"/>
      <c r="DJ92" s="62"/>
      <c r="DK92" s="62"/>
      <c r="DL92" s="62"/>
      <c r="DM92" s="62"/>
      <c r="DN92" s="62"/>
      <c r="DO92" s="62"/>
      <c r="DP92" s="62"/>
      <c r="DQ92" s="62"/>
      <c r="DR92" s="62"/>
      <c r="DS92" s="62"/>
      <c r="DT92" s="62"/>
      <c r="DU92" s="62"/>
      <c r="DV92" s="62"/>
    </row>
    <row r="93" spans="2:126" ht="23.25" customHeight="1" x14ac:dyDescent="0.2">
      <c r="B93" s="28"/>
      <c r="C93" s="28"/>
      <c r="D93" s="39"/>
      <c r="E93" s="39"/>
      <c r="F93" s="242"/>
      <c r="G93" s="242"/>
      <c r="H93" s="242"/>
      <c r="I93" s="242"/>
      <c r="J93" s="242"/>
      <c r="K93" s="242"/>
      <c r="L93" s="24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c r="BP93" s="62"/>
      <c r="BQ93" s="62"/>
      <c r="BR93" s="62"/>
      <c r="BS93" s="62"/>
      <c r="BT93" s="62"/>
      <c r="BU93" s="62"/>
      <c r="BV93" s="62"/>
      <c r="BW93" s="62"/>
      <c r="BX93" s="62"/>
      <c r="BY93" s="62"/>
      <c r="BZ93" s="62"/>
      <c r="CA93" s="62"/>
      <c r="CB93" s="62"/>
      <c r="CC93" s="62"/>
      <c r="CD93" s="62"/>
      <c r="CE93" s="62"/>
      <c r="CF93" s="62"/>
      <c r="CG93" s="62"/>
      <c r="CH93" s="62"/>
      <c r="CI93" s="62"/>
      <c r="CJ93" s="62"/>
      <c r="CK93" s="62"/>
      <c r="CL93" s="62"/>
      <c r="CM93" s="62"/>
      <c r="CN93" s="62"/>
      <c r="CO93" s="62"/>
      <c r="CP93" s="62"/>
      <c r="CQ93" s="62"/>
      <c r="CR93" s="62"/>
      <c r="CS93" s="62"/>
      <c r="CT93" s="62"/>
      <c r="CU93" s="62"/>
      <c r="CV93" s="62"/>
      <c r="CW93" s="62"/>
      <c r="CX93" s="62"/>
      <c r="CY93" s="62"/>
      <c r="CZ93" s="62"/>
      <c r="DA93" s="62"/>
      <c r="DB93" s="62"/>
      <c r="DC93" s="62"/>
      <c r="DD93" s="62"/>
      <c r="DE93" s="62"/>
      <c r="DF93" s="62"/>
      <c r="DG93" s="62"/>
      <c r="DH93" s="62"/>
      <c r="DI93" s="62"/>
      <c r="DJ93" s="62"/>
      <c r="DK93" s="62"/>
      <c r="DL93" s="62"/>
      <c r="DM93" s="62"/>
      <c r="DN93" s="62"/>
      <c r="DO93" s="62"/>
      <c r="DP93" s="62"/>
      <c r="DQ93" s="62"/>
      <c r="DR93" s="62"/>
      <c r="DS93" s="62"/>
      <c r="DT93" s="62"/>
      <c r="DU93" s="62"/>
      <c r="DV93" s="62"/>
    </row>
    <row r="94" spans="2:126" ht="23.25" customHeight="1" x14ac:dyDescent="0.2">
      <c r="B94" s="28"/>
      <c r="C94" s="28"/>
      <c r="D94" s="39"/>
      <c r="E94" s="39"/>
      <c r="F94" s="242"/>
      <c r="G94" s="242"/>
      <c r="H94" s="242"/>
      <c r="I94" s="242"/>
      <c r="J94" s="242"/>
      <c r="K94" s="242"/>
      <c r="L94" s="24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c r="BP94" s="62"/>
      <c r="BQ94" s="62"/>
      <c r="BR94" s="62"/>
      <c r="BS94" s="62"/>
      <c r="BT94" s="62"/>
      <c r="BU94" s="62"/>
      <c r="BV94" s="62"/>
      <c r="BW94" s="62"/>
      <c r="BX94" s="62"/>
      <c r="BY94" s="62"/>
      <c r="BZ94" s="62"/>
      <c r="CA94" s="62"/>
      <c r="CB94" s="62"/>
      <c r="CC94" s="62"/>
      <c r="CD94" s="62"/>
      <c r="CE94" s="62"/>
      <c r="CF94" s="62"/>
      <c r="CG94" s="62"/>
      <c r="CH94" s="62"/>
      <c r="CI94" s="62"/>
      <c r="CJ94" s="62"/>
      <c r="CK94" s="62"/>
      <c r="CL94" s="62"/>
      <c r="CM94" s="62"/>
      <c r="CN94" s="62"/>
      <c r="CO94" s="62"/>
      <c r="CP94" s="62"/>
      <c r="CQ94" s="62"/>
      <c r="CR94" s="62"/>
      <c r="CS94" s="62"/>
      <c r="CT94" s="62"/>
      <c r="CU94" s="62"/>
      <c r="CV94" s="62"/>
      <c r="CW94" s="62"/>
      <c r="CX94" s="62"/>
      <c r="CY94" s="62"/>
      <c r="CZ94" s="62"/>
      <c r="DA94" s="62"/>
      <c r="DB94" s="62"/>
      <c r="DC94" s="62"/>
      <c r="DD94" s="62"/>
      <c r="DE94" s="62"/>
      <c r="DF94" s="62"/>
      <c r="DG94" s="62"/>
      <c r="DH94" s="62"/>
      <c r="DI94" s="62"/>
      <c r="DJ94" s="62"/>
      <c r="DK94" s="62"/>
      <c r="DL94" s="62"/>
      <c r="DM94" s="62"/>
      <c r="DN94" s="62"/>
      <c r="DO94" s="62"/>
      <c r="DP94" s="62"/>
      <c r="DQ94" s="62"/>
      <c r="DR94" s="62"/>
      <c r="DS94" s="62"/>
      <c r="DT94" s="62"/>
      <c r="DU94" s="62"/>
      <c r="DV94" s="62"/>
    </row>
    <row r="95" spans="2:126" ht="23.25" customHeight="1" x14ac:dyDescent="0.2">
      <c r="B95" s="28"/>
      <c r="C95" s="28"/>
      <c r="D95" s="39"/>
      <c r="E95" s="39"/>
      <c r="F95" s="242"/>
      <c r="G95" s="242"/>
      <c r="H95" s="242"/>
      <c r="I95" s="242"/>
      <c r="J95" s="242"/>
      <c r="K95" s="242"/>
      <c r="L95" s="24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c r="CC95" s="62"/>
      <c r="CD95" s="62"/>
      <c r="CE95" s="62"/>
      <c r="CF95" s="62"/>
      <c r="CG95" s="62"/>
      <c r="CH95" s="62"/>
      <c r="CI95" s="62"/>
      <c r="CJ95" s="62"/>
      <c r="CK95" s="62"/>
      <c r="CL95" s="62"/>
      <c r="CM95" s="62"/>
      <c r="CN95" s="62"/>
      <c r="CO95" s="62"/>
      <c r="CP95" s="62"/>
      <c r="CQ95" s="62"/>
      <c r="CR95" s="62"/>
      <c r="CS95" s="62"/>
      <c r="CT95" s="62"/>
      <c r="CU95" s="62"/>
      <c r="CV95" s="62"/>
      <c r="CW95" s="62"/>
      <c r="CX95" s="62"/>
      <c r="CY95" s="62"/>
      <c r="CZ95" s="62"/>
      <c r="DA95" s="62"/>
      <c r="DB95" s="62"/>
      <c r="DC95" s="62"/>
      <c r="DD95" s="62"/>
      <c r="DE95" s="62"/>
      <c r="DF95" s="62"/>
      <c r="DG95" s="62"/>
      <c r="DH95" s="62"/>
      <c r="DI95" s="62"/>
      <c r="DJ95" s="62"/>
      <c r="DK95" s="62"/>
      <c r="DL95" s="62"/>
      <c r="DM95" s="62"/>
      <c r="DN95" s="62"/>
      <c r="DO95" s="62"/>
      <c r="DP95" s="62"/>
      <c r="DQ95" s="62"/>
      <c r="DR95" s="62"/>
      <c r="DS95" s="62"/>
      <c r="DT95" s="62"/>
      <c r="DU95" s="62"/>
      <c r="DV95" s="62"/>
    </row>
    <row r="96" spans="2:126" ht="23.25" customHeight="1" x14ac:dyDescent="0.2">
      <c r="B96" s="28"/>
      <c r="C96" s="28"/>
      <c r="D96" s="39"/>
      <c r="E96" s="39"/>
      <c r="F96" s="242"/>
      <c r="G96" s="242"/>
      <c r="H96" s="242"/>
      <c r="I96" s="242"/>
      <c r="J96" s="242"/>
      <c r="K96" s="242"/>
      <c r="L96" s="24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c r="BT96" s="62"/>
      <c r="BU96" s="62"/>
      <c r="BV96" s="62"/>
      <c r="BW96" s="62"/>
      <c r="BX96" s="62"/>
      <c r="BY96" s="62"/>
      <c r="BZ96" s="62"/>
      <c r="CA96" s="62"/>
      <c r="CB96" s="62"/>
      <c r="CC96" s="62"/>
      <c r="CD96" s="62"/>
      <c r="CE96" s="62"/>
      <c r="CF96" s="62"/>
      <c r="CG96" s="62"/>
      <c r="CH96" s="62"/>
      <c r="CI96" s="62"/>
      <c r="CJ96" s="62"/>
      <c r="CK96" s="62"/>
      <c r="CL96" s="62"/>
      <c r="CM96" s="62"/>
      <c r="CN96" s="62"/>
      <c r="CO96" s="62"/>
      <c r="CP96" s="62"/>
      <c r="CQ96" s="62"/>
      <c r="CR96" s="62"/>
      <c r="CS96" s="62"/>
      <c r="CT96" s="62"/>
      <c r="CU96" s="62"/>
      <c r="CV96" s="62"/>
      <c r="CW96" s="62"/>
      <c r="CX96" s="62"/>
      <c r="CY96" s="62"/>
      <c r="CZ96" s="62"/>
      <c r="DA96" s="62"/>
      <c r="DB96" s="62"/>
      <c r="DC96" s="62"/>
      <c r="DD96" s="62"/>
      <c r="DE96" s="62"/>
      <c r="DF96" s="62"/>
      <c r="DG96" s="62"/>
      <c r="DH96" s="62"/>
      <c r="DI96" s="62"/>
      <c r="DJ96" s="62"/>
      <c r="DK96" s="62"/>
      <c r="DL96" s="62"/>
      <c r="DM96" s="62"/>
      <c r="DN96" s="62"/>
      <c r="DO96" s="62"/>
      <c r="DP96" s="62"/>
      <c r="DQ96" s="62"/>
      <c r="DR96" s="62"/>
      <c r="DS96" s="62"/>
      <c r="DT96" s="62"/>
      <c r="DU96" s="62"/>
      <c r="DV96" s="62"/>
    </row>
    <row r="97" spans="2:126" ht="23.25" customHeight="1" x14ac:dyDescent="0.2">
      <c r="B97" s="28"/>
      <c r="C97" s="28"/>
      <c r="D97" s="39"/>
      <c r="E97" s="39"/>
      <c r="F97" s="242"/>
      <c r="G97" s="242"/>
      <c r="H97" s="242"/>
      <c r="I97" s="242"/>
      <c r="J97" s="242"/>
      <c r="K97" s="242"/>
      <c r="L97" s="24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c r="CB97" s="62"/>
      <c r="CC97" s="62"/>
      <c r="CD97" s="62"/>
      <c r="CE97" s="62"/>
      <c r="CF97" s="62"/>
      <c r="CG97" s="62"/>
      <c r="CH97" s="62"/>
      <c r="CI97" s="62"/>
      <c r="CJ97" s="62"/>
      <c r="CK97" s="62"/>
      <c r="CL97" s="62"/>
      <c r="CM97" s="62"/>
      <c r="CN97" s="62"/>
      <c r="CO97" s="62"/>
      <c r="CP97" s="62"/>
      <c r="CQ97" s="62"/>
      <c r="CR97" s="62"/>
      <c r="CS97" s="62"/>
      <c r="CT97" s="62"/>
      <c r="CU97" s="62"/>
      <c r="CV97" s="62"/>
      <c r="CW97" s="62"/>
      <c r="CX97" s="62"/>
      <c r="CY97" s="62"/>
      <c r="CZ97" s="62"/>
      <c r="DA97" s="62"/>
      <c r="DB97" s="62"/>
      <c r="DC97" s="62"/>
      <c r="DD97" s="62"/>
      <c r="DE97" s="62"/>
      <c r="DF97" s="62"/>
      <c r="DG97" s="62"/>
      <c r="DH97" s="62"/>
      <c r="DI97" s="62"/>
      <c r="DJ97" s="62"/>
      <c r="DK97" s="62"/>
      <c r="DL97" s="62"/>
      <c r="DM97" s="62"/>
      <c r="DN97" s="62"/>
      <c r="DO97" s="62"/>
      <c r="DP97" s="62"/>
      <c r="DQ97" s="62"/>
      <c r="DR97" s="62"/>
      <c r="DS97" s="62"/>
      <c r="DT97" s="62"/>
      <c r="DU97" s="62"/>
      <c r="DV97" s="62"/>
    </row>
    <row r="98" spans="2:126" ht="23.25" customHeight="1" x14ac:dyDescent="0.2">
      <c r="B98" s="28"/>
      <c r="C98" s="28"/>
      <c r="D98" s="39"/>
      <c r="E98" s="39"/>
      <c r="F98" s="242"/>
      <c r="G98" s="242"/>
      <c r="H98" s="242"/>
      <c r="I98" s="242"/>
      <c r="J98" s="242"/>
      <c r="K98" s="242"/>
      <c r="L98" s="24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2"/>
      <c r="BT98" s="62"/>
      <c r="BU98" s="62"/>
      <c r="BV98" s="62"/>
      <c r="BW98" s="62"/>
      <c r="BX98" s="62"/>
      <c r="BY98" s="62"/>
      <c r="BZ98" s="62"/>
      <c r="CA98" s="62"/>
      <c r="CB98" s="62"/>
      <c r="CC98" s="62"/>
      <c r="CD98" s="62"/>
      <c r="CE98" s="62"/>
      <c r="CF98" s="62"/>
      <c r="CG98" s="62"/>
      <c r="CH98" s="62"/>
      <c r="CI98" s="62"/>
      <c r="CJ98" s="62"/>
      <c r="CK98" s="62"/>
      <c r="CL98" s="62"/>
      <c r="CM98" s="62"/>
      <c r="CN98" s="62"/>
      <c r="CO98" s="62"/>
      <c r="CP98" s="62"/>
      <c r="CQ98" s="62"/>
      <c r="CR98" s="62"/>
      <c r="CS98" s="62"/>
      <c r="CT98" s="62"/>
      <c r="CU98" s="62"/>
      <c r="CV98" s="62"/>
      <c r="CW98" s="62"/>
      <c r="CX98" s="62"/>
      <c r="CY98" s="62"/>
      <c r="CZ98" s="62"/>
      <c r="DA98" s="62"/>
      <c r="DB98" s="62"/>
      <c r="DC98" s="62"/>
      <c r="DD98" s="62"/>
      <c r="DE98" s="62"/>
      <c r="DF98" s="62"/>
      <c r="DG98" s="62"/>
      <c r="DH98" s="62"/>
      <c r="DI98" s="62"/>
      <c r="DJ98" s="62"/>
      <c r="DK98" s="62"/>
      <c r="DL98" s="62"/>
      <c r="DM98" s="62"/>
      <c r="DN98" s="62"/>
      <c r="DO98" s="62"/>
      <c r="DP98" s="62"/>
      <c r="DQ98" s="62"/>
      <c r="DR98" s="62"/>
      <c r="DS98" s="62"/>
      <c r="DT98" s="62"/>
      <c r="DU98" s="62"/>
      <c r="DV98" s="62"/>
    </row>
    <row r="99" spans="2:126" ht="23.25" customHeight="1" x14ac:dyDescent="0.2">
      <c r="B99" s="28"/>
      <c r="C99" s="28"/>
      <c r="D99" s="39"/>
      <c r="E99" s="39"/>
      <c r="F99" s="242"/>
      <c r="G99" s="242"/>
      <c r="H99" s="242"/>
      <c r="I99" s="242"/>
      <c r="J99" s="242"/>
      <c r="K99" s="242"/>
      <c r="L99" s="24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2"/>
      <c r="CM99" s="62"/>
      <c r="CN99" s="62"/>
      <c r="CO99" s="62"/>
      <c r="CP99" s="62"/>
      <c r="CQ99" s="62"/>
      <c r="CR99" s="62"/>
      <c r="CS99" s="62"/>
      <c r="CT99" s="62"/>
      <c r="CU99" s="62"/>
      <c r="CV99" s="62"/>
      <c r="CW99" s="62"/>
      <c r="CX99" s="62"/>
      <c r="CY99" s="62"/>
      <c r="CZ99" s="62"/>
      <c r="DA99" s="62"/>
      <c r="DB99" s="62"/>
      <c r="DC99" s="62"/>
      <c r="DD99" s="62"/>
      <c r="DE99" s="62"/>
      <c r="DF99" s="62"/>
      <c r="DG99" s="62"/>
      <c r="DH99" s="62"/>
      <c r="DI99" s="62"/>
      <c r="DJ99" s="62"/>
      <c r="DK99" s="62"/>
      <c r="DL99" s="62"/>
      <c r="DM99" s="62"/>
      <c r="DN99" s="62"/>
      <c r="DO99" s="62"/>
      <c r="DP99" s="62"/>
      <c r="DQ99" s="62"/>
      <c r="DR99" s="62"/>
      <c r="DS99" s="62"/>
      <c r="DT99" s="62"/>
      <c r="DU99" s="62"/>
      <c r="DV99" s="62"/>
    </row>
    <row r="100" spans="2:126" ht="23.25" customHeight="1" x14ac:dyDescent="0.2">
      <c r="B100" s="28"/>
      <c r="C100" s="28"/>
      <c r="D100" s="39"/>
      <c r="E100" s="39"/>
      <c r="F100" s="242"/>
      <c r="G100" s="242"/>
      <c r="H100" s="242"/>
      <c r="I100" s="242"/>
      <c r="J100" s="242"/>
      <c r="K100" s="242"/>
      <c r="L100" s="24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c r="BT100" s="62"/>
      <c r="BU100" s="62"/>
      <c r="BV100" s="62"/>
      <c r="BW100" s="62"/>
      <c r="BX100" s="62"/>
      <c r="BY100" s="62"/>
      <c r="BZ100" s="62"/>
      <c r="CA100" s="62"/>
      <c r="CB100" s="62"/>
      <c r="CC100" s="62"/>
      <c r="CD100" s="62"/>
      <c r="CE100" s="62"/>
      <c r="CF100" s="62"/>
      <c r="CG100" s="62"/>
      <c r="CH100" s="62"/>
      <c r="CI100" s="62"/>
      <c r="CJ100" s="62"/>
      <c r="CK100" s="62"/>
      <c r="CL100" s="62"/>
      <c r="CM100" s="62"/>
      <c r="CN100" s="62"/>
      <c r="CO100" s="62"/>
      <c r="CP100" s="62"/>
      <c r="CQ100" s="62"/>
      <c r="CR100" s="62"/>
      <c r="CS100" s="62"/>
      <c r="CT100" s="62"/>
      <c r="CU100" s="62"/>
      <c r="CV100" s="62"/>
      <c r="CW100" s="62"/>
      <c r="CX100" s="62"/>
      <c r="CY100" s="62"/>
      <c r="CZ100" s="62"/>
      <c r="DA100" s="62"/>
      <c r="DB100" s="62"/>
      <c r="DC100" s="62"/>
      <c r="DD100" s="62"/>
      <c r="DE100" s="62"/>
      <c r="DF100" s="62"/>
      <c r="DG100" s="62"/>
      <c r="DH100" s="62"/>
      <c r="DI100" s="62"/>
      <c r="DJ100" s="62"/>
      <c r="DK100" s="62"/>
      <c r="DL100" s="62"/>
      <c r="DM100" s="62"/>
      <c r="DN100" s="62"/>
      <c r="DO100" s="62"/>
      <c r="DP100" s="62"/>
      <c r="DQ100" s="62"/>
      <c r="DR100" s="62"/>
      <c r="DS100" s="62"/>
      <c r="DT100" s="62"/>
      <c r="DU100" s="62"/>
      <c r="DV100" s="62"/>
    </row>
    <row r="101" spans="2:126" ht="23.25" customHeight="1" x14ac:dyDescent="0.2">
      <c r="B101" s="28"/>
      <c r="C101" s="28"/>
      <c r="D101" s="39"/>
      <c r="E101" s="39"/>
      <c r="F101" s="242"/>
      <c r="G101" s="242"/>
      <c r="H101" s="242"/>
      <c r="I101" s="242"/>
      <c r="J101" s="242"/>
      <c r="K101" s="242"/>
      <c r="L101" s="24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c r="BU101" s="62"/>
      <c r="BV101" s="62"/>
      <c r="BW101" s="62"/>
      <c r="BX101" s="62"/>
      <c r="BY101" s="62"/>
      <c r="BZ101" s="62"/>
      <c r="CA101" s="62"/>
      <c r="CB101" s="62"/>
      <c r="CC101" s="62"/>
      <c r="CD101" s="62"/>
      <c r="CE101" s="62"/>
      <c r="CF101" s="62"/>
      <c r="CG101" s="62"/>
      <c r="CH101" s="62"/>
      <c r="CI101" s="62"/>
      <c r="CJ101" s="62"/>
      <c r="CK101" s="62"/>
      <c r="CL101" s="62"/>
      <c r="CM101" s="62"/>
      <c r="CN101" s="62"/>
      <c r="CO101" s="62"/>
      <c r="CP101" s="62"/>
      <c r="CQ101" s="62"/>
      <c r="CR101" s="62"/>
      <c r="CS101" s="62"/>
      <c r="CT101" s="62"/>
      <c r="CU101" s="62"/>
      <c r="CV101" s="62"/>
      <c r="CW101" s="62"/>
      <c r="CX101" s="62"/>
      <c r="CY101" s="62"/>
      <c r="CZ101" s="62"/>
      <c r="DA101" s="62"/>
      <c r="DB101" s="62"/>
      <c r="DC101" s="62"/>
      <c r="DD101" s="62"/>
      <c r="DE101" s="62"/>
      <c r="DF101" s="62"/>
      <c r="DG101" s="62"/>
      <c r="DH101" s="62"/>
      <c r="DI101" s="62"/>
      <c r="DJ101" s="62"/>
      <c r="DK101" s="62"/>
      <c r="DL101" s="62"/>
      <c r="DM101" s="62"/>
      <c r="DN101" s="62"/>
      <c r="DO101" s="62"/>
      <c r="DP101" s="62"/>
      <c r="DQ101" s="62"/>
      <c r="DR101" s="62"/>
      <c r="DS101" s="62"/>
      <c r="DT101" s="62"/>
      <c r="DU101" s="62"/>
      <c r="DV101" s="62"/>
    </row>
    <row r="102" spans="2:126" ht="23.25" customHeight="1" x14ac:dyDescent="0.2">
      <c r="B102" s="28"/>
      <c r="C102" s="28"/>
      <c r="D102" s="39"/>
      <c r="E102" s="39"/>
      <c r="F102" s="242"/>
      <c r="G102" s="242"/>
      <c r="H102" s="242"/>
      <c r="I102" s="242"/>
      <c r="J102" s="242"/>
      <c r="K102" s="242"/>
      <c r="L102" s="24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c r="BU102" s="62"/>
      <c r="BV102" s="62"/>
      <c r="BW102" s="62"/>
      <c r="BX102" s="62"/>
      <c r="BY102" s="62"/>
      <c r="BZ102" s="62"/>
      <c r="CA102" s="62"/>
      <c r="CB102" s="62"/>
      <c r="CC102" s="62"/>
      <c r="CD102" s="62"/>
      <c r="CE102" s="62"/>
      <c r="CF102" s="62"/>
      <c r="CG102" s="62"/>
      <c r="CH102" s="62"/>
      <c r="CI102" s="62"/>
      <c r="CJ102" s="62"/>
      <c r="CK102" s="62"/>
      <c r="CL102" s="62"/>
      <c r="CM102" s="62"/>
      <c r="CN102" s="62"/>
      <c r="CO102" s="62"/>
      <c r="CP102" s="62"/>
      <c r="CQ102" s="62"/>
      <c r="CR102" s="62"/>
      <c r="CS102" s="62"/>
      <c r="CT102" s="62"/>
      <c r="CU102" s="62"/>
      <c r="CV102" s="62"/>
      <c r="CW102" s="62"/>
      <c r="CX102" s="62"/>
      <c r="CY102" s="62"/>
      <c r="CZ102" s="62"/>
      <c r="DA102" s="62"/>
      <c r="DB102" s="62"/>
      <c r="DC102" s="62"/>
      <c r="DD102" s="62"/>
      <c r="DE102" s="62"/>
      <c r="DF102" s="62"/>
      <c r="DG102" s="62"/>
      <c r="DH102" s="62"/>
      <c r="DI102" s="62"/>
      <c r="DJ102" s="62"/>
      <c r="DK102" s="62"/>
      <c r="DL102" s="62"/>
      <c r="DM102" s="62"/>
      <c r="DN102" s="62"/>
      <c r="DO102" s="62"/>
      <c r="DP102" s="62"/>
      <c r="DQ102" s="62"/>
      <c r="DR102" s="62"/>
      <c r="DS102" s="62"/>
      <c r="DT102" s="62"/>
      <c r="DU102" s="62"/>
      <c r="DV102" s="62"/>
    </row>
    <row r="103" spans="2:126" ht="23.25" customHeight="1" x14ac:dyDescent="0.2">
      <c r="B103" s="28"/>
      <c r="C103" s="28"/>
      <c r="D103" s="39"/>
      <c r="E103" s="39"/>
      <c r="F103" s="242"/>
      <c r="G103" s="242"/>
      <c r="H103" s="242"/>
      <c r="I103" s="242"/>
      <c r="J103" s="242"/>
      <c r="K103" s="242"/>
      <c r="L103" s="24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c r="BT103" s="62"/>
      <c r="BU103" s="62"/>
      <c r="BV103" s="62"/>
      <c r="BW103" s="62"/>
      <c r="BX103" s="62"/>
      <c r="BY103" s="62"/>
      <c r="BZ103" s="62"/>
      <c r="CA103" s="62"/>
      <c r="CB103" s="62"/>
      <c r="CC103" s="62"/>
      <c r="CD103" s="62"/>
      <c r="CE103" s="62"/>
      <c r="CF103" s="62"/>
      <c r="CG103" s="62"/>
      <c r="CH103" s="62"/>
      <c r="CI103" s="62"/>
      <c r="CJ103" s="62"/>
      <c r="CK103" s="62"/>
      <c r="CL103" s="62"/>
      <c r="CM103" s="62"/>
      <c r="CN103" s="62"/>
      <c r="CO103" s="62"/>
      <c r="CP103" s="62"/>
      <c r="CQ103" s="62"/>
      <c r="CR103" s="62"/>
      <c r="CS103" s="62"/>
      <c r="CT103" s="62"/>
      <c r="CU103" s="62"/>
      <c r="CV103" s="62"/>
      <c r="CW103" s="62"/>
      <c r="CX103" s="62"/>
      <c r="CY103" s="62"/>
      <c r="CZ103" s="62"/>
      <c r="DA103" s="62"/>
      <c r="DB103" s="62"/>
      <c r="DC103" s="62"/>
      <c r="DD103" s="62"/>
      <c r="DE103" s="62"/>
      <c r="DF103" s="62"/>
      <c r="DG103" s="62"/>
      <c r="DH103" s="62"/>
      <c r="DI103" s="62"/>
      <c r="DJ103" s="62"/>
      <c r="DK103" s="62"/>
      <c r="DL103" s="62"/>
      <c r="DM103" s="62"/>
      <c r="DN103" s="62"/>
      <c r="DO103" s="62"/>
      <c r="DP103" s="62"/>
      <c r="DQ103" s="62"/>
      <c r="DR103" s="62"/>
      <c r="DS103" s="62"/>
      <c r="DT103" s="62"/>
      <c r="DU103" s="62"/>
      <c r="DV103" s="62"/>
    </row>
    <row r="104" spans="2:126" ht="23.25" customHeight="1" x14ac:dyDescent="0.2">
      <c r="B104" s="28"/>
      <c r="C104" s="28"/>
      <c r="D104" s="39"/>
      <c r="E104" s="39"/>
      <c r="F104" s="242"/>
      <c r="G104" s="242"/>
      <c r="H104" s="242"/>
      <c r="I104" s="242"/>
      <c r="J104" s="242"/>
      <c r="K104" s="242"/>
      <c r="L104" s="24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2"/>
      <c r="CM104" s="62"/>
      <c r="CN104" s="62"/>
      <c r="CO104" s="62"/>
      <c r="CP104" s="62"/>
      <c r="CQ104" s="62"/>
      <c r="CR104" s="62"/>
      <c r="CS104" s="62"/>
      <c r="CT104" s="62"/>
      <c r="CU104" s="62"/>
      <c r="CV104" s="62"/>
      <c r="CW104" s="62"/>
      <c r="CX104" s="62"/>
      <c r="CY104" s="62"/>
      <c r="CZ104" s="62"/>
      <c r="DA104" s="62"/>
      <c r="DB104" s="62"/>
      <c r="DC104" s="62"/>
      <c r="DD104" s="62"/>
      <c r="DE104" s="62"/>
      <c r="DF104" s="62"/>
      <c r="DG104" s="62"/>
      <c r="DH104" s="62"/>
      <c r="DI104" s="62"/>
      <c r="DJ104" s="62"/>
      <c r="DK104" s="62"/>
      <c r="DL104" s="62"/>
      <c r="DM104" s="62"/>
      <c r="DN104" s="62"/>
      <c r="DO104" s="62"/>
      <c r="DP104" s="62"/>
      <c r="DQ104" s="62"/>
      <c r="DR104" s="62"/>
      <c r="DS104" s="62"/>
      <c r="DT104" s="62"/>
      <c r="DU104" s="62"/>
      <c r="DV104" s="62"/>
    </row>
    <row r="105" spans="2:126" ht="23.25" customHeight="1" x14ac:dyDescent="0.2">
      <c r="B105" s="28"/>
      <c r="C105" s="28"/>
      <c r="D105" s="39"/>
      <c r="E105" s="39"/>
      <c r="F105" s="242"/>
      <c r="G105" s="242"/>
      <c r="H105" s="242"/>
      <c r="I105" s="242"/>
      <c r="J105" s="242"/>
      <c r="K105" s="242"/>
      <c r="L105" s="24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row>
    <row r="106" spans="2:126" ht="23.25" customHeight="1" x14ac:dyDescent="0.2">
      <c r="B106" s="28"/>
      <c r="C106" s="28"/>
      <c r="D106" s="39"/>
      <c r="E106" s="39"/>
      <c r="F106" s="242"/>
      <c r="G106" s="242"/>
      <c r="H106" s="242"/>
      <c r="I106" s="242"/>
      <c r="J106" s="242"/>
      <c r="K106" s="242"/>
      <c r="L106" s="24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c r="BR106" s="62"/>
      <c r="BS106" s="62"/>
      <c r="BT106" s="62"/>
      <c r="BU106" s="62"/>
      <c r="BV106" s="62"/>
      <c r="BW106" s="62"/>
      <c r="BX106" s="62"/>
      <c r="BY106" s="62"/>
      <c r="BZ106" s="62"/>
      <c r="CA106" s="62"/>
      <c r="CB106" s="62"/>
      <c r="CC106" s="62"/>
      <c r="CD106" s="62"/>
      <c r="CE106" s="62"/>
      <c r="CF106" s="62"/>
      <c r="CG106" s="62"/>
      <c r="CH106" s="62"/>
      <c r="CI106" s="62"/>
      <c r="CJ106" s="62"/>
      <c r="CK106" s="62"/>
      <c r="CL106" s="62"/>
      <c r="CM106" s="62"/>
      <c r="CN106" s="62"/>
      <c r="CO106" s="62"/>
      <c r="CP106" s="62"/>
      <c r="CQ106" s="62"/>
      <c r="CR106" s="62"/>
      <c r="CS106" s="62"/>
      <c r="CT106" s="62"/>
      <c r="CU106" s="62"/>
      <c r="CV106" s="62"/>
      <c r="CW106" s="62"/>
      <c r="CX106" s="62"/>
      <c r="CY106" s="62"/>
      <c r="CZ106" s="62"/>
      <c r="DA106" s="62"/>
      <c r="DB106" s="62"/>
      <c r="DC106" s="62"/>
      <c r="DD106" s="62"/>
      <c r="DE106" s="62"/>
      <c r="DF106" s="62"/>
      <c r="DG106" s="62"/>
      <c r="DH106" s="62"/>
      <c r="DI106" s="62"/>
      <c r="DJ106" s="62"/>
      <c r="DK106" s="62"/>
      <c r="DL106" s="62"/>
      <c r="DM106" s="62"/>
      <c r="DN106" s="62"/>
      <c r="DO106" s="62"/>
      <c r="DP106" s="62"/>
      <c r="DQ106" s="62"/>
      <c r="DR106" s="62"/>
      <c r="DS106" s="62"/>
      <c r="DT106" s="62"/>
      <c r="DU106" s="62"/>
      <c r="DV106" s="62"/>
    </row>
    <row r="107" spans="2:126" ht="23.25" customHeight="1" x14ac:dyDescent="0.2">
      <c r="B107" s="28"/>
      <c r="C107" s="28"/>
      <c r="D107" s="39"/>
      <c r="E107" s="39"/>
      <c r="F107" s="242"/>
      <c r="G107" s="242"/>
      <c r="H107" s="242"/>
      <c r="I107" s="242"/>
      <c r="J107" s="242"/>
      <c r="K107" s="242"/>
      <c r="L107" s="24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c r="BT107" s="62"/>
      <c r="BU107" s="62"/>
      <c r="BV107" s="62"/>
      <c r="BW107" s="62"/>
      <c r="BX107" s="62"/>
      <c r="BY107" s="62"/>
      <c r="BZ107" s="62"/>
      <c r="CA107" s="62"/>
      <c r="CB107" s="62"/>
      <c r="CC107" s="62"/>
      <c r="CD107" s="62"/>
      <c r="CE107" s="62"/>
      <c r="CF107" s="62"/>
      <c r="CG107" s="62"/>
      <c r="CH107" s="62"/>
      <c r="CI107" s="62"/>
      <c r="CJ107" s="62"/>
      <c r="CK107" s="62"/>
      <c r="CL107" s="62"/>
      <c r="CM107" s="62"/>
      <c r="CN107" s="62"/>
      <c r="CO107" s="62"/>
      <c r="CP107" s="62"/>
      <c r="CQ107" s="62"/>
      <c r="CR107" s="62"/>
      <c r="CS107" s="62"/>
      <c r="CT107" s="62"/>
      <c r="CU107" s="62"/>
      <c r="CV107" s="62"/>
      <c r="CW107" s="62"/>
      <c r="CX107" s="62"/>
      <c r="CY107" s="62"/>
      <c r="CZ107" s="62"/>
      <c r="DA107" s="62"/>
      <c r="DB107" s="62"/>
      <c r="DC107" s="62"/>
      <c r="DD107" s="62"/>
      <c r="DE107" s="62"/>
      <c r="DF107" s="62"/>
      <c r="DG107" s="62"/>
      <c r="DH107" s="62"/>
      <c r="DI107" s="62"/>
      <c r="DJ107" s="62"/>
      <c r="DK107" s="62"/>
      <c r="DL107" s="62"/>
      <c r="DM107" s="62"/>
      <c r="DN107" s="62"/>
      <c r="DO107" s="62"/>
      <c r="DP107" s="62"/>
      <c r="DQ107" s="62"/>
      <c r="DR107" s="62"/>
      <c r="DS107" s="62"/>
      <c r="DT107" s="62"/>
      <c r="DU107" s="62"/>
      <c r="DV107" s="62"/>
    </row>
    <row r="108" spans="2:126" ht="23.25" customHeight="1" x14ac:dyDescent="0.2">
      <c r="B108" s="28"/>
      <c r="C108" s="28"/>
      <c r="D108" s="39"/>
      <c r="E108" s="39"/>
      <c r="F108" s="242"/>
      <c r="G108" s="242"/>
      <c r="H108" s="242"/>
      <c r="I108" s="242"/>
      <c r="J108" s="242"/>
      <c r="K108" s="242"/>
      <c r="L108" s="24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c r="BR108" s="62"/>
      <c r="BS108" s="62"/>
      <c r="BT108" s="62"/>
      <c r="BU108" s="62"/>
      <c r="BV108" s="62"/>
      <c r="BW108" s="62"/>
      <c r="BX108" s="62"/>
      <c r="BY108" s="62"/>
      <c r="BZ108" s="62"/>
      <c r="CA108" s="62"/>
      <c r="CB108" s="62"/>
      <c r="CC108" s="62"/>
      <c r="CD108" s="62"/>
      <c r="CE108" s="62"/>
      <c r="CF108" s="62"/>
      <c r="CG108" s="62"/>
      <c r="CH108" s="62"/>
      <c r="CI108" s="62"/>
      <c r="CJ108" s="62"/>
      <c r="CK108" s="62"/>
      <c r="CL108" s="62"/>
      <c r="CM108" s="62"/>
      <c r="CN108" s="62"/>
      <c r="CO108" s="62"/>
      <c r="CP108" s="62"/>
      <c r="CQ108" s="62"/>
      <c r="CR108" s="62"/>
      <c r="CS108" s="62"/>
      <c r="CT108" s="62"/>
      <c r="CU108" s="62"/>
      <c r="CV108" s="62"/>
      <c r="CW108" s="62"/>
      <c r="CX108" s="62"/>
      <c r="CY108" s="62"/>
      <c r="CZ108" s="62"/>
      <c r="DA108" s="62"/>
      <c r="DB108" s="62"/>
      <c r="DC108" s="62"/>
      <c r="DD108" s="62"/>
      <c r="DE108" s="62"/>
      <c r="DF108" s="62"/>
      <c r="DG108" s="62"/>
      <c r="DH108" s="62"/>
      <c r="DI108" s="62"/>
      <c r="DJ108" s="62"/>
      <c r="DK108" s="62"/>
      <c r="DL108" s="62"/>
      <c r="DM108" s="62"/>
      <c r="DN108" s="62"/>
      <c r="DO108" s="62"/>
      <c r="DP108" s="62"/>
      <c r="DQ108" s="62"/>
      <c r="DR108" s="62"/>
      <c r="DS108" s="62"/>
      <c r="DT108" s="62"/>
      <c r="DU108" s="62"/>
      <c r="DV108" s="62"/>
    </row>
    <row r="109" spans="2:126" ht="23.25" customHeight="1" x14ac:dyDescent="0.2">
      <c r="B109" s="28"/>
      <c r="C109" s="28"/>
      <c r="D109" s="39"/>
      <c r="E109" s="39"/>
      <c r="F109" s="242"/>
      <c r="G109" s="242"/>
      <c r="H109" s="242"/>
      <c r="I109" s="242"/>
      <c r="J109" s="242"/>
      <c r="K109" s="242"/>
      <c r="L109" s="24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c r="DS109" s="62"/>
      <c r="DT109" s="62"/>
      <c r="DU109" s="62"/>
      <c r="DV109" s="62"/>
    </row>
    <row r="110" spans="2:126" ht="23.25" customHeight="1" x14ac:dyDescent="0.2">
      <c r="B110" s="28"/>
      <c r="C110" s="28"/>
      <c r="D110" s="39"/>
      <c r="E110" s="39"/>
      <c r="F110" s="242"/>
      <c r="G110" s="242"/>
      <c r="H110" s="242"/>
      <c r="I110" s="242"/>
      <c r="J110" s="242"/>
      <c r="K110" s="242"/>
      <c r="L110" s="24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c r="DS110" s="62"/>
      <c r="DT110" s="62"/>
      <c r="DU110" s="62"/>
      <c r="DV110" s="62"/>
    </row>
    <row r="111" spans="2:126" ht="23.25" customHeight="1" x14ac:dyDescent="0.2">
      <c r="B111" s="28"/>
      <c r="C111" s="28"/>
      <c r="D111" s="39"/>
      <c r="E111" s="39"/>
      <c r="F111" s="242"/>
      <c r="G111" s="242"/>
      <c r="H111" s="242"/>
      <c r="I111" s="242"/>
      <c r="J111" s="242"/>
      <c r="K111" s="242"/>
      <c r="L111" s="24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row>
    <row r="112" spans="2:126" ht="23.25" customHeight="1" x14ac:dyDescent="0.2">
      <c r="B112" s="28"/>
      <c r="C112" s="28"/>
      <c r="D112" s="39"/>
      <c r="E112" s="39"/>
      <c r="F112" s="242"/>
      <c r="G112" s="242"/>
      <c r="H112" s="242"/>
      <c r="I112" s="242"/>
      <c r="J112" s="242"/>
      <c r="K112" s="242"/>
      <c r="L112" s="24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row>
    <row r="113" spans="2:126" ht="23.25" customHeight="1" x14ac:dyDescent="0.2">
      <c r="B113" s="28"/>
      <c r="C113" s="28"/>
      <c r="D113" s="39"/>
      <c r="E113" s="39"/>
      <c r="F113" s="242"/>
      <c r="G113" s="242"/>
      <c r="H113" s="242"/>
      <c r="I113" s="242"/>
      <c r="J113" s="242"/>
      <c r="K113" s="242"/>
      <c r="L113" s="24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row>
    <row r="114" spans="2:126" ht="23.25" customHeight="1" x14ac:dyDescent="0.2">
      <c r="B114" s="28"/>
      <c r="C114" s="28"/>
      <c r="D114" s="39"/>
      <c r="E114" s="39"/>
      <c r="F114" s="242"/>
      <c r="G114" s="242"/>
      <c r="H114" s="242"/>
      <c r="I114" s="242"/>
      <c r="J114" s="242"/>
      <c r="K114" s="242"/>
      <c r="L114" s="24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row>
    <row r="115" spans="2:126" ht="23.25" customHeight="1" x14ac:dyDescent="0.2">
      <c r="B115" s="28"/>
      <c r="C115" s="28"/>
      <c r="D115" s="39"/>
      <c r="E115" s="39"/>
      <c r="F115" s="242"/>
      <c r="G115" s="242"/>
      <c r="H115" s="242"/>
      <c r="I115" s="242"/>
      <c r="J115" s="242"/>
      <c r="K115" s="242"/>
      <c r="L115" s="24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row>
    <row r="116" spans="2:126" ht="23.25" customHeight="1" x14ac:dyDescent="0.2">
      <c r="B116" s="28"/>
      <c r="C116" s="28"/>
      <c r="D116" s="39"/>
      <c r="E116" s="39"/>
      <c r="F116" s="242"/>
      <c r="G116" s="242"/>
      <c r="H116" s="242"/>
      <c r="I116" s="242"/>
      <c r="J116" s="242"/>
      <c r="K116" s="242"/>
      <c r="L116" s="24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row>
    <row r="117" spans="2:126" ht="23.25" customHeight="1" x14ac:dyDescent="0.2">
      <c r="B117" s="28"/>
      <c r="C117" s="28"/>
      <c r="D117" s="39"/>
      <c r="E117" s="39"/>
      <c r="F117" s="242"/>
      <c r="G117" s="242"/>
      <c r="H117" s="242"/>
      <c r="I117" s="242"/>
      <c r="J117" s="242"/>
      <c r="K117" s="242"/>
      <c r="L117" s="24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row>
    <row r="118" spans="2:126" ht="23.25" customHeight="1" x14ac:dyDescent="0.2">
      <c r="B118" s="28"/>
      <c r="C118" s="28"/>
      <c r="D118" s="39"/>
      <c r="E118" s="39"/>
      <c r="F118" s="242"/>
      <c r="G118" s="242"/>
      <c r="H118" s="242"/>
      <c r="I118" s="242"/>
      <c r="J118" s="242"/>
      <c r="K118" s="242"/>
      <c r="L118" s="24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row>
    <row r="119" spans="2:126" ht="23.25" customHeight="1" x14ac:dyDescent="0.2">
      <c r="B119" s="28"/>
      <c r="C119" s="28"/>
      <c r="D119" s="39"/>
      <c r="E119" s="39"/>
      <c r="F119" s="242"/>
      <c r="G119" s="242"/>
      <c r="H119" s="242"/>
      <c r="I119" s="242"/>
      <c r="J119" s="242"/>
      <c r="K119" s="242"/>
      <c r="L119" s="24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row>
    <row r="120" spans="2:126" ht="23.25" customHeight="1" x14ac:dyDescent="0.2">
      <c r="B120" s="28"/>
      <c r="C120" s="28"/>
      <c r="D120" s="39"/>
      <c r="E120" s="39"/>
      <c r="F120" s="242"/>
      <c r="G120" s="242"/>
      <c r="H120" s="242"/>
      <c r="I120" s="242"/>
      <c r="J120" s="242"/>
      <c r="K120" s="242"/>
      <c r="L120" s="24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row>
    <row r="121" spans="2:126" ht="23.25" customHeight="1" x14ac:dyDescent="0.2">
      <c r="B121" s="28"/>
      <c r="C121" s="28"/>
      <c r="D121" s="39"/>
      <c r="E121" s="39"/>
      <c r="F121" s="242"/>
      <c r="G121" s="242"/>
      <c r="H121" s="242"/>
      <c r="I121" s="242"/>
      <c r="J121" s="242"/>
      <c r="K121" s="242"/>
      <c r="L121" s="24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row>
    <row r="122" spans="2:126" ht="23.25" customHeight="1" x14ac:dyDescent="0.2">
      <c r="B122" s="28"/>
      <c r="C122" s="28"/>
      <c r="D122" s="39"/>
      <c r="E122" s="39"/>
      <c r="F122" s="242"/>
      <c r="G122" s="242"/>
      <c r="H122" s="242"/>
      <c r="I122" s="242"/>
      <c r="J122" s="242"/>
      <c r="K122" s="242"/>
      <c r="L122" s="24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c r="CT122" s="62"/>
      <c r="CU122" s="62"/>
      <c r="CV122" s="62"/>
      <c r="CW122" s="62"/>
      <c r="CX122" s="62"/>
      <c r="CY122" s="62"/>
      <c r="CZ122" s="62"/>
      <c r="DA122" s="62"/>
      <c r="DB122" s="62"/>
      <c r="DC122" s="62"/>
      <c r="DD122" s="62"/>
      <c r="DE122" s="62"/>
      <c r="DF122" s="62"/>
      <c r="DG122" s="62"/>
      <c r="DH122" s="62"/>
      <c r="DI122" s="62"/>
      <c r="DJ122" s="62"/>
      <c r="DK122" s="62"/>
      <c r="DL122" s="62"/>
      <c r="DM122" s="62"/>
      <c r="DN122" s="62"/>
      <c r="DO122" s="62"/>
      <c r="DP122" s="62"/>
      <c r="DQ122" s="62"/>
      <c r="DR122" s="62"/>
      <c r="DS122" s="62"/>
      <c r="DT122" s="62"/>
      <c r="DU122" s="62"/>
      <c r="DV122" s="62"/>
    </row>
    <row r="123" spans="2:126" ht="23.25" customHeight="1" x14ac:dyDescent="0.2">
      <c r="B123" s="28"/>
      <c r="C123" s="28"/>
      <c r="D123" s="39"/>
      <c r="E123" s="39"/>
      <c r="F123" s="242"/>
      <c r="G123" s="242"/>
      <c r="H123" s="242"/>
      <c r="I123" s="242"/>
      <c r="J123" s="242"/>
      <c r="K123" s="242"/>
      <c r="L123" s="24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c r="BR123" s="62"/>
      <c r="BS123" s="62"/>
      <c r="BT123" s="62"/>
      <c r="BU123" s="62"/>
      <c r="BV123" s="62"/>
      <c r="BW123" s="62"/>
      <c r="BX123" s="62"/>
      <c r="BY123" s="62"/>
      <c r="BZ123" s="62"/>
      <c r="CA123" s="62"/>
      <c r="CB123" s="62"/>
      <c r="CC123" s="62"/>
      <c r="CD123" s="62"/>
      <c r="CE123" s="62"/>
      <c r="CF123" s="62"/>
      <c r="CG123" s="62"/>
      <c r="CH123" s="62"/>
      <c r="CI123" s="62"/>
      <c r="CJ123" s="62"/>
      <c r="CK123" s="62"/>
      <c r="CL123" s="62"/>
      <c r="CM123" s="62"/>
      <c r="CN123" s="62"/>
      <c r="CO123" s="62"/>
      <c r="CP123" s="62"/>
      <c r="CQ123" s="62"/>
      <c r="CR123" s="62"/>
      <c r="CS123" s="62"/>
      <c r="CT123" s="62"/>
      <c r="CU123" s="62"/>
      <c r="CV123" s="62"/>
      <c r="CW123" s="62"/>
      <c r="CX123" s="62"/>
      <c r="CY123" s="62"/>
      <c r="CZ123" s="62"/>
      <c r="DA123" s="62"/>
      <c r="DB123" s="62"/>
      <c r="DC123" s="62"/>
      <c r="DD123" s="62"/>
      <c r="DE123" s="62"/>
      <c r="DF123" s="62"/>
      <c r="DG123" s="62"/>
      <c r="DH123" s="62"/>
      <c r="DI123" s="62"/>
      <c r="DJ123" s="62"/>
      <c r="DK123" s="62"/>
      <c r="DL123" s="62"/>
      <c r="DM123" s="62"/>
      <c r="DN123" s="62"/>
      <c r="DO123" s="62"/>
      <c r="DP123" s="62"/>
      <c r="DQ123" s="62"/>
      <c r="DR123" s="62"/>
      <c r="DS123" s="62"/>
      <c r="DT123" s="62"/>
      <c r="DU123" s="62"/>
      <c r="DV123" s="62"/>
    </row>
    <row r="124" spans="2:126" ht="23.25" customHeight="1" x14ac:dyDescent="0.2">
      <c r="B124" s="28"/>
      <c r="C124" s="28"/>
      <c r="D124" s="39"/>
      <c r="E124" s="39"/>
      <c r="F124" s="242"/>
      <c r="G124" s="242"/>
      <c r="H124" s="242"/>
      <c r="I124" s="242"/>
      <c r="J124" s="242"/>
      <c r="K124" s="242"/>
      <c r="L124" s="24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c r="BT124" s="62"/>
      <c r="BU124" s="62"/>
      <c r="BV124" s="62"/>
      <c r="BW124" s="62"/>
      <c r="BX124" s="62"/>
      <c r="BY124" s="62"/>
      <c r="BZ124" s="62"/>
      <c r="CA124" s="62"/>
      <c r="CB124" s="62"/>
      <c r="CC124" s="62"/>
      <c r="CD124" s="62"/>
      <c r="CE124" s="62"/>
      <c r="CF124" s="62"/>
      <c r="CG124" s="62"/>
      <c r="CH124" s="62"/>
      <c r="CI124" s="62"/>
      <c r="CJ124" s="62"/>
      <c r="CK124" s="62"/>
      <c r="CL124" s="62"/>
      <c r="CM124" s="62"/>
      <c r="CN124" s="62"/>
      <c r="CO124" s="62"/>
      <c r="CP124" s="62"/>
      <c r="CQ124" s="62"/>
      <c r="CR124" s="62"/>
      <c r="CS124" s="62"/>
      <c r="CT124" s="62"/>
      <c r="CU124" s="62"/>
      <c r="CV124" s="62"/>
      <c r="CW124" s="62"/>
      <c r="CX124" s="62"/>
      <c r="CY124" s="62"/>
      <c r="CZ124" s="62"/>
      <c r="DA124" s="62"/>
      <c r="DB124" s="62"/>
      <c r="DC124" s="62"/>
      <c r="DD124" s="62"/>
      <c r="DE124" s="62"/>
      <c r="DF124" s="62"/>
      <c r="DG124" s="62"/>
      <c r="DH124" s="62"/>
      <c r="DI124" s="62"/>
      <c r="DJ124" s="62"/>
      <c r="DK124" s="62"/>
      <c r="DL124" s="62"/>
      <c r="DM124" s="62"/>
      <c r="DN124" s="62"/>
      <c r="DO124" s="62"/>
      <c r="DP124" s="62"/>
      <c r="DQ124" s="62"/>
      <c r="DR124" s="62"/>
      <c r="DS124" s="62"/>
      <c r="DT124" s="62"/>
      <c r="DU124" s="62"/>
      <c r="DV124" s="62"/>
    </row>
    <row r="125" spans="2:126" ht="23.25" customHeight="1" x14ac:dyDescent="0.2">
      <c r="B125" s="28"/>
      <c r="C125" s="28"/>
      <c r="D125" s="39"/>
      <c r="E125" s="39"/>
      <c r="F125" s="242"/>
      <c r="G125" s="242"/>
      <c r="H125" s="242"/>
      <c r="I125" s="242"/>
      <c r="J125" s="242"/>
      <c r="K125" s="242"/>
      <c r="L125" s="24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c r="BR125" s="62"/>
      <c r="BS125" s="62"/>
      <c r="BT125" s="62"/>
      <c r="BU125" s="62"/>
      <c r="BV125" s="62"/>
      <c r="BW125" s="62"/>
      <c r="BX125" s="62"/>
      <c r="BY125" s="62"/>
      <c r="BZ125" s="62"/>
      <c r="CA125" s="62"/>
      <c r="CB125" s="62"/>
      <c r="CC125" s="62"/>
      <c r="CD125" s="62"/>
      <c r="CE125" s="62"/>
      <c r="CF125" s="62"/>
      <c r="CG125" s="62"/>
      <c r="CH125" s="62"/>
      <c r="CI125" s="62"/>
      <c r="CJ125" s="62"/>
      <c r="CK125" s="62"/>
      <c r="CL125" s="62"/>
      <c r="CM125" s="62"/>
      <c r="CN125" s="62"/>
      <c r="CO125" s="62"/>
      <c r="CP125" s="62"/>
      <c r="CQ125" s="62"/>
      <c r="CR125" s="62"/>
      <c r="CS125" s="62"/>
      <c r="CT125" s="62"/>
      <c r="CU125" s="62"/>
      <c r="CV125" s="62"/>
      <c r="CW125" s="62"/>
      <c r="CX125" s="62"/>
      <c r="CY125" s="62"/>
      <c r="CZ125" s="62"/>
      <c r="DA125" s="62"/>
      <c r="DB125" s="62"/>
      <c r="DC125" s="62"/>
      <c r="DD125" s="62"/>
      <c r="DE125" s="62"/>
      <c r="DF125" s="62"/>
      <c r="DG125" s="62"/>
      <c r="DH125" s="62"/>
      <c r="DI125" s="62"/>
      <c r="DJ125" s="62"/>
      <c r="DK125" s="62"/>
      <c r="DL125" s="62"/>
      <c r="DM125" s="62"/>
      <c r="DN125" s="62"/>
      <c r="DO125" s="62"/>
      <c r="DP125" s="62"/>
      <c r="DQ125" s="62"/>
      <c r="DR125" s="62"/>
      <c r="DS125" s="62"/>
      <c r="DT125" s="62"/>
      <c r="DU125" s="62"/>
      <c r="DV125" s="62"/>
    </row>
    <row r="126" spans="2:126" ht="23.25" customHeight="1" x14ac:dyDescent="0.2">
      <c r="B126" s="28"/>
      <c r="C126" s="28"/>
      <c r="D126" s="39"/>
      <c r="E126" s="39"/>
      <c r="F126" s="242"/>
      <c r="G126" s="242"/>
      <c r="H126" s="242"/>
      <c r="I126" s="242"/>
      <c r="J126" s="242"/>
      <c r="K126" s="242"/>
      <c r="L126" s="24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c r="BM126" s="62"/>
      <c r="BN126" s="62"/>
      <c r="BO126" s="62"/>
      <c r="BP126" s="62"/>
      <c r="BQ126" s="62"/>
      <c r="BR126" s="62"/>
      <c r="BS126" s="62"/>
      <c r="BT126" s="62"/>
      <c r="BU126" s="62"/>
      <c r="BV126" s="62"/>
      <c r="BW126" s="62"/>
      <c r="BX126" s="62"/>
      <c r="BY126" s="62"/>
      <c r="BZ126" s="62"/>
      <c r="CA126" s="62"/>
      <c r="CB126" s="62"/>
      <c r="CC126" s="62"/>
      <c r="CD126" s="62"/>
      <c r="CE126" s="62"/>
      <c r="CF126" s="62"/>
      <c r="CG126" s="62"/>
      <c r="CH126" s="62"/>
      <c r="CI126" s="62"/>
      <c r="CJ126" s="62"/>
      <c r="CK126" s="62"/>
      <c r="CL126" s="62"/>
      <c r="CM126" s="62"/>
      <c r="CN126" s="62"/>
      <c r="CO126" s="62"/>
      <c r="CP126" s="62"/>
      <c r="CQ126" s="62"/>
      <c r="CR126" s="62"/>
      <c r="CS126" s="62"/>
      <c r="CT126" s="62"/>
      <c r="CU126" s="62"/>
      <c r="CV126" s="62"/>
      <c r="CW126" s="62"/>
      <c r="CX126" s="62"/>
      <c r="CY126" s="62"/>
      <c r="CZ126" s="62"/>
      <c r="DA126" s="62"/>
      <c r="DB126" s="62"/>
      <c r="DC126" s="62"/>
      <c r="DD126" s="62"/>
      <c r="DE126" s="62"/>
      <c r="DF126" s="62"/>
      <c r="DG126" s="62"/>
      <c r="DH126" s="62"/>
      <c r="DI126" s="62"/>
      <c r="DJ126" s="62"/>
      <c r="DK126" s="62"/>
      <c r="DL126" s="62"/>
      <c r="DM126" s="62"/>
      <c r="DN126" s="62"/>
      <c r="DO126" s="62"/>
      <c r="DP126" s="62"/>
      <c r="DQ126" s="62"/>
      <c r="DR126" s="62"/>
      <c r="DS126" s="62"/>
      <c r="DT126" s="62"/>
      <c r="DU126" s="62"/>
      <c r="DV126" s="62"/>
    </row>
    <row r="127" spans="2:126" ht="23.25" customHeight="1" x14ac:dyDescent="0.2">
      <c r="B127" s="28"/>
      <c r="C127" s="28"/>
      <c r="D127" s="39"/>
      <c r="E127" s="39"/>
      <c r="F127" s="242"/>
      <c r="G127" s="242"/>
      <c r="H127" s="242"/>
      <c r="I127" s="242"/>
      <c r="J127" s="242"/>
      <c r="K127" s="242"/>
      <c r="L127" s="24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c r="BR127" s="62"/>
      <c r="BS127" s="62"/>
      <c r="BT127" s="62"/>
      <c r="BU127" s="62"/>
      <c r="BV127" s="62"/>
      <c r="BW127" s="62"/>
      <c r="BX127" s="62"/>
      <c r="BY127" s="62"/>
      <c r="BZ127" s="62"/>
      <c r="CA127" s="62"/>
      <c r="CB127" s="62"/>
      <c r="CC127" s="62"/>
      <c r="CD127" s="62"/>
      <c r="CE127" s="62"/>
      <c r="CF127" s="62"/>
      <c r="CG127" s="62"/>
      <c r="CH127" s="62"/>
      <c r="CI127" s="62"/>
      <c r="CJ127" s="62"/>
      <c r="CK127" s="62"/>
      <c r="CL127" s="62"/>
      <c r="CM127" s="62"/>
      <c r="CN127" s="62"/>
      <c r="CO127" s="62"/>
      <c r="CP127" s="62"/>
      <c r="CQ127" s="62"/>
      <c r="CR127" s="62"/>
      <c r="CS127" s="62"/>
      <c r="CT127" s="62"/>
      <c r="CU127" s="62"/>
      <c r="CV127" s="62"/>
      <c r="CW127" s="62"/>
      <c r="CX127" s="62"/>
      <c r="CY127" s="62"/>
      <c r="CZ127" s="62"/>
      <c r="DA127" s="62"/>
      <c r="DB127" s="62"/>
      <c r="DC127" s="62"/>
      <c r="DD127" s="62"/>
      <c r="DE127" s="62"/>
      <c r="DF127" s="62"/>
      <c r="DG127" s="62"/>
      <c r="DH127" s="62"/>
      <c r="DI127" s="62"/>
      <c r="DJ127" s="62"/>
      <c r="DK127" s="62"/>
      <c r="DL127" s="62"/>
      <c r="DM127" s="62"/>
      <c r="DN127" s="62"/>
      <c r="DO127" s="62"/>
      <c r="DP127" s="62"/>
      <c r="DQ127" s="62"/>
      <c r="DR127" s="62"/>
      <c r="DS127" s="62"/>
      <c r="DT127" s="62"/>
      <c r="DU127" s="62"/>
      <c r="DV127" s="62"/>
    </row>
    <row r="128" spans="2:126" ht="23.25" customHeight="1" x14ac:dyDescent="0.2">
      <c r="B128" s="28"/>
      <c r="C128" s="28"/>
      <c r="D128" s="39"/>
      <c r="E128" s="39"/>
      <c r="F128" s="242"/>
      <c r="G128" s="242"/>
      <c r="H128" s="242"/>
      <c r="I128" s="242"/>
      <c r="J128" s="242"/>
      <c r="K128" s="242"/>
      <c r="L128" s="24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c r="BT128" s="62"/>
      <c r="BU128" s="62"/>
      <c r="BV128" s="62"/>
      <c r="BW128" s="62"/>
      <c r="BX128" s="62"/>
      <c r="BY128" s="62"/>
      <c r="BZ128" s="62"/>
      <c r="CA128" s="62"/>
      <c r="CB128" s="62"/>
      <c r="CC128" s="62"/>
      <c r="CD128" s="62"/>
      <c r="CE128" s="62"/>
      <c r="CF128" s="62"/>
      <c r="CG128" s="62"/>
      <c r="CH128" s="62"/>
      <c r="CI128" s="62"/>
      <c r="CJ128" s="62"/>
      <c r="CK128" s="62"/>
      <c r="CL128" s="62"/>
      <c r="CM128" s="62"/>
      <c r="CN128" s="62"/>
      <c r="CO128" s="62"/>
      <c r="CP128" s="62"/>
      <c r="CQ128" s="62"/>
      <c r="CR128" s="62"/>
      <c r="CS128" s="62"/>
      <c r="CT128" s="62"/>
      <c r="CU128" s="62"/>
      <c r="CV128" s="62"/>
      <c r="CW128" s="62"/>
      <c r="CX128" s="62"/>
      <c r="CY128" s="62"/>
      <c r="CZ128" s="62"/>
      <c r="DA128" s="62"/>
      <c r="DB128" s="62"/>
      <c r="DC128" s="62"/>
      <c r="DD128" s="62"/>
      <c r="DE128" s="62"/>
      <c r="DF128" s="62"/>
      <c r="DG128" s="62"/>
      <c r="DH128" s="62"/>
      <c r="DI128" s="62"/>
      <c r="DJ128" s="62"/>
      <c r="DK128" s="62"/>
      <c r="DL128" s="62"/>
      <c r="DM128" s="62"/>
      <c r="DN128" s="62"/>
      <c r="DO128" s="62"/>
      <c r="DP128" s="62"/>
      <c r="DQ128" s="62"/>
      <c r="DR128" s="62"/>
      <c r="DS128" s="62"/>
      <c r="DT128" s="62"/>
      <c r="DU128" s="62"/>
      <c r="DV128" s="62"/>
    </row>
    <row r="129" spans="2:126" ht="23.25" customHeight="1" x14ac:dyDescent="0.2">
      <c r="B129" s="28"/>
      <c r="C129" s="28"/>
      <c r="D129" s="39"/>
      <c r="E129" s="39"/>
      <c r="F129" s="242"/>
      <c r="G129" s="242"/>
      <c r="H129" s="242"/>
      <c r="I129" s="242"/>
      <c r="J129" s="242"/>
      <c r="K129" s="242"/>
      <c r="L129" s="24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row>
    <row r="130" spans="2:126" ht="23.25" customHeight="1" x14ac:dyDescent="0.2">
      <c r="B130" s="28"/>
      <c r="C130" s="28"/>
      <c r="D130" s="39"/>
      <c r="E130" s="39"/>
      <c r="F130" s="242"/>
      <c r="G130" s="242"/>
      <c r="H130" s="242"/>
      <c r="I130" s="242"/>
      <c r="J130" s="242"/>
      <c r="K130" s="242"/>
      <c r="L130" s="24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c r="BM130" s="62"/>
      <c r="BN130" s="62"/>
      <c r="BO130" s="62"/>
      <c r="BP130" s="62"/>
      <c r="BQ130" s="62"/>
      <c r="BR130" s="62"/>
      <c r="BS130" s="62"/>
      <c r="BT130" s="62"/>
      <c r="BU130" s="62"/>
      <c r="BV130" s="62"/>
      <c r="BW130" s="62"/>
      <c r="BX130" s="62"/>
      <c r="BY130" s="62"/>
      <c r="BZ130" s="62"/>
      <c r="CA130" s="62"/>
      <c r="CB130" s="62"/>
      <c r="CC130" s="62"/>
      <c r="CD130" s="62"/>
      <c r="CE130" s="62"/>
      <c r="CF130" s="62"/>
      <c r="CG130" s="62"/>
      <c r="CH130" s="62"/>
      <c r="CI130" s="62"/>
      <c r="CJ130" s="62"/>
      <c r="CK130" s="62"/>
      <c r="CL130" s="62"/>
      <c r="CM130" s="62"/>
      <c r="CN130" s="62"/>
      <c r="CO130" s="62"/>
      <c r="CP130" s="62"/>
      <c r="CQ130" s="62"/>
      <c r="CR130" s="62"/>
      <c r="CS130" s="62"/>
      <c r="CT130" s="62"/>
      <c r="CU130" s="62"/>
      <c r="CV130" s="62"/>
      <c r="CW130" s="62"/>
      <c r="CX130" s="62"/>
      <c r="CY130" s="62"/>
      <c r="CZ130" s="62"/>
      <c r="DA130" s="62"/>
      <c r="DB130" s="62"/>
      <c r="DC130" s="62"/>
      <c r="DD130" s="62"/>
      <c r="DE130" s="62"/>
      <c r="DF130" s="62"/>
      <c r="DG130" s="62"/>
      <c r="DH130" s="62"/>
      <c r="DI130" s="62"/>
      <c r="DJ130" s="62"/>
      <c r="DK130" s="62"/>
      <c r="DL130" s="62"/>
      <c r="DM130" s="62"/>
      <c r="DN130" s="62"/>
      <c r="DO130" s="62"/>
      <c r="DP130" s="62"/>
      <c r="DQ130" s="62"/>
      <c r="DR130" s="62"/>
      <c r="DS130" s="62"/>
      <c r="DT130" s="62"/>
      <c r="DU130" s="62"/>
      <c r="DV130" s="62"/>
    </row>
    <row r="131" spans="2:126" ht="23.25" customHeight="1" x14ac:dyDescent="0.2">
      <c r="B131" s="28"/>
      <c r="C131" s="28"/>
      <c r="D131" s="39"/>
      <c r="E131" s="39"/>
      <c r="F131" s="242"/>
      <c r="G131" s="242"/>
      <c r="H131" s="242"/>
      <c r="I131" s="242"/>
      <c r="J131" s="242"/>
      <c r="K131" s="242"/>
      <c r="L131" s="24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c r="BM131" s="62"/>
      <c r="BN131" s="62"/>
      <c r="BO131" s="62"/>
      <c r="BP131" s="62"/>
      <c r="BQ131" s="62"/>
      <c r="BR131" s="62"/>
      <c r="BS131" s="62"/>
      <c r="BT131" s="62"/>
      <c r="BU131" s="62"/>
      <c r="BV131" s="62"/>
      <c r="BW131" s="62"/>
      <c r="BX131" s="62"/>
      <c r="BY131" s="62"/>
      <c r="BZ131" s="62"/>
      <c r="CA131" s="62"/>
      <c r="CB131" s="62"/>
      <c r="CC131" s="62"/>
      <c r="CD131" s="62"/>
      <c r="CE131" s="62"/>
      <c r="CF131" s="62"/>
      <c r="CG131" s="62"/>
      <c r="CH131" s="62"/>
      <c r="CI131" s="62"/>
      <c r="CJ131" s="62"/>
      <c r="CK131" s="62"/>
      <c r="CL131" s="62"/>
      <c r="CM131" s="62"/>
      <c r="CN131" s="62"/>
      <c r="CO131" s="62"/>
      <c r="CP131" s="62"/>
      <c r="CQ131" s="62"/>
      <c r="CR131" s="62"/>
      <c r="CS131" s="62"/>
      <c r="CT131" s="62"/>
      <c r="CU131" s="62"/>
      <c r="CV131" s="62"/>
      <c r="CW131" s="62"/>
      <c r="CX131" s="62"/>
      <c r="CY131" s="62"/>
      <c r="CZ131" s="62"/>
      <c r="DA131" s="62"/>
      <c r="DB131" s="62"/>
      <c r="DC131" s="62"/>
      <c r="DD131" s="62"/>
      <c r="DE131" s="62"/>
      <c r="DF131" s="62"/>
      <c r="DG131" s="62"/>
      <c r="DH131" s="62"/>
      <c r="DI131" s="62"/>
      <c r="DJ131" s="62"/>
      <c r="DK131" s="62"/>
      <c r="DL131" s="62"/>
      <c r="DM131" s="62"/>
      <c r="DN131" s="62"/>
      <c r="DO131" s="62"/>
      <c r="DP131" s="62"/>
      <c r="DQ131" s="62"/>
      <c r="DR131" s="62"/>
      <c r="DS131" s="62"/>
      <c r="DT131" s="62"/>
      <c r="DU131" s="62"/>
      <c r="DV131" s="62"/>
    </row>
    <row r="132" spans="2:126" ht="23.25" customHeight="1" x14ac:dyDescent="0.2">
      <c r="B132" s="28"/>
      <c r="C132" s="28"/>
      <c r="D132" s="39"/>
      <c r="E132" s="39"/>
      <c r="F132" s="242"/>
      <c r="G132" s="242"/>
      <c r="H132" s="242"/>
      <c r="I132" s="242"/>
      <c r="J132" s="242"/>
      <c r="K132" s="242"/>
      <c r="L132" s="24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row>
    <row r="133" spans="2:126" ht="23.25" customHeight="1" x14ac:dyDescent="0.2">
      <c r="B133" s="28"/>
      <c r="C133" s="28"/>
      <c r="D133" s="39"/>
      <c r="E133" s="39"/>
      <c r="F133" s="242"/>
      <c r="G133" s="242"/>
      <c r="H133" s="242"/>
      <c r="I133" s="242"/>
      <c r="J133" s="242"/>
      <c r="K133" s="242"/>
      <c r="L133" s="24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c r="BM133" s="62"/>
      <c r="BN133" s="62"/>
      <c r="BO133" s="62"/>
      <c r="BP133" s="62"/>
      <c r="BQ133" s="62"/>
      <c r="BR133" s="62"/>
      <c r="BS133" s="62"/>
      <c r="BT133" s="62"/>
      <c r="BU133" s="62"/>
      <c r="BV133" s="62"/>
      <c r="BW133" s="62"/>
      <c r="BX133" s="62"/>
      <c r="BY133" s="62"/>
      <c r="BZ133" s="62"/>
      <c r="CA133" s="62"/>
      <c r="CB133" s="62"/>
      <c r="CC133" s="62"/>
      <c r="CD133" s="62"/>
      <c r="CE133" s="62"/>
      <c r="CF133" s="62"/>
      <c r="CG133" s="62"/>
      <c r="CH133" s="62"/>
      <c r="CI133" s="62"/>
      <c r="CJ133" s="62"/>
      <c r="CK133" s="62"/>
      <c r="CL133" s="62"/>
      <c r="CM133" s="62"/>
      <c r="CN133" s="62"/>
      <c r="CO133" s="62"/>
      <c r="CP133" s="62"/>
      <c r="CQ133" s="62"/>
      <c r="CR133" s="62"/>
      <c r="CS133" s="62"/>
      <c r="CT133" s="62"/>
      <c r="CU133" s="62"/>
      <c r="CV133" s="62"/>
      <c r="CW133" s="62"/>
      <c r="CX133" s="62"/>
      <c r="CY133" s="62"/>
      <c r="CZ133" s="62"/>
      <c r="DA133" s="62"/>
      <c r="DB133" s="62"/>
      <c r="DC133" s="62"/>
      <c r="DD133" s="62"/>
      <c r="DE133" s="62"/>
      <c r="DF133" s="62"/>
      <c r="DG133" s="62"/>
      <c r="DH133" s="62"/>
      <c r="DI133" s="62"/>
      <c r="DJ133" s="62"/>
      <c r="DK133" s="62"/>
      <c r="DL133" s="62"/>
      <c r="DM133" s="62"/>
      <c r="DN133" s="62"/>
      <c r="DO133" s="62"/>
      <c r="DP133" s="62"/>
      <c r="DQ133" s="62"/>
      <c r="DR133" s="62"/>
      <c r="DS133" s="62"/>
      <c r="DT133" s="62"/>
      <c r="DU133" s="62"/>
      <c r="DV133" s="62"/>
    </row>
    <row r="134" spans="2:126" ht="23.25" customHeight="1" x14ac:dyDescent="0.2">
      <c r="B134" s="28"/>
      <c r="C134" s="28"/>
      <c r="D134" s="39"/>
      <c r="E134" s="39"/>
      <c r="F134" s="242"/>
      <c r="G134" s="242"/>
      <c r="H134" s="242"/>
      <c r="I134" s="242"/>
      <c r="J134" s="242"/>
      <c r="K134" s="242"/>
      <c r="L134" s="24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c r="BM134" s="62"/>
      <c r="BN134" s="62"/>
      <c r="BO134" s="62"/>
      <c r="BP134" s="62"/>
      <c r="BQ134" s="62"/>
      <c r="BR134" s="62"/>
      <c r="BS134" s="62"/>
      <c r="BT134" s="62"/>
      <c r="BU134" s="62"/>
      <c r="BV134" s="62"/>
      <c r="BW134" s="62"/>
      <c r="BX134" s="62"/>
      <c r="BY134" s="62"/>
      <c r="BZ134" s="62"/>
      <c r="CA134" s="62"/>
      <c r="CB134" s="62"/>
      <c r="CC134" s="62"/>
      <c r="CD134" s="62"/>
      <c r="CE134" s="62"/>
      <c r="CF134" s="62"/>
      <c r="CG134" s="62"/>
      <c r="CH134" s="62"/>
      <c r="CI134" s="62"/>
      <c r="CJ134" s="62"/>
      <c r="CK134" s="62"/>
      <c r="CL134" s="62"/>
      <c r="CM134" s="62"/>
      <c r="CN134" s="62"/>
      <c r="CO134" s="62"/>
      <c r="CP134" s="62"/>
      <c r="CQ134" s="62"/>
      <c r="CR134" s="62"/>
      <c r="CS134" s="62"/>
      <c r="CT134" s="62"/>
      <c r="CU134" s="62"/>
      <c r="CV134" s="62"/>
      <c r="CW134" s="62"/>
      <c r="CX134" s="62"/>
      <c r="CY134" s="62"/>
      <c r="CZ134" s="62"/>
      <c r="DA134" s="62"/>
      <c r="DB134" s="62"/>
      <c r="DC134" s="62"/>
      <c r="DD134" s="62"/>
      <c r="DE134" s="62"/>
      <c r="DF134" s="62"/>
      <c r="DG134" s="62"/>
      <c r="DH134" s="62"/>
      <c r="DI134" s="62"/>
      <c r="DJ134" s="62"/>
      <c r="DK134" s="62"/>
      <c r="DL134" s="62"/>
      <c r="DM134" s="62"/>
      <c r="DN134" s="62"/>
      <c r="DO134" s="62"/>
      <c r="DP134" s="62"/>
      <c r="DQ134" s="62"/>
      <c r="DR134" s="62"/>
      <c r="DS134" s="62"/>
      <c r="DT134" s="62"/>
      <c r="DU134" s="62"/>
      <c r="DV134" s="62"/>
    </row>
    <row r="135" spans="2:126" ht="23.25" customHeight="1" x14ac:dyDescent="0.2">
      <c r="B135" s="28"/>
      <c r="C135" s="28"/>
      <c r="D135" s="39"/>
      <c r="E135" s="39"/>
      <c r="F135" s="242"/>
      <c r="G135" s="242"/>
      <c r="H135" s="242"/>
      <c r="I135" s="242"/>
      <c r="J135" s="242"/>
      <c r="K135" s="242"/>
      <c r="L135" s="24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c r="BM135" s="62"/>
      <c r="BN135" s="62"/>
      <c r="BO135" s="62"/>
      <c r="BP135" s="62"/>
      <c r="BQ135" s="62"/>
      <c r="BR135" s="62"/>
      <c r="BS135" s="62"/>
      <c r="BT135" s="62"/>
      <c r="BU135" s="62"/>
      <c r="BV135" s="62"/>
      <c r="BW135" s="62"/>
      <c r="BX135" s="62"/>
      <c r="BY135" s="62"/>
      <c r="BZ135" s="62"/>
      <c r="CA135" s="62"/>
      <c r="CB135" s="62"/>
      <c r="CC135" s="62"/>
      <c r="CD135" s="62"/>
      <c r="CE135" s="62"/>
      <c r="CF135" s="62"/>
      <c r="CG135" s="62"/>
      <c r="CH135" s="62"/>
      <c r="CI135" s="62"/>
      <c r="CJ135" s="62"/>
      <c r="CK135" s="62"/>
      <c r="CL135" s="62"/>
      <c r="CM135" s="62"/>
      <c r="CN135" s="62"/>
      <c r="CO135" s="62"/>
      <c r="CP135" s="62"/>
      <c r="CQ135" s="62"/>
      <c r="CR135" s="62"/>
      <c r="CS135" s="62"/>
      <c r="CT135" s="62"/>
      <c r="CU135" s="62"/>
      <c r="CV135" s="62"/>
      <c r="CW135" s="62"/>
      <c r="CX135" s="62"/>
      <c r="CY135" s="62"/>
      <c r="CZ135" s="62"/>
      <c r="DA135" s="62"/>
      <c r="DB135" s="62"/>
      <c r="DC135" s="62"/>
      <c r="DD135" s="62"/>
      <c r="DE135" s="62"/>
      <c r="DF135" s="62"/>
      <c r="DG135" s="62"/>
      <c r="DH135" s="62"/>
      <c r="DI135" s="62"/>
      <c r="DJ135" s="62"/>
      <c r="DK135" s="62"/>
      <c r="DL135" s="62"/>
      <c r="DM135" s="62"/>
      <c r="DN135" s="62"/>
      <c r="DO135" s="62"/>
      <c r="DP135" s="62"/>
      <c r="DQ135" s="62"/>
      <c r="DR135" s="62"/>
      <c r="DS135" s="62"/>
      <c r="DT135" s="62"/>
      <c r="DU135" s="62"/>
      <c r="DV135" s="62"/>
    </row>
    <row r="136" spans="2:126" ht="23.25" customHeight="1" x14ac:dyDescent="0.2">
      <c r="B136" s="28"/>
      <c r="C136" s="28"/>
      <c r="D136" s="39"/>
      <c r="E136" s="39"/>
      <c r="F136" s="242"/>
      <c r="G136" s="242"/>
      <c r="H136" s="242"/>
      <c r="I136" s="242"/>
      <c r="J136" s="242"/>
      <c r="K136" s="242"/>
      <c r="L136" s="24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c r="BM136" s="62"/>
      <c r="BN136" s="62"/>
      <c r="BO136" s="62"/>
      <c r="BP136" s="62"/>
      <c r="BQ136" s="62"/>
      <c r="BR136" s="62"/>
      <c r="BS136" s="62"/>
      <c r="BT136" s="62"/>
      <c r="BU136" s="62"/>
      <c r="BV136" s="62"/>
      <c r="BW136" s="62"/>
      <c r="BX136" s="62"/>
      <c r="BY136" s="62"/>
      <c r="BZ136" s="62"/>
      <c r="CA136" s="62"/>
      <c r="CB136" s="62"/>
      <c r="CC136" s="62"/>
      <c r="CD136" s="62"/>
      <c r="CE136" s="62"/>
      <c r="CF136" s="62"/>
      <c r="CG136" s="62"/>
      <c r="CH136" s="62"/>
      <c r="CI136" s="62"/>
      <c r="CJ136" s="62"/>
      <c r="CK136" s="62"/>
      <c r="CL136" s="62"/>
      <c r="CM136" s="62"/>
      <c r="CN136" s="62"/>
      <c r="CO136" s="62"/>
      <c r="CP136" s="62"/>
      <c r="CQ136" s="62"/>
      <c r="CR136" s="62"/>
      <c r="CS136" s="62"/>
      <c r="CT136" s="62"/>
      <c r="CU136" s="62"/>
      <c r="CV136" s="62"/>
      <c r="CW136" s="62"/>
      <c r="CX136" s="62"/>
      <c r="CY136" s="62"/>
      <c r="CZ136" s="62"/>
      <c r="DA136" s="62"/>
      <c r="DB136" s="62"/>
      <c r="DC136" s="62"/>
      <c r="DD136" s="62"/>
      <c r="DE136" s="62"/>
      <c r="DF136" s="62"/>
      <c r="DG136" s="62"/>
      <c r="DH136" s="62"/>
      <c r="DI136" s="62"/>
      <c r="DJ136" s="62"/>
      <c r="DK136" s="62"/>
      <c r="DL136" s="62"/>
      <c r="DM136" s="62"/>
      <c r="DN136" s="62"/>
      <c r="DO136" s="62"/>
      <c r="DP136" s="62"/>
      <c r="DQ136" s="62"/>
      <c r="DR136" s="62"/>
      <c r="DS136" s="62"/>
      <c r="DT136" s="62"/>
      <c r="DU136" s="62"/>
      <c r="DV136" s="62"/>
    </row>
    <row r="137" spans="2:126" ht="23.25" customHeight="1" x14ac:dyDescent="0.2">
      <c r="B137" s="28"/>
      <c r="C137" s="28"/>
      <c r="D137" s="39"/>
      <c r="E137" s="39"/>
      <c r="F137" s="242"/>
      <c r="G137" s="242"/>
      <c r="H137" s="242"/>
      <c r="I137" s="242"/>
      <c r="J137" s="242"/>
      <c r="K137" s="242"/>
      <c r="L137" s="24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c r="BM137" s="62"/>
      <c r="BN137" s="62"/>
      <c r="BO137" s="62"/>
      <c r="BP137" s="62"/>
      <c r="BQ137" s="62"/>
      <c r="BR137" s="62"/>
      <c r="BS137" s="62"/>
      <c r="BT137" s="62"/>
      <c r="BU137" s="62"/>
      <c r="BV137" s="62"/>
      <c r="BW137" s="62"/>
      <c r="BX137" s="62"/>
      <c r="BY137" s="62"/>
      <c r="BZ137" s="62"/>
      <c r="CA137" s="62"/>
      <c r="CB137" s="62"/>
      <c r="CC137" s="62"/>
      <c r="CD137" s="62"/>
      <c r="CE137" s="62"/>
      <c r="CF137" s="62"/>
      <c r="CG137" s="62"/>
      <c r="CH137" s="62"/>
      <c r="CI137" s="62"/>
      <c r="CJ137" s="62"/>
      <c r="CK137" s="62"/>
      <c r="CL137" s="62"/>
      <c r="CM137" s="62"/>
      <c r="CN137" s="62"/>
      <c r="CO137" s="62"/>
      <c r="CP137" s="62"/>
      <c r="CQ137" s="62"/>
      <c r="CR137" s="62"/>
      <c r="CS137" s="62"/>
      <c r="CT137" s="62"/>
      <c r="CU137" s="62"/>
      <c r="CV137" s="62"/>
      <c r="CW137" s="62"/>
      <c r="CX137" s="62"/>
      <c r="CY137" s="62"/>
      <c r="CZ137" s="62"/>
      <c r="DA137" s="62"/>
      <c r="DB137" s="62"/>
      <c r="DC137" s="62"/>
      <c r="DD137" s="62"/>
      <c r="DE137" s="62"/>
      <c r="DF137" s="62"/>
      <c r="DG137" s="62"/>
      <c r="DH137" s="62"/>
      <c r="DI137" s="62"/>
      <c r="DJ137" s="62"/>
      <c r="DK137" s="62"/>
      <c r="DL137" s="62"/>
      <c r="DM137" s="62"/>
      <c r="DN137" s="62"/>
      <c r="DO137" s="62"/>
      <c r="DP137" s="62"/>
      <c r="DQ137" s="62"/>
      <c r="DR137" s="62"/>
      <c r="DS137" s="62"/>
      <c r="DT137" s="62"/>
      <c r="DU137" s="62"/>
      <c r="DV137" s="62"/>
    </row>
    <row r="138" spans="2:126" ht="23.25" customHeight="1" x14ac:dyDescent="0.2">
      <c r="B138" s="28"/>
      <c r="C138" s="28"/>
      <c r="D138" s="39"/>
      <c r="E138" s="39"/>
      <c r="F138" s="242"/>
      <c r="G138" s="242"/>
      <c r="H138" s="242"/>
      <c r="I138" s="242"/>
      <c r="J138" s="242"/>
      <c r="K138" s="242"/>
      <c r="L138" s="24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c r="BM138" s="62"/>
      <c r="BN138" s="62"/>
      <c r="BO138" s="62"/>
      <c r="BP138" s="62"/>
      <c r="BQ138" s="62"/>
      <c r="BR138" s="62"/>
      <c r="BS138" s="62"/>
      <c r="BT138" s="62"/>
      <c r="BU138" s="62"/>
      <c r="BV138" s="62"/>
      <c r="BW138" s="62"/>
      <c r="BX138" s="62"/>
      <c r="BY138" s="62"/>
      <c r="BZ138" s="62"/>
      <c r="CA138" s="62"/>
      <c r="CB138" s="62"/>
      <c r="CC138" s="62"/>
      <c r="CD138" s="62"/>
      <c r="CE138" s="62"/>
      <c r="CF138" s="62"/>
      <c r="CG138" s="62"/>
      <c r="CH138" s="62"/>
      <c r="CI138" s="62"/>
      <c r="CJ138" s="62"/>
      <c r="CK138" s="62"/>
      <c r="CL138" s="62"/>
      <c r="CM138" s="62"/>
      <c r="CN138" s="62"/>
      <c r="CO138" s="62"/>
      <c r="CP138" s="62"/>
      <c r="CQ138" s="62"/>
      <c r="CR138" s="62"/>
      <c r="CS138" s="62"/>
      <c r="CT138" s="62"/>
      <c r="CU138" s="62"/>
      <c r="CV138" s="62"/>
      <c r="CW138" s="62"/>
      <c r="CX138" s="62"/>
      <c r="CY138" s="62"/>
      <c r="CZ138" s="62"/>
      <c r="DA138" s="62"/>
      <c r="DB138" s="62"/>
      <c r="DC138" s="62"/>
      <c r="DD138" s="62"/>
      <c r="DE138" s="62"/>
      <c r="DF138" s="62"/>
      <c r="DG138" s="62"/>
      <c r="DH138" s="62"/>
      <c r="DI138" s="62"/>
      <c r="DJ138" s="62"/>
      <c r="DK138" s="62"/>
      <c r="DL138" s="62"/>
      <c r="DM138" s="62"/>
      <c r="DN138" s="62"/>
      <c r="DO138" s="62"/>
      <c r="DP138" s="62"/>
      <c r="DQ138" s="62"/>
      <c r="DR138" s="62"/>
      <c r="DS138" s="62"/>
      <c r="DT138" s="62"/>
      <c r="DU138" s="62"/>
      <c r="DV138" s="62"/>
    </row>
    <row r="139" spans="2:126" ht="23.25" customHeight="1" x14ac:dyDescent="0.2">
      <c r="B139" s="28"/>
      <c r="C139" s="28"/>
      <c r="D139" s="39"/>
      <c r="E139" s="39"/>
      <c r="F139" s="242"/>
      <c r="G139" s="242"/>
      <c r="H139" s="242"/>
      <c r="I139" s="242"/>
      <c r="J139" s="242"/>
      <c r="K139" s="242"/>
      <c r="L139" s="24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c r="BM139" s="62"/>
      <c r="BN139" s="62"/>
      <c r="BO139" s="62"/>
      <c r="BP139" s="62"/>
      <c r="BQ139" s="62"/>
      <c r="BR139" s="62"/>
      <c r="BS139" s="62"/>
      <c r="BT139" s="62"/>
      <c r="BU139" s="62"/>
      <c r="BV139" s="62"/>
      <c r="BW139" s="62"/>
      <c r="BX139" s="62"/>
      <c r="BY139" s="62"/>
      <c r="BZ139" s="62"/>
      <c r="CA139" s="62"/>
      <c r="CB139" s="62"/>
      <c r="CC139" s="62"/>
      <c r="CD139" s="62"/>
      <c r="CE139" s="62"/>
      <c r="CF139" s="62"/>
      <c r="CG139" s="62"/>
      <c r="CH139" s="62"/>
      <c r="CI139" s="62"/>
      <c r="CJ139" s="62"/>
      <c r="CK139" s="62"/>
      <c r="CL139" s="62"/>
      <c r="CM139" s="62"/>
      <c r="CN139" s="62"/>
      <c r="CO139" s="62"/>
      <c r="CP139" s="62"/>
      <c r="CQ139" s="62"/>
      <c r="CR139" s="62"/>
      <c r="CS139" s="62"/>
      <c r="CT139" s="62"/>
      <c r="CU139" s="62"/>
      <c r="CV139" s="62"/>
      <c r="CW139" s="62"/>
      <c r="CX139" s="62"/>
      <c r="CY139" s="62"/>
      <c r="CZ139" s="62"/>
      <c r="DA139" s="62"/>
      <c r="DB139" s="62"/>
      <c r="DC139" s="62"/>
      <c r="DD139" s="62"/>
      <c r="DE139" s="62"/>
      <c r="DF139" s="62"/>
      <c r="DG139" s="62"/>
      <c r="DH139" s="62"/>
      <c r="DI139" s="62"/>
      <c r="DJ139" s="62"/>
      <c r="DK139" s="62"/>
      <c r="DL139" s="62"/>
      <c r="DM139" s="62"/>
      <c r="DN139" s="62"/>
      <c r="DO139" s="62"/>
      <c r="DP139" s="62"/>
      <c r="DQ139" s="62"/>
      <c r="DR139" s="62"/>
      <c r="DS139" s="62"/>
      <c r="DT139" s="62"/>
      <c r="DU139" s="62"/>
      <c r="DV139" s="62"/>
    </row>
    <row r="140" spans="2:126" ht="23.25" customHeight="1" x14ac:dyDescent="0.2">
      <c r="B140" s="28"/>
      <c r="C140" s="28"/>
      <c r="D140" s="39"/>
      <c r="E140" s="39"/>
      <c r="F140" s="242"/>
      <c r="G140" s="242"/>
      <c r="H140" s="242"/>
      <c r="I140" s="242"/>
      <c r="J140" s="242"/>
      <c r="K140" s="242"/>
      <c r="L140" s="24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c r="BM140" s="62"/>
      <c r="BN140" s="62"/>
      <c r="BO140" s="62"/>
      <c r="BP140" s="62"/>
      <c r="BQ140" s="62"/>
      <c r="BR140" s="62"/>
      <c r="BS140" s="62"/>
      <c r="BT140" s="62"/>
      <c r="BU140" s="62"/>
      <c r="BV140" s="62"/>
      <c r="BW140" s="62"/>
      <c r="BX140" s="62"/>
      <c r="BY140" s="62"/>
      <c r="BZ140" s="62"/>
      <c r="CA140" s="62"/>
      <c r="CB140" s="62"/>
      <c r="CC140" s="62"/>
      <c r="CD140" s="62"/>
      <c r="CE140" s="62"/>
      <c r="CF140" s="62"/>
      <c r="CG140" s="62"/>
      <c r="CH140" s="62"/>
      <c r="CI140" s="62"/>
      <c r="CJ140" s="62"/>
      <c r="CK140" s="62"/>
      <c r="CL140" s="62"/>
      <c r="CM140" s="62"/>
      <c r="CN140" s="62"/>
      <c r="CO140" s="62"/>
      <c r="CP140" s="62"/>
      <c r="CQ140" s="62"/>
      <c r="CR140" s="62"/>
      <c r="CS140" s="62"/>
      <c r="CT140" s="62"/>
      <c r="CU140" s="62"/>
      <c r="CV140" s="62"/>
      <c r="CW140" s="62"/>
      <c r="CX140" s="62"/>
      <c r="CY140" s="62"/>
      <c r="CZ140" s="62"/>
      <c r="DA140" s="62"/>
      <c r="DB140" s="62"/>
      <c r="DC140" s="62"/>
      <c r="DD140" s="62"/>
      <c r="DE140" s="62"/>
      <c r="DF140" s="62"/>
      <c r="DG140" s="62"/>
      <c r="DH140" s="62"/>
      <c r="DI140" s="62"/>
      <c r="DJ140" s="62"/>
      <c r="DK140" s="62"/>
      <c r="DL140" s="62"/>
      <c r="DM140" s="62"/>
      <c r="DN140" s="62"/>
      <c r="DO140" s="62"/>
      <c r="DP140" s="62"/>
      <c r="DQ140" s="62"/>
      <c r="DR140" s="62"/>
      <c r="DS140" s="62"/>
      <c r="DT140" s="62"/>
      <c r="DU140" s="62"/>
      <c r="DV140" s="62"/>
    </row>
    <row r="141" spans="2:126" ht="23.25" customHeight="1" x14ac:dyDescent="0.2">
      <c r="B141" s="28"/>
      <c r="C141" s="28"/>
      <c r="D141" s="39"/>
      <c r="E141" s="39"/>
      <c r="F141" s="242"/>
      <c r="G141" s="242"/>
      <c r="H141" s="242"/>
      <c r="I141" s="242"/>
      <c r="J141" s="242"/>
      <c r="K141" s="242"/>
      <c r="L141" s="24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row>
    <row r="142" spans="2:126" ht="23.25" customHeight="1" x14ac:dyDescent="0.2">
      <c r="B142" s="28"/>
      <c r="C142" s="28"/>
      <c r="D142" s="39"/>
      <c r="E142" s="39"/>
      <c r="F142" s="242"/>
      <c r="G142" s="242"/>
      <c r="H142" s="242"/>
      <c r="I142" s="242"/>
      <c r="J142" s="242"/>
      <c r="K142" s="242"/>
      <c r="L142" s="24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c r="BM142" s="62"/>
      <c r="BN142" s="62"/>
      <c r="BO142" s="62"/>
      <c r="BP142" s="62"/>
      <c r="BQ142" s="62"/>
      <c r="BR142" s="62"/>
      <c r="BS142" s="62"/>
      <c r="BT142" s="62"/>
      <c r="BU142" s="62"/>
      <c r="BV142" s="62"/>
      <c r="BW142" s="62"/>
      <c r="BX142" s="62"/>
      <c r="BY142" s="62"/>
      <c r="BZ142" s="62"/>
      <c r="CA142" s="62"/>
      <c r="CB142" s="62"/>
      <c r="CC142" s="62"/>
      <c r="CD142" s="62"/>
      <c r="CE142" s="62"/>
      <c r="CF142" s="62"/>
      <c r="CG142" s="62"/>
      <c r="CH142" s="62"/>
      <c r="CI142" s="62"/>
      <c r="CJ142" s="62"/>
      <c r="CK142" s="62"/>
      <c r="CL142" s="62"/>
      <c r="CM142" s="62"/>
      <c r="CN142" s="62"/>
      <c r="CO142" s="62"/>
      <c r="CP142" s="62"/>
      <c r="CQ142" s="62"/>
      <c r="CR142" s="62"/>
      <c r="CS142" s="62"/>
      <c r="CT142" s="62"/>
      <c r="CU142" s="62"/>
      <c r="CV142" s="62"/>
      <c r="CW142" s="62"/>
      <c r="CX142" s="62"/>
      <c r="CY142" s="62"/>
      <c r="CZ142" s="62"/>
      <c r="DA142" s="62"/>
      <c r="DB142" s="62"/>
      <c r="DC142" s="62"/>
      <c r="DD142" s="62"/>
      <c r="DE142" s="62"/>
      <c r="DF142" s="62"/>
      <c r="DG142" s="62"/>
      <c r="DH142" s="62"/>
      <c r="DI142" s="62"/>
      <c r="DJ142" s="62"/>
      <c r="DK142" s="62"/>
      <c r="DL142" s="62"/>
      <c r="DM142" s="62"/>
      <c r="DN142" s="62"/>
      <c r="DO142" s="62"/>
      <c r="DP142" s="62"/>
      <c r="DQ142" s="62"/>
      <c r="DR142" s="62"/>
      <c r="DS142" s="62"/>
      <c r="DT142" s="62"/>
      <c r="DU142" s="62"/>
      <c r="DV142" s="62"/>
    </row>
    <row r="143" spans="2:126" ht="23.25" customHeight="1" x14ac:dyDescent="0.2">
      <c r="B143" s="28"/>
      <c r="C143" s="28"/>
      <c r="D143" s="39"/>
      <c r="E143" s="39"/>
      <c r="F143" s="242"/>
      <c r="G143" s="242"/>
      <c r="H143" s="242"/>
      <c r="I143" s="242"/>
      <c r="J143" s="242"/>
      <c r="K143" s="242"/>
      <c r="L143" s="24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c r="BM143" s="62"/>
      <c r="BN143" s="62"/>
      <c r="BO143" s="62"/>
      <c r="BP143" s="62"/>
      <c r="BQ143" s="62"/>
      <c r="BR143" s="62"/>
      <c r="BS143" s="62"/>
      <c r="BT143" s="62"/>
      <c r="BU143" s="62"/>
      <c r="BV143" s="62"/>
      <c r="BW143" s="62"/>
      <c r="BX143" s="62"/>
      <c r="BY143" s="62"/>
      <c r="BZ143" s="62"/>
      <c r="CA143" s="62"/>
      <c r="CB143" s="62"/>
      <c r="CC143" s="62"/>
      <c r="CD143" s="62"/>
      <c r="CE143" s="62"/>
      <c r="CF143" s="62"/>
      <c r="CG143" s="62"/>
      <c r="CH143" s="62"/>
      <c r="CI143" s="62"/>
      <c r="CJ143" s="62"/>
      <c r="CK143" s="62"/>
      <c r="CL143" s="62"/>
      <c r="CM143" s="62"/>
      <c r="CN143" s="62"/>
      <c r="CO143" s="62"/>
      <c r="CP143" s="62"/>
      <c r="CQ143" s="62"/>
      <c r="CR143" s="62"/>
      <c r="CS143" s="62"/>
      <c r="CT143" s="62"/>
      <c r="CU143" s="62"/>
      <c r="CV143" s="62"/>
      <c r="CW143" s="62"/>
      <c r="CX143" s="62"/>
      <c r="CY143" s="62"/>
      <c r="CZ143" s="62"/>
      <c r="DA143" s="62"/>
      <c r="DB143" s="62"/>
      <c r="DC143" s="62"/>
      <c r="DD143" s="62"/>
      <c r="DE143" s="62"/>
      <c r="DF143" s="62"/>
      <c r="DG143" s="62"/>
      <c r="DH143" s="62"/>
      <c r="DI143" s="62"/>
      <c r="DJ143" s="62"/>
      <c r="DK143" s="62"/>
      <c r="DL143" s="62"/>
      <c r="DM143" s="62"/>
      <c r="DN143" s="62"/>
      <c r="DO143" s="62"/>
      <c r="DP143" s="62"/>
      <c r="DQ143" s="62"/>
      <c r="DR143" s="62"/>
      <c r="DS143" s="62"/>
      <c r="DT143" s="62"/>
      <c r="DU143" s="62"/>
      <c r="DV143" s="62"/>
    </row>
    <row r="144" spans="2:126" ht="23.25" customHeight="1" x14ac:dyDescent="0.2">
      <c r="B144" s="28"/>
      <c r="C144" s="28"/>
      <c r="D144" s="39"/>
      <c r="E144" s="39"/>
      <c r="F144" s="242"/>
      <c r="G144" s="242"/>
      <c r="H144" s="242"/>
      <c r="I144" s="242"/>
      <c r="J144" s="242"/>
      <c r="K144" s="242"/>
      <c r="L144" s="24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row>
    <row r="145" spans="2:126" ht="23.25" customHeight="1" x14ac:dyDescent="0.2">
      <c r="B145" s="28"/>
      <c r="C145" s="28"/>
      <c r="D145" s="39"/>
      <c r="E145" s="39"/>
      <c r="F145" s="242"/>
      <c r="G145" s="242"/>
      <c r="H145" s="242"/>
      <c r="I145" s="242"/>
      <c r="J145" s="242"/>
      <c r="K145" s="242"/>
      <c r="L145" s="24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c r="BR145" s="62"/>
      <c r="BS145" s="62"/>
      <c r="BT145" s="62"/>
      <c r="BU145" s="62"/>
      <c r="BV145" s="62"/>
      <c r="BW145" s="62"/>
      <c r="BX145" s="62"/>
      <c r="BY145" s="62"/>
      <c r="BZ145" s="62"/>
      <c r="CA145" s="62"/>
      <c r="CB145" s="62"/>
      <c r="CC145" s="62"/>
      <c r="CD145" s="62"/>
      <c r="CE145" s="62"/>
      <c r="CF145" s="62"/>
      <c r="CG145" s="62"/>
      <c r="CH145" s="62"/>
      <c r="CI145" s="62"/>
      <c r="CJ145" s="62"/>
      <c r="CK145" s="62"/>
      <c r="CL145" s="62"/>
      <c r="CM145" s="62"/>
      <c r="CN145" s="62"/>
      <c r="CO145" s="62"/>
      <c r="CP145" s="62"/>
      <c r="CQ145" s="62"/>
      <c r="CR145" s="62"/>
      <c r="CS145" s="62"/>
      <c r="CT145" s="62"/>
      <c r="CU145" s="62"/>
      <c r="CV145" s="62"/>
      <c r="CW145" s="62"/>
      <c r="CX145" s="62"/>
      <c r="CY145" s="62"/>
      <c r="CZ145" s="62"/>
      <c r="DA145" s="62"/>
      <c r="DB145" s="62"/>
      <c r="DC145" s="62"/>
      <c r="DD145" s="62"/>
      <c r="DE145" s="62"/>
      <c r="DF145" s="62"/>
      <c r="DG145" s="62"/>
      <c r="DH145" s="62"/>
      <c r="DI145" s="62"/>
      <c r="DJ145" s="62"/>
      <c r="DK145" s="62"/>
      <c r="DL145" s="62"/>
      <c r="DM145" s="62"/>
      <c r="DN145" s="62"/>
      <c r="DO145" s="62"/>
      <c r="DP145" s="62"/>
      <c r="DQ145" s="62"/>
      <c r="DR145" s="62"/>
      <c r="DS145" s="62"/>
      <c r="DT145" s="62"/>
      <c r="DU145" s="62"/>
      <c r="DV145" s="62"/>
    </row>
    <row r="146" spans="2:126" ht="23.25" customHeight="1" x14ac:dyDescent="0.2">
      <c r="B146" s="28"/>
      <c r="C146" s="28"/>
      <c r="D146" s="39"/>
      <c r="E146" s="39"/>
      <c r="F146" s="242"/>
      <c r="G146" s="242"/>
      <c r="H146" s="242"/>
      <c r="I146" s="242"/>
      <c r="J146" s="242"/>
      <c r="K146" s="242"/>
      <c r="L146" s="24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row>
    <row r="147" spans="2:126" ht="23.25" customHeight="1" x14ac:dyDescent="0.2">
      <c r="B147" s="28"/>
      <c r="C147" s="28"/>
      <c r="D147" s="39"/>
      <c r="E147" s="39"/>
      <c r="F147" s="242"/>
      <c r="G147" s="242"/>
      <c r="H147" s="242"/>
      <c r="I147" s="242"/>
      <c r="J147" s="242"/>
      <c r="K147" s="242"/>
      <c r="L147" s="24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c r="BM147" s="62"/>
      <c r="BN147" s="62"/>
      <c r="BO147" s="62"/>
      <c r="BP147" s="62"/>
      <c r="BQ147" s="62"/>
      <c r="BR147" s="62"/>
      <c r="BS147" s="62"/>
      <c r="BT147" s="62"/>
      <c r="BU147" s="62"/>
      <c r="BV147" s="62"/>
      <c r="BW147" s="62"/>
      <c r="BX147" s="62"/>
      <c r="BY147" s="62"/>
      <c r="BZ147" s="62"/>
      <c r="CA147" s="62"/>
      <c r="CB147" s="62"/>
      <c r="CC147" s="62"/>
      <c r="CD147" s="62"/>
      <c r="CE147" s="62"/>
      <c r="CF147" s="62"/>
      <c r="CG147" s="62"/>
      <c r="CH147" s="62"/>
      <c r="CI147" s="62"/>
      <c r="CJ147" s="62"/>
      <c r="CK147" s="62"/>
      <c r="CL147" s="62"/>
      <c r="CM147" s="62"/>
      <c r="CN147" s="62"/>
      <c r="CO147" s="62"/>
      <c r="CP147" s="62"/>
      <c r="CQ147" s="62"/>
      <c r="CR147" s="62"/>
      <c r="CS147" s="62"/>
      <c r="CT147" s="62"/>
      <c r="CU147" s="62"/>
      <c r="CV147" s="62"/>
      <c r="CW147" s="62"/>
      <c r="CX147" s="62"/>
      <c r="CY147" s="62"/>
      <c r="CZ147" s="62"/>
      <c r="DA147" s="62"/>
      <c r="DB147" s="62"/>
      <c r="DC147" s="62"/>
      <c r="DD147" s="62"/>
      <c r="DE147" s="62"/>
      <c r="DF147" s="62"/>
      <c r="DG147" s="62"/>
      <c r="DH147" s="62"/>
      <c r="DI147" s="62"/>
      <c r="DJ147" s="62"/>
      <c r="DK147" s="62"/>
      <c r="DL147" s="62"/>
      <c r="DM147" s="62"/>
      <c r="DN147" s="62"/>
      <c r="DO147" s="62"/>
      <c r="DP147" s="62"/>
      <c r="DQ147" s="62"/>
      <c r="DR147" s="62"/>
      <c r="DS147" s="62"/>
      <c r="DT147" s="62"/>
      <c r="DU147" s="62"/>
      <c r="DV147" s="62"/>
    </row>
    <row r="148" spans="2:126" ht="23.25" customHeight="1" x14ac:dyDescent="0.2">
      <c r="B148" s="28"/>
      <c r="C148" s="28"/>
      <c r="D148" s="39"/>
      <c r="E148" s="39"/>
      <c r="F148" s="242"/>
      <c r="G148" s="242"/>
      <c r="H148" s="242"/>
      <c r="I148" s="242"/>
      <c r="J148" s="242"/>
      <c r="K148" s="242"/>
      <c r="L148" s="24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c r="BM148" s="62"/>
      <c r="BN148" s="62"/>
      <c r="BO148" s="62"/>
      <c r="BP148" s="62"/>
      <c r="BQ148" s="62"/>
      <c r="BR148" s="62"/>
      <c r="BS148" s="62"/>
      <c r="BT148" s="62"/>
      <c r="BU148" s="62"/>
      <c r="BV148" s="62"/>
      <c r="BW148" s="62"/>
      <c r="BX148" s="62"/>
      <c r="BY148" s="62"/>
      <c r="BZ148" s="62"/>
      <c r="CA148" s="62"/>
      <c r="CB148" s="62"/>
      <c r="CC148" s="62"/>
      <c r="CD148" s="62"/>
      <c r="CE148" s="62"/>
      <c r="CF148" s="62"/>
      <c r="CG148" s="62"/>
      <c r="CH148" s="62"/>
      <c r="CI148" s="62"/>
      <c r="CJ148" s="62"/>
      <c r="CK148" s="62"/>
      <c r="CL148" s="62"/>
      <c r="CM148" s="62"/>
      <c r="CN148" s="62"/>
      <c r="CO148" s="62"/>
      <c r="CP148" s="62"/>
      <c r="CQ148" s="62"/>
      <c r="CR148" s="62"/>
      <c r="CS148" s="62"/>
      <c r="CT148" s="62"/>
      <c r="CU148" s="62"/>
      <c r="CV148" s="62"/>
      <c r="CW148" s="62"/>
      <c r="CX148" s="62"/>
      <c r="CY148" s="62"/>
      <c r="CZ148" s="62"/>
      <c r="DA148" s="62"/>
      <c r="DB148" s="62"/>
      <c r="DC148" s="62"/>
      <c r="DD148" s="62"/>
      <c r="DE148" s="62"/>
      <c r="DF148" s="62"/>
      <c r="DG148" s="62"/>
      <c r="DH148" s="62"/>
      <c r="DI148" s="62"/>
      <c r="DJ148" s="62"/>
      <c r="DK148" s="62"/>
      <c r="DL148" s="62"/>
      <c r="DM148" s="62"/>
      <c r="DN148" s="62"/>
      <c r="DO148" s="62"/>
      <c r="DP148" s="62"/>
      <c r="DQ148" s="62"/>
      <c r="DR148" s="62"/>
      <c r="DS148" s="62"/>
      <c r="DT148" s="62"/>
      <c r="DU148" s="62"/>
      <c r="DV148" s="62"/>
    </row>
    <row r="149" spans="2:126" ht="23.25" customHeight="1" x14ac:dyDescent="0.2">
      <c r="B149" s="28"/>
      <c r="C149" s="28"/>
      <c r="D149" s="39"/>
      <c r="E149" s="39"/>
      <c r="F149" s="242"/>
      <c r="G149" s="242"/>
      <c r="H149" s="242"/>
      <c r="I149" s="242"/>
      <c r="J149" s="242"/>
      <c r="K149" s="242"/>
      <c r="L149" s="24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c r="BM149" s="62"/>
      <c r="BN149" s="62"/>
      <c r="BO149" s="62"/>
      <c r="BP149" s="62"/>
      <c r="BQ149" s="62"/>
      <c r="BR149" s="62"/>
      <c r="BS149" s="62"/>
      <c r="BT149" s="62"/>
      <c r="BU149" s="62"/>
      <c r="BV149" s="62"/>
      <c r="BW149" s="62"/>
      <c r="BX149" s="62"/>
      <c r="BY149" s="62"/>
      <c r="BZ149" s="62"/>
      <c r="CA149" s="62"/>
      <c r="CB149" s="62"/>
      <c r="CC149" s="62"/>
      <c r="CD149" s="62"/>
      <c r="CE149" s="62"/>
      <c r="CF149" s="62"/>
      <c r="CG149" s="62"/>
      <c r="CH149" s="62"/>
      <c r="CI149" s="62"/>
      <c r="CJ149" s="62"/>
      <c r="CK149" s="62"/>
      <c r="CL149" s="62"/>
      <c r="CM149" s="62"/>
      <c r="CN149" s="62"/>
      <c r="CO149" s="62"/>
      <c r="CP149" s="62"/>
      <c r="CQ149" s="62"/>
      <c r="CR149" s="62"/>
      <c r="CS149" s="62"/>
      <c r="CT149" s="62"/>
      <c r="CU149" s="62"/>
      <c r="CV149" s="62"/>
      <c r="CW149" s="62"/>
      <c r="CX149" s="62"/>
      <c r="CY149" s="62"/>
      <c r="CZ149" s="62"/>
      <c r="DA149" s="62"/>
      <c r="DB149" s="62"/>
      <c r="DC149" s="62"/>
      <c r="DD149" s="62"/>
      <c r="DE149" s="62"/>
      <c r="DF149" s="62"/>
      <c r="DG149" s="62"/>
      <c r="DH149" s="62"/>
      <c r="DI149" s="62"/>
      <c r="DJ149" s="62"/>
      <c r="DK149" s="62"/>
      <c r="DL149" s="62"/>
      <c r="DM149" s="62"/>
      <c r="DN149" s="62"/>
      <c r="DO149" s="62"/>
      <c r="DP149" s="62"/>
      <c r="DQ149" s="62"/>
      <c r="DR149" s="62"/>
      <c r="DS149" s="62"/>
      <c r="DT149" s="62"/>
      <c r="DU149" s="62"/>
      <c r="DV149" s="62"/>
    </row>
    <row r="150" spans="2:126" ht="23.25" customHeight="1" x14ac:dyDescent="0.2">
      <c r="B150" s="28"/>
      <c r="C150" s="28"/>
      <c r="D150" s="39"/>
      <c r="E150" s="39"/>
      <c r="F150" s="242"/>
      <c r="G150" s="242"/>
      <c r="H150" s="242"/>
      <c r="I150" s="242"/>
      <c r="J150" s="242"/>
      <c r="K150" s="242"/>
      <c r="L150" s="24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c r="BT150" s="62"/>
      <c r="BU150" s="62"/>
      <c r="BV150" s="62"/>
      <c r="BW150" s="62"/>
      <c r="BX150" s="62"/>
      <c r="BY150" s="62"/>
      <c r="BZ150" s="62"/>
      <c r="CA150" s="62"/>
      <c r="CB150" s="62"/>
      <c r="CC150" s="62"/>
      <c r="CD150" s="62"/>
      <c r="CE150" s="62"/>
      <c r="CF150" s="62"/>
      <c r="CG150" s="62"/>
      <c r="CH150" s="62"/>
      <c r="CI150" s="62"/>
      <c r="CJ150" s="62"/>
      <c r="CK150" s="62"/>
      <c r="CL150" s="62"/>
      <c r="CM150" s="62"/>
      <c r="CN150" s="62"/>
      <c r="CO150" s="62"/>
      <c r="CP150" s="62"/>
      <c r="CQ150" s="62"/>
      <c r="CR150" s="62"/>
      <c r="CS150" s="62"/>
      <c r="CT150" s="62"/>
      <c r="CU150" s="62"/>
      <c r="CV150" s="62"/>
      <c r="CW150" s="62"/>
      <c r="CX150" s="62"/>
      <c r="CY150" s="62"/>
      <c r="CZ150" s="62"/>
      <c r="DA150" s="62"/>
      <c r="DB150" s="62"/>
      <c r="DC150" s="62"/>
      <c r="DD150" s="62"/>
      <c r="DE150" s="62"/>
      <c r="DF150" s="62"/>
      <c r="DG150" s="62"/>
      <c r="DH150" s="62"/>
      <c r="DI150" s="62"/>
      <c r="DJ150" s="62"/>
      <c r="DK150" s="62"/>
      <c r="DL150" s="62"/>
      <c r="DM150" s="62"/>
      <c r="DN150" s="62"/>
      <c r="DO150" s="62"/>
      <c r="DP150" s="62"/>
      <c r="DQ150" s="62"/>
      <c r="DR150" s="62"/>
      <c r="DS150" s="62"/>
      <c r="DT150" s="62"/>
      <c r="DU150" s="62"/>
      <c r="DV150" s="62"/>
    </row>
    <row r="151" spans="2:126" ht="23.25" customHeight="1" x14ac:dyDescent="0.2">
      <c r="B151" s="28"/>
      <c r="C151" s="28"/>
      <c r="D151" s="39"/>
      <c r="E151" s="39"/>
      <c r="F151" s="242"/>
      <c r="G151" s="242"/>
      <c r="H151" s="242"/>
      <c r="I151" s="242"/>
      <c r="J151" s="242"/>
      <c r="K151" s="242"/>
      <c r="L151" s="24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c r="BM151" s="62"/>
      <c r="BN151" s="62"/>
      <c r="BO151" s="62"/>
      <c r="BP151" s="62"/>
      <c r="BQ151" s="62"/>
      <c r="BR151" s="62"/>
      <c r="BS151" s="62"/>
      <c r="BT151" s="62"/>
      <c r="BU151" s="62"/>
      <c r="BV151" s="62"/>
      <c r="BW151" s="62"/>
      <c r="BX151" s="62"/>
      <c r="BY151" s="62"/>
      <c r="BZ151" s="62"/>
      <c r="CA151" s="62"/>
      <c r="CB151" s="62"/>
      <c r="CC151" s="62"/>
      <c r="CD151" s="62"/>
      <c r="CE151" s="62"/>
      <c r="CF151" s="62"/>
      <c r="CG151" s="62"/>
      <c r="CH151" s="62"/>
      <c r="CI151" s="62"/>
      <c r="CJ151" s="62"/>
      <c r="CK151" s="62"/>
      <c r="CL151" s="62"/>
      <c r="CM151" s="62"/>
      <c r="CN151" s="62"/>
      <c r="CO151" s="62"/>
      <c r="CP151" s="62"/>
      <c r="CQ151" s="62"/>
      <c r="CR151" s="62"/>
      <c r="CS151" s="62"/>
      <c r="CT151" s="62"/>
      <c r="CU151" s="62"/>
      <c r="CV151" s="62"/>
      <c r="CW151" s="62"/>
      <c r="CX151" s="62"/>
      <c r="CY151" s="62"/>
      <c r="CZ151" s="62"/>
      <c r="DA151" s="62"/>
      <c r="DB151" s="62"/>
      <c r="DC151" s="62"/>
      <c r="DD151" s="62"/>
      <c r="DE151" s="62"/>
      <c r="DF151" s="62"/>
      <c r="DG151" s="62"/>
      <c r="DH151" s="62"/>
      <c r="DI151" s="62"/>
      <c r="DJ151" s="62"/>
      <c r="DK151" s="62"/>
      <c r="DL151" s="62"/>
      <c r="DM151" s="62"/>
      <c r="DN151" s="62"/>
      <c r="DO151" s="62"/>
      <c r="DP151" s="62"/>
      <c r="DQ151" s="62"/>
      <c r="DR151" s="62"/>
      <c r="DS151" s="62"/>
      <c r="DT151" s="62"/>
      <c r="DU151" s="62"/>
      <c r="DV151" s="62"/>
    </row>
    <row r="152" spans="2:126" ht="23.25" customHeight="1" x14ac:dyDescent="0.2">
      <c r="B152" s="28"/>
      <c r="C152" s="28"/>
      <c r="D152" s="39"/>
      <c r="E152" s="39"/>
      <c r="F152" s="242"/>
      <c r="G152" s="242"/>
      <c r="H152" s="242"/>
      <c r="I152" s="242"/>
      <c r="J152" s="242"/>
      <c r="K152" s="242"/>
      <c r="L152" s="24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c r="BP152" s="62"/>
      <c r="BQ152" s="62"/>
      <c r="BR152" s="62"/>
      <c r="BS152" s="62"/>
      <c r="BT152" s="62"/>
      <c r="BU152" s="62"/>
      <c r="BV152" s="62"/>
      <c r="BW152" s="62"/>
      <c r="BX152" s="62"/>
      <c r="BY152" s="62"/>
      <c r="BZ152" s="62"/>
      <c r="CA152" s="62"/>
      <c r="CB152" s="62"/>
      <c r="CC152" s="62"/>
      <c r="CD152" s="62"/>
      <c r="CE152" s="62"/>
      <c r="CF152" s="62"/>
      <c r="CG152" s="62"/>
      <c r="CH152" s="62"/>
      <c r="CI152" s="62"/>
      <c r="CJ152" s="62"/>
      <c r="CK152" s="62"/>
      <c r="CL152" s="62"/>
      <c r="CM152" s="62"/>
      <c r="CN152" s="62"/>
      <c r="CO152" s="62"/>
      <c r="CP152" s="62"/>
      <c r="CQ152" s="62"/>
      <c r="CR152" s="62"/>
      <c r="CS152" s="62"/>
      <c r="CT152" s="62"/>
      <c r="CU152" s="62"/>
      <c r="CV152" s="62"/>
      <c r="CW152" s="62"/>
      <c r="CX152" s="62"/>
      <c r="CY152" s="62"/>
      <c r="CZ152" s="62"/>
      <c r="DA152" s="62"/>
      <c r="DB152" s="62"/>
      <c r="DC152" s="62"/>
      <c r="DD152" s="62"/>
      <c r="DE152" s="62"/>
      <c r="DF152" s="62"/>
      <c r="DG152" s="62"/>
      <c r="DH152" s="62"/>
      <c r="DI152" s="62"/>
      <c r="DJ152" s="62"/>
      <c r="DK152" s="62"/>
      <c r="DL152" s="62"/>
      <c r="DM152" s="62"/>
      <c r="DN152" s="62"/>
      <c r="DO152" s="62"/>
      <c r="DP152" s="62"/>
      <c r="DQ152" s="62"/>
      <c r="DR152" s="62"/>
      <c r="DS152" s="62"/>
      <c r="DT152" s="62"/>
      <c r="DU152" s="62"/>
      <c r="DV152" s="62"/>
    </row>
    <row r="153" spans="2:126" ht="23.25" customHeight="1" x14ac:dyDescent="0.2">
      <c r="B153" s="28"/>
      <c r="C153" s="28"/>
      <c r="D153" s="39"/>
      <c r="E153" s="39"/>
      <c r="F153" s="242"/>
      <c r="G153" s="242"/>
      <c r="H153" s="242"/>
      <c r="I153" s="242"/>
      <c r="J153" s="242"/>
      <c r="K153" s="242"/>
      <c r="L153" s="24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c r="BM153" s="62"/>
      <c r="BN153" s="62"/>
      <c r="BO153" s="62"/>
      <c r="BP153" s="62"/>
      <c r="BQ153" s="62"/>
      <c r="BR153" s="62"/>
      <c r="BS153" s="62"/>
      <c r="BT153" s="62"/>
      <c r="BU153" s="62"/>
      <c r="BV153" s="62"/>
      <c r="BW153" s="62"/>
      <c r="BX153" s="62"/>
      <c r="BY153" s="62"/>
      <c r="BZ153" s="62"/>
      <c r="CA153" s="62"/>
      <c r="CB153" s="62"/>
      <c r="CC153" s="62"/>
      <c r="CD153" s="62"/>
      <c r="CE153" s="62"/>
      <c r="CF153" s="62"/>
      <c r="CG153" s="62"/>
      <c r="CH153" s="62"/>
      <c r="CI153" s="62"/>
      <c r="CJ153" s="62"/>
      <c r="CK153" s="62"/>
      <c r="CL153" s="62"/>
      <c r="CM153" s="62"/>
      <c r="CN153" s="62"/>
      <c r="CO153" s="62"/>
      <c r="CP153" s="62"/>
      <c r="CQ153" s="62"/>
      <c r="CR153" s="62"/>
      <c r="CS153" s="62"/>
      <c r="CT153" s="62"/>
      <c r="CU153" s="62"/>
      <c r="CV153" s="62"/>
      <c r="CW153" s="62"/>
      <c r="CX153" s="62"/>
      <c r="CY153" s="62"/>
      <c r="CZ153" s="62"/>
      <c r="DA153" s="62"/>
      <c r="DB153" s="62"/>
      <c r="DC153" s="62"/>
      <c r="DD153" s="62"/>
      <c r="DE153" s="62"/>
      <c r="DF153" s="62"/>
      <c r="DG153" s="62"/>
      <c r="DH153" s="62"/>
      <c r="DI153" s="62"/>
      <c r="DJ153" s="62"/>
      <c r="DK153" s="62"/>
      <c r="DL153" s="62"/>
      <c r="DM153" s="62"/>
      <c r="DN153" s="62"/>
      <c r="DO153" s="62"/>
      <c r="DP153" s="62"/>
      <c r="DQ153" s="62"/>
      <c r="DR153" s="62"/>
      <c r="DS153" s="62"/>
      <c r="DT153" s="62"/>
      <c r="DU153" s="62"/>
      <c r="DV153" s="62"/>
    </row>
    <row r="154" spans="2:126" ht="23.25" customHeight="1" x14ac:dyDescent="0.2">
      <c r="B154" s="28"/>
      <c r="C154" s="28"/>
      <c r="D154" s="39"/>
      <c r="E154" s="39"/>
      <c r="F154" s="242"/>
      <c r="G154" s="242"/>
      <c r="H154" s="242"/>
      <c r="I154" s="242"/>
      <c r="J154" s="242"/>
      <c r="K154" s="242"/>
      <c r="L154" s="24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c r="BP154" s="62"/>
      <c r="BQ154" s="62"/>
      <c r="BR154" s="62"/>
      <c r="BS154" s="62"/>
      <c r="BT154" s="62"/>
      <c r="BU154" s="62"/>
      <c r="BV154" s="62"/>
      <c r="BW154" s="62"/>
      <c r="BX154" s="62"/>
      <c r="BY154" s="62"/>
      <c r="BZ154" s="62"/>
      <c r="CA154" s="62"/>
      <c r="CB154" s="62"/>
      <c r="CC154" s="62"/>
      <c r="CD154" s="62"/>
      <c r="CE154" s="62"/>
      <c r="CF154" s="62"/>
      <c r="CG154" s="62"/>
      <c r="CH154" s="62"/>
      <c r="CI154" s="62"/>
      <c r="CJ154" s="62"/>
      <c r="CK154" s="62"/>
      <c r="CL154" s="62"/>
      <c r="CM154" s="62"/>
      <c r="CN154" s="62"/>
      <c r="CO154" s="62"/>
      <c r="CP154" s="62"/>
      <c r="CQ154" s="62"/>
      <c r="CR154" s="62"/>
      <c r="CS154" s="62"/>
      <c r="CT154" s="62"/>
      <c r="CU154" s="62"/>
      <c r="CV154" s="62"/>
      <c r="CW154" s="62"/>
      <c r="CX154" s="62"/>
      <c r="CY154" s="62"/>
      <c r="CZ154" s="62"/>
      <c r="DA154" s="62"/>
      <c r="DB154" s="62"/>
      <c r="DC154" s="62"/>
      <c r="DD154" s="62"/>
      <c r="DE154" s="62"/>
      <c r="DF154" s="62"/>
      <c r="DG154" s="62"/>
      <c r="DH154" s="62"/>
      <c r="DI154" s="62"/>
      <c r="DJ154" s="62"/>
      <c r="DK154" s="62"/>
      <c r="DL154" s="62"/>
      <c r="DM154" s="62"/>
      <c r="DN154" s="62"/>
      <c r="DO154" s="62"/>
      <c r="DP154" s="62"/>
      <c r="DQ154" s="62"/>
      <c r="DR154" s="62"/>
      <c r="DS154" s="62"/>
      <c r="DT154" s="62"/>
      <c r="DU154" s="62"/>
      <c r="DV154" s="62"/>
    </row>
    <row r="155" spans="2:126" ht="23.25" customHeight="1" x14ac:dyDescent="0.2">
      <c r="B155" s="28"/>
      <c r="C155" s="28"/>
      <c r="D155" s="39"/>
      <c r="E155" s="39"/>
      <c r="F155" s="242"/>
      <c r="G155" s="242"/>
      <c r="H155" s="242"/>
      <c r="I155" s="242"/>
      <c r="J155" s="242"/>
      <c r="K155" s="242"/>
      <c r="L155" s="24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row>
    <row r="156" spans="2:126" ht="23.25" customHeight="1" x14ac:dyDescent="0.2">
      <c r="B156" s="28"/>
      <c r="C156" s="28"/>
      <c r="D156" s="39"/>
      <c r="E156" s="39"/>
      <c r="F156" s="242"/>
      <c r="G156" s="242"/>
      <c r="H156" s="242"/>
      <c r="I156" s="242"/>
      <c r="J156" s="242"/>
      <c r="K156" s="242"/>
      <c r="L156" s="24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c r="BM156" s="62"/>
      <c r="BN156" s="62"/>
      <c r="BO156" s="62"/>
      <c r="BP156" s="62"/>
      <c r="BQ156" s="62"/>
      <c r="BR156" s="62"/>
      <c r="BS156" s="62"/>
      <c r="BT156" s="62"/>
      <c r="BU156" s="62"/>
      <c r="BV156" s="62"/>
      <c r="BW156" s="62"/>
      <c r="BX156" s="62"/>
      <c r="BY156" s="62"/>
      <c r="BZ156" s="62"/>
      <c r="CA156" s="62"/>
      <c r="CB156" s="62"/>
      <c r="CC156" s="62"/>
      <c r="CD156" s="62"/>
      <c r="CE156" s="62"/>
      <c r="CF156" s="62"/>
      <c r="CG156" s="62"/>
      <c r="CH156" s="62"/>
      <c r="CI156" s="62"/>
      <c r="CJ156" s="62"/>
      <c r="CK156" s="62"/>
      <c r="CL156" s="62"/>
      <c r="CM156" s="62"/>
      <c r="CN156" s="62"/>
      <c r="CO156" s="62"/>
      <c r="CP156" s="62"/>
      <c r="CQ156" s="62"/>
      <c r="CR156" s="62"/>
      <c r="CS156" s="62"/>
      <c r="CT156" s="62"/>
      <c r="CU156" s="62"/>
      <c r="CV156" s="62"/>
      <c r="CW156" s="62"/>
      <c r="CX156" s="62"/>
      <c r="CY156" s="62"/>
      <c r="CZ156" s="62"/>
      <c r="DA156" s="62"/>
      <c r="DB156" s="62"/>
      <c r="DC156" s="62"/>
      <c r="DD156" s="62"/>
      <c r="DE156" s="62"/>
      <c r="DF156" s="62"/>
      <c r="DG156" s="62"/>
      <c r="DH156" s="62"/>
      <c r="DI156" s="62"/>
      <c r="DJ156" s="62"/>
      <c r="DK156" s="62"/>
      <c r="DL156" s="62"/>
      <c r="DM156" s="62"/>
      <c r="DN156" s="62"/>
      <c r="DO156" s="62"/>
      <c r="DP156" s="62"/>
      <c r="DQ156" s="62"/>
      <c r="DR156" s="62"/>
      <c r="DS156" s="62"/>
      <c r="DT156" s="62"/>
      <c r="DU156" s="62"/>
      <c r="DV156" s="62"/>
    </row>
    <row r="157" spans="2:126" ht="23.25" customHeight="1" x14ac:dyDescent="0.2">
      <c r="B157" s="28"/>
      <c r="C157" s="28"/>
      <c r="D157" s="39"/>
      <c r="E157" s="39"/>
      <c r="F157" s="242"/>
      <c r="G157" s="242"/>
      <c r="H157" s="242"/>
      <c r="I157" s="242"/>
      <c r="J157" s="242"/>
      <c r="K157" s="242"/>
      <c r="L157" s="24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c r="BM157" s="62"/>
      <c r="BN157" s="62"/>
      <c r="BO157" s="62"/>
      <c r="BP157" s="62"/>
      <c r="BQ157" s="62"/>
      <c r="BR157" s="62"/>
      <c r="BS157" s="62"/>
      <c r="BT157" s="62"/>
      <c r="BU157" s="62"/>
      <c r="BV157" s="62"/>
      <c r="BW157" s="62"/>
      <c r="BX157" s="62"/>
      <c r="BY157" s="62"/>
      <c r="BZ157" s="62"/>
      <c r="CA157" s="62"/>
      <c r="CB157" s="62"/>
      <c r="CC157" s="62"/>
      <c r="CD157" s="62"/>
      <c r="CE157" s="62"/>
      <c r="CF157" s="62"/>
      <c r="CG157" s="62"/>
      <c r="CH157" s="62"/>
      <c r="CI157" s="62"/>
      <c r="CJ157" s="62"/>
      <c r="CK157" s="62"/>
      <c r="CL157" s="62"/>
      <c r="CM157" s="62"/>
      <c r="CN157" s="62"/>
      <c r="CO157" s="62"/>
      <c r="CP157" s="62"/>
      <c r="CQ157" s="62"/>
      <c r="CR157" s="62"/>
      <c r="CS157" s="62"/>
      <c r="CT157" s="62"/>
      <c r="CU157" s="62"/>
      <c r="CV157" s="62"/>
      <c r="CW157" s="62"/>
      <c r="CX157" s="62"/>
      <c r="CY157" s="62"/>
      <c r="CZ157" s="62"/>
      <c r="DA157" s="62"/>
      <c r="DB157" s="62"/>
      <c r="DC157" s="62"/>
      <c r="DD157" s="62"/>
      <c r="DE157" s="62"/>
      <c r="DF157" s="62"/>
      <c r="DG157" s="62"/>
      <c r="DH157" s="62"/>
      <c r="DI157" s="62"/>
      <c r="DJ157" s="62"/>
      <c r="DK157" s="62"/>
      <c r="DL157" s="62"/>
      <c r="DM157" s="62"/>
      <c r="DN157" s="62"/>
      <c r="DO157" s="62"/>
      <c r="DP157" s="62"/>
      <c r="DQ157" s="62"/>
      <c r="DR157" s="62"/>
      <c r="DS157" s="62"/>
      <c r="DT157" s="62"/>
      <c r="DU157" s="62"/>
      <c r="DV157" s="62"/>
    </row>
    <row r="158" spans="2:126" ht="23.25" customHeight="1" x14ac:dyDescent="0.2">
      <c r="B158" s="28"/>
      <c r="C158" s="28"/>
      <c r="D158" s="39"/>
      <c r="E158" s="39"/>
      <c r="F158" s="242"/>
      <c r="G158" s="242"/>
      <c r="H158" s="242"/>
      <c r="I158" s="242"/>
      <c r="J158" s="242"/>
      <c r="K158" s="242"/>
      <c r="L158" s="24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c r="BP158" s="62"/>
      <c r="BQ158" s="62"/>
      <c r="BR158" s="62"/>
      <c r="BS158" s="62"/>
      <c r="BT158" s="62"/>
      <c r="BU158" s="62"/>
      <c r="BV158" s="62"/>
      <c r="BW158" s="62"/>
      <c r="BX158" s="62"/>
      <c r="BY158" s="62"/>
      <c r="BZ158" s="62"/>
      <c r="CA158" s="62"/>
      <c r="CB158" s="62"/>
      <c r="CC158" s="62"/>
      <c r="CD158" s="62"/>
      <c r="CE158" s="62"/>
      <c r="CF158" s="62"/>
      <c r="CG158" s="62"/>
      <c r="CH158" s="62"/>
      <c r="CI158" s="62"/>
      <c r="CJ158" s="62"/>
      <c r="CK158" s="62"/>
      <c r="CL158" s="62"/>
      <c r="CM158" s="62"/>
      <c r="CN158" s="62"/>
      <c r="CO158" s="62"/>
      <c r="CP158" s="62"/>
      <c r="CQ158" s="62"/>
      <c r="CR158" s="62"/>
      <c r="CS158" s="62"/>
      <c r="CT158" s="62"/>
      <c r="CU158" s="62"/>
      <c r="CV158" s="62"/>
      <c r="CW158" s="62"/>
      <c r="CX158" s="62"/>
      <c r="CY158" s="62"/>
      <c r="CZ158" s="62"/>
      <c r="DA158" s="62"/>
      <c r="DB158" s="62"/>
      <c r="DC158" s="62"/>
      <c r="DD158" s="62"/>
      <c r="DE158" s="62"/>
      <c r="DF158" s="62"/>
      <c r="DG158" s="62"/>
      <c r="DH158" s="62"/>
      <c r="DI158" s="62"/>
      <c r="DJ158" s="62"/>
      <c r="DK158" s="62"/>
      <c r="DL158" s="62"/>
      <c r="DM158" s="62"/>
      <c r="DN158" s="62"/>
      <c r="DO158" s="62"/>
      <c r="DP158" s="62"/>
      <c r="DQ158" s="62"/>
      <c r="DR158" s="62"/>
      <c r="DS158" s="62"/>
      <c r="DT158" s="62"/>
      <c r="DU158" s="62"/>
      <c r="DV158" s="62"/>
    </row>
    <row r="159" spans="2:126" ht="23.25" customHeight="1" x14ac:dyDescent="0.2">
      <c r="B159" s="28"/>
      <c r="C159" s="28"/>
      <c r="D159" s="39"/>
      <c r="E159" s="39"/>
      <c r="F159" s="242"/>
      <c r="G159" s="242"/>
      <c r="H159" s="242"/>
      <c r="I159" s="242"/>
      <c r="J159" s="242"/>
      <c r="K159" s="242"/>
      <c r="L159" s="24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c r="BP159" s="62"/>
      <c r="BQ159" s="62"/>
      <c r="BR159" s="62"/>
      <c r="BS159" s="62"/>
      <c r="BT159" s="62"/>
      <c r="BU159" s="62"/>
      <c r="BV159" s="62"/>
      <c r="BW159" s="62"/>
      <c r="BX159" s="62"/>
      <c r="BY159" s="62"/>
      <c r="BZ159" s="62"/>
      <c r="CA159" s="62"/>
      <c r="CB159" s="62"/>
      <c r="CC159" s="62"/>
      <c r="CD159" s="62"/>
      <c r="CE159" s="62"/>
      <c r="CF159" s="62"/>
      <c r="CG159" s="62"/>
      <c r="CH159" s="62"/>
      <c r="CI159" s="62"/>
      <c r="CJ159" s="62"/>
      <c r="CK159" s="62"/>
      <c r="CL159" s="62"/>
      <c r="CM159" s="62"/>
      <c r="CN159" s="62"/>
      <c r="CO159" s="62"/>
      <c r="CP159" s="62"/>
      <c r="CQ159" s="62"/>
      <c r="CR159" s="62"/>
      <c r="CS159" s="62"/>
      <c r="CT159" s="62"/>
      <c r="CU159" s="62"/>
      <c r="CV159" s="62"/>
      <c r="CW159" s="62"/>
      <c r="CX159" s="62"/>
      <c r="CY159" s="62"/>
      <c r="CZ159" s="62"/>
      <c r="DA159" s="62"/>
      <c r="DB159" s="62"/>
      <c r="DC159" s="62"/>
      <c r="DD159" s="62"/>
      <c r="DE159" s="62"/>
      <c r="DF159" s="62"/>
      <c r="DG159" s="62"/>
      <c r="DH159" s="62"/>
      <c r="DI159" s="62"/>
      <c r="DJ159" s="62"/>
      <c r="DK159" s="62"/>
      <c r="DL159" s="62"/>
      <c r="DM159" s="62"/>
      <c r="DN159" s="62"/>
      <c r="DO159" s="62"/>
      <c r="DP159" s="62"/>
      <c r="DQ159" s="62"/>
      <c r="DR159" s="62"/>
      <c r="DS159" s="62"/>
      <c r="DT159" s="62"/>
      <c r="DU159" s="62"/>
      <c r="DV159" s="62"/>
    </row>
    <row r="160" spans="2:126" ht="23.25" customHeight="1" x14ac:dyDescent="0.2">
      <c r="B160" s="28"/>
      <c r="C160" s="28"/>
      <c r="D160" s="39"/>
      <c r="E160" s="39"/>
      <c r="F160" s="242"/>
      <c r="G160" s="242"/>
      <c r="H160" s="242"/>
      <c r="I160" s="242"/>
      <c r="J160" s="242"/>
      <c r="K160" s="242"/>
      <c r="L160" s="24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c r="BP160" s="62"/>
      <c r="BQ160" s="62"/>
      <c r="BR160" s="62"/>
      <c r="BS160" s="62"/>
      <c r="BT160" s="62"/>
      <c r="BU160" s="62"/>
      <c r="BV160" s="62"/>
      <c r="BW160" s="62"/>
      <c r="BX160" s="62"/>
      <c r="BY160" s="62"/>
      <c r="BZ160" s="62"/>
      <c r="CA160" s="62"/>
      <c r="CB160" s="62"/>
      <c r="CC160" s="62"/>
      <c r="CD160" s="62"/>
      <c r="CE160" s="62"/>
      <c r="CF160" s="62"/>
      <c r="CG160" s="62"/>
      <c r="CH160" s="62"/>
      <c r="CI160" s="62"/>
      <c r="CJ160" s="62"/>
      <c r="CK160" s="62"/>
      <c r="CL160" s="62"/>
      <c r="CM160" s="62"/>
      <c r="CN160" s="62"/>
      <c r="CO160" s="62"/>
      <c r="CP160" s="62"/>
      <c r="CQ160" s="62"/>
      <c r="CR160" s="62"/>
      <c r="CS160" s="62"/>
      <c r="CT160" s="62"/>
      <c r="CU160" s="62"/>
      <c r="CV160" s="62"/>
      <c r="CW160" s="62"/>
      <c r="CX160" s="62"/>
      <c r="CY160" s="62"/>
      <c r="CZ160" s="62"/>
      <c r="DA160" s="62"/>
      <c r="DB160" s="62"/>
      <c r="DC160" s="62"/>
      <c r="DD160" s="62"/>
      <c r="DE160" s="62"/>
      <c r="DF160" s="62"/>
      <c r="DG160" s="62"/>
      <c r="DH160" s="62"/>
      <c r="DI160" s="62"/>
      <c r="DJ160" s="62"/>
      <c r="DK160" s="62"/>
      <c r="DL160" s="62"/>
      <c r="DM160" s="62"/>
      <c r="DN160" s="62"/>
      <c r="DO160" s="62"/>
      <c r="DP160" s="62"/>
      <c r="DQ160" s="62"/>
      <c r="DR160" s="62"/>
      <c r="DS160" s="62"/>
      <c r="DT160" s="62"/>
      <c r="DU160" s="62"/>
      <c r="DV160" s="62"/>
    </row>
    <row r="161" spans="2:126" ht="23.25" customHeight="1" x14ac:dyDescent="0.2">
      <c r="B161" s="28"/>
      <c r="C161" s="28"/>
      <c r="D161" s="39"/>
      <c r="E161" s="39"/>
      <c r="F161" s="242"/>
      <c r="G161" s="242"/>
      <c r="H161" s="242"/>
      <c r="I161" s="242"/>
      <c r="J161" s="242"/>
      <c r="K161" s="242"/>
      <c r="L161" s="24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c r="BP161" s="62"/>
      <c r="BQ161" s="62"/>
      <c r="BR161" s="62"/>
      <c r="BS161" s="62"/>
      <c r="BT161" s="62"/>
      <c r="BU161" s="62"/>
      <c r="BV161" s="62"/>
      <c r="BW161" s="62"/>
      <c r="BX161" s="62"/>
      <c r="BY161" s="62"/>
      <c r="BZ161" s="62"/>
      <c r="CA161" s="62"/>
      <c r="CB161" s="62"/>
      <c r="CC161" s="62"/>
      <c r="CD161" s="62"/>
      <c r="CE161" s="62"/>
      <c r="CF161" s="62"/>
      <c r="CG161" s="62"/>
      <c r="CH161" s="62"/>
      <c r="CI161" s="62"/>
      <c r="CJ161" s="62"/>
      <c r="CK161" s="62"/>
      <c r="CL161" s="62"/>
      <c r="CM161" s="62"/>
      <c r="CN161" s="62"/>
      <c r="CO161" s="62"/>
      <c r="CP161" s="62"/>
      <c r="CQ161" s="62"/>
      <c r="CR161" s="62"/>
      <c r="CS161" s="62"/>
      <c r="CT161" s="62"/>
      <c r="CU161" s="62"/>
      <c r="CV161" s="62"/>
      <c r="CW161" s="62"/>
      <c r="CX161" s="62"/>
      <c r="CY161" s="62"/>
      <c r="CZ161" s="62"/>
      <c r="DA161" s="62"/>
      <c r="DB161" s="62"/>
      <c r="DC161" s="62"/>
      <c r="DD161" s="62"/>
      <c r="DE161" s="62"/>
      <c r="DF161" s="62"/>
      <c r="DG161" s="62"/>
      <c r="DH161" s="62"/>
      <c r="DI161" s="62"/>
      <c r="DJ161" s="62"/>
      <c r="DK161" s="62"/>
      <c r="DL161" s="62"/>
      <c r="DM161" s="62"/>
      <c r="DN161" s="62"/>
      <c r="DO161" s="62"/>
      <c r="DP161" s="62"/>
      <c r="DQ161" s="62"/>
      <c r="DR161" s="62"/>
      <c r="DS161" s="62"/>
      <c r="DT161" s="62"/>
      <c r="DU161" s="62"/>
      <c r="DV161" s="62"/>
    </row>
    <row r="162" spans="2:126" ht="23.25" customHeight="1" x14ac:dyDescent="0.2">
      <c r="B162" s="28"/>
      <c r="C162" s="28"/>
      <c r="D162" s="39"/>
      <c r="E162" s="39"/>
      <c r="F162" s="242"/>
      <c r="G162" s="242"/>
      <c r="H162" s="242"/>
      <c r="I162" s="242"/>
      <c r="J162" s="242"/>
      <c r="K162" s="242"/>
      <c r="L162" s="24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c r="BR162" s="62"/>
      <c r="BS162" s="62"/>
      <c r="BT162" s="62"/>
      <c r="BU162" s="62"/>
      <c r="BV162" s="62"/>
      <c r="BW162" s="62"/>
      <c r="BX162" s="62"/>
      <c r="BY162" s="62"/>
      <c r="BZ162" s="62"/>
      <c r="CA162" s="62"/>
      <c r="CB162" s="62"/>
      <c r="CC162" s="62"/>
      <c r="CD162" s="62"/>
      <c r="CE162" s="62"/>
      <c r="CF162" s="62"/>
      <c r="CG162" s="62"/>
      <c r="CH162" s="62"/>
      <c r="CI162" s="62"/>
      <c r="CJ162" s="62"/>
      <c r="CK162" s="62"/>
      <c r="CL162" s="62"/>
      <c r="CM162" s="62"/>
      <c r="CN162" s="62"/>
      <c r="CO162" s="62"/>
      <c r="CP162" s="62"/>
      <c r="CQ162" s="62"/>
      <c r="CR162" s="62"/>
      <c r="CS162" s="62"/>
      <c r="CT162" s="62"/>
      <c r="CU162" s="62"/>
      <c r="CV162" s="62"/>
      <c r="CW162" s="62"/>
      <c r="CX162" s="62"/>
      <c r="CY162" s="62"/>
      <c r="CZ162" s="62"/>
      <c r="DA162" s="62"/>
      <c r="DB162" s="62"/>
      <c r="DC162" s="62"/>
      <c r="DD162" s="62"/>
      <c r="DE162" s="62"/>
      <c r="DF162" s="62"/>
      <c r="DG162" s="62"/>
      <c r="DH162" s="62"/>
      <c r="DI162" s="62"/>
      <c r="DJ162" s="62"/>
      <c r="DK162" s="62"/>
      <c r="DL162" s="62"/>
      <c r="DM162" s="62"/>
      <c r="DN162" s="62"/>
      <c r="DO162" s="62"/>
      <c r="DP162" s="62"/>
      <c r="DQ162" s="62"/>
      <c r="DR162" s="62"/>
      <c r="DS162" s="62"/>
      <c r="DT162" s="62"/>
      <c r="DU162" s="62"/>
      <c r="DV162" s="62"/>
    </row>
    <row r="163" spans="2:126" ht="23.25" customHeight="1" x14ac:dyDescent="0.2">
      <c r="B163" s="28"/>
      <c r="C163" s="28"/>
      <c r="D163" s="39"/>
      <c r="E163" s="39"/>
      <c r="F163" s="242"/>
      <c r="G163" s="242"/>
      <c r="H163" s="242"/>
      <c r="I163" s="242"/>
      <c r="J163" s="242"/>
      <c r="K163" s="242"/>
      <c r="L163" s="24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c r="BM163" s="62"/>
      <c r="BN163" s="62"/>
      <c r="BO163" s="62"/>
      <c r="BP163" s="62"/>
      <c r="BQ163" s="62"/>
      <c r="BR163" s="62"/>
      <c r="BS163" s="62"/>
      <c r="BT163" s="62"/>
      <c r="BU163" s="62"/>
      <c r="BV163" s="62"/>
      <c r="BW163" s="62"/>
      <c r="BX163" s="62"/>
      <c r="BY163" s="62"/>
      <c r="BZ163" s="62"/>
      <c r="CA163" s="62"/>
      <c r="CB163" s="62"/>
      <c r="CC163" s="62"/>
      <c r="CD163" s="62"/>
      <c r="CE163" s="62"/>
      <c r="CF163" s="62"/>
      <c r="CG163" s="62"/>
      <c r="CH163" s="62"/>
      <c r="CI163" s="62"/>
      <c r="CJ163" s="62"/>
      <c r="CK163" s="62"/>
      <c r="CL163" s="62"/>
      <c r="CM163" s="62"/>
      <c r="CN163" s="62"/>
      <c r="CO163" s="62"/>
      <c r="CP163" s="62"/>
      <c r="CQ163" s="62"/>
      <c r="CR163" s="62"/>
      <c r="CS163" s="62"/>
      <c r="CT163" s="62"/>
      <c r="CU163" s="62"/>
      <c r="CV163" s="62"/>
      <c r="CW163" s="62"/>
      <c r="CX163" s="62"/>
      <c r="CY163" s="62"/>
      <c r="CZ163" s="62"/>
      <c r="DA163" s="62"/>
      <c r="DB163" s="62"/>
      <c r="DC163" s="62"/>
      <c r="DD163" s="62"/>
      <c r="DE163" s="62"/>
      <c r="DF163" s="62"/>
      <c r="DG163" s="62"/>
      <c r="DH163" s="62"/>
      <c r="DI163" s="62"/>
      <c r="DJ163" s="62"/>
      <c r="DK163" s="62"/>
      <c r="DL163" s="62"/>
      <c r="DM163" s="62"/>
      <c r="DN163" s="62"/>
      <c r="DO163" s="62"/>
      <c r="DP163" s="62"/>
      <c r="DQ163" s="62"/>
      <c r="DR163" s="62"/>
      <c r="DS163" s="62"/>
      <c r="DT163" s="62"/>
      <c r="DU163" s="62"/>
      <c r="DV163" s="62"/>
    </row>
    <row r="164" spans="2:126" ht="23.25" customHeight="1" x14ac:dyDescent="0.2">
      <c r="B164" s="28"/>
      <c r="C164" s="28"/>
      <c r="D164" s="39"/>
      <c r="E164" s="39"/>
      <c r="F164" s="242"/>
      <c r="G164" s="242"/>
      <c r="H164" s="242"/>
      <c r="I164" s="242"/>
      <c r="J164" s="242"/>
      <c r="K164" s="242"/>
      <c r="L164" s="24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c r="BM164" s="62"/>
      <c r="BN164" s="62"/>
      <c r="BO164" s="62"/>
      <c r="BP164" s="62"/>
      <c r="BQ164" s="62"/>
      <c r="BR164" s="62"/>
      <c r="BS164" s="62"/>
      <c r="BT164" s="62"/>
      <c r="BU164" s="62"/>
      <c r="BV164" s="62"/>
      <c r="BW164" s="62"/>
      <c r="BX164" s="62"/>
      <c r="BY164" s="62"/>
      <c r="BZ164" s="62"/>
      <c r="CA164" s="62"/>
      <c r="CB164" s="62"/>
      <c r="CC164" s="62"/>
      <c r="CD164" s="62"/>
      <c r="CE164" s="62"/>
      <c r="CF164" s="62"/>
      <c r="CG164" s="62"/>
      <c r="CH164" s="62"/>
      <c r="CI164" s="62"/>
      <c r="CJ164" s="62"/>
      <c r="CK164" s="62"/>
      <c r="CL164" s="62"/>
      <c r="CM164" s="62"/>
      <c r="CN164" s="62"/>
      <c r="CO164" s="62"/>
      <c r="CP164" s="62"/>
      <c r="CQ164" s="62"/>
      <c r="CR164" s="62"/>
      <c r="CS164" s="62"/>
      <c r="CT164" s="62"/>
      <c r="CU164" s="62"/>
      <c r="CV164" s="62"/>
      <c r="CW164" s="62"/>
      <c r="CX164" s="62"/>
      <c r="CY164" s="62"/>
      <c r="CZ164" s="62"/>
      <c r="DA164" s="62"/>
      <c r="DB164" s="62"/>
      <c r="DC164" s="62"/>
      <c r="DD164" s="62"/>
      <c r="DE164" s="62"/>
      <c r="DF164" s="62"/>
      <c r="DG164" s="62"/>
      <c r="DH164" s="62"/>
      <c r="DI164" s="62"/>
      <c r="DJ164" s="62"/>
      <c r="DK164" s="62"/>
      <c r="DL164" s="62"/>
      <c r="DM164" s="62"/>
      <c r="DN164" s="62"/>
      <c r="DO164" s="62"/>
      <c r="DP164" s="62"/>
      <c r="DQ164" s="62"/>
      <c r="DR164" s="62"/>
      <c r="DS164" s="62"/>
      <c r="DT164" s="62"/>
      <c r="DU164" s="62"/>
      <c r="DV164" s="62"/>
    </row>
    <row r="165" spans="2:126" ht="23.25" customHeight="1" x14ac:dyDescent="0.2">
      <c r="B165" s="28"/>
      <c r="C165" s="28"/>
      <c r="D165" s="39"/>
      <c r="E165" s="39"/>
      <c r="F165" s="242"/>
      <c r="G165" s="242"/>
      <c r="H165" s="242"/>
      <c r="I165" s="242"/>
      <c r="J165" s="242"/>
      <c r="K165" s="242"/>
      <c r="L165" s="24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c r="BM165" s="62"/>
      <c r="BN165" s="62"/>
      <c r="BO165" s="62"/>
      <c r="BP165" s="62"/>
      <c r="BQ165" s="62"/>
      <c r="BR165" s="62"/>
      <c r="BS165" s="62"/>
      <c r="BT165" s="62"/>
      <c r="BU165" s="62"/>
      <c r="BV165" s="62"/>
      <c r="BW165" s="62"/>
      <c r="BX165" s="62"/>
      <c r="BY165" s="62"/>
      <c r="BZ165" s="62"/>
      <c r="CA165" s="62"/>
      <c r="CB165" s="62"/>
      <c r="CC165" s="62"/>
      <c r="CD165" s="62"/>
      <c r="CE165" s="62"/>
      <c r="CF165" s="62"/>
      <c r="CG165" s="62"/>
      <c r="CH165" s="62"/>
      <c r="CI165" s="62"/>
      <c r="CJ165" s="62"/>
      <c r="CK165" s="62"/>
      <c r="CL165" s="62"/>
      <c r="CM165" s="62"/>
      <c r="CN165" s="62"/>
      <c r="CO165" s="62"/>
      <c r="CP165" s="62"/>
      <c r="CQ165" s="62"/>
      <c r="CR165" s="62"/>
      <c r="CS165" s="62"/>
      <c r="CT165" s="62"/>
      <c r="CU165" s="62"/>
      <c r="CV165" s="62"/>
      <c r="CW165" s="62"/>
      <c r="CX165" s="62"/>
      <c r="CY165" s="62"/>
      <c r="CZ165" s="62"/>
      <c r="DA165" s="62"/>
      <c r="DB165" s="62"/>
      <c r="DC165" s="62"/>
      <c r="DD165" s="62"/>
      <c r="DE165" s="62"/>
      <c r="DF165" s="62"/>
      <c r="DG165" s="62"/>
      <c r="DH165" s="62"/>
      <c r="DI165" s="62"/>
      <c r="DJ165" s="62"/>
      <c r="DK165" s="62"/>
      <c r="DL165" s="62"/>
      <c r="DM165" s="62"/>
      <c r="DN165" s="62"/>
      <c r="DO165" s="62"/>
      <c r="DP165" s="62"/>
      <c r="DQ165" s="62"/>
      <c r="DR165" s="62"/>
      <c r="DS165" s="62"/>
      <c r="DT165" s="62"/>
      <c r="DU165" s="62"/>
      <c r="DV165" s="62"/>
    </row>
    <row r="166" spans="2:126" ht="23.25" customHeight="1" x14ac:dyDescent="0.2">
      <c r="B166" s="28"/>
      <c r="C166" s="28"/>
      <c r="D166" s="39"/>
      <c r="E166" s="39"/>
      <c r="F166" s="242"/>
      <c r="G166" s="242"/>
      <c r="H166" s="242"/>
      <c r="I166" s="242"/>
      <c r="J166" s="242"/>
      <c r="K166" s="242"/>
      <c r="L166" s="24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c r="BM166" s="62"/>
      <c r="BN166" s="62"/>
      <c r="BO166" s="62"/>
      <c r="BP166" s="62"/>
      <c r="BQ166" s="62"/>
      <c r="BR166" s="62"/>
      <c r="BS166" s="62"/>
      <c r="BT166" s="62"/>
      <c r="BU166" s="62"/>
      <c r="BV166" s="62"/>
      <c r="BW166" s="62"/>
      <c r="BX166" s="62"/>
      <c r="BY166" s="62"/>
      <c r="BZ166" s="62"/>
      <c r="CA166" s="62"/>
      <c r="CB166" s="62"/>
      <c r="CC166" s="62"/>
      <c r="CD166" s="62"/>
      <c r="CE166" s="62"/>
      <c r="CF166" s="62"/>
      <c r="CG166" s="62"/>
      <c r="CH166" s="62"/>
      <c r="CI166" s="62"/>
      <c r="CJ166" s="62"/>
      <c r="CK166" s="62"/>
      <c r="CL166" s="62"/>
      <c r="CM166" s="62"/>
      <c r="CN166" s="62"/>
      <c r="CO166" s="62"/>
      <c r="CP166" s="62"/>
      <c r="CQ166" s="62"/>
      <c r="CR166" s="62"/>
      <c r="CS166" s="62"/>
      <c r="CT166" s="62"/>
      <c r="CU166" s="62"/>
      <c r="CV166" s="62"/>
      <c r="CW166" s="62"/>
      <c r="CX166" s="62"/>
      <c r="CY166" s="62"/>
      <c r="CZ166" s="62"/>
      <c r="DA166" s="62"/>
      <c r="DB166" s="62"/>
      <c r="DC166" s="62"/>
      <c r="DD166" s="62"/>
      <c r="DE166" s="62"/>
      <c r="DF166" s="62"/>
      <c r="DG166" s="62"/>
      <c r="DH166" s="62"/>
      <c r="DI166" s="62"/>
      <c r="DJ166" s="62"/>
      <c r="DK166" s="62"/>
      <c r="DL166" s="62"/>
      <c r="DM166" s="62"/>
      <c r="DN166" s="62"/>
      <c r="DO166" s="62"/>
      <c r="DP166" s="62"/>
      <c r="DQ166" s="62"/>
      <c r="DR166" s="62"/>
      <c r="DS166" s="62"/>
      <c r="DT166" s="62"/>
      <c r="DU166" s="62"/>
      <c r="DV166" s="62"/>
    </row>
    <row r="167" spans="2:126" ht="23.25" customHeight="1" x14ac:dyDescent="0.2">
      <c r="B167" s="28"/>
      <c r="C167" s="28"/>
      <c r="D167" s="39"/>
      <c r="E167" s="39"/>
      <c r="F167" s="242"/>
      <c r="G167" s="242"/>
      <c r="H167" s="242"/>
      <c r="I167" s="242"/>
      <c r="J167" s="242"/>
      <c r="K167" s="242"/>
      <c r="L167" s="24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c r="BM167" s="62"/>
      <c r="BN167" s="62"/>
      <c r="BO167" s="62"/>
      <c r="BP167" s="62"/>
      <c r="BQ167" s="62"/>
      <c r="BR167" s="62"/>
      <c r="BS167" s="62"/>
      <c r="BT167" s="62"/>
      <c r="BU167" s="62"/>
      <c r="BV167" s="62"/>
      <c r="BW167" s="62"/>
      <c r="BX167" s="62"/>
      <c r="BY167" s="62"/>
      <c r="BZ167" s="62"/>
      <c r="CA167" s="62"/>
      <c r="CB167" s="62"/>
      <c r="CC167" s="62"/>
      <c r="CD167" s="62"/>
      <c r="CE167" s="62"/>
      <c r="CF167" s="62"/>
      <c r="CG167" s="62"/>
      <c r="CH167" s="62"/>
      <c r="CI167" s="62"/>
      <c r="CJ167" s="62"/>
      <c r="CK167" s="62"/>
      <c r="CL167" s="62"/>
      <c r="CM167" s="62"/>
      <c r="CN167" s="62"/>
      <c r="CO167" s="62"/>
      <c r="CP167" s="62"/>
      <c r="CQ167" s="62"/>
      <c r="CR167" s="62"/>
      <c r="CS167" s="62"/>
      <c r="CT167" s="62"/>
      <c r="CU167" s="62"/>
      <c r="CV167" s="62"/>
      <c r="CW167" s="62"/>
      <c r="CX167" s="62"/>
      <c r="CY167" s="62"/>
      <c r="CZ167" s="62"/>
      <c r="DA167" s="62"/>
      <c r="DB167" s="62"/>
      <c r="DC167" s="62"/>
      <c r="DD167" s="62"/>
      <c r="DE167" s="62"/>
      <c r="DF167" s="62"/>
      <c r="DG167" s="62"/>
      <c r="DH167" s="62"/>
      <c r="DI167" s="62"/>
      <c r="DJ167" s="62"/>
      <c r="DK167" s="62"/>
      <c r="DL167" s="62"/>
      <c r="DM167" s="62"/>
      <c r="DN167" s="62"/>
      <c r="DO167" s="62"/>
      <c r="DP167" s="62"/>
      <c r="DQ167" s="62"/>
      <c r="DR167" s="62"/>
      <c r="DS167" s="62"/>
      <c r="DT167" s="62"/>
      <c r="DU167" s="62"/>
      <c r="DV167" s="62"/>
    </row>
    <row r="168" spans="2:126" ht="23.25" customHeight="1" x14ac:dyDescent="0.2">
      <c r="B168" s="28"/>
      <c r="C168" s="28"/>
      <c r="D168" s="39"/>
      <c r="E168" s="39"/>
      <c r="F168" s="242"/>
      <c r="G168" s="242"/>
      <c r="H168" s="242"/>
      <c r="I168" s="242"/>
      <c r="J168" s="242"/>
      <c r="K168" s="242"/>
      <c r="L168" s="24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c r="BJ168" s="62"/>
      <c r="BK168" s="62"/>
      <c r="BL168" s="62"/>
      <c r="BM168" s="62"/>
      <c r="BN168" s="62"/>
      <c r="BO168" s="62"/>
      <c r="BP168" s="62"/>
      <c r="BQ168" s="62"/>
      <c r="BR168" s="62"/>
      <c r="BS168" s="62"/>
      <c r="BT168" s="62"/>
      <c r="BU168" s="62"/>
      <c r="BV168" s="62"/>
      <c r="BW168" s="62"/>
      <c r="BX168" s="62"/>
      <c r="BY168" s="62"/>
      <c r="BZ168" s="62"/>
      <c r="CA168" s="62"/>
      <c r="CB168" s="62"/>
      <c r="CC168" s="62"/>
      <c r="CD168" s="62"/>
      <c r="CE168" s="62"/>
      <c r="CF168" s="62"/>
      <c r="CG168" s="62"/>
      <c r="CH168" s="62"/>
      <c r="CI168" s="62"/>
      <c r="CJ168" s="62"/>
      <c r="CK168" s="62"/>
      <c r="CL168" s="62"/>
      <c r="CM168" s="62"/>
      <c r="CN168" s="62"/>
      <c r="CO168" s="62"/>
      <c r="CP168" s="62"/>
      <c r="CQ168" s="62"/>
      <c r="CR168" s="62"/>
      <c r="CS168" s="62"/>
      <c r="CT168" s="62"/>
      <c r="CU168" s="62"/>
      <c r="CV168" s="62"/>
      <c r="CW168" s="62"/>
      <c r="CX168" s="62"/>
      <c r="CY168" s="62"/>
      <c r="CZ168" s="62"/>
      <c r="DA168" s="62"/>
      <c r="DB168" s="62"/>
      <c r="DC168" s="62"/>
      <c r="DD168" s="62"/>
      <c r="DE168" s="62"/>
      <c r="DF168" s="62"/>
      <c r="DG168" s="62"/>
      <c r="DH168" s="62"/>
      <c r="DI168" s="62"/>
      <c r="DJ168" s="62"/>
      <c r="DK168" s="62"/>
      <c r="DL168" s="62"/>
      <c r="DM168" s="62"/>
      <c r="DN168" s="62"/>
      <c r="DO168" s="62"/>
      <c r="DP168" s="62"/>
      <c r="DQ168" s="62"/>
      <c r="DR168" s="62"/>
      <c r="DS168" s="62"/>
      <c r="DT168" s="62"/>
      <c r="DU168" s="62"/>
      <c r="DV168" s="62"/>
    </row>
    <row r="169" spans="2:126" ht="23.25" customHeight="1" x14ac:dyDescent="0.2">
      <c r="B169" s="28"/>
      <c r="C169" s="28"/>
      <c r="D169" s="39"/>
      <c r="E169" s="39"/>
      <c r="F169" s="242"/>
      <c r="G169" s="242"/>
      <c r="H169" s="242"/>
      <c r="I169" s="242"/>
      <c r="J169" s="242"/>
      <c r="K169" s="242"/>
      <c r="L169" s="24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c r="BE169" s="62"/>
      <c r="BF169" s="62"/>
      <c r="BG169" s="62"/>
      <c r="BH169" s="62"/>
      <c r="BI169" s="62"/>
      <c r="BJ169" s="62"/>
      <c r="BK169" s="62"/>
      <c r="BL169" s="62"/>
      <c r="BM169" s="62"/>
      <c r="BN169" s="62"/>
      <c r="BO169" s="62"/>
      <c r="BP169" s="62"/>
      <c r="BQ169" s="62"/>
      <c r="BR169" s="62"/>
      <c r="BS169" s="62"/>
      <c r="BT169" s="62"/>
      <c r="BU169" s="62"/>
      <c r="BV169" s="62"/>
      <c r="BW169" s="62"/>
      <c r="BX169" s="62"/>
      <c r="BY169" s="62"/>
      <c r="BZ169" s="62"/>
      <c r="CA169" s="62"/>
      <c r="CB169" s="62"/>
      <c r="CC169" s="62"/>
      <c r="CD169" s="62"/>
      <c r="CE169" s="62"/>
      <c r="CF169" s="62"/>
      <c r="CG169" s="62"/>
      <c r="CH169" s="62"/>
      <c r="CI169" s="62"/>
      <c r="CJ169" s="62"/>
      <c r="CK169" s="62"/>
      <c r="CL169" s="62"/>
      <c r="CM169" s="62"/>
      <c r="CN169" s="62"/>
      <c r="CO169" s="62"/>
      <c r="CP169" s="62"/>
      <c r="CQ169" s="62"/>
      <c r="CR169" s="62"/>
      <c r="CS169" s="62"/>
      <c r="CT169" s="62"/>
      <c r="CU169" s="62"/>
      <c r="CV169" s="62"/>
      <c r="CW169" s="62"/>
      <c r="CX169" s="62"/>
      <c r="CY169" s="62"/>
      <c r="CZ169" s="62"/>
      <c r="DA169" s="62"/>
      <c r="DB169" s="62"/>
      <c r="DC169" s="62"/>
      <c r="DD169" s="62"/>
      <c r="DE169" s="62"/>
      <c r="DF169" s="62"/>
      <c r="DG169" s="62"/>
      <c r="DH169" s="62"/>
      <c r="DI169" s="62"/>
      <c r="DJ169" s="62"/>
      <c r="DK169" s="62"/>
      <c r="DL169" s="62"/>
      <c r="DM169" s="62"/>
      <c r="DN169" s="62"/>
      <c r="DO169" s="62"/>
      <c r="DP169" s="62"/>
      <c r="DQ169" s="62"/>
      <c r="DR169" s="62"/>
      <c r="DS169" s="62"/>
      <c r="DT169" s="62"/>
      <c r="DU169" s="62"/>
      <c r="DV169" s="62"/>
    </row>
    <row r="170" spans="2:126" ht="23.25" customHeight="1" x14ac:dyDescent="0.2">
      <c r="B170" s="28"/>
      <c r="C170" s="28"/>
      <c r="D170" s="39"/>
      <c r="E170" s="39"/>
      <c r="F170" s="242"/>
      <c r="G170" s="242"/>
      <c r="H170" s="242"/>
      <c r="I170" s="242"/>
      <c r="J170" s="242"/>
      <c r="K170" s="242"/>
      <c r="L170" s="24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c r="BJ170" s="62"/>
      <c r="BK170" s="62"/>
      <c r="BL170" s="62"/>
      <c r="BM170" s="62"/>
      <c r="BN170" s="62"/>
      <c r="BO170" s="62"/>
      <c r="BP170" s="62"/>
      <c r="BQ170" s="62"/>
      <c r="BR170" s="62"/>
      <c r="BS170" s="62"/>
      <c r="BT170" s="62"/>
      <c r="BU170" s="62"/>
      <c r="BV170" s="62"/>
      <c r="BW170" s="62"/>
      <c r="BX170" s="62"/>
      <c r="BY170" s="62"/>
      <c r="BZ170" s="62"/>
      <c r="CA170" s="62"/>
      <c r="CB170" s="62"/>
      <c r="CC170" s="62"/>
      <c r="CD170" s="62"/>
      <c r="CE170" s="62"/>
      <c r="CF170" s="62"/>
      <c r="CG170" s="62"/>
      <c r="CH170" s="62"/>
      <c r="CI170" s="62"/>
      <c r="CJ170" s="62"/>
      <c r="CK170" s="62"/>
      <c r="CL170" s="62"/>
      <c r="CM170" s="62"/>
      <c r="CN170" s="62"/>
      <c r="CO170" s="62"/>
      <c r="CP170" s="62"/>
      <c r="CQ170" s="62"/>
      <c r="CR170" s="62"/>
      <c r="CS170" s="62"/>
      <c r="CT170" s="62"/>
      <c r="CU170" s="62"/>
      <c r="CV170" s="62"/>
      <c r="CW170" s="62"/>
      <c r="CX170" s="62"/>
      <c r="CY170" s="62"/>
      <c r="CZ170" s="62"/>
      <c r="DA170" s="62"/>
      <c r="DB170" s="62"/>
      <c r="DC170" s="62"/>
      <c r="DD170" s="62"/>
      <c r="DE170" s="62"/>
      <c r="DF170" s="62"/>
      <c r="DG170" s="62"/>
      <c r="DH170" s="62"/>
      <c r="DI170" s="62"/>
      <c r="DJ170" s="62"/>
      <c r="DK170" s="62"/>
      <c r="DL170" s="62"/>
      <c r="DM170" s="62"/>
      <c r="DN170" s="62"/>
      <c r="DO170" s="62"/>
      <c r="DP170" s="62"/>
      <c r="DQ170" s="62"/>
      <c r="DR170" s="62"/>
      <c r="DS170" s="62"/>
      <c r="DT170" s="62"/>
      <c r="DU170" s="62"/>
      <c r="DV170" s="62"/>
    </row>
    <row r="171" spans="2:126" ht="23.25" customHeight="1" x14ac:dyDescent="0.2">
      <c r="B171" s="28"/>
      <c r="C171" s="28"/>
      <c r="D171" s="39"/>
      <c r="E171" s="39"/>
      <c r="F171" s="242"/>
      <c r="G171" s="242"/>
      <c r="H171" s="242"/>
      <c r="I171" s="242"/>
      <c r="J171" s="242"/>
      <c r="K171" s="242"/>
      <c r="L171" s="24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c r="BJ171" s="62"/>
      <c r="BK171" s="62"/>
      <c r="BL171" s="62"/>
      <c r="BM171" s="62"/>
      <c r="BN171" s="62"/>
      <c r="BO171" s="62"/>
      <c r="BP171" s="62"/>
      <c r="BQ171" s="62"/>
      <c r="BR171" s="62"/>
      <c r="BS171" s="62"/>
      <c r="BT171" s="62"/>
      <c r="BU171" s="62"/>
      <c r="BV171" s="62"/>
      <c r="BW171" s="62"/>
      <c r="BX171" s="62"/>
      <c r="BY171" s="62"/>
      <c r="BZ171" s="62"/>
      <c r="CA171" s="62"/>
      <c r="CB171" s="62"/>
      <c r="CC171" s="62"/>
      <c r="CD171" s="62"/>
      <c r="CE171" s="62"/>
      <c r="CF171" s="62"/>
      <c r="CG171" s="62"/>
      <c r="CH171" s="62"/>
      <c r="CI171" s="62"/>
      <c r="CJ171" s="62"/>
      <c r="CK171" s="62"/>
      <c r="CL171" s="62"/>
      <c r="CM171" s="62"/>
      <c r="CN171" s="62"/>
      <c r="CO171" s="62"/>
      <c r="CP171" s="62"/>
      <c r="CQ171" s="62"/>
      <c r="CR171" s="62"/>
      <c r="CS171" s="62"/>
      <c r="CT171" s="62"/>
      <c r="CU171" s="62"/>
      <c r="CV171" s="62"/>
      <c r="CW171" s="62"/>
      <c r="CX171" s="62"/>
      <c r="CY171" s="62"/>
      <c r="CZ171" s="62"/>
      <c r="DA171" s="62"/>
      <c r="DB171" s="62"/>
      <c r="DC171" s="62"/>
      <c r="DD171" s="62"/>
      <c r="DE171" s="62"/>
      <c r="DF171" s="62"/>
      <c r="DG171" s="62"/>
      <c r="DH171" s="62"/>
      <c r="DI171" s="62"/>
      <c r="DJ171" s="62"/>
      <c r="DK171" s="62"/>
      <c r="DL171" s="62"/>
      <c r="DM171" s="62"/>
      <c r="DN171" s="62"/>
      <c r="DO171" s="62"/>
      <c r="DP171" s="62"/>
      <c r="DQ171" s="62"/>
      <c r="DR171" s="62"/>
      <c r="DS171" s="62"/>
      <c r="DT171" s="62"/>
      <c r="DU171" s="62"/>
      <c r="DV171" s="62"/>
    </row>
    <row r="172" spans="2:126" ht="23.25" customHeight="1" x14ac:dyDescent="0.2">
      <c r="B172" s="28"/>
      <c r="C172" s="28"/>
      <c r="D172" s="39"/>
      <c r="E172" s="39"/>
      <c r="F172" s="242"/>
      <c r="G172" s="242"/>
      <c r="H172" s="242"/>
      <c r="I172" s="242"/>
      <c r="J172" s="242"/>
      <c r="K172" s="242"/>
      <c r="L172" s="24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c r="BK172" s="62"/>
      <c r="BL172" s="62"/>
      <c r="BM172" s="62"/>
      <c r="BN172" s="62"/>
      <c r="BO172" s="62"/>
      <c r="BP172" s="62"/>
      <c r="BQ172" s="62"/>
      <c r="BR172" s="62"/>
      <c r="BS172" s="62"/>
      <c r="BT172" s="62"/>
      <c r="BU172" s="62"/>
      <c r="BV172" s="62"/>
      <c r="BW172" s="62"/>
      <c r="BX172" s="62"/>
      <c r="BY172" s="62"/>
      <c r="BZ172" s="62"/>
      <c r="CA172" s="62"/>
      <c r="CB172" s="62"/>
      <c r="CC172" s="62"/>
      <c r="CD172" s="62"/>
      <c r="CE172" s="62"/>
      <c r="CF172" s="62"/>
      <c r="CG172" s="62"/>
      <c r="CH172" s="62"/>
      <c r="CI172" s="62"/>
      <c r="CJ172" s="62"/>
      <c r="CK172" s="62"/>
      <c r="CL172" s="62"/>
      <c r="CM172" s="62"/>
      <c r="CN172" s="62"/>
      <c r="CO172" s="62"/>
      <c r="CP172" s="62"/>
      <c r="CQ172" s="62"/>
      <c r="CR172" s="62"/>
      <c r="CS172" s="62"/>
      <c r="CT172" s="62"/>
      <c r="CU172" s="62"/>
      <c r="CV172" s="62"/>
      <c r="CW172" s="62"/>
      <c r="CX172" s="62"/>
      <c r="CY172" s="62"/>
      <c r="CZ172" s="62"/>
      <c r="DA172" s="62"/>
      <c r="DB172" s="62"/>
      <c r="DC172" s="62"/>
      <c r="DD172" s="62"/>
      <c r="DE172" s="62"/>
      <c r="DF172" s="62"/>
      <c r="DG172" s="62"/>
      <c r="DH172" s="62"/>
      <c r="DI172" s="62"/>
      <c r="DJ172" s="62"/>
      <c r="DK172" s="62"/>
      <c r="DL172" s="62"/>
      <c r="DM172" s="62"/>
      <c r="DN172" s="62"/>
      <c r="DO172" s="62"/>
      <c r="DP172" s="62"/>
      <c r="DQ172" s="62"/>
      <c r="DR172" s="62"/>
      <c r="DS172" s="62"/>
      <c r="DT172" s="62"/>
      <c r="DU172" s="62"/>
      <c r="DV172" s="62"/>
    </row>
    <row r="173" spans="2:126" ht="23.25" customHeight="1" x14ac:dyDescent="0.2">
      <c r="B173" s="28"/>
      <c r="C173" s="28"/>
      <c r="D173" s="39"/>
      <c r="E173" s="39"/>
      <c r="F173" s="242"/>
      <c r="G173" s="242"/>
      <c r="H173" s="242"/>
      <c r="I173" s="242"/>
      <c r="J173" s="242"/>
      <c r="K173" s="242"/>
      <c r="L173" s="24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2"/>
      <c r="BO173" s="62"/>
      <c r="BP173" s="62"/>
      <c r="BQ173" s="62"/>
      <c r="BR173" s="62"/>
      <c r="BS173" s="62"/>
      <c r="BT173" s="62"/>
      <c r="BU173" s="62"/>
      <c r="BV173" s="62"/>
      <c r="BW173" s="62"/>
      <c r="BX173" s="62"/>
      <c r="BY173" s="62"/>
      <c r="BZ173" s="62"/>
      <c r="CA173" s="62"/>
      <c r="CB173" s="62"/>
      <c r="CC173" s="62"/>
      <c r="CD173" s="62"/>
      <c r="CE173" s="62"/>
      <c r="CF173" s="62"/>
      <c r="CG173" s="62"/>
      <c r="CH173" s="62"/>
      <c r="CI173" s="62"/>
      <c r="CJ173" s="62"/>
      <c r="CK173" s="62"/>
      <c r="CL173" s="62"/>
      <c r="CM173" s="62"/>
      <c r="CN173" s="62"/>
      <c r="CO173" s="62"/>
      <c r="CP173" s="62"/>
      <c r="CQ173" s="62"/>
      <c r="CR173" s="62"/>
      <c r="CS173" s="62"/>
      <c r="CT173" s="62"/>
      <c r="CU173" s="62"/>
      <c r="CV173" s="62"/>
      <c r="CW173" s="62"/>
      <c r="CX173" s="62"/>
      <c r="CY173" s="62"/>
      <c r="CZ173" s="62"/>
      <c r="DA173" s="62"/>
      <c r="DB173" s="62"/>
      <c r="DC173" s="62"/>
      <c r="DD173" s="62"/>
      <c r="DE173" s="62"/>
      <c r="DF173" s="62"/>
      <c r="DG173" s="62"/>
      <c r="DH173" s="62"/>
      <c r="DI173" s="62"/>
      <c r="DJ173" s="62"/>
      <c r="DK173" s="62"/>
      <c r="DL173" s="62"/>
      <c r="DM173" s="62"/>
      <c r="DN173" s="62"/>
      <c r="DO173" s="62"/>
      <c r="DP173" s="62"/>
      <c r="DQ173" s="62"/>
      <c r="DR173" s="62"/>
      <c r="DS173" s="62"/>
      <c r="DT173" s="62"/>
      <c r="DU173" s="62"/>
      <c r="DV173" s="62"/>
    </row>
    <row r="174" spans="2:126" ht="23.25" customHeight="1" x14ac:dyDescent="0.2">
      <c r="B174" s="28"/>
      <c r="C174" s="28"/>
      <c r="D174" s="39"/>
      <c r="E174" s="39"/>
      <c r="F174" s="242"/>
      <c r="G174" s="242"/>
      <c r="H174" s="242"/>
      <c r="I174" s="242"/>
      <c r="J174" s="242"/>
      <c r="K174" s="242"/>
      <c r="L174" s="24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c r="BJ174" s="62"/>
      <c r="BK174" s="62"/>
      <c r="BL174" s="62"/>
      <c r="BM174" s="62"/>
      <c r="BN174" s="62"/>
      <c r="BO174" s="62"/>
      <c r="BP174" s="62"/>
      <c r="BQ174" s="62"/>
      <c r="BR174" s="62"/>
      <c r="BS174" s="62"/>
      <c r="BT174" s="62"/>
      <c r="BU174" s="62"/>
      <c r="BV174" s="62"/>
      <c r="BW174" s="62"/>
      <c r="BX174" s="62"/>
      <c r="BY174" s="62"/>
      <c r="BZ174" s="62"/>
      <c r="CA174" s="62"/>
      <c r="CB174" s="62"/>
      <c r="CC174" s="62"/>
      <c r="CD174" s="62"/>
      <c r="CE174" s="62"/>
      <c r="CF174" s="62"/>
      <c r="CG174" s="62"/>
      <c r="CH174" s="62"/>
      <c r="CI174" s="62"/>
      <c r="CJ174" s="62"/>
      <c r="CK174" s="62"/>
      <c r="CL174" s="62"/>
      <c r="CM174" s="62"/>
      <c r="CN174" s="62"/>
      <c r="CO174" s="62"/>
      <c r="CP174" s="62"/>
      <c r="CQ174" s="62"/>
      <c r="CR174" s="62"/>
      <c r="CS174" s="62"/>
      <c r="CT174" s="62"/>
      <c r="CU174" s="62"/>
      <c r="CV174" s="62"/>
      <c r="CW174" s="62"/>
      <c r="CX174" s="62"/>
      <c r="CY174" s="62"/>
      <c r="CZ174" s="62"/>
      <c r="DA174" s="62"/>
      <c r="DB174" s="62"/>
      <c r="DC174" s="62"/>
      <c r="DD174" s="62"/>
      <c r="DE174" s="62"/>
      <c r="DF174" s="62"/>
      <c r="DG174" s="62"/>
      <c r="DH174" s="62"/>
      <c r="DI174" s="62"/>
      <c r="DJ174" s="62"/>
      <c r="DK174" s="62"/>
      <c r="DL174" s="62"/>
      <c r="DM174" s="62"/>
      <c r="DN174" s="62"/>
      <c r="DO174" s="62"/>
      <c r="DP174" s="62"/>
      <c r="DQ174" s="62"/>
      <c r="DR174" s="62"/>
      <c r="DS174" s="62"/>
      <c r="DT174" s="62"/>
      <c r="DU174" s="62"/>
      <c r="DV174" s="62"/>
    </row>
    <row r="175" spans="2:126" ht="23.25" customHeight="1" x14ac:dyDescent="0.2">
      <c r="B175" s="28"/>
      <c r="C175" s="28"/>
      <c r="D175" s="39"/>
      <c r="E175" s="39"/>
      <c r="F175" s="242"/>
      <c r="G175" s="242"/>
      <c r="H175" s="242"/>
      <c r="I175" s="242"/>
      <c r="J175" s="242"/>
      <c r="K175" s="242"/>
      <c r="L175" s="24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c r="BJ175" s="62"/>
      <c r="BK175" s="62"/>
      <c r="BL175" s="62"/>
      <c r="BM175" s="62"/>
      <c r="BN175" s="62"/>
      <c r="BO175" s="62"/>
      <c r="BP175" s="62"/>
      <c r="BQ175" s="62"/>
      <c r="BR175" s="62"/>
      <c r="BS175" s="62"/>
      <c r="BT175" s="62"/>
      <c r="BU175" s="62"/>
      <c r="BV175" s="62"/>
      <c r="BW175" s="62"/>
      <c r="BX175" s="62"/>
      <c r="BY175" s="62"/>
      <c r="BZ175" s="62"/>
      <c r="CA175" s="62"/>
      <c r="CB175" s="62"/>
      <c r="CC175" s="62"/>
      <c r="CD175" s="62"/>
      <c r="CE175" s="62"/>
      <c r="CF175" s="62"/>
      <c r="CG175" s="62"/>
      <c r="CH175" s="62"/>
      <c r="CI175" s="62"/>
      <c r="CJ175" s="62"/>
      <c r="CK175" s="62"/>
      <c r="CL175" s="62"/>
      <c r="CM175" s="62"/>
      <c r="CN175" s="62"/>
      <c r="CO175" s="62"/>
      <c r="CP175" s="62"/>
      <c r="CQ175" s="62"/>
      <c r="CR175" s="62"/>
      <c r="CS175" s="62"/>
      <c r="CT175" s="62"/>
      <c r="CU175" s="62"/>
      <c r="CV175" s="62"/>
      <c r="CW175" s="62"/>
      <c r="CX175" s="62"/>
      <c r="CY175" s="62"/>
      <c r="CZ175" s="62"/>
      <c r="DA175" s="62"/>
      <c r="DB175" s="62"/>
      <c r="DC175" s="62"/>
      <c r="DD175" s="62"/>
      <c r="DE175" s="62"/>
      <c r="DF175" s="62"/>
      <c r="DG175" s="62"/>
      <c r="DH175" s="62"/>
      <c r="DI175" s="62"/>
      <c r="DJ175" s="62"/>
      <c r="DK175" s="62"/>
      <c r="DL175" s="62"/>
      <c r="DM175" s="62"/>
      <c r="DN175" s="62"/>
      <c r="DO175" s="62"/>
      <c r="DP175" s="62"/>
      <c r="DQ175" s="62"/>
      <c r="DR175" s="62"/>
      <c r="DS175" s="62"/>
      <c r="DT175" s="62"/>
      <c r="DU175" s="62"/>
      <c r="DV175" s="62"/>
    </row>
    <row r="176" spans="2:126" ht="23.25" customHeight="1" x14ac:dyDescent="0.2">
      <c r="B176" s="28"/>
      <c r="C176" s="28"/>
      <c r="D176" s="39"/>
      <c r="E176" s="39"/>
      <c r="F176" s="242"/>
      <c r="G176" s="242"/>
      <c r="H176" s="242"/>
      <c r="I176" s="242"/>
      <c r="J176" s="242"/>
      <c r="K176" s="242"/>
      <c r="L176" s="24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row>
    <row r="177" spans="2:126" ht="23.25" customHeight="1" x14ac:dyDescent="0.2">
      <c r="B177" s="28"/>
      <c r="C177" s="28"/>
      <c r="D177" s="39"/>
      <c r="E177" s="39"/>
      <c r="F177" s="242"/>
      <c r="G177" s="242"/>
      <c r="H177" s="242"/>
      <c r="I177" s="242"/>
      <c r="J177" s="242"/>
      <c r="K177" s="242"/>
      <c r="L177" s="24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c r="BE177" s="62"/>
      <c r="BF177" s="62"/>
      <c r="BG177" s="62"/>
      <c r="BH177" s="62"/>
      <c r="BI177" s="62"/>
      <c r="BJ177" s="62"/>
      <c r="BK177" s="62"/>
      <c r="BL177" s="62"/>
      <c r="BM177" s="62"/>
      <c r="BN177" s="62"/>
      <c r="BO177" s="62"/>
      <c r="BP177" s="62"/>
      <c r="BQ177" s="62"/>
      <c r="BR177" s="62"/>
      <c r="BS177" s="62"/>
      <c r="BT177" s="62"/>
      <c r="BU177" s="62"/>
      <c r="BV177" s="62"/>
      <c r="BW177" s="62"/>
      <c r="BX177" s="62"/>
      <c r="BY177" s="62"/>
      <c r="BZ177" s="62"/>
      <c r="CA177" s="62"/>
      <c r="CB177" s="62"/>
      <c r="CC177" s="62"/>
      <c r="CD177" s="62"/>
      <c r="CE177" s="62"/>
      <c r="CF177" s="62"/>
      <c r="CG177" s="62"/>
      <c r="CH177" s="62"/>
      <c r="CI177" s="62"/>
      <c r="CJ177" s="62"/>
      <c r="CK177" s="62"/>
      <c r="CL177" s="62"/>
      <c r="CM177" s="62"/>
      <c r="CN177" s="62"/>
      <c r="CO177" s="62"/>
      <c r="CP177" s="62"/>
      <c r="CQ177" s="62"/>
      <c r="CR177" s="62"/>
      <c r="CS177" s="62"/>
      <c r="CT177" s="62"/>
      <c r="CU177" s="62"/>
      <c r="CV177" s="62"/>
      <c r="CW177" s="62"/>
      <c r="CX177" s="62"/>
      <c r="CY177" s="62"/>
      <c r="CZ177" s="62"/>
      <c r="DA177" s="62"/>
      <c r="DB177" s="62"/>
      <c r="DC177" s="62"/>
      <c r="DD177" s="62"/>
      <c r="DE177" s="62"/>
      <c r="DF177" s="62"/>
      <c r="DG177" s="62"/>
      <c r="DH177" s="62"/>
      <c r="DI177" s="62"/>
      <c r="DJ177" s="62"/>
      <c r="DK177" s="62"/>
      <c r="DL177" s="62"/>
      <c r="DM177" s="62"/>
      <c r="DN177" s="62"/>
      <c r="DO177" s="62"/>
      <c r="DP177" s="62"/>
      <c r="DQ177" s="62"/>
      <c r="DR177" s="62"/>
      <c r="DS177" s="62"/>
      <c r="DT177" s="62"/>
      <c r="DU177" s="62"/>
      <c r="DV177" s="62"/>
    </row>
    <row r="178" spans="2:126" ht="23.25" customHeight="1" x14ac:dyDescent="0.2">
      <c r="B178" s="28"/>
      <c r="C178" s="28"/>
      <c r="D178" s="39"/>
      <c r="E178" s="39"/>
      <c r="F178" s="242"/>
      <c r="G178" s="242"/>
      <c r="H178" s="242"/>
      <c r="I178" s="242"/>
      <c r="J178" s="242"/>
      <c r="K178" s="242"/>
      <c r="L178" s="24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row>
    <row r="179" spans="2:126" ht="23.25" customHeight="1" x14ac:dyDescent="0.2">
      <c r="B179" s="28"/>
      <c r="C179" s="28"/>
      <c r="D179" s="39"/>
      <c r="E179" s="39"/>
      <c r="F179" s="242"/>
      <c r="G179" s="242"/>
      <c r="H179" s="242"/>
      <c r="I179" s="242"/>
      <c r="J179" s="242"/>
      <c r="K179" s="242"/>
      <c r="L179" s="24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c r="BK179" s="62"/>
      <c r="BL179" s="62"/>
      <c r="BM179" s="62"/>
      <c r="BN179" s="62"/>
      <c r="BO179" s="62"/>
      <c r="BP179" s="62"/>
      <c r="BQ179" s="62"/>
      <c r="BR179" s="62"/>
      <c r="BS179" s="62"/>
      <c r="BT179" s="62"/>
      <c r="BU179" s="62"/>
      <c r="BV179" s="62"/>
      <c r="BW179" s="62"/>
      <c r="BX179" s="62"/>
      <c r="BY179" s="62"/>
      <c r="BZ179" s="62"/>
      <c r="CA179" s="62"/>
      <c r="CB179" s="62"/>
      <c r="CC179" s="62"/>
      <c r="CD179" s="62"/>
      <c r="CE179" s="62"/>
      <c r="CF179" s="62"/>
      <c r="CG179" s="62"/>
      <c r="CH179" s="62"/>
      <c r="CI179" s="62"/>
      <c r="CJ179" s="62"/>
      <c r="CK179" s="62"/>
      <c r="CL179" s="62"/>
      <c r="CM179" s="62"/>
      <c r="CN179" s="62"/>
      <c r="CO179" s="62"/>
      <c r="CP179" s="62"/>
      <c r="CQ179" s="62"/>
      <c r="CR179" s="62"/>
      <c r="CS179" s="62"/>
      <c r="CT179" s="62"/>
      <c r="CU179" s="62"/>
      <c r="CV179" s="62"/>
      <c r="CW179" s="62"/>
      <c r="CX179" s="62"/>
      <c r="CY179" s="62"/>
      <c r="CZ179" s="62"/>
      <c r="DA179" s="62"/>
      <c r="DB179" s="62"/>
      <c r="DC179" s="62"/>
      <c r="DD179" s="62"/>
      <c r="DE179" s="62"/>
      <c r="DF179" s="62"/>
      <c r="DG179" s="62"/>
      <c r="DH179" s="62"/>
      <c r="DI179" s="62"/>
      <c r="DJ179" s="62"/>
      <c r="DK179" s="62"/>
      <c r="DL179" s="62"/>
      <c r="DM179" s="62"/>
      <c r="DN179" s="62"/>
      <c r="DO179" s="62"/>
      <c r="DP179" s="62"/>
      <c r="DQ179" s="62"/>
      <c r="DR179" s="62"/>
      <c r="DS179" s="62"/>
      <c r="DT179" s="62"/>
      <c r="DU179" s="62"/>
      <c r="DV179" s="62"/>
    </row>
    <row r="180" spans="2:126" ht="23.25" customHeight="1" x14ac:dyDescent="0.2">
      <c r="B180" s="28"/>
      <c r="C180" s="28"/>
      <c r="D180" s="39"/>
      <c r="E180" s="39"/>
      <c r="F180" s="242"/>
      <c r="G180" s="242"/>
      <c r="H180" s="242"/>
      <c r="I180" s="242"/>
      <c r="J180" s="242"/>
      <c r="K180" s="242"/>
      <c r="L180" s="24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c r="BE180" s="62"/>
      <c r="BF180" s="62"/>
      <c r="BG180" s="62"/>
      <c r="BH180" s="62"/>
      <c r="BI180" s="62"/>
      <c r="BJ180" s="62"/>
      <c r="BK180" s="62"/>
      <c r="BL180" s="62"/>
      <c r="BM180" s="62"/>
      <c r="BN180" s="62"/>
      <c r="BO180" s="62"/>
      <c r="BP180" s="62"/>
      <c r="BQ180" s="62"/>
      <c r="BR180" s="62"/>
      <c r="BS180" s="62"/>
      <c r="BT180" s="62"/>
      <c r="BU180" s="62"/>
      <c r="BV180" s="62"/>
      <c r="BW180" s="62"/>
      <c r="BX180" s="62"/>
      <c r="BY180" s="62"/>
      <c r="BZ180" s="62"/>
      <c r="CA180" s="62"/>
      <c r="CB180" s="62"/>
      <c r="CC180" s="62"/>
      <c r="CD180" s="62"/>
      <c r="CE180" s="62"/>
      <c r="CF180" s="62"/>
      <c r="CG180" s="62"/>
      <c r="CH180" s="62"/>
      <c r="CI180" s="62"/>
      <c r="CJ180" s="62"/>
      <c r="CK180" s="62"/>
      <c r="CL180" s="62"/>
      <c r="CM180" s="62"/>
      <c r="CN180" s="62"/>
      <c r="CO180" s="62"/>
      <c r="CP180" s="62"/>
      <c r="CQ180" s="62"/>
      <c r="CR180" s="62"/>
      <c r="CS180" s="62"/>
      <c r="CT180" s="62"/>
      <c r="CU180" s="62"/>
      <c r="CV180" s="62"/>
      <c r="CW180" s="62"/>
      <c r="CX180" s="62"/>
      <c r="CY180" s="62"/>
      <c r="CZ180" s="62"/>
      <c r="DA180" s="62"/>
      <c r="DB180" s="62"/>
      <c r="DC180" s="62"/>
      <c r="DD180" s="62"/>
      <c r="DE180" s="62"/>
      <c r="DF180" s="62"/>
      <c r="DG180" s="62"/>
      <c r="DH180" s="62"/>
      <c r="DI180" s="62"/>
      <c r="DJ180" s="62"/>
      <c r="DK180" s="62"/>
      <c r="DL180" s="62"/>
      <c r="DM180" s="62"/>
      <c r="DN180" s="62"/>
      <c r="DO180" s="62"/>
      <c r="DP180" s="62"/>
      <c r="DQ180" s="62"/>
      <c r="DR180" s="62"/>
      <c r="DS180" s="62"/>
      <c r="DT180" s="62"/>
      <c r="DU180" s="62"/>
      <c r="DV180" s="62"/>
    </row>
    <row r="181" spans="2:126" ht="23.25" customHeight="1" x14ac:dyDescent="0.2">
      <c r="B181" s="28"/>
      <c r="C181" s="28"/>
      <c r="D181" s="39"/>
      <c r="E181" s="39"/>
      <c r="F181" s="242"/>
      <c r="G181" s="242"/>
      <c r="H181" s="242"/>
      <c r="I181" s="242"/>
      <c r="J181" s="242"/>
      <c r="K181" s="242"/>
      <c r="L181" s="24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c r="BE181" s="62"/>
      <c r="BF181" s="62"/>
      <c r="BG181" s="62"/>
      <c r="BH181" s="62"/>
      <c r="BI181" s="62"/>
      <c r="BJ181" s="62"/>
      <c r="BK181" s="62"/>
      <c r="BL181" s="62"/>
      <c r="BM181" s="62"/>
      <c r="BN181" s="62"/>
      <c r="BO181" s="62"/>
      <c r="BP181" s="62"/>
      <c r="BQ181" s="62"/>
      <c r="BR181" s="62"/>
      <c r="BS181" s="62"/>
      <c r="BT181" s="62"/>
      <c r="BU181" s="62"/>
      <c r="BV181" s="62"/>
      <c r="BW181" s="62"/>
      <c r="BX181" s="62"/>
      <c r="BY181" s="62"/>
      <c r="BZ181" s="62"/>
      <c r="CA181" s="62"/>
      <c r="CB181" s="62"/>
      <c r="CC181" s="62"/>
      <c r="CD181" s="62"/>
      <c r="CE181" s="62"/>
      <c r="CF181" s="62"/>
      <c r="CG181" s="62"/>
      <c r="CH181" s="62"/>
      <c r="CI181" s="62"/>
      <c r="CJ181" s="62"/>
      <c r="CK181" s="62"/>
      <c r="CL181" s="62"/>
      <c r="CM181" s="62"/>
      <c r="CN181" s="62"/>
      <c r="CO181" s="62"/>
      <c r="CP181" s="62"/>
      <c r="CQ181" s="62"/>
      <c r="CR181" s="62"/>
      <c r="CS181" s="62"/>
      <c r="CT181" s="62"/>
      <c r="CU181" s="62"/>
      <c r="CV181" s="62"/>
      <c r="CW181" s="62"/>
      <c r="CX181" s="62"/>
      <c r="CY181" s="62"/>
      <c r="CZ181" s="62"/>
      <c r="DA181" s="62"/>
      <c r="DB181" s="62"/>
      <c r="DC181" s="62"/>
      <c r="DD181" s="62"/>
      <c r="DE181" s="62"/>
      <c r="DF181" s="62"/>
      <c r="DG181" s="62"/>
      <c r="DH181" s="62"/>
      <c r="DI181" s="62"/>
      <c r="DJ181" s="62"/>
      <c r="DK181" s="62"/>
      <c r="DL181" s="62"/>
      <c r="DM181" s="62"/>
      <c r="DN181" s="62"/>
      <c r="DO181" s="62"/>
      <c r="DP181" s="62"/>
      <c r="DQ181" s="62"/>
      <c r="DR181" s="62"/>
      <c r="DS181" s="62"/>
      <c r="DT181" s="62"/>
      <c r="DU181" s="62"/>
      <c r="DV181" s="62"/>
    </row>
    <row r="182" spans="2:126" ht="23.25" customHeight="1" x14ac:dyDescent="0.2">
      <c r="B182" s="28"/>
      <c r="C182" s="28"/>
      <c r="D182" s="39"/>
      <c r="E182" s="39"/>
      <c r="F182" s="242"/>
      <c r="G182" s="242"/>
      <c r="H182" s="242"/>
      <c r="I182" s="242"/>
      <c r="J182" s="242"/>
      <c r="K182" s="242"/>
      <c r="L182" s="24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c r="BJ182" s="62"/>
      <c r="BK182" s="62"/>
      <c r="BL182" s="62"/>
      <c r="BM182" s="62"/>
      <c r="BN182" s="62"/>
      <c r="BO182" s="62"/>
      <c r="BP182" s="62"/>
      <c r="BQ182" s="62"/>
      <c r="BR182" s="62"/>
      <c r="BS182" s="62"/>
      <c r="BT182" s="62"/>
      <c r="BU182" s="62"/>
      <c r="BV182" s="62"/>
      <c r="BW182" s="62"/>
      <c r="BX182" s="62"/>
      <c r="BY182" s="62"/>
      <c r="BZ182" s="62"/>
      <c r="CA182" s="62"/>
      <c r="CB182" s="62"/>
      <c r="CC182" s="62"/>
      <c r="CD182" s="62"/>
      <c r="CE182" s="62"/>
      <c r="CF182" s="62"/>
      <c r="CG182" s="62"/>
      <c r="CH182" s="62"/>
      <c r="CI182" s="62"/>
      <c r="CJ182" s="62"/>
      <c r="CK182" s="62"/>
      <c r="CL182" s="62"/>
      <c r="CM182" s="62"/>
      <c r="CN182" s="62"/>
      <c r="CO182" s="62"/>
      <c r="CP182" s="62"/>
      <c r="CQ182" s="62"/>
      <c r="CR182" s="62"/>
      <c r="CS182" s="62"/>
      <c r="CT182" s="62"/>
      <c r="CU182" s="62"/>
      <c r="CV182" s="62"/>
      <c r="CW182" s="62"/>
      <c r="CX182" s="62"/>
      <c r="CY182" s="62"/>
      <c r="CZ182" s="62"/>
      <c r="DA182" s="62"/>
      <c r="DB182" s="62"/>
      <c r="DC182" s="62"/>
      <c r="DD182" s="62"/>
      <c r="DE182" s="62"/>
      <c r="DF182" s="62"/>
      <c r="DG182" s="62"/>
      <c r="DH182" s="62"/>
      <c r="DI182" s="62"/>
      <c r="DJ182" s="62"/>
      <c r="DK182" s="62"/>
      <c r="DL182" s="62"/>
      <c r="DM182" s="62"/>
      <c r="DN182" s="62"/>
      <c r="DO182" s="62"/>
      <c r="DP182" s="62"/>
      <c r="DQ182" s="62"/>
      <c r="DR182" s="62"/>
      <c r="DS182" s="62"/>
      <c r="DT182" s="62"/>
      <c r="DU182" s="62"/>
      <c r="DV182" s="62"/>
    </row>
    <row r="183" spans="2:126" ht="23.25" customHeight="1" x14ac:dyDescent="0.2">
      <c r="B183" s="28"/>
      <c r="C183" s="28"/>
      <c r="D183" s="39"/>
      <c r="E183" s="39"/>
      <c r="F183" s="242"/>
      <c r="G183" s="242"/>
      <c r="H183" s="242"/>
      <c r="I183" s="242"/>
      <c r="J183" s="242"/>
      <c r="K183" s="242"/>
      <c r="L183" s="24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c r="BE183" s="62"/>
      <c r="BF183" s="62"/>
      <c r="BG183" s="62"/>
      <c r="BH183" s="62"/>
      <c r="BI183" s="62"/>
      <c r="BJ183" s="62"/>
      <c r="BK183" s="62"/>
      <c r="BL183" s="62"/>
      <c r="BM183" s="62"/>
      <c r="BN183" s="62"/>
      <c r="BO183" s="62"/>
      <c r="BP183" s="62"/>
      <c r="BQ183" s="62"/>
      <c r="BR183" s="62"/>
      <c r="BS183" s="62"/>
      <c r="BT183" s="62"/>
      <c r="BU183" s="62"/>
      <c r="BV183" s="62"/>
      <c r="BW183" s="62"/>
      <c r="BX183" s="62"/>
      <c r="BY183" s="62"/>
      <c r="BZ183" s="62"/>
      <c r="CA183" s="62"/>
      <c r="CB183" s="62"/>
      <c r="CC183" s="62"/>
      <c r="CD183" s="62"/>
      <c r="CE183" s="62"/>
      <c r="CF183" s="62"/>
      <c r="CG183" s="62"/>
      <c r="CH183" s="62"/>
      <c r="CI183" s="62"/>
      <c r="CJ183" s="62"/>
      <c r="CK183" s="62"/>
      <c r="CL183" s="62"/>
      <c r="CM183" s="62"/>
      <c r="CN183" s="62"/>
      <c r="CO183" s="62"/>
      <c r="CP183" s="62"/>
      <c r="CQ183" s="62"/>
      <c r="CR183" s="62"/>
      <c r="CS183" s="62"/>
      <c r="CT183" s="62"/>
      <c r="CU183" s="62"/>
      <c r="CV183" s="62"/>
      <c r="CW183" s="62"/>
      <c r="CX183" s="62"/>
      <c r="CY183" s="62"/>
      <c r="CZ183" s="62"/>
      <c r="DA183" s="62"/>
      <c r="DB183" s="62"/>
      <c r="DC183" s="62"/>
      <c r="DD183" s="62"/>
      <c r="DE183" s="62"/>
      <c r="DF183" s="62"/>
      <c r="DG183" s="62"/>
      <c r="DH183" s="62"/>
      <c r="DI183" s="62"/>
      <c r="DJ183" s="62"/>
      <c r="DK183" s="62"/>
      <c r="DL183" s="62"/>
      <c r="DM183" s="62"/>
      <c r="DN183" s="62"/>
      <c r="DO183" s="62"/>
      <c r="DP183" s="62"/>
      <c r="DQ183" s="62"/>
      <c r="DR183" s="62"/>
      <c r="DS183" s="62"/>
      <c r="DT183" s="62"/>
      <c r="DU183" s="62"/>
      <c r="DV183" s="62"/>
    </row>
    <row r="184" spans="2:126" ht="23.25" customHeight="1" x14ac:dyDescent="0.2">
      <c r="B184" s="28"/>
      <c r="C184" s="28"/>
      <c r="D184" s="39"/>
      <c r="E184" s="39"/>
      <c r="F184" s="242"/>
      <c r="G184" s="242"/>
      <c r="H184" s="242"/>
      <c r="I184" s="242"/>
      <c r="J184" s="242"/>
      <c r="K184" s="242"/>
      <c r="L184" s="24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c r="BJ184" s="62"/>
      <c r="BK184" s="62"/>
      <c r="BL184" s="62"/>
      <c r="BM184" s="62"/>
      <c r="BN184" s="62"/>
      <c r="BO184" s="62"/>
      <c r="BP184" s="62"/>
      <c r="BQ184" s="62"/>
      <c r="BR184" s="62"/>
      <c r="BS184" s="62"/>
      <c r="BT184" s="62"/>
      <c r="BU184" s="62"/>
      <c r="BV184" s="62"/>
      <c r="BW184" s="62"/>
      <c r="BX184" s="62"/>
      <c r="BY184" s="62"/>
      <c r="BZ184" s="62"/>
      <c r="CA184" s="62"/>
      <c r="CB184" s="62"/>
      <c r="CC184" s="62"/>
      <c r="CD184" s="62"/>
      <c r="CE184" s="62"/>
      <c r="CF184" s="62"/>
      <c r="CG184" s="62"/>
      <c r="CH184" s="62"/>
      <c r="CI184" s="62"/>
      <c r="CJ184" s="62"/>
      <c r="CK184" s="62"/>
      <c r="CL184" s="62"/>
      <c r="CM184" s="62"/>
      <c r="CN184" s="62"/>
      <c r="CO184" s="62"/>
      <c r="CP184" s="62"/>
      <c r="CQ184" s="62"/>
      <c r="CR184" s="62"/>
      <c r="CS184" s="62"/>
      <c r="CT184" s="62"/>
      <c r="CU184" s="62"/>
      <c r="CV184" s="62"/>
      <c r="CW184" s="62"/>
      <c r="CX184" s="62"/>
      <c r="CY184" s="62"/>
      <c r="CZ184" s="62"/>
      <c r="DA184" s="62"/>
      <c r="DB184" s="62"/>
      <c r="DC184" s="62"/>
      <c r="DD184" s="62"/>
      <c r="DE184" s="62"/>
      <c r="DF184" s="62"/>
      <c r="DG184" s="62"/>
      <c r="DH184" s="62"/>
      <c r="DI184" s="62"/>
      <c r="DJ184" s="62"/>
      <c r="DK184" s="62"/>
      <c r="DL184" s="62"/>
      <c r="DM184" s="62"/>
      <c r="DN184" s="62"/>
      <c r="DO184" s="62"/>
      <c r="DP184" s="62"/>
      <c r="DQ184" s="62"/>
      <c r="DR184" s="62"/>
      <c r="DS184" s="62"/>
      <c r="DT184" s="62"/>
      <c r="DU184" s="62"/>
      <c r="DV184" s="62"/>
    </row>
    <row r="185" spans="2:126" ht="23.25" customHeight="1" x14ac:dyDescent="0.2">
      <c r="B185" s="28"/>
      <c r="C185" s="28"/>
      <c r="D185" s="39"/>
      <c r="E185" s="39"/>
      <c r="F185" s="242"/>
      <c r="G185" s="242"/>
      <c r="H185" s="242"/>
      <c r="I185" s="242"/>
      <c r="J185" s="242"/>
      <c r="K185" s="242"/>
      <c r="L185" s="24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c r="BJ185" s="62"/>
      <c r="BK185" s="62"/>
      <c r="BL185" s="62"/>
      <c r="BM185" s="62"/>
      <c r="BN185" s="62"/>
      <c r="BO185" s="62"/>
      <c r="BP185" s="62"/>
      <c r="BQ185" s="62"/>
      <c r="BR185" s="62"/>
      <c r="BS185" s="62"/>
      <c r="BT185" s="62"/>
      <c r="BU185" s="62"/>
      <c r="BV185" s="62"/>
      <c r="BW185" s="62"/>
      <c r="BX185" s="62"/>
      <c r="BY185" s="62"/>
      <c r="BZ185" s="62"/>
      <c r="CA185" s="62"/>
      <c r="CB185" s="62"/>
      <c r="CC185" s="62"/>
      <c r="CD185" s="62"/>
      <c r="CE185" s="62"/>
      <c r="CF185" s="62"/>
      <c r="CG185" s="62"/>
      <c r="CH185" s="62"/>
      <c r="CI185" s="62"/>
      <c r="CJ185" s="62"/>
      <c r="CK185" s="62"/>
      <c r="CL185" s="62"/>
      <c r="CM185" s="62"/>
      <c r="CN185" s="62"/>
      <c r="CO185" s="62"/>
      <c r="CP185" s="62"/>
      <c r="CQ185" s="62"/>
      <c r="CR185" s="62"/>
      <c r="CS185" s="62"/>
      <c r="CT185" s="62"/>
      <c r="CU185" s="62"/>
      <c r="CV185" s="62"/>
      <c r="CW185" s="62"/>
      <c r="CX185" s="62"/>
      <c r="CY185" s="62"/>
      <c r="CZ185" s="62"/>
      <c r="DA185" s="62"/>
      <c r="DB185" s="62"/>
      <c r="DC185" s="62"/>
      <c r="DD185" s="62"/>
      <c r="DE185" s="62"/>
      <c r="DF185" s="62"/>
      <c r="DG185" s="62"/>
      <c r="DH185" s="62"/>
      <c r="DI185" s="62"/>
      <c r="DJ185" s="62"/>
      <c r="DK185" s="62"/>
      <c r="DL185" s="62"/>
      <c r="DM185" s="62"/>
      <c r="DN185" s="62"/>
      <c r="DO185" s="62"/>
      <c r="DP185" s="62"/>
      <c r="DQ185" s="62"/>
      <c r="DR185" s="62"/>
      <c r="DS185" s="62"/>
      <c r="DT185" s="62"/>
      <c r="DU185" s="62"/>
      <c r="DV185" s="62"/>
    </row>
    <row r="186" spans="2:126" ht="23.25" customHeight="1" x14ac:dyDescent="0.2">
      <c r="B186" s="28"/>
      <c r="C186" s="28"/>
      <c r="D186" s="39"/>
      <c r="E186" s="39"/>
      <c r="F186" s="242"/>
      <c r="G186" s="242"/>
      <c r="H186" s="242"/>
      <c r="I186" s="242"/>
      <c r="J186" s="242"/>
      <c r="K186" s="242"/>
      <c r="L186" s="24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c r="BE186" s="62"/>
      <c r="BF186" s="62"/>
      <c r="BG186" s="62"/>
      <c r="BH186" s="62"/>
      <c r="BI186" s="62"/>
      <c r="BJ186" s="62"/>
      <c r="BK186" s="62"/>
      <c r="BL186" s="62"/>
      <c r="BM186" s="62"/>
      <c r="BN186" s="62"/>
      <c r="BO186" s="62"/>
      <c r="BP186" s="62"/>
      <c r="BQ186" s="62"/>
      <c r="BR186" s="62"/>
      <c r="BS186" s="62"/>
      <c r="BT186" s="62"/>
      <c r="BU186" s="62"/>
      <c r="BV186" s="62"/>
      <c r="BW186" s="62"/>
      <c r="BX186" s="62"/>
      <c r="BY186" s="62"/>
      <c r="BZ186" s="62"/>
      <c r="CA186" s="62"/>
      <c r="CB186" s="62"/>
      <c r="CC186" s="62"/>
      <c r="CD186" s="62"/>
      <c r="CE186" s="62"/>
      <c r="CF186" s="62"/>
      <c r="CG186" s="62"/>
      <c r="CH186" s="62"/>
      <c r="CI186" s="62"/>
      <c r="CJ186" s="62"/>
      <c r="CK186" s="62"/>
      <c r="CL186" s="62"/>
      <c r="CM186" s="62"/>
      <c r="CN186" s="62"/>
      <c r="CO186" s="62"/>
      <c r="CP186" s="62"/>
      <c r="CQ186" s="62"/>
      <c r="CR186" s="62"/>
      <c r="CS186" s="62"/>
      <c r="CT186" s="62"/>
      <c r="CU186" s="62"/>
      <c r="CV186" s="62"/>
      <c r="CW186" s="62"/>
      <c r="CX186" s="62"/>
      <c r="CY186" s="62"/>
      <c r="CZ186" s="62"/>
      <c r="DA186" s="62"/>
      <c r="DB186" s="62"/>
      <c r="DC186" s="62"/>
      <c r="DD186" s="62"/>
      <c r="DE186" s="62"/>
      <c r="DF186" s="62"/>
      <c r="DG186" s="62"/>
      <c r="DH186" s="62"/>
      <c r="DI186" s="62"/>
      <c r="DJ186" s="62"/>
      <c r="DK186" s="62"/>
      <c r="DL186" s="62"/>
      <c r="DM186" s="62"/>
      <c r="DN186" s="62"/>
      <c r="DO186" s="62"/>
      <c r="DP186" s="62"/>
      <c r="DQ186" s="62"/>
      <c r="DR186" s="62"/>
      <c r="DS186" s="62"/>
      <c r="DT186" s="62"/>
      <c r="DU186" s="62"/>
      <c r="DV186" s="62"/>
    </row>
    <row r="187" spans="2:126" ht="23.25" customHeight="1" x14ac:dyDescent="0.2">
      <c r="B187" s="28"/>
      <c r="C187" s="28"/>
      <c r="D187" s="39"/>
      <c r="E187" s="39"/>
      <c r="F187" s="242"/>
      <c r="G187" s="242"/>
      <c r="H187" s="242"/>
      <c r="I187" s="242"/>
      <c r="J187" s="242"/>
      <c r="K187" s="242"/>
      <c r="L187" s="24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c r="BJ187" s="62"/>
      <c r="BK187" s="62"/>
      <c r="BL187" s="62"/>
      <c r="BM187" s="62"/>
      <c r="BN187" s="62"/>
      <c r="BO187" s="62"/>
      <c r="BP187" s="62"/>
      <c r="BQ187" s="62"/>
      <c r="BR187" s="62"/>
      <c r="BS187" s="62"/>
      <c r="BT187" s="62"/>
      <c r="BU187" s="62"/>
      <c r="BV187" s="62"/>
      <c r="BW187" s="62"/>
      <c r="BX187" s="62"/>
      <c r="BY187" s="62"/>
      <c r="BZ187" s="62"/>
      <c r="CA187" s="62"/>
      <c r="CB187" s="62"/>
      <c r="CC187" s="62"/>
      <c r="CD187" s="62"/>
      <c r="CE187" s="62"/>
      <c r="CF187" s="62"/>
      <c r="CG187" s="62"/>
      <c r="CH187" s="62"/>
      <c r="CI187" s="62"/>
      <c r="CJ187" s="62"/>
      <c r="CK187" s="62"/>
      <c r="CL187" s="62"/>
      <c r="CM187" s="62"/>
      <c r="CN187" s="62"/>
      <c r="CO187" s="62"/>
      <c r="CP187" s="62"/>
      <c r="CQ187" s="62"/>
      <c r="CR187" s="62"/>
      <c r="CS187" s="62"/>
      <c r="CT187" s="62"/>
      <c r="CU187" s="62"/>
      <c r="CV187" s="62"/>
      <c r="CW187" s="62"/>
      <c r="CX187" s="62"/>
      <c r="CY187" s="62"/>
      <c r="CZ187" s="62"/>
      <c r="DA187" s="62"/>
      <c r="DB187" s="62"/>
      <c r="DC187" s="62"/>
      <c r="DD187" s="62"/>
      <c r="DE187" s="62"/>
      <c r="DF187" s="62"/>
      <c r="DG187" s="62"/>
      <c r="DH187" s="62"/>
      <c r="DI187" s="62"/>
      <c r="DJ187" s="62"/>
      <c r="DK187" s="62"/>
      <c r="DL187" s="62"/>
      <c r="DM187" s="62"/>
      <c r="DN187" s="62"/>
      <c r="DO187" s="62"/>
      <c r="DP187" s="62"/>
      <c r="DQ187" s="62"/>
      <c r="DR187" s="62"/>
      <c r="DS187" s="62"/>
      <c r="DT187" s="62"/>
      <c r="DU187" s="62"/>
      <c r="DV187" s="62"/>
    </row>
    <row r="188" spans="2:126" ht="23.25" customHeight="1" x14ac:dyDescent="0.2">
      <c r="B188" s="28"/>
      <c r="C188" s="28"/>
      <c r="D188" s="39"/>
      <c r="E188" s="39"/>
      <c r="F188" s="242"/>
      <c r="G188" s="242"/>
      <c r="H188" s="242"/>
      <c r="I188" s="242"/>
      <c r="J188" s="242"/>
      <c r="K188" s="242"/>
      <c r="L188" s="24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c r="BK188" s="62"/>
      <c r="BL188" s="62"/>
      <c r="BM188" s="62"/>
      <c r="BN188" s="62"/>
      <c r="BO188" s="62"/>
      <c r="BP188" s="62"/>
      <c r="BQ188" s="62"/>
      <c r="BR188" s="62"/>
      <c r="BS188" s="62"/>
      <c r="BT188" s="62"/>
      <c r="BU188" s="62"/>
      <c r="BV188" s="62"/>
      <c r="BW188" s="62"/>
      <c r="BX188" s="62"/>
      <c r="BY188" s="62"/>
      <c r="BZ188" s="62"/>
      <c r="CA188" s="62"/>
      <c r="CB188" s="62"/>
      <c r="CC188" s="62"/>
      <c r="CD188" s="62"/>
      <c r="CE188" s="62"/>
      <c r="CF188" s="62"/>
      <c r="CG188" s="62"/>
      <c r="CH188" s="62"/>
      <c r="CI188" s="62"/>
      <c r="CJ188" s="62"/>
      <c r="CK188" s="62"/>
      <c r="CL188" s="62"/>
      <c r="CM188" s="62"/>
      <c r="CN188" s="62"/>
      <c r="CO188" s="62"/>
      <c r="CP188" s="62"/>
      <c r="CQ188" s="62"/>
      <c r="CR188" s="62"/>
      <c r="CS188" s="62"/>
      <c r="CT188" s="62"/>
      <c r="CU188" s="62"/>
      <c r="CV188" s="62"/>
      <c r="CW188" s="62"/>
      <c r="CX188" s="62"/>
      <c r="CY188" s="62"/>
      <c r="CZ188" s="62"/>
      <c r="DA188" s="62"/>
      <c r="DB188" s="62"/>
      <c r="DC188" s="62"/>
      <c r="DD188" s="62"/>
      <c r="DE188" s="62"/>
      <c r="DF188" s="62"/>
      <c r="DG188" s="62"/>
      <c r="DH188" s="62"/>
      <c r="DI188" s="62"/>
      <c r="DJ188" s="62"/>
      <c r="DK188" s="62"/>
      <c r="DL188" s="62"/>
      <c r="DM188" s="62"/>
      <c r="DN188" s="62"/>
      <c r="DO188" s="62"/>
      <c r="DP188" s="62"/>
      <c r="DQ188" s="62"/>
      <c r="DR188" s="62"/>
      <c r="DS188" s="62"/>
      <c r="DT188" s="62"/>
      <c r="DU188" s="62"/>
      <c r="DV188" s="62"/>
    </row>
    <row r="189" spans="2:126" ht="23.25" customHeight="1" x14ac:dyDescent="0.2">
      <c r="B189" s="28"/>
      <c r="C189" s="28"/>
      <c r="D189" s="39"/>
      <c r="E189" s="39"/>
      <c r="F189" s="242"/>
      <c r="G189" s="242"/>
      <c r="H189" s="242"/>
      <c r="I189" s="242"/>
      <c r="J189" s="242"/>
      <c r="K189" s="242"/>
      <c r="L189" s="24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c r="BE189" s="62"/>
      <c r="BF189" s="62"/>
      <c r="BG189" s="62"/>
      <c r="BH189" s="62"/>
      <c r="BI189" s="62"/>
      <c r="BJ189" s="62"/>
      <c r="BK189" s="62"/>
      <c r="BL189" s="62"/>
      <c r="BM189" s="62"/>
      <c r="BN189" s="62"/>
      <c r="BO189" s="62"/>
      <c r="BP189" s="62"/>
      <c r="BQ189" s="62"/>
      <c r="BR189" s="62"/>
      <c r="BS189" s="62"/>
      <c r="BT189" s="62"/>
      <c r="BU189" s="62"/>
      <c r="BV189" s="62"/>
      <c r="BW189" s="62"/>
      <c r="BX189" s="62"/>
      <c r="BY189" s="62"/>
      <c r="BZ189" s="62"/>
      <c r="CA189" s="62"/>
      <c r="CB189" s="62"/>
      <c r="CC189" s="62"/>
      <c r="CD189" s="62"/>
      <c r="CE189" s="62"/>
      <c r="CF189" s="62"/>
      <c r="CG189" s="62"/>
      <c r="CH189" s="62"/>
      <c r="CI189" s="62"/>
      <c r="CJ189" s="62"/>
      <c r="CK189" s="62"/>
      <c r="CL189" s="62"/>
      <c r="CM189" s="62"/>
      <c r="CN189" s="62"/>
      <c r="CO189" s="62"/>
      <c r="CP189" s="62"/>
      <c r="CQ189" s="62"/>
      <c r="CR189" s="62"/>
      <c r="CS189" s="62"/>
      <c r="CT189" s="62"/>
      <c r="CU189" s="62"/>
      <c r="CV189" s="62"/>
      <c r="CW189" s="62"/>
      <c r="CX189" s="62"/>
      <c r="CY189" s="62"/>
      <c r="CZ189" s="62"/>
      <c r="DA189" s="62"/>
      <c r="DB189" s="62"/>
      <c r="DC189" s="62"/>
      <c r="DD189" s="62"/>
      <c r="DE189" s="62"/>
      <c r="DF189" s="62"/>
      <c r="DG189" s="62"/>
      <c r="DH189" s="62"/>
      <c r="DI189" s="62"/>
      <c r="DJ189" s="62"/>
      <c r="DK189" s="62"/>
      <c r="DL189" s="62"/>
      <c r="DM189" s="62"/>
      <c r="DN189" s="62"/>
      <c r="DO189" s="62"/>
      <c r="DP189" s="62"/>
      <c r="DQ189" s="62"/>
      <c r="DR189" s="62"/>
      <c r="DS189" s="62"/>
      <c r="DT189" s="62"/>
      <c r="DU189" s="62"/>
      <c r="DV189" s="62"/>
    </row>
    <row r="190" spans="2:126" ht="23.25" customHeight="1" x14ac:dyDescent="0.2">
      <c r="B190" s="28"/>
      <c r="C190" s="28"/>
      <c r="D190" s="39"/>
      <c r="E190" s="39"/>
      <c r="F190" s="242"/>
      <c r="G190" s="242"/>
      <c r="H190" s="242"/>
      <c r="I190" s="242"/>
      <c r="J190" s="242"/>
      <c r="K190" s="242"/>
      <c r="L190" s="24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c r="BT190" s="62"/>
      <c r="BU190" s="62"/>
      <c r="BV190" s="62"/>
      <c r="BW190" s="62"/>
      <c r="BX190" s="62"/>
      <c r="BY190" s="62"/>
      <c r="BZ190" s="62"/>
      <c r="CA190" s="62"/>
      <c r="CB190" s="62"/>
      <c r="CC190" s="62"/>
      <c r="CD190" s="62"/>
      <c r="CE190" s="62"/>
      <c r="CF190" s="62"/>
      <c r="CG190" s="62"/>
      <c r="CH190" s="62"/>
      <c r="CI190" s="62"/>
      <c r="CJ190" s="62"/>
      <c r="CK190" s="62"/>
      <c r="CL190" s="62"/>
      <c r="CM190" s="62"/>
      <c r="CN190" s="62"/>
      <c r="CO190" s="62"/>
      <c r="CP190" s="62"/>
      <c r="CQ190" s="62"/>
      <c r="CR190" s="62"/>
      <c r="CS190" s="62"/>
      <c r="CT190" s="62"/>
      <c r="CU190" s="62"/>
      <c r="CV190" s="62"/>
      <c r="CW190" s="62"/>
      <c r="CX190" s="62"/>
      <c r="CY190" s="62"/>
      <c r="CZ190" s="62"/>
      <c r="DA190" s="62"/>
      <c r="DB190" s="62"/>
      <c r="DC190" s="62"/>
      <c r="DD190" s="62"/>
      <c r="DE190" s="62"/>
      <c r="DF190" s="62"/>
      <c r="DG190" s="62"/>
      <c r="DH190" s="62"/>
      <c r="DI190" s="62"/>
      <c r="DJ190" s="62"/>
      <c r="DK190" s="62"/>
      <c r="DL190" s="62"/>
      <c r="DM190" s="62"/>
      <c r="DN190" s="62"/>
      <c r="DO190" s="62"/>
      <c r="DP190" s="62"/>
      <c r="DQ190" s="62"/>
      <c r="DR190" s="62"/>
      <c r="DS190" s="62"/>
      <c r="DT190" s="62"/>
      <c r="DU190" s="62"/>
      <c r="DV190" s="62"/>
    </row>
    <row r="191" spans="2:126" ht="23.25" customHeight="1" x14ac:dyDescent="0.2">
      <c r="B191" s="28"/>
      <c r="C191" s="28"/>
      <c r="D191" s="39"/>
      <c r="E191" s="39"/>
      <c r="F191" s="242"/>
      <c r="G191" s="242"/>
      <c r="H191" s="242"/>
      <c r="I191" s="242"/>
      <c r="J191" s="242"/>
      <c r="K191" s="242"/>
      <c r="L191" s="24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c r="BT191" s="62"/>
      <c r="BU191" s="62"/>
      <c r="BV191" s="62"/>
      <c r="BW191" s="62"/>
      <c r="BX191" s="62"/>
      <c r="BY191" s="62"/>
      <c r="BZ191" s="62"/>
      <c r="CA191" s="62"/>
      <c r="CB191" s="62"/>
      <c r="CC191" s="62"/>
      <c r="CD191" s="62"/>
      <c r="CE191" s="62"/>
      <c r="CF191" s="62"/>
      <c r="CG191" s="62"/>
      <c r="CH191" s="62"/>
      <c r="CI191" s="62"/>
      <c r="CJ191" s="62"/>
      <c r="CK191" s="62"/>
      <c r="CL191" s="62"/>
      <c r="CM191" s="62"/>
      <c r="CN191" s="62"/>
      <c r="CO191" s="62"/>
      <c r="CP191" s="62"/>
      <c r="CQ191" s="62"/>
      <c r="CR191" s="62"/>
      <c r="CS191" s="62"/>
      <c r="CT191" s="62"/>
      <c r="CU191" s="62"/>
      <c r="CV191" s="62"/>
      <c r="CW191" s="62"/>
      <c r="CX191" s="62"/>
      <c r="CY191" s="62"/>
      <c r="CZ191" s="62"/>
      <c r="DA191" s="62"/>
      <c r="DB191" s="62"/>
      <c r="DC191" s="62"/>
      <c r="DD191" s="62"/>
      <c r="DE191" s="62"/>
      <c r="DF191" s="62"/>
      <c r="DG191" s="62"/>
      <c r="DH191" s="62"/>
      <c r="DI191" s="62"/>
      <c r="DJ191" s="62"/>
      <c r="DK191" s="62"/>
      <c r="DL191" s="62"/>
      <c r="DM191" s="62"/>
      <c r="DN191" s="62"/>
      <c r="DO191" s="62"/>
      <c r="DP191" s="62"/>
      <c r="DQ191" s="62"/>
      <c r="DR191" s="62"/>
      <c r="DS191" s="62"/>
      <c r="DT191" s="62"/>
      <c r="DU191" s="62"/>
      <c r="DV191" s="62"/>
    </row>
    <row r="192" spans="2:126" ht="23.25" customHeight="1" x14ac:dyDescent="0.2">
      <c r="B192" s="28"/>
      <c r="C192" s="28"/>
      <c r="D192" s="39"/>
      <c r="E192" s="39"/>
      <c r="F192" s="242"/>
      <c r="G192" s="242"/>
      <c r="H192" s="242"/>
      <c r="I192" s="242"/>
      <c r="J192" s="242"/>
      <c r="K192" s="242"/>
      <c r="L192" s="24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c r="BT192" s="62"/>
      <c r="BU192" s="62"/>
      <c r="BV192" s="62"/>
      <c r="BW192" s="62"/>
      <c r="BX192" s="62"/>
      <c r="BY192" s="62"/>
      <c r="BZ192" s="62"/>
      <c r="CA192" s="62"/>
      <c r="CB192" s="62"/>
      <c r="CC192" s="62"/>
      <c r="CD192" s="62"/>
      <c r="CE192" s="62"/>
      <c r="CF192" s="62"/>
      <c r="CG192" s="62"/>
      <c r="CH192" s="62"/>
      <c r="CI192" s="62"/>
      <c r="CJ192" s="62"/>
      <c r="CK192" s="62"/>
      <c r="CL192" s="62"/>
      <c r="CM192" s="62"/>
      <c r="CN192" s="62"/>
      <c r="CO192" s="62"/>
      <c r="CP192" s="62"/>
      <c r="CQ192" s="62"/>
      <c r="CR192" s="62"/>
      <c r="CS192" s="62"/>
      <c r="CT192" s="62"/>
      <c r="CU192" s="62"/>
      <c r="CV192" s="62"/>
      <c r="CW192" s="62"/>
      <c r="CX192" s="62"/>
      <c r="CY192" s="62"/>
      <c r="CZ192" s="62"/>
      <c r="DA192" s="62"/>
      <c r="DB192" s="62"/>
      <c r="DC192" s="62"/>
      <c r="DD192" s="62"/>
      <c r="DE192" s="62"/>
      <c r="DF192" s="62"/>
      <c r="DG192" s="62"/>
      <c r="DH192" s="62"/>
      <c r="DI192" s="62"/>
      <c r="DJ192" s="62"/>
      <c r="DK192" s="62"/>
      <c r="DL192" s="62"/>
      <c r="DM192" s="62"/>
      <c r="DN192" s="62"/>
      <c r="DO192" s="62"/>
      <c r="DP192" s="62"/>
      <c r="DQ192" s="62"/>
      <c r="DR192" s="62"/>
      <c r="DS192" s="62"/>
      <c r="DT192" s="62"/>
      <c r="DU192" s="62"/>
      <c r="DV192" s="62"/>
    </row>
    <row r="193" spans="2:126" ht="23.25" customHeight="1" x14ac:dyDescent="0.2">
      <c r="B193" s="28"/>
      <c r="C193" s="28"/>
      <c r="D193" s="39"/>
      <c r="E193" s="39"/>
      <c r="F193" s="242"/>
      <c r="G193" s="242"/>
      <c r="H193" s="242"/>
      <c r="I193" s="242"/>
      <c r="J193" s="242"/>
      <c r="K193" s="242"/>
      <c r="L193" s="24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c r="BU193" s="62"/>
      <c r="BV193" s="62"/>
      <c r="BW193" s="62"/>
      <c r="BX193" s="62"/>
      <c r="BY193" s="62"/>
      <c r="BZ193" s="62"/>
      <c r="CA193" s="62"/>
      <c r="CB193" s="62"/>
      <c r="CC193" s="62"/>
      <c r="CD193" s="62"/>
      <c r="CE193" s="62"/>
      <c r="CF193" s="62"/>
      <c r="CG193" s="62"/>
      <c r="CH193" s="62"/>
      <c r="CI193" s="62"/>
      <c r="CJ193" s="62"/>
      <c r="CK193" s="62"/>
      <c r="CL193" s="62"/>
      <c r="CM193" s="62"/>
      <c r="CN193" s="62"/>
      <c r="CO193" s="62"/>
      <c r="CP193" s="62"/>
      <c r="CQ193" s="62"/>
      <c r="CR193" s="62"/>
      <c r="CS193" s="62"/>
      <c r="CT193" s="62"/>
      <c r="CU193" s="62"/>
      <c r="CV193" s="62"/>
      <c r="CW193" s="62"/>
      <c r="CX193" s="62"/>
      <c r="CY193" s="62"/>
      <c r="CZ193" s="62"/>
      <c r="DA193" s="62"/>
      <c r="DB193" s="62"/>
      <c r="DC193" s="62"/>
      <c r="DD193" s="62"/>
      <c r="DE193" s="62"/>
      <c r="DF193" s="62"/>
      <c r="DG193" s="62"/>
      <c r="DH193" s="62"/>
      <c r="DI193" s="62"/>
      <c r="DJ193" s="62"/>
      <c r="DK193" s="62"/>
      <c r="DL193" s="62"/>
      <c r="DM193" s="62"/>
      <c r="DN193" s="62"/>
      <c r="DO193" s="62"/>
      <c r="DP193" s="62"/>
      <c r="DQ193" s="62"/>
      <c r="DR193" s="62"/>
      <c r="DS193" s="62"/>
      <c r="DT193" s="62"/>
      <c r="DU193" s="62"/>
      <c r="DV193" s="62"/>
    </row>
    <row r="194" spans="2:126" ht="23.25" customHeight="1" x14ac:dyDescent="0.2">
      <c r="B194" s="28"/>
      <c r="C194" s="28"/>
      <c r="D194" s="39"/>
      <c r="E194" s="39"/>
      <c r="F194" s="242"/>
      <c r="G194" s="242"/>
      <c r="H194" s="242"/>
      <c r="I194" s="242"/>
      <c r="J194" s="242"/>
      <c r="K194" s="242"/>
      <c r="L194" s="24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c r="BT194" s="62"/>
      <c r="BU194" s="62"/>
      <c r="BV194" s="62"/>
      <c r="BW194" s="62"/>
      <c r="BX194" s="62"/>
      <c r="BY194" s="62"/>
      <c r="BZ194" s="62"/>
      <c r="CA194" s="62"/>
      <c r="CB194" s="62"/>
      <c r="CC194" s="62"/>
      <c r="CD194" s="62"/>
      <c r="CE194" s="62"/>
      <c r="CF194" s="62"/>
      <c r="CG194" s="62"/>
      <c r="CH194" s="62"/>
      <c r="CI194" s="62"/>
      <c r="CJ194" s="62"/>
      <c r="CK194" s="62"/>
      <c r="CL194" s="62"/>
      <c r="CM194" s="62"/>
      <c r="CN194" s="62"/>
      <c r="CO194" s="62"/>
      <c r="CP194" s="62"/>
      <c r="CQ194" s="62"/>
      <c r="CR194" s="62"/>
      <c r="CS194" s="62"/>
      <c r="CT194" s="62"/>
      <c r="CU194" s="62"/>
      <c r="CV194" s="62"/>
      <c r="CW194" s="62"/>
      <c r="CX194" s="62"/>
      <c r="CY194" s="62"/>
      <c r="CZ194" s="62"/>
      <c r="DA194" s="62"/>
      <c r="DB194" s="62"/>
      <c r="DC194" s="62"/>
      <c r="DD194" s="62"/>
      <c r="DE194" s="62"/>
      <c r="DF194" s="62"/>
      <c r="DG194" s="62"/>
      <c r="DH194" s="62"/>
      <c r="DI194" s="62"/>
      <c r="DJ194" s="62"/>
      <c r="DK194" s="62"/>
      <c r="DL194" s="62"/>
      <c r="DM194" s="62"/>
      <c r="DN194" s="62"/>
      <c r="DO194" s="62"/>
      <c r="DP194" s="62"/>
      <c r="DQ194" s="62"/>
      <c r="DR194" s="62"/>
      <c r="DS194" s="62"/>
      <c r="DT194" s="62"/>
      <c r="DU194" s="62"/>
      <c r="DV194" s="62"/>
    </row>
    <row r="195" spans="2:126" ht="23.25" customHeight="1" x14ac:dyDescent="0.2">
      <c r="B195" s="28"/>
      <c r="C195" s="28"/>
      <c r="D195" s="39"/>
      <c r="E195" s="39"/>
      <c r="F195" s="242"/>
      <c r="G195" s="242"/>
      <c r="H195" s="242"/>
      <c r="I195" s="242"/>
      <c r="J195" s="242"/>
      <c r="K195" s="242"/>
      <c r="L195" s="24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row>
    <row r="196" spans="2:126" ht="23.25" customHeight="1" x14ac:dyDescent="0.2">
      <c r="B196" s="28"/>
      <c r="C196" s="28"/>
      <c r="D196" s="39"/>
      <c r="E196" s="39"/>
      <c r="F196" s="242"/>
      <c r="G196" s="242"/>
      <c r="H196" s="242"/>
      <c r="I196" s="242"/>
      <c r="J196" s="242"/>
      <c r="K196" s="242"/>
      <c r="L196" s="24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c r="BU196" s="62"/>
      <c r="BV196" s="62"/>
      <c r="BW196" s="62"/>
      <c r="BX196" s="62"/>
      <c r="BY196" s="62"/>
      <c r="BZ196" s="62"/>
      <c r="CA196" s="62"/>
      <c r="CB196" s="62"/>
      <c r="CC196" s="62"/>
      <c r="CD196" s="62"/>
      <c r="CE196" s="62"/>
      <c r="CF196" s="62"/>
      <c r="CG196" s="62"/>
      <c r="CH196" s="62"/>
      <c r="CI196" s="62"/>
      <c r="CJ196" s="62"/>
      <c r="CK196" s="62"/>
      <c r="CL196" s="62"/>
      <c r="CM196" s="62"/>
      <c r="CN196" s="62"/>
      <c r="CO196" s="62"/>
      <c r="CP196" s="62"/>
      <c r="CQ196" s="62"/>
      <c r="CR196" s="62"/>
      <c r="CS196" s="62"/>
      <c r="CT196" s="62"/>
      <c r="CU196" s="62"/>
      <c r="CV196" s="62"/>
      <c r="CW196" s="62"/>
      <c r="CX196" s="62"/>
      <c r="CY196" s="62"/>
      <c r="CZ196" s="62"/>
      <c r="DA196" s="62"/>
      <c r="DB196" s="62"/>
      <c r="DC196" s="62"/>
      <c r="DD196" s="62"/>
      <c r="DE196" s="62"/>
      <c r="DF196" s="62"/>
      <c r="DG196" s="62"/>
      <c r="DH196" s="62"/>
      <c r="DI196" s="62"/>
      <c r="DJ196" s="62"/>
      <c r="DK196" s="62"/>
      <c r="DL196" s="62"/>
      <c r="DM196" s="62"/>
      <c r="DN196" s="62"/>
      <c r="DO196" s="62"/>
      <c r="DP196" s="62"/>
      <c r="DQ196" s="62"/>
      <c r="DR196" s="62"/>
      <c r="DS196" s="62"/>
      <c r="DT196" s="62"/>
      <c r="DU196" s="62"/>
      <c r="DV196" s="62"/>
    </row>
    <row r="197" spans="2:126" ht="23.25" customHeight="1" x14ac:dyDescent="0.2">
      <c r="B197" s="28"/>
      <c r="C197" s="28"/>
      <c r="D197" s="39"/>
      <c r="E197" s="39"/>
      <c r="F197" s="242"/>
      <c r="G197" s="242"/>
      <c r="H197" s="242"/>
      <c r="I197" s="242"/>
      <c r="J197" s="242"/>
      <c r="K197" s="242"/>
      <c r="L197" s="24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c r="BU197" s="62"/>
      <c r="BV197" s="62"/>
      <c r="BW197" s="62"/>
      <c r="BX197" s="62"/>
      <c r="BY197" s="62"/>
      <c r="BZ197" s="62"/>
      <c r="CA197" s="62"/>
      <c r="CB197" s="62"/>
      <c r="CC197" s="62"/>
      <c r="CD197" s="62"/>
      <c r="CE197" s="62"/>
      <c r="CF197" s="62"/>
      <c r="CG197" s="62"/>
      <c r="CH197" s="62"/>
      <c r="CI197" s="62"/>
      <c r="CJ197" s="62"/>
      <c r="CK197" s="62"/>
      <c r="CL197" s="62"/>
      <c r="CM197" s="62"/>
      <c r="CN197" s="62"/>
      <c r="CO197" s="62"/>
      <c r="CP197" s="62"/>
      <c r="CQ197" s="62"/>
      <c r="CR197" s="62"/>
      <c r="CS197" s="62"/>
      <c r="CT197" s="62"/>
      <c r="CU197" s="62"/>
      <c r="CV197" s="62"/>
      <c r="CW197" s="62"/>
      <c r="CX197" s="62"/>
      <c r="CY197" s="62"/>
      <c r="CZ197" s="62"/>
      <c r="DA197" s="62"/>
      <c r="DB197" s="62"/>
      <c r="DC197" s="62"/>
      <c r="DD197" s="62"/>
      <c r="DE197" s="62"/>
      <c r="DF197" s="62"/>
      <c r="DG197" s="62"/>
      <c r="DH197" s="62"/>
      <c r="DI197" s="62"/>
      <c r="DJ197" s="62"/>
      <c r="DK197" s="62"/>
      <c r="DL197" s="62"/>
      <c r="DM197" s="62"/>
      <c r="DN197" s="62"/>
      <c r="DO197" s="62"/>
      <c r="DP197" s="62"/>
      <c r="DQ197" s="62"/>
      <c r="DR197" s="62"/>
      <c r="DS197" s="62"/>
      <c r="DT197" s="62"/>
      <c r="DU197" s="62"/>
      <c r="DV197" s="62"/>
    </row>
    <row r="198" spans="2:126" ht="23.25" customHeight="1" x14ac:dyDescent="0.2">
      <c r="B198" s="28"/>
      <c r="C198" s="28"/>
      <c r="D198" s="39"/>
      <c r="E198" s="39"/>
      <c r="F198" s="242"/>
      <c r="G198" s="242"/>
      <c r="H198" s="242"/>
      <c r="I198" s="242"/>
      <c r="J198" s="242"/>
      <c r="K198" s="242"/>
      <c r="L198" s="24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c r="BT198" s="62"/>
      <c r="BU198" s="62"/>
      <c r="BV198" s="62"/>
      <c r="BW198" s="62"/>
      <c r="BX198" s="62"/>
      <c r="BY198" s="62"/>
      <c r="BZ198" s="62"/>
      <c r="CA198" s="62"/>
      <c r="CB198" s="62"/>
      <c r="CC198" s="62"/>
      <c r="CD198" s="62"/>
      <c r="CE198" s="62"/>
      <c r="CF198" s="62"/>
      <c r="CG198" s="62"/>
      <c r="CH198" s="62"/>
      <c r="CI198" s="62"/>
      <c r="CJ198" s="62"/>
      <c r="CK198" s="62"/>
      <c r="CL198" s="62"/>
      <c r="CM198" s="62"/>
      <c r="CN198" s="62"/>
      <c r="CO198" s="62"/>
      <c r="CP198" s="62"/>
      <c r="CQ198" s="62"/>
      <c r="CR198" s="62"/>
      <c r="CS198" s="62"/>
      <c r="CT198" s="62"/>
      <c r="CU198" s="62"/>
      <c r="CV198" s="62"/>
      <c r="CW198" s="62"/>
      <c r="CX198" s="62"/>
      <c r="CY198" s="62"/>
      <c r="CZ198" s="62"/>
      <c r="DA198" s="62"/>
      <c r="DB198" s="62"/>
      <c r="DC198" s="62"/>
      <c r="DD198" s="62"/>
      <c r="DE198" s="62"/>
      <c r="DF198" s="62"/>
      <c r="DG198" s="62"/>
      <c r="DH198" s="62"/>
      <c r="DI198" s="62"/>
      <c r="DJ198" s="62"/>
      <c r="DK198" s="62"/>
      <c r="DL198" s="62"/>
      <c r="DM198" s="62"/>
      <c r="DN198" s="62"/>
      <c r="DO198" s="62"/>
      <c r="DP198" s="62"/>
      <c r="DQ198" s="62"/>
      <c r="DR198" s="62"/>
      <c r="DS198" s="62"/>
      <c r="DT198" s="62"/>
      <c r="DU198" s="62"/>
      <c r="DV198" s="62"/>
    </row>
    <row r="199" spans="2:126" ht="23.25" customHeight="1" x14ac:dyDescent="0.2">
      <c r="B199" s="28"/>
      <c r="C199" s="28"/>
      <c r="D199" s="39"/>
      <c r="E199" s="39"/>
      <c r="F199" s="242"/>
      <c r="G199" s="242"/>
      <c r="H199" s="242"/>
      <c r="I199" s="242"/>
      <c r="J199" s="242"/>
      <c r="K199" s="242"/>
      <c r="L199" s="24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c r="BE199" s="62"/>
      <c r="BF199" s="62"/>
      <c r="BG199" s="62"/>
      <c r="BH199" s="62"/>
      <c r="BI199" s="62"/>
      <c r="BJ199" s="62"/>
      <c r="BK199" s="62"/>
      <c r="BL199" s="62"/>
      <c r="BM199" s="62"/>
      <c r="BN199" s="62"/>
      <c r="BO199" s="62"/>
      <c r="BP199" s="62"/>
      <c r="BQ199" s="62"/>
      <c r="BR199" s="62"/>
      <c r="BS199" s="62"/>
      <c r="BT199" s="62"/>
      <c r="BU199" s="62"/>
      <c r="BV199" s="62"/>
      <c r="BW199" s="62"/>
      <c r="BX199" s="62"/>
      <c r="BY199" s="62"/>
      <c r="BZ199" s="62"/>
      <c r="CA199" s="62"/>
      <c r="CB199" s="62"/>
      <c r="CC199" s="62"/>
      <c r="CD199" s="62"/>
      <c r="CE199" s="62"/>
      <c r="CF199" s="62"/>
      <c r="CG199" s="62"/>
      <c r="CH199" s="62"/>
      <c r="CI199" s="62"/>
      <c r="CJ199" s="62"/>
      <c r="CK199" s="62"/>
      <c r="CL199" s="62"/>
      <c r="CM199" s="62"/>
      <c r="CN199" s="62"/>
      <c r="CO199" s="62"/>
      <c r="CP199" s="62"/>
      <c r="CQ199" s="62"/>
      <c r="CR199" s="62"/>
      <c r="CS199" s="62"/>
      <c r="CT199" s="62"/>
      <c r="CU199" s="62"/>
      <c r="CV199" s="62"/>
      <c r="CW199" s="62"/>
      <c r="CX199" s="62"/>
      <c r="CY199" s="62"/>
      <c r="CZ199" s="62"/>
      <c r="DA199" s="62"/>
      <c r="DB199" s="62"/>
      <c r="DC199" s="62"/>
      <c r="DD199" s="62"/>
      <c r="DE199" s="62"/>
      <c r="DF199" s="62"/>
      <c r="DG199" s="62"/>
      <c r="DH199" s="62"/>
      <c r="DI199" s="62"/>
      <c r="DJ199" s="62"/>
      <c r="DK199" s="62"/>
      <c r="DL199" s="62"/>
      <c r="DM199" s="62"/>
      <c r="DN199" s="62"/>
      <c r="DO199" s="62"/>
      <c r="DP199" s="62"/>
      <c r="DQ199" s="62"/>
      <c r="DR199" s="62"/>
      <c r="DS199" s="62"/>
      <c r="DT199" s="62"/>
      <c r="DU199" s="62"/>
      <c r="DV199" s="62"/>
    </row>
    <row r="200" spans="2:126" ht="23.25" customHeight="1" x14ac:dyDescent="0.2">
      <c r="B200" s="28"/>
      <c r="C200" s="28"/>
      <c r="D200" s="39"/>
      <c r="E200" s="39"/>
      <c r="F200" s="242"/>
      <c r="G200" s="242"/>
      <c r="H200" s="242"/>
      <c r="I200" s="242"/>
      <c r="J200" s="242"/>
      <c r="K200" s="242"/>
      <c r="L200" s="24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2"/>
      <c r="BY200" s="62"/>
      <c r="BZ200" s="62"/>
      <c r="CA200" s="62"/>
      <c r="CB200" s="62"/>
      <c r="CC200" s="62"/>
      <c r="CD200" s="62"/>
      <c r="CE200" s="62"/>
      <c r="CF200" s="62"/>
      <c r="CG200" s="62"/>
      <c r="CH200" s="62"/>
      <c r="CI200" s="62"/>
      <c r="CJ200" s="62"/>
      <c r="CK200" s="62"/>
      <c r="CL200" s="62"/>
      <c r="CM200" s="62"/>
      <c r="CN200" s="62"/>
      <c r="CO200" s="62"/>
      <c r="CP200" s="62"/>
      <c r="CQ200" s="62"/>
      <c r="CR200" s="62"/>
      <c r="CS200" s="62"/>
      <c r="CT200" s="62"/>
      <c r="CU200" s="62"/>
      <c r="CV200" s="62"/>
      <c r="CW200" s="62"/>
      <c r="CX200" s="62"/>
      <c r="CY200" s="62"/>
      <c r="CZ200" s="62"/>
      <c r="DA200" s="62"/>
      <c r="DB200" s="62"/>
      <c r="DC200" s="62"/>
      <c r="DD200" s="62"/>
      <c r="DE200" s="62"/>
      <c r="DF200" s="62"/>
      <c r="DG200" s="62"/>
      <c r="DH200" s="62"/>
      <c r="DI200" s="62"/>
      <c r="DJ200" s="62"/>
      <c r="DK200" s="62"/>
      <c r="DL200" s="62"/>
      <c r="DM200" s="62"/>
      <c r="DN200" s="62"/>
      <c r="DO200" s="62"/>
      <c r="DP200" s="62"/>
      <c r="DQ200" s="62"/>
      <c r="DR200" s="62"/>
      <c r="DS200" s="62"/>
      <c r="DT200" s="62"/>
      <c r="DU200" s="62"/>
      <c r="DV200" s="62"/>
    </row>
    <row r="201" spans="2:126" ht="23.25" customHeight="1" x14ac:dyDescent="0.2">
      <c r="B201" s="28"/>
      <c r="C201" s="28"/>
      <c r="D201" s="39"/>
      <c r="E201" s="39"/>
      <c r="F201" s="242"/>
      <c r="G201" s="242"/>
      <c r="H201" s="242"/>
      <c r="I201" s="242"/>
      <c r="J201" s="242"/>
      <c r="K201" s="242"/>
      <c r="L201" s="24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c r="BE201" s="62"/>
      <c r="BF201" s="62"/>
      <c r="BG201" s="62"/>
      <c r="BH201" s="62"/>
      <c r="BI201" s="62"/>
      <c r="BJ201" s="62"/>
      <c r="BK201" s="62"/>
      <c r="BL201" s="62"/>
      <c r="BM201" s="62"/>
      <c r="BN201" s="62"/>
      <c r="BO201" s="62"/>
      <c r="BP201" s="62"/>
      <c r="BQ201" s="62"/>
      <c r="BR201" s="62"/>
      <c r="BS201" s="62"/>
      <c r="BT201" s="62"/>
      <c r="BU201" s="62"/>
      <c r="BV201" s="62"/>
      <c r="BW201" s="62"/>
      <c r="BX201" s="62"/>
      <c r="BY201" s="62"/>
      <c r="BZ201" s="62"/>
      <c r="CA201" s="62"/>
      <c r="CB201" s="62"/>
      <c r="CC201" s="62"/>
      <c r="CD201" s="62"/>
      <c r="CE201" s="62"/>
      <c r="CF201" s="62"/>
      <c r="CG201" s="62"/>
      <c r="CH201" s="62"/>
      <c r="CI201" s="62"/>
      <c r="CJ201" s="62"/>
      <c r="CK201" s="62"/>
      <c r="CL201" s="62"/>
      <c r="CM201" s="62"/>
      <c r="CN201" s="62"/>
      <c r="CO201" s="62"/>
      <c r="CP201" s="62"/>
      <c r="CQ201" s="62"/>
      <c r="CR201" s="62"/>
      <c r="CS201" s="62"/>
      <c r="CT201" s="62"/>
      <c r="CU201" s="62"/>
      <c r="CV201" s="62"/>
      <c r="CW201" s="62"/>
      <c r="CX201" s="62"/>
      <c r="CY201" s="62"/>
      <c r="CZ201" s="62"/>
      <c r="DA201" s="62"/>
      <c r="DB201" s="62"/>
      <c r="DC201" s="62"/>
      <c r="DD201" s="62"/>
      <c r="DE201" s="62"/>
      <c r="DF201" s="62"/>
      <c r="DG201" s="62"/>
      <c r="DH201" s="62"/>
      <c r="DI201" s="62"/>
      <c r="DJ201" s="62"/>
      <c r="DK201" s="62"/>
      <c r="DL201" s="62"/>
      <c r="DM201" s="62"/>
      <c r="DN201" s="62"/>
      <c r="DO201" s="62"/>
      <c r="DP201" s="62"/>
      <c r="DQ201" s="62"/>
      <c r="DR201" s="62"/>
      <c r="DS201" s="62"/>
      <c r="DT201" s="62"/>
      <c r="DU201" s="62"/>
      <c r="DV201" s="62"/>
    </row>
    <row r="202" spans="2:126" ht="23.25" customHeight="1" x14ac:dyDescent="0.2">
      <c r="B202" s="28"/>
      <c r="C202" s="28"/>
      <c r="D202" s="39"/>
      <c r="E202" s="39"/>
      <c r="F202" s="242"/>
      <c r="G202" s="242"/>
      <c r="H202" s="242"/>
      <c r="I202" s="242"/>
      <c r="J202" s="242"/>
      <c r="K202" s="242"/>
      <c r="L202" s="24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c r="BK202" s="62"/>
      <c r="BL202" s="62"/>
      <c r="BM202" s="62"/>
      <c r="BN202" s="62"/>
      <c r="BO202" s="62"/>
      <c r="BP202" s="62"/>
      <c r="BQ202" s="62"/>
      <c r="BR202" s="62"/>
      <c r="BS202" s="62"/>
      <c r="BT202" s="62"/>
      <c r="BU202" s="62"/>
      <c r="BV202" s="62"/>
      <c r="BW202" s="62"/>
      <c r="BX202" s="62"/>
      <c r="BY202" s="62"/>
      <c r="BZ202" s="62"/>
      <c r="CA202" s="62"/>
      <c r="CB202" s="62"/>
      <c r="CC202" s="62"/>
      <c r="CD202" s="62"/>
      <c r="CE202" s="62"/>
      <c r="CF202" s="62"/>
      <c r="CG202" s="62"/>
      <c r="CH202" s="62"/>
      <c r="CI202" s="62"/>
      <c r="CJ202" s="62"/>
      <c r="CK202" s="62"/>
      <c r="CL202" s="62"/>
      <c r="CM202" s="62"/>
      <c r="CN202" s="62"/>
      <c r="CO202" s="62"/>
      <c r="CP202" s="62"/>
      <c r="CQ202" s="62"/>
      <c r="CR202" s="62"/>
      <c r="CS202" s="62"/>
      <c r="CT202" s="62"/>
      <c r="CU202" s="62"/>
      <c r="CV202" s="62"/>
      <c r="CW202" s="62"/>
      <c r="CX202" s="62"/>
      <c r="CY202" s="62"/>
      <c r="CZ202" s="62"/>
      <c r="DA202" s="62"/>
      <c r="DB202" s="62"/>
      <c r="DC202" s="62"/>
      <c r="DD202" s="62"/>
      <c r="DE202" s="62"/>
      <c r="DF202" s="62"/>
      <c r="DG202" s="62"/>
      <c r="DH202" s="62"/>
      <c r="DI202" s="62"/>
      <c r="DJ202" s="62"/>
      <c r="DK202" s="62"/>
      <c r="DL202" s="62"/>
      <c r="DM202" s="62"/>
      <c r="DN202" s="62"/>
      <c r="DO202" s="62"/>
      <c r="DP202" s="62"/>
      <c r="DQ202" s="62"/>
      <c r="DR202" s="62"/>
      <c r="DS202" s="62"/>
      <c r="DT202" s="62"/>
      <c r="DU202" s="62"/>
      <c r="DV202" s="62"/>
    </row>
    <row r="203" spans="2:126" ht="23.25" customHeight="1" x14ac:dyDescent="0.2">
      <c r="B203" s="28"/>
      <c r="C203" s="28"/>
      <c r="D203" s="39"/>
      <c r="E203" s="39"/>
      <c r="F203" s="242"/>
      <c r="G203" s="242"/>
      <c r="H203" s="242"/>
      <c r="I203" s="242"/>
      <c r="J203" s="242"/>
      <c r="K203" s="242"/>
      <c r="L203" s="24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c r="BK203" s="62"/>
      <c r="BL203" s="62"/>
      <c r="BM203" s="62"/>
      <c r="BN203" s="62"/>
      <c r="BO203" s="62"/>
      <c r="BP203" s="62"/>
      <c r="BQ203" s="62"/>
      <c r="BR203" s="62"/>
      <c r="BS203" s="62"/>
      <c r="BT203" s="62"/>
      <c r="BU203" s="62"/>
      <c r="BV203" s="62"/>
      <c r="BW203" s="62"/>
      <c r="BX203" s="62"/>
      <c r="BY203" s="62"/>
      <c r="BZ203" s="62"/>
      <c r="CA203" s="62"/>
      <c r="CB203" s="62"/>
      <c r="CC203" s="62"/>
      <c r="CD203" s="62"/>
      <c r="CE203" s="62"/>
      <c r="CF203" s="62"/>
      <c r="CG203" s="62"/>
      <c r="CH203" s="62"/>
      <c r="CI203" s="62"/>
      <c r="CJ203" s="62"/>
      <c r="CK203" s="62"/>
      <c r="CL203" s="62"/>
      <c r="CM203" s="62"/>
      <c r="CN203" s="62"/>
      <c r="CO203" s="62"/>
      <c r="CP203" s="62"/>
      <c r="CQ203" s="62"/>
      <c r="CR203" s="62"/>
      <c r="CS203" s="62"/>
      <c r="CT203" s="62"/>
      <c r="CU203" s="62"/>
      <c r="CV203" s="62"/>
      <c r="CW203" s="62"/>
      <c r="CX203" s="62"/>
      <c r="CY203" s="62"/>
      <c r="CZ203" s="62"/>
      <c r="DA203" s="62"/>
      <c r="DB203" s="62"/>
      <c r="DC203" s="62"/>
      <c r="DD203" s="62"/>
      <c r="DE203" s="62"/>
      <c r="DF203" s="62"/>
      <c r="DG203" s="62"/>
      <c r="DH203" s="62"/>
      <c r="DI203" s="62"/>
      <c r="DJ203" s="62"/>
      <c r="DK203" s="62"/>
      <c r="DL203" s="62"/>
      <c r="DM203" s="62"/>
      <c r="DN203" s="62"/>
      <c r="DO203" s="62"/>
      <c r="DP203" s="62"/>
      <c r="DQ203" s="62"/>
      <c r="DR203" s="62"/>
      <c r="DS203" s="62"/>
      <c r="DT203" s="62"/>
      <c r="DU203" s="62"/>
      <c r="DV203" s="62"/>
    </row>
    <row r="204" spans="2:126" ht="23.25" customHeight="1" x14ac:dyDescent="0.2">
      <c r="B204" s="28"/>
      <c r="C204" s="28"/>
      <c r="D204" s="39"/>
      <c r="E204" s="39"/>
      <c r="F204" s="242"/>
      <c r="G204" s="242"/>
      <c r="H204" s="242"/>
      <c r="I204" s="242"/>
      <c r="J204" s="242"/>
      <c r="K204" s="242"/>
      <c r="L204" s="24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c r="BE204" s="62"/>
      <c r="BF204" s="62"/>
      <c r="BG204" s="62"/>
      <c r="BH204" s="62"/>
      <c r="BI204" s="62"/>
      <c r="BJ204" s="62"/>
      <c r="BK204" s="62"/>
      <c r="BL204" s="62"/>
      <c r="BM204" s="62"/>
      <c r="BN204" s="62"/>
      <c r="BO204" s="62"/>
      <c r="BP204" s="62"/>
      <c r="BQ204" s="62"/>
      <c r="BR204" s="62"/>
      <c r="BS204" s="62"/>
      <c r="BT204" s="62"/>
      <c r="BU204" s="62"/>
      <c r="BV204" s="62"/>
      <c r="BW204" s="62"/>
      <c r="BX204" s="62"/>
      <c r="BY204" s="62"/>
      <c r="BZ204" s="62"/>
      <c r="CA204" s="62"/>
      <c r="CB204" s="62"/>
      <c r="CC204" s="62"/>
      <c r="CD204" s="62"/>
      <c r="CE204" s="62"/>
      <c r="CF204" s="62"/>
      <c r="CG204" s="62"/>
      <c r="CH204" s="62"/>
      <c r="CI204" s="62"/>
      <c r="CJ204" s="62"/>
      <c r="CK204" s="62"/>
      <c r="CL204" s="62"/>
      <c r="CM204" s="62"/>
      <c r="CN204" s="62"/>
      <c r="CO204" s="62"/>
      <c r="CP204" s="62"/>
      <c r="CQ204" s="62"/>
      <c r="CR204" s="62"/>
      <c r="CS204" s="62"/>
      <c r="CT204" s="62"/>
      <c r="CU204" s="62"/>
      <c r="CV204" s="62"/>
      <c r="CW204" s="62"/>
      <c r="CX204" s="62"/>
      <c r="CY204" s="62"/>
      <c r="CZ204" s="62"/>
      <c r="DA204" s="62"/>
      <c r="DB204" s="62"/>
      <c r="DC204" s="62"/>
      <c r="DD204" s="62"/>
      <c r="DE204" s="62"/>
      <c r="DF204" s="62"/>
      <c r="DG204" s="62"/>
      <c r="DH204" s="62"/>
      <c r="DI204" s="62"/>
      <c r="DJ204" s="62"/>
      <c r="DK204" s="62"/>
      <c r="DL204" s="62"/>
      <c r="DM204" s="62"/>
      <c r="DN204" s="62"/>
      <c r="DO204" s="62"/>
      <c r="DP204" s="62"/>
      <c r="DQ204" s="62"/>
      <c r="DR204" s="62"/>
      <c r="DS204" s="62"/>
      <c r="DT204" s="62"/>
      <c r="DU204" s="62"/>
      <c r="DV204" s="62"/>
    </row>
    <row r="205" spans="2:126" ht="23.25" customHeight="1" x14ac:dyDescent="0.2">
      <c r="B205" s="28"/>
      <c r="C205" s="28"/>
      <c r="D205" s="39"/>
      <c r="E205" s="39"/>
      <c r="F205" s="242"/>
      <c r="G205" s="242"/>
      <c r="H205" s="242"/>
      <c r="I205" s="242"/>
      <c r="J205" s="242"/>
      <c r="K205" s="242"/>
      <c r="L205" s="24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c r="BE205" s="62"/>
      <c r="BF205" s="62"/>
      <c r="BG205" s="62"/>
      <c r="BH205" s="62"/>
      <c r="BI205" s="62"/>
      <c r="BJ205" s="62"/>
      <c r="BK205" s="62"/>
      <c r="BL205" s="62"/>
      <c r="BM205" s="62"/>
      <c r="BN205" s="62"/>
      <c r="BO205" s="62"/>
      <c r="BP205" s="62"/>
      <c r="BQ205" s="62"/>
      <c r="BR205" s="62"/>
      <c r="BS205" s="62"/>
      <c r="BT205" s="62"/>
      <c r="BU205" s="62"/>
      <c r="BV205" s="62"/>
      <c r="BW205" s="62"/>
      <c r="BX205" s="62"/>
      <c r="BY205" s="62"/>
      <c r="BZ205" s="62"/>
      <c r="CA205" s="62"/>
      <c r="CB205" s="62"/>
      <c r="CC205" s="62"/>
      <c r="CD205" s="62"/>
      <c r="CE205" s="62"/>
      <c r="CF205" s="62"/>
      <c r="CG205" s="62"/>
      <c r="CH205" s="62"/>
      <c r="CI205" s="62"/>
      <c r="CJ205" s="62"/>
      <c r="CK205" s="62"/>
      <c r="CL205" s="62"/>
      <c r="CM205" s="62"/>
      <c r="CN205" s="62"/>
      <c r="CO205" s="62"/>
      <c r="CP205" s="62"/>
      <c r="CQ205" s="62"/>
      <c r="CR205" s="62"/>
      <c r="CS205" s="62"/>
      <c r="CT205" s="62"/>
      <c r="CU205" s="62"/>
      <c r="CV205" s="62"/>
      <c r="CW205" s="62"/>
      <c r="CX205" s="62"/>
      <c r="CY205" s="62"/>
      <c r="CZ205" s="62"/>
      <c r="DA205" s="62"/>
      <c r="DB205" s="62"/>
      <c r="DC205" s="62"/>
      <c r="DD205" s="62"/>
      <c r="DE205" s="62"/>
      <c r="DF205" s="62"/>
      <c r="DG205" s="62"/>
      <c r="DH205" s="62"/>
      <c r="DI205" s="62"/>
      <c r="DJ205" s="62"/>
      <c r="DK205" s="62"/>
      <c r="DL205" s="62"/>
      <c r="DM205" s="62"/>
      <c r="DN205" s="62"/>
      <c r="DO205" s="62"/>
      <c r="DP205" s="62"/>
      <c r="DQ205" s="62"/>
      <c r="DR205" s="62"/>
      <c r="DS205" s="62"/>
      <c r="DT205" s="62"/>
      <c r="DU205" s="62"/>
      <c r="DV205" s="62"/>
    </row>
    <row r="206" spans="2:126" ht="23.25" customHeight="1" x14ac:dyDescent="0.2">
      <c r="B206" s="28"/>
      <c r="C206" s="28"/>
      <c r="D206" s="39"/>
      <c r="E206" s="39"/>
      <c r="F206" s="242"/>
      <c r="G206" s="242"/>
      <c r="H206" s="242"/>
      <c r="I206" s="242"/>
      <c r="J206" s="242"/>
      <c r="K206" s="242"/>
      <c r="L206" s="24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c r="BJ206" s="62"/>
      <c r="BK206" s="62"/>
      <c r="BL206" s="62"/>
      <c r="BM206" s="62"/>
      <c r="BN206" s="62"/>
      <c r="BO206" s="62"/>
      <c r="BP206" s="62"/>
      <c r="BQ206" s="62"/>
      <c r="BR206" s="62"/>
      <c r="BS206" s="62"/>
      <c r="BT206" s="62"/>
      <c r="BU206" s="62"/>
      <c r="BV206" s="62"/>
      <c r="BW206" s="62"/>
      <c r="BX206" s="62"/>
      <c r="BY206" s="62"/>
      <c r="BZ206" s="62"/>
      <c r="CA206" s="62"/>
      <c r="CB206" s="62"/>
      <c r="CC206" s="62"/>
      <c r="CD206" s="62"/>
      <c r="CE206" s="62"/>
      <c r="CF206" s="62"/>
      <c r="CG206" s="62"/>
      <c r="CH206" s="62"/>
      <c r="CI206" s="62"/>
      <c r="CJ206" s="62"/>
      <c r="CK206" s="62"/>
      <c r="CL206" s="62"/>
      <c r="CM206" s="62"/>
      <c r="CN206" s="62"/>
      <c r="CO206" s="62"/>
      <c r="CP206" s="62"/>
      <c r="CQ206" s="62"/>
      <c r="CR206" s="62"/>
      <c r="CS206" s="62"/>
      <c r="CT206" s="62"/>
      <c r="CU206" s="62"/>
      <c r="CV206" s="62"/>
      <c r="CW206" s="62"/>
      <c r="CX206" s="62"/>
      <c r="CY206" s="62"/>
      <c r="CZ206" s="62"/>
      <c r="DA206" s="62"/>
      <c r="DB206" s="62"/>
      <c r="DC206" s="62"/>
      <c r="DD206" s="62"/>
      <c r="DE206" s="62"/>
      <c r="DF206" s="62"/>
      <c r="DG206" s="62"/>
      <c r="DH206" s="62"/>
      <c r="DI206" s="62"/>
      <c r="DJ206" s="62"/>
      <c r="DK206" s="62"/>
      <c r="DL206" s="62"/>
      <c r="DM206" s="62"/>
      <c r="DN206" s="62"/>
      <c r="DO206" s="62"/>
      <c r="DP206" s="62"/>
      <c r="DQ206" s="62"/>
      <c r="DR206" s="62"/>
      <c r="DS206" s="62"/>
      <c r="DT206" s="62"/>
      <c r="DU206" s="62"/>
      <c r="DV206" s="62"/>
    </row>
    <row r="207" spans="2:126" ht="23.25" customHeight="1" x14ac:dyDescent="0.2">
      <c r="B207" s="28"/>
      <c r="C207" s="28"/>
      <c r="D207" s="39"/>
      <c r="E207" s="39"/>
      <c r="F207" s="242"/>
      <c r="G207" s="242"/>
      <c r="H207" s="242"/>
      <c r="I207" s="242"/>
      <c r="J207" s="242"/>
      <c r="K207" s="242"/>
      <c r="L207" s="24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c r="BT207" s="62"/>
      <c r="BU207" s="62"/>
      <c r="BV207" s="62"/>
      <c r="BW207" s="62"/>
      <c r="BX207" s="62"/>
      <c r="BY207" s="62"/>
      <c r="BZ207" s="62"/>
      <c r="CA207" s="62"/>
      <c r="CB207" s="62"/>
      <c r="CC207" s="62"/>
      <c r="CD207" s="62"/>
      <c r="CE207" s="62"/>
      <c r="CF207" s="62"/>
      <c r="CG207" s="62"/>
      <c r="CH207" s="62"/>
      <c r="CI207" s="62"/>
      <c r="CJ207" s="62"/>
      <c r="CK207" s="62"/>
      <c r="CL207" s="62"/>
      <c r="CM207" s="62"/>
      <c r="CN207" s="62"/>
      <c r="CO207" s="62"/>
      <c r="CP207" s="62"/>
      <c r="CQ207" s="62"/>
      <c r="CR207" s="62"/>
      <c r="CS207" s="62"/>
      <c r="CT207" s="62"/>
      <c r="CU207" s="62"/>
      <c r="CV207" s="62"/>
      <c r="CW207" s="62"/>
      <c r="CX207" s="62"/>
      <c r="CY207" s="62"/>
      <c r="CZ207" s="62"/>
      <c r="DA207" s="62"/>
      <c r="DB207" s="62"/>
      <c r="DC207" s="62"/>
      <c r="DD207" s="62"/>
      <c r="DE207" s="62"/>
      <c r="DF207" s="62"/>
      <c r="DG207" s="62"/>
      <c r="DH207" s="62"/>
      <c r="DI207" s="62"/>
      <c r="DJ207" s="62"/>
      <c r="DK207" s="62"/>
      <c r="DL207" s="62"/>
      <c r="DM207" s="62"/>
      <c r="DN207" s="62"/>
      <c r="DO207" s="62"/>
      <c r="DP207" s="62"/>
      <c r="DQ207" s="62"/>
      <c r="DR207" s="62"/>
      <c r="DS207" s="62"/>
      <c r="DT207" s="62"/>
      <c r="DU207" s="62"/>
      <c r="DV207" s="62"/>
    </row>
    <row r="208" spans="2:126" ht="23.25" customHeight="1" x14ac:dyDescent="0.2">
      <c r="B208" s="28"/>
      <c r="C208" s="28"/>
      <c r="D208" s="39"/>
      <c r="E208" s="39"/>
      <c r="F208" s="242"/>
      <c r="G208" s="242"/>
      <c r="H208" s="242"/>
      <c r="I208" s="242"/>
      <c r="J208" s="242"/>
      <c r="K208" s="242"/>
      <c r="L208" s="24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c r="BJ208" s="62"/>
      <c r="BK208" s="62"/>
      <c r="BL208" s="62"/>
      <c r="BM208" s="62"/>
      <c r="BN208" s="62"/>
      <c r="BO208" s="62"/>
      <c r="BP208" s="62"/>
      <c r="BQ208" s="62"/>
      <c r="BR208" s="62"/>
      <c r="BS208" s="62"/>
      <c r="BT208" s="62"/>
      <c r="BU208" s="62"/>
      <c r="BV208" s="62"/>
      <c r="BW208" s="62"/>
      <c r="BX208" s="62"/>
      <c r="BY208" s="62"/>
      <c r="BZ208" s="62"/>
      <c r="CA208" s="62"/>
      <c r="CB208" s="62"/>
      <c r="CC208" s="62"/>
      <c r="CD208" s="62"/>
      <c r="CE208" s="62"/>
      <c r="CF208" s="62"/>
      <c r="CG208" s="62"/>
      <c r="CH208" s="62"/>
      <c r="CI208" s="62"/>
      <c r="CJ208" s="62"/>
      <c r="CK208" s="62"/>
      <c r="CL208" s="62"/>
      <c r="CM208" s="62"/>
      <c r="CN208" s="62"/>
      <c r="CO208" s="62"/>
      <c r="CP208" s="62"/>
      <c r="CQ208" s="62"/>
      <c r="CR208" s="62"/>
      <c r="CS208" s="62"/>
      <c r="CT208" s="62"/>
      <c r="CU208" s="62"/>
      <c r="CV208" s="62"/>
      <c r="CW208" s="62"/>
      <c r="CX208" s="62"/>
      <c r="CY208" s="62"/>
      <c r="CZ208" s="62"/>
      <c r="DA208" s="62"/>
      <c r="DB208" s="62"/>
      <c r="DC208" s="62"/>
      <c r="DD208" s="62"/>
      <c r="DE208" s="62"/>
      <c r="DF208" s="62"/>
      <c r="DG208" s="62"/>
      <c r="DH208" s="62"/>
      <c r="DI208" s="62"/>
      <c r="DJ208" s="62"/>
      <c r="DK208" s="62"/>
      <c r="DL208" s="62"/>
      <c r="DM208" s="62"/>
      <c r="DN208" s="62"/>
      <c r="DO208" s="62"/>
      <c r="DP208" s="62"/>
      <c r="DQ208" s="62"/>
      <c r="DR208" s="62"/>
      <c r="DS208" s="62"/>
      <c r="DT208" s="62"/>
      <c r="DU208" s="62"/>
      <c r="DV208" s="62"/>
    </row>
    <row r="209" spans="2:126" ht="23.25" customHeight="1" x14ac:dyDescent="0.2">
      <c r="B209" s="28"/>
      <c r="C209" s="28"/>
      <c r="D209" s="39"/>
      <c r="E209" s="39"/>
      <c r="F209" s="242"/>
      <c r="G209" s="242"/>
      <c r="H209" s="242"/>
      <c r="I209" s="242"/>
      <c r="J209" s="242"/>
      <c r="K209" s="242"/>
      <c r="L209" s="24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c r="BK209" s="62"/>
      <c r="BL209" s="62"/>
      <c r="BM209" s="62"/>
      <c r="BN209" s="62"/>
      <c r="BO209" s="62"/>
      <c r="BP209" s="62"/>
      <c r="BQ209" s="62"/>
      <c r="BR209" s="62"/>
      <c r="BS209" s="62"/>
      <c r="BT209" s="62"/>
      <c r="BU209" s="62"/>
      <c r="BV209" s="62"/>
      <c r="BW209" s="62"/>
      <c r="BX209" s="62"/>
      <c r="BY209" s="62"/>
      <c r="BZ209" s="62"/>
      <c r="CA209" s="62"/>
      <c r="CB209" s="62"/>
      <c r="CC209" s="62"/>
      <c r="CD209" s="62"/>
      <c r="CE209" s="62"/>
      <c r="CF209" s="62"/>
      <c r="CG209" s="62"/>
      <c r="CH209" s="62"/>
      <c r="CI209" s="62"/>
      <c r="CJ209" s="62"/>
      <c r="CK209" s="62"/>
      <c r="CL209" s="62"/>
      <c r="CM209" s="62"/>
      <c r="CN209" s="62"/>
      <c r="CO209" s="62"/>
      <c r="CP209" s="62"/>
      <c r="CQ209" s="62"/>
      <c r="CR209" s="62"/>
      <c r="CS209" s="62"/>
      <c r="CT209" s="62"/>
      <c r="CU209" s="62"/>
      <c r="CV209" s="62"/>
      <c r="CW209" s="62"/>
      <c r="CX209" s="62"/>
      <c r="CY209" s="62"/>
      <c r="CZ209" s="62"/>
      <c r="DA209" s="62"/>
      <c r="DB209" s="62"/>
      <c r="DC209" s="62"/>
      <c r="DD209" s="62"/>
      <c r="DE209" s="62"/>
      <c r="DF209" s="62"/>
      <c r="DG209" s="62"/>
      <c r="DH209" s="62"/>
      <c r="DI209" s="62"/>
      <c r="DJ209" s="62"/>
      <c r="DK209" s="62"/>
      <c r="DL209" s="62"/>
      <c r="DM209" s="62"/>
      <c r="DN209" s="62"/>
      <c r="DO209" s="62"/>
      <c r="DP209" s="62"/>
      <c r="DQ209" s="62"/>
      <c r="DR209" s="62"/>
      <c r="DS209" s="62"/>
      <c r="DT209" s="62"/>
      <c r="DU209" s="62"/>
      <c r="DV209" s="62"/>
    </row>
    <row r="210" spans="2:126" ht="23.25" customHeight="1" x14ac:dyDescent="0.2">
      <c r="B210" s="28"/>
      <c r="C210" s="28"/>
      <c r="D210" s="39"/>
      <c r="E210" s="39"/>
      <c r="F210" s="242"/>
      <c r="G210" s="242"/>
      <c r="H210" s="242"/>
      <c r="I210" s="242"/>
      <c r="J210" s="242"/>
      <c r="K210" s="242"/>
      <c r="L210" s="24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row>
    <row r="211" spans="2:126" ht="23.25" customHeight="1" x14ac:dyDescent="0.2">
      <c r="B211" s="28"/>
      <c r="C211" s="28"/>
      <c r="D211" s="39"/>
      <c r="E211" s="39"/>
      <c r="F211" s="242"/>
      <c r="G211" s="242"/>
      <c r="H211" s="242"/>
      <c r="I211" s="242"/>
      <c r="J211" s="242"/>
      <c r="K211" s="242"/>
      <c r="L211" s="24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c r="BK211" s="62"/>
      <c r="BL211" s="62"/>
      <c r="BM211" s="62"/>
      <c r="BN211" s="62"/>
      <c r="BO211" s="62"/>
      <c r="BP211" s="62"/>
      <c r="BQ211" s="62"/>
      <c r="BR211" s="62"/>
      <c r="BS211" s="62"/>
      <c r="BT211" s="62"/>
      <c r="BU211" s="62"/>
      <c r="BV211" s="62"/>
      <c r="BW211" s="62"/>
      <c r="BX211" s="62"/>
      <c r="BY211" s="62"/>
      <c r="BZ211" s="62"/>
      <c r="CA211" s="62"/>
      <c r="CB211" s="62"/>
      <c r="CC211" s="62"/>
      <c r="CD211" s="62"/>
      <c r="CE211" s="62"/>
      <c r="CF211" s="62"/>
      <c r="CG211" s="62"/>
      <c r="CH211" s="62"/>
      <c r="CI211" s="62"/>
      <c r="CJ211" s="62"/>
      <c r="CK211" s="62"/>
      <c r="CL211" s="62"/>
      <c r="CM211" s="62"/>
      <c r="CN211" s="62"/>
      <c r="CO211" s="62"/>
      <c r="CP211" s="62"/>
      <c r="CQ211" s="62"/>
      <c r="CR211" s="62"/>
      <c r="CS211" s="62"/>
      <c r="CT211" s="62"/>
      <c r="CU211" s="62"/>
      <c r="CV211" s="62"/>
      <c r="CW211" s="62"/>
      <c r="CX211" s="62"/>
      <c r="CY211" s="62"/>
      <c r="CZ211" s="62"/>
      <c r="DA211" s="62"/>
      <c r="DB211" s="62"/>
      <c r="DC211" s="62"/>
      <c r="DD211" s="62"/>
      <c r="DE211" s="62"/>
      <c r="DF211" s="62"/>
      <c r="DG211" s="62"/>
      <c r="DH211" s="62"/>
      <c r="DI211" s="62"/>
      <c r="DJ211" s="62"/>
      <c r="DK211" s="62"/>
      <c r="DL211" s="62"/>
      <c r="DM211" s="62"/>
      <c r="DN211" s="62"/>
      <c r="DO211" s="62"/>
      <c r="DP211" s="62"/>
      <c r="DQ211" s="62"/>
      <c r="DR211" s="62"/>
      <c r="DS211" s="62"/>
      <c r="DT211" s="62"/>
      <c r="DU211" s="62"/>
      <c r="DV211" s="62"/>
    </row>
    <row r="212" spans="2:126" ht="23.25" customHeight="1" x14ac:dyDescent="0.2">
      <c r="B212" s="28"/>
      <c r="C212" s="28"/>
      <c r="D212" s="39"/>
      <c r="E212" s="39"/>
      <c r="F212" s="242"/>
      <c r="G212" s="242"/>
      <c r="H212" s="242"/>
      <c r="I212" s="242"/>
      <c r="J212" s="242"/>
      <c r="K212" s="242"/>
      <c r="L212" s="24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c r="BK212" s="62"/>
      <c r="BL212" s="62"/>
      <c r="BM212" s="62"/>
      <c r="BN212" s="62"/>
      <c r="BO212" s="62"/>
      <c r="BP212" s="62"/>
      <c r="BQ212" s="62"/>
      <c r="BR212" s="62"/>
      <c r="BS212" s="62"/>
      <c r="BT212" s="62"/>
      <c r="BU212" s="62"/>
      <c r="BV212" s="62"/>
      <c r="BW212" s="62"/>
      <c r="BX212" s="62"/>
      <c r="BY212" s="62"/>
      <c r="BZ212" s="62"/>
      <c r="CA212" s="62"/>
      <c r="CB212" s="62"/>
      <c r="CC212" s="62"/>
      <c r="CD212" s="62"/>
      <c r="CE212" s="62"/>
      <c r="CF212" s="62"/>
      <c r="CG212" s="62"/>
      <c r="CH212" s="62"/>
      <c r="CI212" s="62"/>
      <c r="CJ212" s="62"/>
      <c r="CK212" s="62"/>
      <c r="CL212" s="62"/>
      <c r="CM212" s="62"/>
      <c r="CN212" s="62"/>
      <c r="CO212" s="62"/>
      <c r="CP212" s="62"/>
      <c r="CQ212" s="62"/>
      <c r="CR212" s="62"/>
      <c r="CS212" s="62"/>
      <c r="CT212" s="62"/>
      <c r="CU212" s="62"/>
      <c r="CV212" s="62"/>
      <c r="CW212" s="62"/>
      <c r="CX212" s="62"/>
      <c r="CY212" s="62"/>
      <c r="CZ212" s="62"/>
      <c r="DA212" s="62"/>
      <c r="DB212" s="62"/>
      <c r="DC212" s="62"/>
      <c r="DD212" s="62"/>
      <c r="DE212" s="62"/>
      <c r="DF212" s="62"/>
      <c r="DG212" s="62"/>
      <c r="DH212" s="62"/>
      <c r="DI212" s="62"/>
      <c r="DJ212" s="62"/>
      <c r="DK212" s="62"/>
      <c r="DL212" s="62"/>
      <c r="DM212" s="62"/>
      <c r="DN212" s="62"/>
      <c r="DO212" s="62"/>
      <c r="DP212" s="62"/>
      <c r="DQ212" s="62"/>
      <c r="DR212" s="62"/>
      <c r="DS212" s="62"/>
      <c r="DT212" s="62"/>
      <c r="DU212" s="62"/>
      <c r="DV212" s="62"/>
    </row>
    <row r="213" spans="2:126" ht="23.25" customHeight="1" x14ac:dyDescent="0.2">
      <c r="B213" s="28"/>
      <c r="C213" s="28"/>
      <c r="D213" s="39"/>
      <c r="E213" s="39"/>
      <c r="F213" s="242"/>
      <c r="G213" s="242"/>
      <c r="H213" s="242"/>
      <c r="I213" s="242"/>
      <c r="J213" s="242"/>
      <c r="K213" s="242"/>
      <c r="L213" s="24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c r="BJ213" s="62"/>
      <c r="BK213" s="62"/>
      <c r="BL213" s="62"/>
      <c r="BM213" s="62"/>
      <c r="BN213" s="62"/>
      <c r="BO213" s="62"/>
      <c r="BP213" s="62"/>
      <c r="BQ213" s="62"/>
      <c r="BR213" s="62"/>
      <c r="BS213" s="62"/>
      <c r="BT213" s="62"/>
      <c r="BU213" s="62"/>
      <c r="BV213" s="62"/>
      <c r="BW213" s="62"/>
      <c r="BX213" s="62"/>
      <c r="BY213" s="62"/>
      <c r="BZ213" s="62"/>
      <c r="CA213" s="62"/>
      <c r="CB213" s="62"/>
      <c r="CC213" s="62"/>
      <c r="CD213" s="62"/>
      <c r="CE213" s="62"/>
      <c r="CF213" s="62"/>
      <c r="CG213" s="62"/>
      <c r="CH213" s="62"/>
      <c r="CI213" s="62"/>
      <c r="CJ213" s="62"/>
      <c r="CK213" s="62"/>
      <c r="CL213" s="62"/>
      <c r="CM213" s="62"/>
      <c r="CN213" s="62"/>
      <c r="CO213" s="62"/>
      <c r="CP213" s="62"/>
      <c r="CQ213" s="62"/>
      <c r="CR213" s="62"/>
      <c r="CS213" s="62"/>
      <c r="CT213" s="62"/>
      <c r="CU213" s="62"/>
      <c r="CV213" s="62"/>
      <c r="CW213" s="62"/>
      <c r="CX213" s="62"/>
      <c r="CY213" s="62"/>
      <c r="CZ213" s="62"/>
      <c r="DA213" s="62"/>
      <c r="DB213" s="62"/>
      <c r="DC213" s="62"/>
      <c r="DD213" s="62"/>
      <c r="DE213" s="62"/>
      <c r="DF213" s="62"/>
      <c r="DG213" s="62"/>
      <c r="DH213" s="62"/>
      <c r="DI213" s="62"/>
      <c r="DJ213" s="62"/>
      <c r="DK213" s="62"/>
      <c r="DL213" s="62"/>
      <c r="DM213" s="62"/>
      <c r="DN213" s="62"/>
      <c r="DO213" s="62"/>
      <c r="DP213" s="62"/>
      <c r="DQ213" s="62"/>
      <c r="DR213" s="62"/>
      <c r="DS213" s="62"/>
      <c r="DT213" s="62"/>
      <c r="DU213" s="62"/>
      <c r="DV213" s="62"/>
    </row>
    <row r="214" spans="2:126" ht="23.25" customHeight="1" x14ac:dyDescent="0.2">
      <c r="B214" s="28"/>
      <c r="C214" s="28"/>
      <c r="D214" s="39"/>
      <c r="E214" s="39"/>
      <c r="F214" s="242"/>
      <c r="G214" s="242"/>
      <c r="H214" s="242"/>
      <c r="I214" s="242"/>
      <c r="J214" s="242"/>
      <c r="K214" s="242"/>
      <c r="L214" s="24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c r="BJ214" s="62"/>
      <c r="BK214" s="62"/>
      <c r="BL214" s="62"/>
      <c r="BM214" s="62"/>
      <c r="BN214" s="62"/>
      <c r="BO214" s="62"/>
      <c r="BP214" s="62"/>
      <c r="BQ214" s="62"/>
      <c r="BR214" s="62"/>
      <c r="BS214" s="62"/>
      <c r="BT214" s="62"/>
      <c r="BU214" s="62"/>
      <c r="BV214" s="62"/>
      <c r="BW214" s="62"/>
      <c r="BX214" s="62"/>
      <c r="BY214" s="62"/>
      <c r="BZ214" s="62"/>
      <c r="CA214" s="62"/>
      <c r="CB214" s="62"/>
      <c r="CC214" s="62"/>
      <c r="CD214" s="62"/>
      <c r="CE214" s="62"/>
      <c r="CF214" s="62"/>
      <c r="CG214" s="62"/>
      <c r="CH214" s="62"/>
      <c r="CI214" s="62"/>
      <c r="CJ214" s="62"/>
      <c r="CK214" s="62"/>
      <c r="CL214" s="62"/>
      <c r="CM214" s="62"/>
      <c r="CN214" s="62"/>
      <c r="CO214" s="62"/>
      <c r="CP214" s="62"/>
      <c r="CQ214" s="62"/>
      <c r="CR214" s="62"/>
      <c r="CS214" s="62"/>
      <c r="CT214" s="62"/>
      <c r="CU214" s="62"/>
      <c r="CV214" s="62"/>
      <c r="CW214" s="62"/>
      <c r="CX214" s="62"/>
      <c r="CY214" s="62"/>
      <c r="CZ214" s="62"/>
      <c r="DA214" s="62"/>
      <c r="DB214" s="62"/>
      <c r="DC214" s="62"/>
      <c r="DD214" s="62"/>
      <c r="DE214" s="62"/>
      <c r="DF214" s="62"/>
      <c r="DG214" s="62"/>
      <c r="DH214" s="62"/>
      <c r="DI214" s="62"/>
      <c r="DJ214" s="62"/>
      <c r="DK214" s="62"/>
      <c r="DL214" s="62"/>
      <c r="DM214" s="62"/>
      <c r="DN214" s="62"/>
      <c r="DO214" s="62"/>
      <c r="DP214" s="62"/>
      <c r="DQ214" s="62"/>
      <c r="DR214" s="62"/>
      <c r="DS214" s="62"/>
      <c r="DT214" s="62"/>
      <c r="DU214" s="62"/>
      <c r="DV214" s="62"/>
    </row>
    <row r="215" spans="2:126" ht="23.25" customHeight="1" x14ac:dyDescent="0.2">
      <c r="B215" s="28"/>
      <c r="C215" s="28"/>
      <c r="D215" s="39"/>
      <c r="E215" s="39"/>
      <c r="F215" s="242"/>
      <c r="G215" s="242"/>
      <c r="H215" s="242"/>
      <c r="I215" s="242"/>
      <c r="J215" s="242"/>
      <c r="K215" s="242"/>
      <c r="L215" s="24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c r="BK215" s="62"/>
      <c r="BL215" s="62"/>
      <c r="BM215" s="62"/>
      <c r="BN215" s="62"/>
      <c r="BO215" s="62"/>
      <c r="BP215" s="62"/>
      <c r="BQ215" s="62"/>
      <c r="BR215" s="62"/>
      <c r="BS215" s="62"/>
      <c r="BT215" s="62"/>
      <c r="BU215" s="62"/>
      <c r="BV215" s="62"/>
      <c r="BW215" s="62"/>
      <c r="BX215" s="62"/>
      <c r="BY215" s="62"/>
      <c r="BZ215" s="62"/>
      <c r="CA215" s="62"/>
      <c r="CB215" s="62"/>
      <c r="CC215" s="62"/>
      <c r="CD215" s="62"/>
      <c r="CE215" s="62"/>
      <c r="CF215" s="62"/>
      <c r="CG215" s="62"/>
      <c r="CH215" s="62"/>
      <c r="CI215" s="62"/>
      <c r="CJ215" s="62"/>
      <c r="CK215" s="62"/>
      <c r="CL215" s="62"/>
      <c r="CM215" s="62"/>
      <c r="CN215" s="62"/>
      <c r="CO215" s="62"/>
      <c r="CP215" s="62"/>
      <c r="CQ215" s="62"/>
      <c r="CR215" s="62"/>
      <c r="CS215" s="62"/>
      <c r="CT215" s="62"/>
      <c r="CU215" s="62"/>
      <c r="CV215" s="62"/>
      <c r="CW215" s="62"/>
      <c r="CX215" s="62"/>
      <c r="CY215" s="62"/>
      <c r="CZ215" s="62"/>
      <c r="DA215" s="62"/>
      <c r="DB215" s="62"/>
      <c r="DC215" s="62"/>
      <c r="DD215" s="62"/>
      <c r="DE215" s="62"/>
      <c r="DF215" s="62"/>
      <c r="DG215" s="62"/>
      <c r="DH215" s="62"/>
      <c r="DI215" s="62"/>
      <c r="DJ215" s="62"/>
      <c r="DK215" s="62"/>
      <c r="DL215" s="62"/>
      <c r="DM215" s="62"/>
      <c r="DN215" s="62"/>
      <c r="DO215" s="62"/>
      <c r="DP215" s="62"/>
      <c r="DQ215" s="62"/>
      <c r="DR215" s="62"/>
      <c r="DS215" s="62"/>
      <c r="DT215" s="62"/>
      <c r="DU215" s="62"/>
      <c r="DV215" s="62"/>
    </row>
    <row r="216" spans="2:126" ht="23.25" customHeight="1" x14ac:dyDescent="0.2">
      <c r="B216" s="28"/>
      <c r="C216" s="28"/>
      <c r="D216" s="39"/>
      <c r="E216" s="39"/>
      <c r="F216" s="242"/>
      <c r="G216" s="242"/>
      <c r="H216" s="242"/>
      <c r="I216" s="242"/>
      <c r="J216" s="242"/>
      <c r="K216" s="242"/>
      <c r="L216" s="24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c r="BJ216" s="62"/>
      <c r="BK216" s="62"/>
      <c r="BL216" s="62"/>
      <c r="BM216" s="62"/>
      <c r="BN216" s="62"/>
      <c r="BO216" s="62"/>
      <c r="BP216" s="62"/>
      <c r="BQ216" s="62"/>
      <c r="BR216" s="62"/>
      <c r="BS216" s="62"/>
      <c r="BT216" s="62"/>
      <c r="BU216" s="62"/>
      <c r="BV216" s="62"/>
      <c r="BW216" s="62"/>
      <c r="BX216" s="62"/>
      <c r="BY216" s="62"/>
      <c r="BZ216" s="62"/>
      <c r="CA216" s="62"/>
      <c r="CB216" s="62"/>
      <c r="CC216" s="62"/>
      <c r="CD216" s="62"/>
      <c r="CE216" s="62"/>
      <c r="CF216" s="62"/>
      <c r="CG216" s="62"/>
      <c r="CH216" s="62"/>
      <c r="CI216" s="62"/>
      <c r="CJ216" s="62"/>
      <c r="CK216" s="62"/>
      <c r="CL216" s="62"/>
      <c r="CM216" s="62"/>
      <c r="CN216" s="62"/>
      <c r="CO216" s="62"/>
      <c r="CP216" s="62"/>
      <c r="CQ216" s="62"/>
      <c r="CR216" s="62"/>
      <c r="CS216" s="62"/>
      <c r="CT216" s="62"/>
      <c r="CU216" s="62"/>
      <c r="CV216" s="62"/>
      <c r="CW216" s="62"/>
      <c r="CX216" s="62"/>
      <c r="CY216" s="62"/>
      <c r="CZ216" s="62"/>
      <c r="DA216" s="62"/>
      <c r="DB216" s="62"/>
      <c r="DC216" s="62"/>
      <c r="DD216" s="62"/>
      <c r="DE216" s="62"/>
      <c r="DF216" s="62"/>
      <c r="DG216" s="62"/>
      <c r="DH216" s="62"/>
      <c r="DI216" s="62"/>
      <c r="DJ216" s="62"/>
      <c r="DK216" s="62"/>
      <c r="DL216" s="62"/>
      <c r="DM216" s="62"/>
      <c r="DN216" s="62"/>
      <c r="DO216" s="62"/>
      <c r="DP216" s="62"/>
      <c r="DQ216" s="62"/>
      <c r="DR216" s="62"/>
      <c r="DS216" s="62"/>
      <c r="DT216" s="62"/>
      <c r="DU216" s="62"/>
      <c r="DV216" s="62"/>
    </row>
    <row r="217" spans="2:126" ht="23.25" customHeight="1" x14ac:dyDescent="0.2">
      <c r="B217" s="28"/>
      <c r="C217" s="28"/>
      <c r="D217" s="39"/>
      <c r="E217" s="39"/>
      <c r="F217" s="242"/>
      <c r="G217" s="242"/>
      <c r="H217" s="242"/>
      <c r="I217" s="242"/>
      <c r="J217" s="242"/>
      <c r="K217" s="242"/>
      <c r="L217" s="24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c r="BE217" s="62"/>
      <c r="BF217" s="62"/>
      <c r="BG217" s="62"/>
      <c r="BH217" s="62"/>
      <c r="BI217" s="62"/>
      <c r="BJ217" s="62"/>
      <c r="BK217" s="62"/>
      <c r="BL217" s="62"/>
      <c r="BM217" s="62"/>
      <c r="BN217" s="62"/>
      <c r="BO217" s="62"/>
      <c r="BP217" s="62"/>
      <c r="BQ217" s="62"/>
      <c r="BR217" s="62"/>
      <c r="BS217" s="62"/>
      <c r="BT217" s="62"/>
      <c r="BU217" s="62"/>
      <c r="BV217" s="62"/>
      <c r="BW217" s="62"/>
      <c r="BX217" s="62"/>
      <c r="BY217" s="62"/>
      <c r="BZ217" s="62"/>
      <c r="CA217" s="62"/>
      <c r="CB217" s="62"/>
      <c r="CC217" s="62"/>
      <c r="CD217" s="62"/>
      <c r="CE217" s="62"/>
      <c r="CF217" s="62"/>
      <c r="CG217" s="62"/>
      <c r="CH217" s="62"/>
      <c r="CI217" s="62"/>
      <c r="CJ217" s="62"/>
      <c r="CK217" s="62"/>
      <c r="CL217" s="62"/>
      <c r="CM217" s="62"/>
      <c r="CN217" s="62"/>
      <c r="CO217" s="62"/>
      <c r="CP217" s="62"/>
      <c r="CQ217" s="62"/>
      <c r="CR217" s="62"/>
      <c r="CS217" s="62"/>
      <c r="CT217" s="62"/>
      <c r="CU217" s="62"/>
      <c r="CV217" s="62"/>
      <c r="CW217" s="62"/>
      <c r="CX217" s="62"/>
      <c r="CY217" s="62"/>
      <c r="CZ217" s="62"/>
      <c r="DA217" s="62"/>
      <c r="DB217" s="62"/>
      <c r="DC217" s="62"/>
      <c r="DD217" s="62"/>
      <c r="DE217" s="62"/>
      <c r="DF217" s="62"/>
      <c r="DG217" s="62"/>
      <c r="DH217" s="62"/>
      <c r="DI217" s="62"/>
      <c r="DJ217" s="62"/>
      <c r="DK217" s="62"/>
      <c r="DL217" s="62"/>
      <c r="DM217" s="62"/>
      <c r="DN217" s="62"/>
      <c r="DO217" s="62"/>
      <c r="DP217" s="62"/>
      <c r="DQ217" s="62"/>
      <c r="DR217" s="62"/>
      <c r="DS217" s="62"/>
      <c r="DT217" s="62"/>
      <c r="DU217" s="62"/>
      <c r="DV217" s="62"/>
    </row>
    <row r="218" spans="2:126" ht="23.25" customHeight="1" x14ac:dyDescent="0.2">
      <c r="B218" s="28"/>
      <c r="C218" s="28"/>
      <c r="D218" s="39"/>
      <c r="E218" s="39"/>
      <c r="F218" s="242"/>
      <c r="G218" s="242"/>
      <c r="H218" s="242"/>
      <c r="I218" s="242"/>
      <c r="J218" s="242"/>
      <c r="K218" s="242"/>
      <c r="L218" s="24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c r="BJ218" s="62"/>
      <c r="BK218" s="62"/>
      <c r="BL218" s="62"/>
      <c r="BM218" s="62"/>
      <c r="BN218" s="62"/>
      <c r="BO218" s="62"/>
      <c r="BP218" s="62"/>
      <c r="BQ218" s="62"/>
      <c r="BR218" s="62"/>
      <c r="BS218" s="62"/>
      <c r="BT218" s="62"/>
      <c r="BU218" s="62"/>
      <c r="BV218" s="62"/>
      <c r="BW218" s="62"/>
      <c r="BX218" s="62"/>
      <c r="BY218" s="62"/>
      <c r="BZ218" s="62"/>
      <c r="CA218" s="62"/>
      <c r="CB218" s="62"/>
      <c r="CC218" s="62"/>
      <c r="CD218" s="62"/>
      <c r="CE218" s="62"/>
      <c r="CF218" s="62"/>
      <c r="CG218" s="62"/>
      <c r="CH218" s="62"/>
      <c r="CI218" s="62"/>
      <c r="CJ218" s="62"/>
      <c r="CK218" s="62"/>
      <c r="CL218" s="62"/>
      <c r="CM218" s="62"/>
      <c r="CN218" s="62"/>
      <c r="CO218" s="62"/>
      <c r="CP218" s="62"/>
      <c r="CQ218" s="62"/>
      <c r="CR218" s="62"/>
      <c r="CS218" s="62"/>
      <c r="CT218" s="62"/>
      <c r="CU218" s="62"/>
      <c r="CV218" s="62"/>
      <c r="CW218" s="62"/>
      <c r="CX218" s="62"/>
      <c r="CY218" s="62"/>
      <c r="CZ218" s="62"/>
      <c r="DA218" s="62"/>
      <c r="DB218" s="62"/>
      <c r="DC218" s="62"/>
      <c r="DD218" s="62"/>
      <c r="DE218" s="62"/>
      <c r="DF218" s="62"/>
      <c r="DG218" s="62"/>
      <c r="DH218" s="62"/>
      <c r="DI218" s="62"/>
      <c r="DJ218" s="62"/>
      <c r="DK218" s="62"/>
      <c r="DL218" s="62"/>
      <c r="DM218" s="62"/>
      <c r="DN218" s="62"/>
      <c r="DO218" s="62"/>
      <c r="DP218" s="62"/>
      <c r="DQ218" s="62"/>
      <c r="DR218" s="62"/>
      <c r="DS218" s="62"/>
      <c r="DT218" s="62"/>
      <c r="DU218" s="62"/>
      <c r="DV218" s="62"/>
    </row>
    <row r="219" spans="2:126" ht="23.25" customHeight="1" x14ac:dyDescent="0.2">
      <c r="B219" s="28"/>
      <c r="C219" s="28"/>
      <c r="D219" s="39"/>
      <c r="E219" s="39"/>
      <c r="F219" s="242"/>
      <c r="G219" s="242"/>
      <c r="H219" s="242"/>
      <c r="I219" s="242"/>
      <c r="J219" s="242"/>
      <c r="K219" s="242"/>
      <c r="L219" s="24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row>
    <row r="220" spans="2:126" ht="23.25" customHeight="1" x14ac:dyDescent="0.2">
      <c r="B220" s="28"/>
      <c r="C220" s="28"/>
      <c r="D220" s="39"/>
      <c r="E220" s="39"/>
      <c r="F220" s="242"/>
      <c r="G220" s="242"/>
      <c r="H220" s="242"/>
      <c r="I220" s="242"/>
      <c r="J220" s="242"/>
      <c r="K220" s="242"/>
      <c r="L220" s="24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c r="BJ220" s="62"/>
      <c r="BK220" s="62"/>
      <c r="BL220" s="62"/>
      <c r="BM220" s="62"/>
      <c r="BN220" s="62"/>
      <c r="BO220" s="62"/>
      <c r="BP220" s="62"/>
      <c r="BQ220" s="62"/>
      <c r="BR220" s="62"/>
      <c r="BS220" s="62"/>
      <c r="BT220" s="62"/>
      <c r="BU220" s="62"/>
      <c r="BV220" s="62"/>
      <c r="BW220" s="62"/>
      <c r="BX220" s="62"/>
      <c r="BY220" s="62"/>
      <c r="BZ220" s="62"/>
      <c r="CA220" s="62"/>
      <c r="CB220" s="62"/>
      <c r="CC220" s="62"/>
      <c r="CD220" s="62"/>
      <c r="CE220" s="62"/>
      <c r="CF220" s="62"/>
      <c r="CG220" s="62"/>
      <c r="CH220" s="62"/>
      <c r="CI220" s="62"/>
      <c r="CJ220" s="62"/>
      <c r="CK220" s="62"/>
      <c r="CL220" s="62"/>
      <c r="CM220" s="62"/>
      <c r="CN220" s="62"/>
      <c r="CO220" s="62"/>
      <c r="CP220" s="62"/>
      <c r="CQ220" s="62"/>
      <c r="CR220" s="62"/>
      <c r="CS220" s="62"/>
      <c r="CT220" s="62"/>
      <c r="CU220" s="62"/>
      <c r="CV220" s="62"/>
      <c r="CW220" s="62"/>
      <c r="CX220" s="62"/>
      <c r="CY220" s="62"/>
      <c r="CZ220" s="62"/>
      <c r="DA220" s="62"/>
      <c r="DB220" s="62"/>
      <c r="DC220" s="62"/>
      <c r="DD220" s="62"/>
      <c r="DE220" s="62"/>
      <c r="DF220" s="62"/>
      <c r="DG220" s="62"/>
      <c r="DH220" s="62"/>
      <c r="DI220" s="62"/>
      <c r="DJ220" s="62"/>
      <c r="DK220" s="62"/>
      <c r="DL220" s="62"/>
      <c r="DM220" s="62"/>
      <c r="DN220" s="62"/>
      <c r="DO220" s="62"/>
      <c r="DP220" s="62"/>
      <c r="DQ220" s="62"/>
      <c r="DR220" s="62"/>
      <c r="DS220" s="62"/>
      <c r="DT220" s="62"/>
      <c r="DU220" s="62"/>
      <c r="DV220" s="62"/>
    </row>
    <row r="221" spans="2:126" ht="23.25" customHeight="1" x14ac:dyDescent="0.2">
      <c r="B221" s="28"/>
      <c r="C221" s="28"/>
      <c r="D221" s="39"/>
      <c r="E221" s="39"/>
      <c r="F221" s="242"/>
      <c r="G221" s="242"/>
      <c r="H221" s="242"/>
      <c r="I221" s="242"/>
      <c r="J221" s="242"/>
      <c r="K221" s="242"/>
      <c r="L221" s="24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c r="BJ221" s="62"/>
      <c r="BK221" s="62"/>
      <c r="BL221" s="62"/>
      <c r="BM221" s="62"/>
      <c r="BN221" s="62"/>
      <c r="BO221" s="62"/>
      <c r="BP221" s="62"/>
      <c r="BQ221" s="62"/>
      <c r="BR221" s="62"/>
      <c r="BS221" s="62"/>
      <c r="BT221" s="62"/>
      <c r="BU221" s="62"/>
      <c r="BV221" s="62"/>
      <c r="BW221" s="62"/>
      <c r="BX221" s="62"/>
      <c r="BY221" s="62"/>
      <c r="BZ221" s="62"/>
      <c r="CA221" s="62"/>
      <c r="CB221" s="62"/>
      <c r="CC221" s="62"/>
      <c r="CD221" s="62"/>
      <c r="CE221" s="62"/>
      <c r="CF221" s="62"/>
      <c r="CG221" s="62"/>
      <c r="CH221" s="62"/>
      <c r="CI221" s="62"/>
      <c r="CJ221" s="62"/>
      <c r="CK221" s="62"/>
      <c r="CL221" s="62"/>
      <c r="CM221" s="62"/>
      <c r="CN221" s="62"/>
      <c r="CO221" s="62"/>
      <c r="CP221" s="62"/>
      <c r="CQ221" s="62"/>
      <c r="CR221" s="62"/>
      <c r="CS221" s="62"/>
      <c r="CT221" s="62"/>
      <c r="CU221" s="62"/>
      <c r="CV221" s="62"/>
      <c r="CW221" s="62"/>
      <c r="CX221" s="62"/>
      <c r="CY221" s="62"/>
      <c r="CZ221" s="62"/>
      <c r="DA221" s="62"/>
      <c r="DB221" s="62"/>
      <c r="DC221" s="62"/>
      <c r="DD221" s="62"/>
      <c r="DE221" s="62"/>
      <c r="DF221" s="62"/>
      <c r="DG221" s="62"/>
      <c r="DH221" s="62"/>
      <c r="DI221" s="62"/>
      <c r="DJ221" s="62"/>
      <c r="DK221" s="62"/>
      <c r="DL221" s="62"/>
      <c r="DM221" s="62"/>
      <c r="DN221" s="62"/>
      <c r="DO221" s="62"/>
      <c r="DP221" s="62"/>
      <c r="DQ221" s="62"/>
      <c r="DR221" s="62"/>
      <c r="DS221" s="62"/>
      <c r="DT221" s="62"/>
      <c r="DU221" s="62"/>
      <c r="DV221" s="62"/>
    </row>
    <row r="222" spans="2:126" ht="23.25" customHeight="1" x14ac:dyDescent="0.2">
      <c r="B222" s="28"/>
      <c r="C222" s="28"/>
      <c r="D222" s="39"/>
      <c r="E222" s="39"/>
      <c r="F222" s="242"/>
      <c r="G222" s="242"/>
      <c r="H222" s="242"/>
      <c r="I222" s="242"/>
      <c r="J222" s="242"/>
      <c r="K222" s="242"/>
      <c r="L222" s="24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c r="BE222" s="62"/>
      <c r="BF222" s="62"/>
      <c r="BG222" s="62"/>
      <c r="BH222" s="62"/>
      <c r="BI222" s="62"/>
      <c r="BJ222" s="62"/>
      <c r="BK222" s="62"/>
      <c r="BL222" s="62"/>
      <c r="BM222" s="62"/>
      <c r="BN222" s="62"/>
      <c r="BO222" s="62"/>
      <c r="BP222" s="62"/>
      <c r="BQ222" s="62"/>
      <c r="BR222" s="62"/>
      <c r="BS222" s="62"/>
      <c r="BT222" s="62"/>
      <c r="BU222" s="62"/>
      <c r="BV222" s="62"/>
      <c r="BW222" s="62"/>
      <c r="BX222" s="62"/>
      <c r="BY222" s="62"/>
      <c r="BZ222" s="62"/>
      <c r="CA222" s="62"/>
      <c r="CB222" s="62"/>
      <c r="CC222" s="62"/>
      <c r="CD222" s="62"/>
      <c r="CE222" s="62"/>
      <c r="CF222" s="62"/>
      <c r="CG222" s="62"/>
      <c r="CH222" s="62"/>
      <c r="CI222" s="62"/>
      <c r="CJ222" s="62"/>
      <c r="CK222" s="62"/>
      <c r="CL222" s="62"/>
      <c r="CM222" s="62"/>
      <c r="CN222" s="62"/>
      <c r="CO222" s="62"/>
      <c r="CP222" s="62"/>
      <c r="CQ222" s="62"/>
      <c r="CR222" s="62"/>
      <c r="CS222" s="62"/>
      <c r="CT222" s="62"/>
      <c r="CU222" s="62"/>
      <c r="CV222" s="62"/>
      <c r="CW222" s="62"/>
      <c r="CX222" s="62"/>
      <c r="CY222" s="62"/>
      <c r="CZ222" s="62"/>
      <c r="DA222" s="62"/>
      <c r="DB222" s="62"/>
      <c r="DC222" s="62"/>
      <c r="DD222" s="62"/>
      <c r="DE222" s="62"/>
      <c r="DF222" s="62"/>
      <c r="DG222" s="62"/>
      <c r="DH222" s="62"/>
      <c r="DI222" s="62"/>
      <c r="DJ222" s="62"/>
      <c r="DK222" s="62"/>
      <c r="DL222" s="62"/>
      <c r="DM222" s="62"/>
      <c r="DN222" s="62"/>
      <c r="DO222" s="62"/>
      <c r="DP222" s="62"/>
      <c r="DQ222" s="62"/>
      <c r="DR222" s="62"/>
      <c r="DS222" s="62"/>
      <c r="DT222" s="62"/>
      <c r="DU222" s="62"/>
      <c r="DV222" s="62"/>
    </row>
    <row r="223" spans="2:126" ht="23.25" customHeight="1" x14ac:dyDescent="0.2">
      <c r="B223" s="28"/>
      <c r="C223" s="28"/>
      <c r="D223" s="39"/>
      <c r="E223" s="39"/>
      <c r="F223" s="242"/>
      <c r="G223" s="242"/>
      <c r="H223" s="242"/>
      <c r="I223" s="242"/>
      <c r="J223" s="242"/>
      <c r="K223" s="242"/>
      <c r="L223" s="24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c r="BE223" s="62"/>
      <c r="BF223" s="62"/>
      <c r="BG223" s="62"/>
      <c r="BH223" s="62"/>
      <c r="BI223" s="62"/>
      <c r="BJ223" s="62"/>
      <c r="BK223" s="62"/>
      <c r="BL223" s="62"/>
      <c r="BM223" s="62"/>
      <c r="BN223" s="62"/>
      <c r="BO223" s="62"/>
      <c r="BP223" s="62"/>
      <c r="BQ223" s="62"/>
      <c r="BR223" s="62"/>
      <c r="BS223" s="62"/>
      <c r="BT223" s="62"/>
      <c r="BU223" s="62"/>
      <c r="BV223" s="62"/>
      <c r="BW223" s="62"/>
      <c r="BX223" s="62"/>
      <c r="BY223" s="62"/>
      <c r="BZ223" s="62"/>
      <c r="CA223" s="62"/>
      <c r="CB223" s="62"/>
      <c r="CC223" s="62"/>
      <c r="CD223" s="62"/>
      <c r="CE223" s="62"/>
      <c r="CF223" s="62"/>
      <c r="CG223" s="62"/>
      <c r="CH223" s="62"/>
      <c r="CI223" s="62"/>
      <c r="CJ223" s="62"/>
      <c r="CK223" s="62"/>
      <c r="CL223" s="62"/>
      <c r="CM223" s="62"/>
      <c r="CN223" s="62"/>
      <c r="CO223" s="62"/>
      <c r="CP223" s="62"/>
      <c r="CQ223" s="62"/>
      <c r="CR223" s="62"/>
      <c r="CS223" s="62"/>
      <c r="CT223" s="62"/>
      <c r="CU223" s="62"/>
      <c r="CV223" s="62"/>
      <c r="CW223" s="62"/>
      <c r="CX223" s="62"/>
      <c r="CY223" s="62"/>
      <c r="CZ223" s="62"/>
      <c r="DA223" s="62"/>
      <c r="DB223" s="62"/>
      <c r="DC223" s="62"/>
      <c r="DD223" s="62"/>
      <c r="DE223" s="62"/>
      <c r="DF223" s="62"/>
      <c r="DG223" s="62"/>
      <c r="DH223" s="62"/>
      <c r="DI223" s="62"/>
      <c r="DJ223" s="62"/>
      <c r="DK223" s="62"/>
      <c r="DL223" s="62"/>
      <c r="DM223" s="62"/>
      <c r="DN223" s="62"/>
      <c r="DO223" s="62"/>
      <c r="DP223" s="62"/>
      <c r="DQ223" s="62"/>
      <c r="DR223" s="62"/>
      <c r="DS223" s="62"/>
      <c r="DT223" s="62"/>
      <c r="DU223" s="62"/>
      <c r="DV223" s="62"/>
    </row>
    <row r="224" spans="2:126" ht="23.25" customHeight="1" x14ac:dyDescent="0.2">
      <c r="B224" s="28"/>
      <c r="C224" s="28"/>
      <c r="D224" s="39"/>
      <c r="E224" s="39"/>
      <c r="F224" s="242"/>
      <c r="G224" s="242"/>
      <c r="H224" s="242"/>
      <c r="I224" s="242"/>
      <c r="J224" s="242"/>
      <c r="K224" s="242"/>
      <c r="L224" s="24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c r="BJ224" s="62"/>
      <c r="BK224" s="62"/>
      <c r="BL224" s="62"/>
      <c r="BM224" s="62"/>
      <c r="BN224" s="62"/>
      <c r="BO224" s="62"/>
      <c r="BP224" s="62"/>
      <c r="BQ224" s="62"/>
      <c r="BR224" s="62"/>
      <c r="BS224" s="62"/>
      <c r="BT224" s="62"/>
      <c r="BU224" s="62"/>
      <c r="BV224" s="62"/>
      <c r="BW224" s="62"/>
      <c r="BX224" s="62"/>
      <c r="BY224" s="62"/>
      <c r="BZ224" s="62"/>
      <c r="CA224" s="62"/>
      <c r="CB224" s="62"/>
      <c r="CC224" s="62"/>
      <c r="CD224" s="62"/>
      <c r="CE224" s="62"/>
      <c r="CF224" s="62"/>
      <c r="CG224" s="62"/>
      <c r="CH224" s="62"/>
      <c r="CI224" s="62"/>
      <c r="CJ224" s="62"/>
      <c r="CK224" s="62"/>
      <c r="CL224" s="62"/>
      <c r="CM224" s="62"/>
      <c r="CN224" s="62"/>
      <c r="CO224" s="62"/>
      <c r="CP224" s="62"/>
      <c r="CQ224" s="62"/>
      <c r="CR224" s="62"/>
      <c r="CS224" s="62"/>
      <c r="CT224" s="62"/>
      <c r="CU224" s="62"/>
      <c r="CV224" s="62"/>
      <c r="CW224" s="62"/>
      <c r="CX224" s="62"/>
      <c r="CY224" s="62"/>
      <c r="CZ224" s="62"/>
      <c r="DA224" s="62"/>
      <c r="DB224" s="62"/>
      <c r="DC224" s="62"/>
      <c r="DD224" s="62"/>
      <c r="DE224" s="62"/>
      <c r="DF224" s="62"/>
      <c r="DG224" s="62"/>
      <c r="DH224" s="62"/>
      <c r="DI224" s="62"/>
      <c r="DJ224" s="62"/>
      <c r="DK224" s="62"/>
      <c r="DL224" s="62"/>
      <c r="DM224" s="62"/>
      <c r="DN224" s="62"/>
      <c r="DO224" s="62"/>
      <c r="DP224" s="62"/>
      <c r="DQ224" s="62"/>
      <c r="DR224" s="62"/>
      <c r="DS224" s="62"/>
      <c r="DT224" s="62"/>
      <c r="DU224" s="62"/>
      <c r="DV224" s="62"/>
    </row>
    <row r="225" spans="2:126" ht="23.25" customHeight="1" x14ac:dyDescent="0.2">
      <c r="B225" s="28"/>
      <c r="C225" s="28"/>
      <c r="D225" s="39"/>
      <c r="E225" s="39"/>
      <c r="F225" s="242"/>
      <c r="G225" s="242"/>
      <c r="H225" s="242"/>
      <c r="I225" s="242"/>
      <c r="J225" s="242"/>
      <c r="K225" s="242"/>
      <c r="L225" s="24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B225" s="62"/>
      <c r="CC225" s="62"/>
      <c r="CD225" s="62"/>
      <c r="CE225" s="62"/>
      <c r="CF225" s="62"/>
      <c r="CG225" s="62"/>
      <c r="CH225" s="62"/>
      <c r="CI225" s="62"/>
      <c r="CJ225" s="62"/>
      <c r="CK225" s="62"/>
      <c r="CL225" s="62"/>
      <c r="CM225" s="62"/>
      <c r="CN225" s="62"/>
      <c r="CO225" s="62"/>
      <c r="CP225" s="62"/>
      <c r="CQ225" s="62"/>
      <c r="CR225" s="62"/>
      <c r="CS225" s="62"/>
      <c r="CT225" s="62"/>
      <c r="CU225" s="62"/>
      <c r="CV225" s="62"/>
      <c r="CW225" s="62"/>
      <c r="CX225" s="62"/>
      <c r="CY225" s="62"/>
      <c r="CZ225" s="62"/>
      <c r="DA225" s="62"/>
      <c r="DB225" s="62"/>
      <c r="DC225" s="62"/>
      <c r="DD225" s="62"/>
      <c r="DE225" s="62"/>
      <c r="DF225" s="62"/>
      <c r="DG225" s="62"/>
      <c r="DH225" s="62"/>
      <c r="DI225" s="62"/>
      <c r="DJ225" s="62"/>
      <c r="DK225" s="62"/>
      <c r="DL225" s="62"/>
      <c r="DM225" s="62"/>
      <c r="DN225" s="62"/>
      <c r="DO225" s="62"/>
      <c r="DP225" s="62"/>
      <c r="DQ225" s="62"/>
      <c r="DR225" s="62"/>
      <c r="DS225" s="62"/>
      <c r="DT225" s="62"/>
      <c r="DU225" s="62"/>
      <c r="DV225" s="62"/>
    </row>
    <row r="226" spans="2:126" ht="23.25" customHeight="1" x14ac:dyDescent="0.2">
      <c r="B226" s="28"/>
      <c r="C226" s="28"/>
      <c r="D226" s="39"/>
      <c r="E226" s="39"/>
      <c r="F226" s="242"/>
      <c r="G226" s="242"/>
      <c r="H226" s="242"/>
      <c r="I226" s="242"/>
      <c r="J226" s="242"/>
      <c r="K226" s="242"/>
      <c r="L226" s="24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c r="BJ226" s="62"/>
      <c r="BK226" s="62"/>
      <c r="BL226" s="62"/>
      <c r="BM226" s="62"/>
      <c r="BN226" s="62"/>
      <c r="BO226" s="62"/>
      <c r="BP226" s="62"/>
      <c r="BQ226" s="62"/>
      <c r="BR226" s="62"/>
      <c r="BS226" s="62"/>
      <c r="BT226" s="62"/>
      <c r="BU226" s="62"/>
      <c r="BV226" s="62"/>
      <c r="BW226" s="62"/>
      <c r="BX226" s="62"/>
      <c r="BY226" s="62"/>
      <c r="BZ226" s="62"/>
      <c r="CA226" s="62"/>
      <c r="CB226" s="62"/>
      <c r="CC226" s="62"/>
      <c r="CD226" s="62"/>
      <c r="CE226" s="62"/>
      <c r="CF226" s="62"/>
      <c r="CG226" s="62"/>
      <c r="CH226" s="62"/>
      <c r="CI226" s="62"/>
      <c r="CJ226" s="62"/>
      <c r="CK226" s="62"/>
      <c r="CL226" s="62"/>
      <c r="CM226" s="62"/>
      <c r="CN226" s="62"/>
      <c r="CO226" s="62"/>
      <c r="CP226" s="62"/>
      <c r="CQ226" s="62"/>
      <c r="CR226" s="62"/>
      <c r="CS226" s="62"/>
      <c r="CT226" s="62"/>
      <c r="CU226" s="62"/>
      <c r="CV226" s="62"/>
      <c r="CW226" s="62"/>
      <c r="CX226" s="62"/>
      <c r="CY226" s="62"/>
      <c r="CZ226" s="62"/>
      <c r="DA226" s="62"/>
      <c r="DB226" s="62"/>
      <c r="DC226" s="62"/>
      <c r="DD226" s="62"/>
      <c r="DE226" s="62"/>
      <c r="DF226" s="62"/>
      <c r="DG226" s="62"/>
      <c r="DH226" s="62"/>
      <c r="DI226" s="62"/>
      <c r="DJ226" s="62"/>
      <c r="DK226" s="62"/>
      <c r="DL226" s="62"/>
      <c r="DM226" s="62"/>
      <c r="DN226" s="62"/>
      <c r="DO226" s="62"/>
      <c r="DP226" s="62"/>
      <c r="DQ226" s="62"/>
      <c r="DR226" s="62"/>
      <c r="DS226" s="62"/>
      <c r="DT226" s="62"/>
      <c r="DU226" s="62"/>
      <c r="DV226" s="62"/>
    </row>
    <row r="227" spans="2:126" ht="23.25" customHeight="1" x14ac:dyDescent="0.2">
      <c r="B227" s="28"/>
      <c r="C227" s="28"/>
      <c r="D227" s="39"/>
      <c r="E227" s="39"/>
      <c r="F227" s="242"/>
      <c r="G227" s="242"/>
      <c r="H227" s="242"/>
      <c r="I227" s="242"/>
      <c r="J227" s="242"/>
      <c r="K227" s="242"/>
      <c r="L227" s="24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c r="BJ227" s="62"/>
      <c r="BK227" s="62"/>
      <c r="BL227" s="62"/>
      <c r="BM227" s="62"/>
      <c r="BN227" s="62"/>
      <c r="BO227" s="62"/>
      <c r="BP227" s="62"/>
      <c r="BQ227" s="62"/>
      <c r="BR227" s="62"/>
      <c r="BS227" s="62"/>
      <c r="BT227" s="62"/>
      <c r="BU227" s="62"/>
      <c r="BV227" s="62"/>
      <c r="BW227" s="62"/>
      <c r="BX227" s="62"/>
      <c r="BY227" s="62"/>
      <c r="BZ227" s="62"/>
      <c r="CA227" s="62"/>
      <c r="CB227" s="62"/>
      <c r="CC227" s="62"/>
      <c r="CD227" s="62"/>
      <c r="CE227" s="62"/>
      <c r="CF227" s="62"/>
      <c r="CG227" s="62"/>
      <c r="CH227" s="62"/>
      <c r="CI227" s="62"/>
      <c r="CJ227" s="62"/>
      <c r="CK227" s="62"/>
      <c r="CL227" s="62"/>
      <c r="CM227" s="62"/>
      <c r="CN227" s="62"/>
      <c r="CO227" s="62"/>
      <c r="CP227" s="62"/>
      <c r="CQ227" s="62"/>
      <c r="CR227" s="62"/>
      <c r="CS227" s="62"/>
      <c r="CT227" s="62"/>
      <c r="CU227" s="62"/>
      <c r="CV227" s="62"/>
      <c r="CW227" s="62"/>
      <c r="CX227" s="62"/>
      <c r="CY227" s="62"/>
      <c r="CZ227" s="62"/>
      <c r="DA227" s="62"/>
      <c r="DB227" s="62"/>
      <c r="DC227" s="62"/>
      <c r="DD227" s="62"/>
      <c r="DE227" s="62"/>
      <c r="DF227" s="62"/>
      <c r="DG227" s="62"/>
      <c r="DH227" s="62"/>
      <c r="DI227" s="62"/>
      <c r="DJ227" s="62"/>
      <c r="DK227" s="62"/>
      <c r="DL227" s="62"/>
      <c r="DM227" s="62"/>
      <c r="DN227" s="62"/>
      <c r="DO227" s="62"/>
      <c r="DP227" s="62"/>
      <c r="DQ227" s="62"/>
      <c r="DR227" s="62"/>
      <c r="DS227" s="62"/>
      <c r="DT227" s="62"/>
      <c r="DU227" s="62"/>
      <c r="DV227" s="62"/>
    </row>
    <row r="228" spans="2:126" ht="23.25" customHeight="1" x14ac:dyDescent="0.2">
      <c r="B228" s="28"/>
      <c r="C228" s="28"/>
      <c r="D228" s="39"/>
      <c r="E228" s="39"/>
      <c r="F228" s="242"/>
      <c r="G228" s="242"/>
      <c r="H228" s="242"/>
      <c r="I228" s="242"/>
      <c r="J228" s="242"/>
      <c r="K228" s="242"/>
      <c r="L228" s="24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c r="BE228" s="62"/>
      <c r="BF228" s="62"/>
      <c r="BG228" s="62"/>
      <c r="BH228" s="62"/>
      <c r="BI228" s="62"/>
      <c r="BJ228" s="62"/>
      <c r="BK228" s="62"/>
      <c r="BL228" s="62"/>
      <c r="BM228" s="62"/>
      <c r="BN228" s="62"/>
      <c r="BO228" s="62"/>
      <c r="BP228" s="62"/>
      <c r="BQ228" s="62"/>
      <c r="BR228" s="62"/>
      <c r="BS228" s="62"/>
      <c r="BT228" s="62"/>
      <c r="BU228" s="62"/>
      <c r="BV228" s="62"/>
      <c r="BW228" s="62"/>
      <c r="BX228" s="62"/>
      <c r="BY228" s="62"/>
      <c r="BZ228" s="62"/>
      <c r="CA228" s="62"/>
      <c r="CB228" s="62"/>
      <c r="CC228" s="62"/>
      <c r="CD228" s="62"/>
      <c r="CE228" s="62"/>
      <c r="CF228" s="62"/>
      <c r="CG228" s="62"/>
      <c r="CH228" s="62"/>
      <c r="CI228" s="62"/>
      <c r="CJ228" s="62"/>
      <c r="CK228" s="62"/>
      <c r="CL228" s="62"/>
      <c r="CM228" s="62"/>
      <c r="CN228" s="62"/>
      <c r="CO228" s="62"/>
      <c r="CP228" s="62"/>
      <c r="CQ228" s="62"/>
      <c r="CR228" s="62"/>
      <c r="CS228" s="62"/>
      <c r="CT228" s="62"/>
      <c r="CU228" s="62"/>
      <c r="CV228" s="62"/>
      <c r="CW228" s="62"/>
      <c r="CX228" s="62"/>
      <c r="CY228" s="62"/>
      <c r="CZ228" s="62"/>
      <c r="DA228" s="62"/>
      <c r="DB228" s="62"/>
      <c r="DC228" s="62"/>
      <c r="DD228" s="62"/>
      <c r="DE228" s="62"/>
      <c r="DF228" s="62"/>
      <c r="DG228" s="62"/>
      <c r="DH228" s="62"/>
      <c r="DI228" s="62"/>
      <c r="DJ228" s="62"/>
      <c r="DK228" s="62"/>
      <c r="DL228" s="62"/>
      <c r="DM228" s="62"/>
      <c r="DN228" s="62"/>
      <c r="DO228" s="62"/>
      <c r="DP228" s="62"/>
      <c r="DQ228" s="62"/>
      <c r="DR228" s="62"/>
      <c r="DS228" s="62"/>
      <c r="DT228" s="62"/>
      <c r="DU228" s="62"/>
      <c r="DV228" s="62"/>
    </row>
    <row r="229" spans="2:126" ht="23.25" customHeight="1" x14ac:dyDescent="0.2">
      <c r="B229" s="28"/>
      <c r="C229" s="28"/>
      <c r="D229" s="39"/>
      <c r="E229" s="39"/>
      <c r="F229" s="242"/>
      <c r="G229" s="242"/>
      <c r="H229" s="242"/>
      <c r="I229" s="242"/>
      <c r="J229" s="242"/>
      <c r="K229" s="242"/>
      <c r="L229" s="24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c r="BE229" s="62"/>
      <c r="BF229" s="62"/>
      <c r="BG229" s="62"/>
      <c r="BH229" s="62"/>
      <c r="BI229" s="62"/>
      <c r="BJ229" s="62"/>
      <c r="BK229" s="62"/>
      <c r="BL229" s="62"/>
      <c r="BM229" s="62"/>
      <c r="BN229" s="62"/>
      <c r="BO229" s="62"/>
      <c r="BP229" s="62"/>
      <c r="BQ229" s="62"/>
      <c r="BR229" s="62"/>
      <c r="BS229" s="62"/>
      <c r="BT229" s="62"/>
      <c r="BU229" s="62"/>
      <c r="BV229" s="62"/>
      <c r="BW229" s="62"/>
      <c r="BX229" s="62"/>
      <c r="BY229" s="62"/>
      <c r="BZ229" s="62"/>
      <c r="CA229" s="62"/>
      <c r="CB229" s="62"/>
      <c r="CC229" s="62"/>
      <c r="CD229" s="62"/>
      <c r="CE229" s="62"/>
      <c r="CF229" s="62"/>
      <c r="CG229" s="62"/>
      <c r="CH229" s="62"/>
      <c r="CI229" s="62"/>
      <c r="CJ229" s="62"/>
      <c r="CK229" s="62"/>
      <c r="CL229" s="62"/>
      <c r="CM229" s="62"/>
      <c r="CN229" s="62"/>
      <c r="CO229" s="62"/>
      <c r="CP229" s="62"/>
      <c r="CQ229" s="62"/>
      <c r="CR229" s="62"/>
      <c r="CS229" s="62"/>
      <c r="CT229" s="62"/>
      <c r="CU229" s="62"/>
      <c r="CV229" s="62"/>
      <c r="CW229" s="62"/>
      <c r="CX229" s="62"/>
      <c r="CY229" s="62"/>
      <c r="CZ229" s="62"/>
      <c r="DA229" s="62"/>
      <c r="DB229" s="62"/>
      <c r="DC229" s="62"/>
      <c r="DD229" s="62"/>
      <c r="DE229" s="62"/>
      <c r="DF229" s="62"/>
      <c r="DG229" s="62"/>
      <c r="DH229" s="62"/>
      <c r="DI229" s="62"/>
      <c r="DJ229" s="62"/>
      <c r="DK229" s="62"/>
      <c r="DL229" s="62"/>
      <c r="DM229" s="62"/>
      <c r="DN229" s="62"/>
      <c r="DO229" s="62"/>
      <c r="DP229" s="62"/>
      <c r="DQ229" s="62"/>
      <c r="DR229" s="62"/>
      <c r="DS229" s="62"/>
      <c r="DT229" s="62"/>
      <c r="DU229" s="62"/>
      <c r="DV229" s="62"/>
    </row>
    <row r="230" spans="2:126" ht="23.25" customHeight="1" x14ac:dyDescent="0.2">
      <c r="B230" s="28"/>
      <c r="C230" s="28"/>
      <c r="D230" s="39"/>
      <c r="E230" s="39"/>
      <c r="F230" s="242"/>
      <c r="G230" s="242"/>
      <c r="H230" s="242"/>
      <c r="I230" s="242"/>
      <c r="J230" s="242"/>
      <c r="K230" s="242"/>
      <c r="L230" s="24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c r="BJ230" s="62"/>
      <c r="BK230" s="62"/>
      <c r="BL230" s="62"/>
      <c r="BM230" s="62"/>
      <c r="BN230" s="62"/>
      <c r="BO230" s="62"/>
      <c r="BP230" s="62"/>
      <c r="BQ230" s="62"/>
      <c r="BR230" s="62"/>
      <c r="BS230" s="62"/>
      <c r="BT230" s="62"/>
      <c r="BU230" s="62"/>
      <c r="BV230" s="62"/>
      <c r="BW230" s="62"/>
      <c r="BX230" s="62"/>
      <c r="BY230" s="62"/>
      <c r="BZ230" s="62"/>
      <c r="CA230" s="62"/>
      <c r="CB230" s="62"/>
      <c r="CC230" s="62"/>
      <c r="CD230" s="62"/>
      <c r="CE230" s="62"/>
      <c r="CF230" s="62"/>
      <c r="CG230" s="62"/>
      <c r="CH230" s="62"/>
      <c r="CI230" s="62"/>
      <c r="CJ230" s="62"/>
      <c r="CK230" s="62"/>
      <c r="CL230" s="62"/>
      <c r="CM230" s="62"/>
      <c r="CN230" s="62"/>
      <c r="CO230" s="62"/>
      <c r="CP230" s="62"/>
      <c r="CQ230" s="62"/>
      <c r="CR230" s="62"/>
      <c r="CS230" s="62"/>
      <c r="CT230" s="62"/>
      <c r="CU230" s="62"/>
      <c r="CV230" s="62"/>
      <c r="CW230" s="62"/>
      <c r="CX230" s="62"/>
      <c r="CY230" s="62"/>
      <c r="CZ230" s="62"/>
      <c r="DA230" s="62"/>
      <c r="DB230" s="62"/>
      <c r="DC230" s="62"/>
      <c r="DD230" s="62"/>
      <c r="DE230" s="62"/>
      <c r="DF230" s="62"/>
      <c r="DG230" s="62"/>
      <c r="DH230" s="62"/>
      <c r="DI230" s="62"/>
      <c r="DJ230" s="62"/>
      <c r="DK230" s="62"/>
      <c r="DL230" s="62"/>
      <c r="DM230" s="62"/>
      <c r="DN230" s="62"/>
      <c r="DO230" s="62"/>
      <c r="DP230" s="62"/>
      <c r="DQ230" s="62"/>
      <c r="DR230" s="62"/>
      <c r="DS230" s="62"/>
      <c r="DT230" s="62"/>
      <c r="DU230" s="62"/>
      <c r="DV230" s="62"/>
    </row>
    <row r="231" spans="2:126" ht="23.25" customHeight="1" x14ac:dyDescent="0.2">
      <c r="B231" s="28"/>
      <c r="C231" s="28"/>
      <c r="D231" s="39"/>
      <c r="E231" s="39"/>
      <c r="F231" s="242"/>
      <c r="G231" s="242"/>
      <c r="H231" s="242"/>
      <c r="I231" s="242"/>
      <c r="J231" s="242"/>
      <c r="K231" s="242"/>
      <c r="L231" s="24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c r="BE231" s="62"/>
      <c r="BF231" s="62"/>
      <c r="BG231" s="62"/>
      <c r="BH231" s="62"/>
      <c r="BI231" s="62"/>
      <c r="BJ231" s="62"/>
      <c r="BK231" s="62"/>
      <c r="BL231" s="62"/>
      <c r="BM231" s="62"/>
      <c r="BN231" s="62"/>
      <c r="BO231" s="62"/>
      <c r="BP231" s="62"/>
      <c r="BQ231" s="62"/>
      <c r="BR231" s="62"/>
      <c r="BS231" s="62"/>
      <c r="BT231" s="62"/>
      <c r="BU231" s="62"/>
      <c r="BV231" s="62"/>
      <c r="BW231" s="62"/>
      <c r="BX231" s="62"/>
      <c r="BY231" s="62"/>
      <c r="BZ231" s="62"/>
      <c r="CA231" s="62"/>
      <c r="CB231" s="62"/>
      <c r="CC231" s="62"/>
      <c r="CD231" s="62"/>
      <c r="CE231" s="62"/>
      <c r="CF231" s="62"/>
      <c r="CG231" s="62"/>
      <c r="CH231" s="62"/>
      <c r="CI231" s="62"/>
      <c r="CJ231" s="62"/>
      <c r="CK231" s="62"/>
      <c r="CL231" s="62"/>
      <c r="CM231" s="62"/>
      <c r="CN231" s="62"/>
      <c r="CO231" s="62"/>
      <c r="CP231" s="62"/>
      <c r="CQ231" s="62"/>
      <c r="CR231" s="62"/>
      <c r="CS231" s="62"/>
      <c r="CT231" s="62"/>
      <c r="CU231" s="62"/>
      <c r="CV231" s="62"/>
      <c r="CW231" s="62"/>
      <c r="CX231" s="62"/>
      <c r="CY231" s="62"/>
      <c r="CZ231" s="62"/>
      <c r="DA231" s="62"/>
      <c r="DB231" s="62"/>
      <c r="DC231" s="62"/>
      <c r="DD231" s="62"/>
      <c r="DE231" s="62"/>
      <c r="DF231" s="62"/>
      <c r="DG231" s="62"/>
      <c r="DH231" s="62"/>
      <c r="DI231" s="62"/>
      <c r="DJ231" s="62"/>
      <c r="DK231" s="62"/>
      <c r="DL231" s="62"/>
      <c r="DM231" s="62"/>
      <c r="DN231" s="62"/>
      <c r="DO231" s="62"/>
      <c r="DP231" s="62"/>
      <c r="DQ231" s="62"/>
      <c r="DR231" s="62"/>
      <c r="DS231" s="62"/>
      <c r="DT231" s="62"/>
      <c r="DU231" s="62"/>
      <c r="DV231" s="62"/>
    </row>
    <row r="232" spans="2:126" ht="23.25" customHeight="1" x14ac:dyDescent="0.2">
      <c r="B232" s="28"/>
      <c r="C232" s="28"/>
      <c r="D232" s="39"/>
      <c r="E232" s="39"/>
      <c r="F232" s="242"/>
      <c r="G232" s="242"/>
      <c r="H232" s="242"/>
      <c r="I232" s="242"/>
      <c r="J232" s="242"/>
      <c r="K232" s="242"/>
      <c r="L232" s="24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c r="BC232" s="62"/>
      <c r="BD232" s="62"/>
      <c r="BE232" s="62"/>
      <c r="BF232" s="62"/>
      <c r="BG232" s="62"/>
      <c r="BH232" s="62"/>
      <c r="BI232" s="62"/>
      <c r="BJ232" s="62"/>
      <c r="BK232" s="62"/>
      <c r="BL232" s="62"/>
      <c r="BM232" s="62"/>
      <c r="BN232" s="62"/>
      <c r="BO232" s="62"/>
      <c r="BP232" s="62"/>
      <c r="BQ232" s="62"/>
      <c r="BR232" s="62"/>
      <c r="BS232" s="62"/>
      <c r="BT232" s="62"/>
      <c r="BU232" s="62"/>
      <c r="BV232" s="62"/>
      <c r="BW232" s="62"/>
      <c r="BX232" s="62"/>
      <c r="BY232" s="62"/>
      <c r="BZ232" s="62"/>
      <c r="CA232" s="62"/>
      <c r="CB232" s="62"/>
      <c r="CC232" s="62"/>
      <c r="CD232" s="62"/>
      <c r="CE232" s="62"/>
      <c r="CF232" s="62"/>
      <c r="CG232" s="62"/>
      <c r="CH232" s="62"/>
      <c r="CI232" s="62"/>
      <c r="CJ232" s="62"/>
      <c r="CK232" s="62"/>
      <c r="CL232" s="62"/>
      <c r="CM232" s="62"/>
      <c r="CN232" s="62"/>
      <c r="CO232" s="62"/>
      <c r="CP232" s="62"/>
      <c r="CQ232" s="62"/>
      <c r="CR232" s="62"/>
      <c r="CS232" s="62"/>
      <c r="CT232" s="62"/>
      <c r="CU232" s="62"/>
      <c r="CV232" s="62"/>
      <c r="CW232" s="62"/>
      <c r="CX232" s="62"/>
      <c r="CY232" s="62"/>
      <c r="CZ232" s="62"/>
      <c r="DA232" s="62"/>
      <c r="DB232" s="62"/>
      <c r="DC232" s="62"/>
      <c r="DD232" s="62"/>
      <c r="DE232" s="62"/>
      <c r="DF232" s="62"/>
      <c r="DG232" s="62"/>
      <c r="DH232" s="62"/>
      <c r="DI232" s="62"/>
      <c r="DJ232" s="62"/>
      <c r="DK232" s="62"/>
      <c r="DL232" s="62"/>
      <c r="DM232" s="62"/>
      <c r="DN232" s="62"/>
      <c r="DO232" s="62"/>
      <c r="DP232" s="62"/>
      <c r="DQ232" s="62"/>
      <c r="DR232" s="62"/>
      <c r="DS232" s="62"/>
      <c r="DT232" s="62"/>
      <c r="DU232" s="62"/>
      <c r="DV232" s="62"/>
    </row>
    <row r="233" spans="2:126" ht="23.25" customHeight="1" x14ac:dyDescent="0.2">
      <c r="B233" s="28"/>
      <c r="C233" s="28"/>
      <c r="D233" s="39"/>
      <c r="E233" s="39"/>
      <c r="F233" s="242"/>
      <c r="G233" s="242"/>
      <c r="H233" s="242"/>
      <c r="I233" s="242"/>
      <c r="J233" s="242"/>
      <c r="K233" s="242"/>
      <c r="L233" s="24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c r="BJ233" s="62"/>
      <c r="BK233" s="62"/>
      <c r="BL233" s="62"/>
      <c r="BM233" s="62"/>
      <c r="BN233" s="62"/>
      <c r="BO233" s="62"/>
      <c r="BP233" s="62"/>
      <c r="BQ233" s="62"/>
      <c r="BR233" s="62"/>
      <c r="BS233" s="62"/>
      <c r="BT233" s="62"/>
      <c r="BU233" s="62"/>
      <c r="BV233" s="62"/>
      <c r="BW233" s="62"/>
      <c r="BX233" s="62"/>
      <c r="BY233" s="62"/>
      <c r="BZ233" s="62"/>
      <c r="CA233" s="62"/>
      <c r="CB233" s="62"/>
      <c r="CC233" s="62"/>
      <c r="CD233" s="62"/>
      <c r="CE233" s="62"/>
      <c r="CF233" s="62"/>
      <c r="CG233" s="62"/>
      <c r="CH233" s="62"/>
      <c r="CI233" s="62"/>
      <c r="CJ233" s="62"/>
      <c r="CK233" s="62"/>
      <c r="CL233" s="62"/>
      <c r="CM233" s="62"/>
      <c r="CN233" s="62"/>
      <c r="CO233" s="62"/>
      <c r="CP233" s="62"/>
      <c r="CQ233" s="62"/>
      <c r="CR233" s="62"/>
      <c r="CS233" s="62"/>
      <c r="CT233" s="62"/>
      <c r="CU233" s="62"/>
      <c r="CV233" s="62"/>
      <c r="CW233" s="62"/>
      <c r="CX233" s="62"/>
      <c r="CY233" s="62"/>
      <c r="CZ233" s="62"/>
      <c r="DA233" s="62"/>
      <c r="DB233" s="62"/>
      <c r="DC233" s="62"/>
      <c r="DD233" s="62"/>
      <c r="DE233" s="62"/>
      <c r="DF233" s="62"/>
      <c r="DG233" s="62"/>
      <c r="DH233" s="62"/>
      <c r="DI233" s="62"/>
      <c r="DJ233" s="62"/>
      <c r="DK233" s="62"/>
      <c r="DL233" s="62"/>
      <c r="DM233" s="62"/>
      <c r="DN233" s="62"/>
      <c r="DO233" s="62"/>
      <c r="DP233" s="62"/>
      <c r="DQ233" s="62"/>
      <c r="DR233" s="62"/>
      <c r="DS233" s="62"/>
      <c r="DT233" s="62"/>
      <c r="DU233" s="62"/>
      <c r="DV233" s="62"/>
    </row>
    <row r="234" spans="2:126" ht="23.25" customHeight="1" x14ac:dyDescent="0.2">
      <c r="B234" s="28"/>
      <c r="C234" s="28"/>
      <c r="D234" s="39"/>
      <c r="E234" s="39"/>
      <c r="F234" s="242"/>
      <c r="G234" s="242"/>
      <c r="H234" s="242"/>
      <c r="I234" s="242"/>
      <c r="J234" s="242"/>
      <c r="K234" s="242"/>
      <c r="L234" s="24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row>
    <row r="235" spans="2:126" ht="23.25" customHeight="1" x14ac:dyDescent="0.2">
      <c r="B235" s="28"/>
      <c r="C235" s="28"/>
      <c r="D235" s="39"/>
      <c r="E235" s="39"/>
      <c r="F235" s="242"/>
      <c r="G235" s="242"/>
      <c r="H235" s="242"/>
      <c r="I235" s="242"/>
      <c r="J235" s="242"/>
      <c r="K235" s="242"/>
      <c r="L235" s="24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c r="BE235" s="62"/>
      <c r="BF235" s="62"/>
      <c r="BG235" s="62"/>
      <c r="BH235" s="62"/>
      <c r="BI235" s="62"/>
      <c r="BJ235" s="62"/>
      <c r="BK235" s="62"/>
      <c r="BL235" s="62"/>
      <c r="BM235" s="62"/>
      <c r="BN235" s="62"/>
      <c r="BO235" s="62"/>
      <c r="BP235" s="62"/>
      <c r="BQ235" s="62"/>
      <c r="BR235" s="62"/>
      <c r="BS235" s="62"/>
      <c r="BT235" s="62"/>
      <c r="BU235" s="62"/>
      <c r="BV235" s="62"/>
      <c r="BW235" s="62"/>
      <c r="BX235" s="62"/>
      <c r="BY235" s="62"/>
      <c r="BZ235" s="62"/>
      <c r="CA235" s="62"/>
      <c r="CB235" s="62"/>
      <c r="CC235" s="62"/>
      <c r="CD235" s="62"/>
      <c r="CE235" s="62"/>
      <c r="CF235" s="62"/>
      <c r="CG235" s="62"/>
      <c r="CH235" s="62"/>
      <c r="CI235" s="62"/>
      <c r="CJ235" s="62"/>
      <c r="CK235" s="62"/>
      <c r="CL235" s="62"/>
      <c r="CM235" s="62"/>
      <c r="CN235" s="62"/>
      <c r="CO235" s="62"/>
      <c r="CP235" s="62"/>
      <c r="CQ235" s="62"/>
      <c r="CR235" s="62"/>
      <c r="CS235" s="62"/>
      <c r="CT235" s="62"/>
      <c r="CU235" s="62"/>
      <c r="CV235" s="62"/>
      <c r="CW235" s="62"/>
      <c r="CX235" s="62"/>
      <c r="CY235" s="62"/>
      <c r="CZ235" s="62"/>
      <c r="DA235" s="62"/>
      <c r="DB235" s="62"/>
      <c r="DC235" s="62"/>
      <c r="DD235" s="62"/>
      <c r="DE235" s="62"/>
      <c r="DF235" s="62"/>
      <c r="DG235" s="62"/>
      <c r="DH235" s="62"/>
      <c r="DI235" s="62"/>
      <c r="DJ235" s="62"/>
      <c r="DK235" s="62"/>
      <c r="DL235" s="62"/>
      <c r="DM235" s="62"/>
      <c r="DN235" s="62"/>
      <c r="DO235" s="62"/>
      <c r="DP235" s="62"/>
      <c r="DQ235" s="62"/>
      <c r="DR235" s="62"/>
      <c r="DS235" s="62"/>
      <c r="DT235" s="62"/>
      <c r="DU235" s="62"/>
      <c r="DV235" s="62"/>
    </row>
    <row r="236" spans="2:126" ht="23.25" customHeight="1" x14ac:dyDescent="0.2">
      <c r="B236" s="28"/>
      <c r="C236" s="28"/>
      <c r="D236" s="39"/>
      <c r="E236" s="39"/>
      <c r="F236" s="242"/>
      <c r="G236" s="242"/>
      <c r="H236" s="242"/>
      <c r="I236" s="242"/>
      <c r="J236" s="242"/>
      <c r="K236" s="242"/>
      <c r="L236" s="24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c r="BE236" s="62"/>
      <c r="BF236" s="62"/>
      <c r="BG236" s="62"/>
      <c r="BH236" s="62"/>
      <c r="BI236" s="62"/>
      <c r="BJ236" s="62"/>
      <c r="BK236" s="62"/>
      <c r="BL236" s="62"/>
      <c r="BM236" s="62"/>
      <c r="BN236" s="62"/>
      <c r="BO236" s="62"/>
      <c r="BP236" s="62"/>
      <c r="BQ236" s="62"/>
      <c r="BR236" s="62"/>
      <c r="BS236" s="62"/>
      <c r="BT236" s="62"/>
      <c r="BU236" s="62"/>
      <c r="BV236" s="62"/>
      <c r="BW236" s="62"/>
      <c r="BX236" s="62"/>
      <c r="BY236" s="62"/>
      <c r="BZ236" s="62"/>
      <c r="CA236" s="62"/>
      <c r="CB236" s="62"/>
      <c r="CC236" s="62"/>
      <c r="CD236" s="62"/>
      <c r="CE236" s="62"/>
      <c r="CF236" s="62"/>
      <c r="CG236" s="62"/>
      <c r="CH236" s="62"/>
      <c r="CI236" s="62"/>
      <c r="CJ236" s="62"/>
      <c r="CK236" s="62"/>
      <c r="CL236" s="62"/>
      <c r="CM236" s="62"/>
      <c r="CN236" s="62"/>
      <c r="CO236" s="62"/>
      <c r="CP236" s="62"/>
      <c r="CQ236" s="62"/>
      <c r="CR236" s="62"/>
      <c r="CS236" s="62"/>
      <c r="CT236" s="62"/>
      <c r="CU236" s="62"/>
      <c r="CV236" s="62"/>
      <c r="CW236" s="62"/>
      <c r="CX236" s="62"/>
      <c r="CY236" s="62"/>
      <c r="CZ236" s="62"/>
      <c r="DA236" s="62"/>
      <c r="DB236" s="62"/>
      <c r="DC236" s="62"/>
      <c r="DD236" s="62"/>
      <c r="DE236" s="62"/>
      <c r="DF236" s="62"/>
      <c r="DG236" s="62"/>
      <c r="DH236" s="62"/>
      <c r="DI236" s="62"/>
      <c r="DJ236" s="62"/>
      <c r="DK236" s="62"/>
      <c r="DL236" s="62"/>
      <c r="DM236" s="62"/>
      <c r="DN236" s="62"/>
      <c r="DO236" s="62"/>
      <c r="DP236" s="62"/>
      <c r="DQ236" s="62"/>
      <c r="DR236" s="62"/>
      <c r="DS236" s="62"/>
      <c r="DT236" s="62"/>
      <c r="DU236" s="62"/>
      <c r="DV236" s="62"/>
    </row>
    <row r="237" spans="2:126" ht="23.25" customHeight="1" x14ac:dyDescent="0.2">
      <c r="B237" s="28"/>
      <c r="C237" s="28"/>
      <c r="D237" s="39"/>
      <c r="E237" s="39"/>
      <c r="F237" s="242"/>
      <c r="G237" s="242"/>
      <c r="H237" s="242"/>
      <c r="I237" s="242"/>
      <c r="J237" s="242"/>
      <c r="K237" s="242"/>
      <c r="L237" s="24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c r="BE237" s="62"/>
      <c r="BF237" s="62"/>
      <c r="BG237" s="62"/>
      <c r="BH237" s="62"/>
      <c r="BI237" s="62"/>
      <c r="BJ237" s="62"/>
      <c r="BK237" s="62"/>
      <c r="BL237" s="62"/>
      <c r="BM237" s="62"/>
      <c r="BN237" s="62"/>
      <c r="BO237" s="62"/>
      <c r="BP237" s="62"/>
      <c r="BQ237" s="62"/>
      <c r="BR237" s="62"/>
      <c r="BS237" s="62"/>
      <c r="BT237" s="62"/>
      <c r="BU237" s="62"/>
      <c r="BV237" s="62"/>
      <c r="BW237" s="62"/>
      <c r="BX237" s="62"/>
      <c r="BY237" s="62"/>
      <c r="BZ237" s="62"/>
      <c r="CA237" s="62"/>
      <c r="CB237" s="62"/>
      <c r="CC237" s="62"/>
      <c r="CD237" s="62"/>
      <c r="CE237" s="62"/>
      <c r="CF237" s="62"/>
      <c r="CG237" s="62"/>
      <c r="CH237" s="62"/>
      <c r="CI237" s="62"/>
      <c r="CJ237" s="62"/>
      <c r="CK237" s="62"/>
      <c r="CL237" s="62"/>
      <c r="CM237" s="62"/>
      <c r="CN237" s="62"/>
      <c r="CO237" s="62"/>
      <c r="CP237" s="62"/>
      <c r="CQ237" s="62"/>
      <c r="CR237" s="62"/>
      <c r="CS237" s="62"/>
      <c r="CT237" s="62"/>
      <c r="CU237" s="62"/>
      <c r="CV237" s="62"/>
      <c r="CW237" s="62"/>
      <c r="CX237" s="62"/>
      <c r="CY237" s="62"/>
      <c r="CZ237" s="62"/>
      <c r="DA237" s="62"/>
      <c r="DB237" s="62"/>
      <c r="DC237" s="62"/>
      <c r="DD237" s="62"/>
      <c r="DE237" s="62"/>
      <c r="DF237" s="62"/>
      <c r="DG237" s="62"/>
      <c r="DH237" s="62"/>
      <c r="DI237" s="62"/>
      <c r="DJ237" s="62"/>
      <c r="DK237" s="62"/>
      <c r="DL237" s="62"/>
      <c r="DM237" s="62"/>
      <c r="DN237" s="62"/>
      <c r="DO237" s="62"/>
      <c r="DP237" s="62"/>
      <c r="DQ237" s="62"/>
      <c r="DR237" s="62"/>
      <c r="DS237" s="62"/>
      <c r="DT237" s="62"/>
      <c r="DU237" s="62"/>
      <c r="DV237" s="62"/>
    </row>
    <row r="238" spans="2:126" ht="23.25" customHeight="1" x14ac:dyDescent="0.2">
      <c r="B238" s="28"/>
      <c r="C238" s="28"/>
      <c r="D238" s="39"/>
      <c r="E238" s="39"/>
      <c r="F238" s="242"/>
      <c r="G238" s="242"/>
      <c r="H238" s="242"/>
      <c r="I238" s="242"/>
      <c r="J238" s="242"/>
      <c r="K238" s="242"/>
      <c r="L238" s="24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c r="BE238" s="62"/>
      <c r="BF238" s="62"/>
      <c r="BG238" s="62"/>
      <c r="BH238" s="62"/>
      <c r="BI238" s="62"/>
      <c r="BJ238" s="62"/>
      <c r="BK238" s="62"/>
      <c r="BL238" s="62"/>
      <c r="BM238" s="62"/>
      <c r="BN238" s="62"/>
      <c r="BO238" s="62"/>
      <c r="BP238" s="62"/>
      <c r="BQ238" s="62"/>
      <c r="BR238" s="62"/>
      <c r="BS238" s="62"/>
      <c r="BT238" s="62"/>
      <c r="BU238" s="62"/>
      <c r="BV238" s="62"/>
      <c r="BW238" s="62"/>
      <c r="BX238" s="62"/>
      <c r="BY238" s="62"/>
      <c r="BZ238" s="62"/>
      <c r="CA238" s="62"/>
      <c r="CB238" s="62"/>
      <c r="CC238" s="62"/>
      <c r="CD238" s="62"/>
      <c r="CE238" s="62"/>
      <c r="CF238" s="62"/>
      <c r="CG238" s="62"/>
      <c r="CH238" s="62"/>
      <c r="CI238" s="62"/>
      <c r="CJ238" s="62"/>
      <c r="CK238" s="62"/>
      <c r="CL238" s="62"/>
      <c r="CM238" s="62"/>
      <c r="CN238" s="62"/>
      <c r="CO238" s="62"/>
      <c r="CP238" s="62"/>
      <c r="CQ238" s="62"/>
      <c r="CR238" s="62"/>
      <c r="CS238" s="62"/>
      <c r="CT238" s="62"/>
      <c r="CU238" s="62"/>
      <c r="CV238" s="62"/>
      <c r="CW238" s="62"/>
      <c r="CX238" s="62"/>
      <c r="CY238" s="62"/>
      <c r="CZ238" s="62"/>
      <c r="DA238" s="62"/>
      <c r="DB238" s="62"/>
      <c r="DC238" s="62"/>
      <c r="DD238" s="62"/>
      <c r="DE238" s="62"/>
      <c r="DF238" s="62"/>
      <c r="DG238" s="62"/>
      <c r="DH238" s="62"/>
      <c r="DI238" s="62"/>
      <c r="DJ238" s="62"/>
      <c r="DK238" s="62"/>
      <c r="DL238" s="62"/>
      <c r="DM238" s="62"/>
      <c r="DN238" s="62"/>
      <c r="DO238" s="62"/>
      <c r="DP238" s="62"/>
      <c r="DQ238" s="62"/>
      <c r="DR238" s="62"/>
      <c r="DS238" s="62"/>
      <c r="DT238" s="62"/>
      <c r="DU238" s="62"/>
      <c r="DV238" s="62"/>
    </row>
    <row r="239" spans="2:126" ht="23.25" customHeight="1" x14ac:dyDescent="0.2">
      <c r="B239" s="28"/>
      <c r="C239" s="28"/>
      <c r="D239" s="39"/>
      <c r="E239" s="39"/>
      <c r="F239" s="242"/>
      <c r="G239" s="242"/>
      <c r="H239" s="242"/>
      <c r="I239" s="242"/>
      <c r="J239" s="242"/>
      <c r="K239" s="242"/>
      <c r="L239" s="24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c r="BE239" s="62"/>
      <c r="BF239" s="62"/>
      <c r="BG239" s="62"/>
      <c r="BH239" s="62"/>
      <c r="BI239" s="62"/>
      <c r="BJ239" s="62"/>
      <c r="BK239" s="62"/>
      <c r="BL239" s="62"/>
      <c r="BM239" s="62"/>
      <c r="BN239" s="62"/>
      <c r="BO239" s="62"/>
      <c r="BP239" s="62"/>
      <c r="BQ239" s="62"/>
      <c r="BR239" s="62"/>
      <c r="BS239" s="62"/>
      <c r="BT239" s="62"/>
      <c r="BU239" s="62"/>
      <c r="BV239" s="62"/>
      <c r="BW239" s="62"/>
      <c r="BX239" s="62"/>
      <c r="BY239" s="62"/>
      <c r="BZ239" s="62"/>
      <c r="CA239" s="62"/>
      <c r="CB239" s="62"/>
      <c r="CC239" s="62"/>
      <c r="CD239" s="62"/>
      <c r="CE239" s="62"/>
      <c r="CF239" s="62"/>
      <c r="CG239" s="62"/>
      <c r="CH239" s="62"/>
      <c r="CI239" s="62"/>
      <c r="CJ239" s="62"/>
      <c r="CK239" s="62"/>
      <c r="CL239" s="62"/>
      <c r="CM239" s="62"/>
      <c r="CN239" s="62"/>
      <c r="CO239" s="62"/>
      <c r="CP239" s="62"/>
      <c r="CQ239" s="62"/>
      <c r="CR239" s="62"/>
      <c r="CS239" s="62"/>
      <c r="CT239" s="62"/>
      <c r="CU239" s="62"/>
      <c r="CV239" s="62"/>
      <c r="CW239" s="62"/>
      <c r="CX239" s="62"/>
      <c r="CY239" s="62"/>
      <c r="CZ239" s="62"/>
      <c r="DA239" s="62"/>
      <c r="DB239" s="62"/>
      <c r="DC239" s="62"/>
      <c r="DD239" s="62"/>
      <c r="DE239" s="62"/>
      <c r="DF239" s="62"/>
      <c r="DG239" s="62"/>
      <c r="DH239" s="62"/>
      <c r="DI239" s="62"/>
      <c r="DJ239" s="62"/>
      <c r="DK239" s="62"/>
      <c r="DL239" s="62"/>
      <c r="DM239" s="62"/>
      <c r="DN239" s="62"/>
      <c r="DO239" s="62"/>
      <c r="DP239" s="62"/>
      <c r="DQ239" s="62"/>
      <c r="DR239" s="62"/>
      <c r="DS239" s="62"/>
      <c r="DT239" s="62"/>
      <c r="DU239" s="62"/>
      <c r="DV239" s="62"/>
    </row>
    <row r="240" spans="2:126" ht="23.25" customHeight="1" x14ac:dyDescent="0.2">
      <c r="B240" s="28"/>
      <c r="C240" s="28"/>
      <c r="D240" s="39"/>
      <c r="E240" s="39"/>
      <c r="F240" s="242"/>
      <c r="G240" s="242"/>
      <c r="H240" s="242"/>
      <c r="I240" s="242"/>
      <c r="J240" s="242"/>
      <c r="K240" s="242"/>
      <c r="L240" s="24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c r="BE240" s="62"/>
      <c r="BF240" s="62"/>
      <c r="BG240" s="62"/>
      <c r="BH240" s="62"/>
      <c r="BI240" s="62"/>
      <c r="BJ240" s="62"/>
      <c r="BK240" s="62"/>
      <c r="BL240" s="62"/>
      <c r="BM240" s="62"/>
      <c r="BN240" s="62"/>
      <c r="BO240" s="62"/>
      <c r="BP240" s="62"/>
      <c r="BQ240" s="62"/>
      <c r="BR240" s="62"/>
      <c r="BS240" s="62"/>
      <c r="BT240" s="62"/>
      <c r="BU240" s="62"/>
      <c r="BV240" s="62"/>
      <c r="BW240" s="62"/>
      <c r="BX240" s="62"/>
      <c r="BY240" s="62"/>
      <c r="BZ240" s="62"/>
      <c r="CA240" s="62"/>
      <c r="CB240" s="62"/>
      <c r="CC240" s="62"/>
      <c r="CD240" s="62"/>
      <c r="CE240" s="62"/>
      <c r="CF240" s="62"/>
      <c r="CG240" s="62"/>
      <c r="CH240" s="62"/>
      <c r="CI240" s="62"/>
      <c r="CJ240" s="62"/>
      <c r="CK240" s="62"/>
      <c r="CL240" s="62"/>
      <c r="CM240" s="62"/>
      <c r="CN240" s="62"/>
      <c r="CO240" s="62"/>
      <c r="CP240" s="62"/>
      <c r="CQ240" s="62"/>
      <c r="CR240" s="62"/>
      <c r="CS240" s="62"/>
      <c r="CT240" s="62"/>
      <c r="CU240" s="62"/>
      <c r="CV240" s="62"/>
      <c r="CW240" s="62"/>
      <c r="CX240" s="62"/>
      <c r="CY240" s="62"/>
      <c r="CZ240" s="62"/>
      <c r="DA240" s="62"/>
      <c r="DB240" s="62"/>
      <c r="DC240" s="62"/>
      <c r="DD240" s="62"/>
      <c r="DE240" s="62"/>
      <c r="DF240" s="62"/>
      <c r="DG240" s="62"/>
      <c r="DH240" s="62"/>
      <c r="DI240" s="62"/>
      <c r="DJ240" s="62"/>
      <c r="DK240" s="62"/>
      <c r="DL240" s="62"/>
      <c r="DM240" s="62"/>
      <c r="DN240" s="62"/>
      <c r="DO240" s="62"/>
      <c r="DP240" s="62"/>
      <c r="DQ240" s="62"/>
      <c r="DR240" s="62"/>
      <c r="DS240" s="62"/>
      <c r="DT240" s="62"/>
      <c r="DU240" s="62"/>
      <c r="DV240" s="62"/>
    </row>
    <row r="241" spans="2:126" ht="23.25" customHeight="1" x14ac:dyDescent="0.2">
      <c r="B241" s="28"/>
      <c r="C241" s="28"/>
      <c r="D241" s="39"/>
      <c r="E241" s="39"/>
      <c r="F241" s="242"/>
      <c r="G241" s="242"/>
      <c r="H241" s="242"/>
      <c r="I241" s="242"/>
      <c r="J241" s="242"/>
      <c r="K241" s="242"/>
      <c r="L241" s="24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c r="BE241" s="62"/>
      <c r="BF241" s="62"/>
      <c r="BG241" s="62"/>
      <c r="BH241" s="62"/>
      <c r="BI241" s="62"/>
      <c r="BJ241" s="62"/>
      <c r="BK241" s="62"/>
      <c r="BL241" s="62"/>
      <c r="BM241" s="62"/>
      <c r="BN241" s="62"/>
      <c r="BO241" s="62"/>
      <c r="BP241" s="62"/>
      <c r="BQ241" s="62"/>
      <c r="BR241" s="62"/>
      <c r="BS241" s="62"/>
      <c r="BT241" s="62"/>
      <c r="BU241" s="62"/>
      <c r="BV241" s="62"/>
      <c r="BW241" s="62"/>
      <c r="BX241" s="62"/>
      <c r="BY241" s="62"/>
      <c r="BZ241" s="62"/>
      <c r="CA241" s="62"/>
      <c r="CB241" s="62"/>
      <c r="CC241" s="62"/>
      <c r="CD241" s="62"/>
      <c r="CE241" s="62"/>
      <c r="CF241" s="62"/>
      <c r="CG241" s="62"/>
      <c r="CH241" s="62"/>
      <c r="CI241" s="62"/>
      <c r="CJ241" s="62"/>
      <c r="CK241" s="62"/>
      <c r="CL241" s="62"/>
      <c r="CM241" s="62"/>
      <c r="CN241" s="62"/>
      <c r="CO241" s="62"/>
      <c r="CP241" s="62"/>
      <c r="CQ241" s="62"/>
      <c r="CR241" s="62"/>
      <c r="CS241" s="62"/>
      <c r="CT241" s="62"/>
      <c r="CU241" s="62"/>
      <c r="CV241" s="62"/>
      <c r="CW241" s="62"/>
      <c r="CX241" s="62"/>
      <c r="CY241" s="62"/>
      <c r="CZ241" s="62"/>
      <c r="DA241" s="62"/>
      <c r="DB241" s="62"/>
      <c r="DC241" s="62"/>
      <c r="DD241" s="62"/>
      <c r="DE241" s="62"/>
      <c r="DF241" s="62"/>
      <c r="DG241" s="62"/>
      <c r="DH241" s="62"/>
      <c r="DI241" s="62"/>
      <c r="DJ241" s="62"/>
      <c r="DK241" s="62"/>
      <c r="DL241" s="62"/>
      <c r="DM241" s="62"/>
      <c r="DN241" s="62"/>
      <c r="DO241" s="62"/>
      <c r="DP241" s="62"/>
      <c r="DQ241" s="62"/>
      <c r="DR241" s="62"/>
      <c r="DS241" s="62"/>
      <c r="DT241" s="62"/>
      <c r="DU241" s="62"/>
      <c r="DV241" s="62"/>
    </row>
    <row r="242" spans="2:126" ht="23.25" customHeight="1" x14ac:dyDescent="0.2">
      <c r="B242" s="28"/>
      <c r="C242" s="28"/>
      <c r="D242" s="39"/>
      <c r="E242" s="39"/>
      <c r="F242" s="242"/>
      <c r="G242" s="242"/>
      <c r="H242" s="242"/>
      <c r="I242" s="242"/>
      <c r="J242" s="242"/>
      <c r="K242" s="242"/>
      <c r="L242" s="24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c r="BE242" s="62"/>
      <c r="BF242" s="62"/>
      <c r="BG242" s="62"/>
      <c r="BH242" s="62"/>
      <c r="BI242" s="62"/>
      <c r="BJ242" s="62"/>
      <c r="BK242" s="62"/>
      <c r="BL242" s="62"/>
      <c r="BM242" s="62"/>
      <c r="BN242" s="62"/>
      <c r="BO242" s="62"/>
      <c r="BP242" s="62"/>
      <c r="BQ242" s="62"/>
      <c r="BR242" s="62"/>
      <c r="BS242" s="62"/>
      <c r="BT242" s="62"/>
      <c r="BU242" s="62"/>
      <c r="BV242" s="62"/>
      <c r="BW242" s="62"/>
      <c r="BX242" s="62"/>
      <c r="BY242" s="62"/>
      <c r="BZ242" s="62"/>
      <c r="CA242" s="62"/>
      <c r="CB242" s="62"/>
      <c r="CC242" s="62"/>
      <c r="CD242" s="62"/>
      <c r="CE242" s="62"/>
      <c r="CF242" s="62"/>
      <c r="CG242" s="62"/>
      <c r="CH242" s="62"/>
      <c r="CI242" s="62"/>
      <c r="CJ242" s="62"/>
      <c r="CK242" s="62"/>
      <c r="CL242" s="62"/>
      <c r="CM242" s="62"/>
      <c r="CN242" s="62"/>
      <c r="CO242" s="62"/>
      <c r="CP242" s="62"/>
      <c r="CQ242" s="62"/>
      <c r="CR242" s="62"/>
      <c r="CS242" s="62"/>
      <c r="CT242" s="62"/>
      <c r="CU242" s="62"/>
      <c r="CV242" s="62"/>
      <c r="CW242" s="62"/>
      <c r="CX242" s="62"/>
      <c r="CY242" s="62"/>
      <c r="CZ242" s="62"/>
      <c r="DA242" s="62"/>
      <c r="DB242" s="62"/>
      <c r="DC242" s="62"/>
      <c r="DD242" s="62"/>
      <c r="DE242" s="62"/>
      <c r="DF242" s="62"/>
      <c r="DG242" s="62"/>
      <c r="DH242" s="62"/>
      <c r="DI242" s="62"/>
      <c r="DJ242" s="62"/>
      <c r="DK242" s="62"/>
      <c r="DL242" s="62"/>
      <c r="DM242" s="62"/>
      <c r="DN242" s="62"/>
      <c r="DO242" s="62"/>
      <c r="DP242" s="62"/>
      <c r="DQ242" s="62"/>
      <c r="DR242" s="62"/>
      <c r="DS242" s="62"/>
      <c r="DT242" s="62"/>
      <c r="DU242" s="62"/>
      <c r="DV242" s="62"/>
    </row>
    <row r="243" spans="2:126" ht="23.25" customHeight="1" x14ac:dyDescent="0.2">
      <c r="B243" s="28"/>
      <c r="C243" s="28"/>
      <c r="D243" s="39"/>
      <c r="E243" s="39"/>
      <c r="F243" s="242"/>
      <c r="G243" s="242"/>
      <c r="H243" s="242"/>
      <c r="I243" s="242"/>
      <c r="J243" s="242"/>
      <c r="K243" s="242"/>
      <c r="L243" s="24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c r="BE243" s="62"/>
      <c r="BF243" s="62"/>
      <c r="BG243" s="62"/>
      <c r="BH243" s="62"/>
      <c r="BI243" s="62"/>
      <c r="BJ243" s="62"/>
      <c r="BK243" s="62"/>
      <c r="BL243" s="62"/>
      <c r="BM243" s="62"/>
      <c r="BN243" s="62"/>
      <c r="BO243" s="62"/>
      <c r="BP243" s="62"/>
      <c r="BQ243" s="62"/>
      <c r="BR243" s="62"/>
      <c r="BS243" s="62"/>
      <c r="BT243" s="62"/>
      <c r="BU243" s="62"/>
      <c r="BV243" s="62"/>
      <c r="BW243" s="62"/>
      <c r="BX243" s="62"/>
      <c r="BY243" s="62"/>
      <c r="BZ243" s="62"/>
      <c r="CA243" s="62"/>
      <c r="CB243" s="62"/>
      <c r="CC243" s="62"/>
      <c r="CD243" s="62"/>
      <c r="CE243" s="62"/>
      <c r="CF243" s="62"/>
      <c r="CG243" s="62"/>
      <c r="CH243" s="62"/>
      <c r="CI243" s="62"/>
      <c r="CJ243" s="62"/>
      <c r="CK243" s="62"/>
      <c r="CL243" s="62"/>
      <c r="CM243" s="62"/>
      <c r="CN243" s="62"/>
      <c r="CO243" s="62"/>
      <c r="CP243" s="62"/>
      <c r="CQ243" s="62"/>
      <c r="CR243" s="62"/>
      <c r="CS243" s="62"/>
      <c r="CT243" s="62"/>
      <c r="CU243" s="62"/>
      <c r="CV243" s="62"/>
      <c r="CW243" s="62"/>
      <c r="CX243" s="62"/>
      <c r="CY243" s="62"/>
      <c r="CZ243" s="62"/>
      <c r="DA243" s="62"/>
      <c r="DB243" s="62"/>
      <c r="DC243" s="62"/>
      <c r="DD243" s="62"/>
      <c r="DE243" s="62"/>
      <c r="DF243" s="62"/>
      <c r="DG243" s="62"/>
      <c r="DH243" s="62"/>
      <c r="DI243" s="62"/>
      <c r="DJ243" s="62"/>
      <c r="DK243" s="62"/>
      <c r="DL243" s="62"/>
      <c r="DM243" s="62"/>
      <c r="DN243" s="62"/>
      <c r="DO243" s="62"/>
      <c r="DP243" s="62"/>
      <c r="DQ243" s="62"/>
      <c r="DR243" s="62"/>
      <c r="DS243" s="62"/>
      <c r="DT243" s="62"/>
      <c r="DU243" s="62"/>
      <c r="DV243" s="62"/>
    </row>
    <row r="244" spans="2:126" ht="23.25" customHeight="1" x14ac:dyDescent="0.2">
      <c r="B244" s="28"/>
      <c r="C244" s="28"/>
      <c r="D244" s="39"/>
      <c r="E244" s="39"/>
      <c r="F244" s="242"/>
      <c r="G244" s="242"/>
      <c r="H244" s="242"/>
      <c r="I244" s="242"/>
      <c r="J244" s="242"/>
      <c r="K244" s="242"/>
      <c r="L244" s="24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c r="BE244" s="62"/>
      <c r="BF244" s="62"/>
      <c r="BG244" s="62"/>
      <c r="BH244" s="62"/>
      <c r="BI244" s="62"/>
      <c r="BJ244" s="62"/>
      <c r="BK244" s="62"/>
      <c r="BL244" s="62"/>
      <c r="BM244" s="62"/>
      <c r="BN244" s="62"/>
      <c r="BO244" s="62"/>
      <c r="BP244" s="62"/>
      <c r="BQ244" s="62"/>
      <c r="BR244" s="62"/>
      <c r="BS244" s="62"/>
      <c r="BT244" s="62"/>
      <c r="BU244" s="62"/>
      <c r="BV244" s="62"/>
      <c r="BW244" s="62"/>
      <c r="BX244" s="62"/>
      <c r="BY244" s="62"/>
      <c r="BZ244" s="62"/>
      <c r="CA244" s="62"/>
      <c r="CB244" s="62"/>
      <c r="CC244" s="62"/>
      <c r="CD244" s="62"/>
      <c r="CE244" s="62"/>
      <c r="CF244" s="62"/>
      <c r="CG244" s="62"/>
      <c r="CH244" s="62"/>
      <c r="CI244" s="62"/>
      <c r="CJ244" s="62"/>
      <c r="CK244" s="62"/>
      <c r="CL244" s="62"/>
      <c r="CM244" s="62"/>
      <c r="CN244" s="62"/>
      <c r="CO244" s="62"/>
      <c r="CP244" s="62"/>
      <c r="CQ244" s="62"/>
      <c r="CR244" s="62"/>
      <c r="CS244" s="62"/>
      <c r="CT244" s="62"/>
      <c r="CU244" s="62"/>
      <c r="CV244" s="62"/>
      <c r="CW244" s="62"/>
      <c r="CX244" s="62"/>
      <c r="CY244" s="62"/>
      <c r="CZ244" s="62"/>
      <c r="DA244" s="62"/>
      <c r="DB244" s="62"/>
      <c r="DC244" s="62"/>
      <c r="DD244" s="62"/>
      <c r="DE244" s="62"/>
      <c r="DF244" s="62"/>
      <c r="DG244" s="62"/>
      <c r="DH244" s="62"/>
      <c r="DI244" s="62"/>
      <c r="DJ244" s="62"/>
      <c r="DK244" s="62"/>
      <c r="DL244" s="62"/>
      <c r="DM244" s="62"/>
      <c r="DN244" s="62"/>
      <c r="DO244" s="62"/>
      <c r="DP244" s="62"/>
      <c r="DQ244" s="62"/>
      <c r="DR244" s="62"/>
      <c r="DS244" s="62"/>
      <c r="DT244" s="62"/>
      <c r="DU244" s="62"/>
      <c r="DV244" s="62"/>
    </row>
    <row r="245" spans="2:126" ht="23.25" customHeight="1" x14ac:dyDescent="0.2">
      <c r="B245" s="28"/>
      <c r="C245" s="28"/>
      <c r="D245" s="39"/>
      <c r="E245" s="39"/>
      <c r="F245" s="242"/>
      <c r="G245" s="242"/>
      <c r="H245" s="242"/>
      <c r="I245" s="242"/>
      <c r="J245" s="242"/>
      <c r="K245" s="242"/>
      <c r="L245" s="24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c r="BE245" s="62"/>
      <c r="BF245" s="62"/>
      <c r="BG245" s="62"/>
      <c r="BH245" s="62"/>
      <c r="BI245" s="62"/>
      <c r="BJ245" s="62"/>
      <c r="BK245" s="62"/>
      <c r="BL245" s="62"/>
      <c r="BM245" s="62"/>
      <c r="BN245" s="62"/>
      <c r="BO245" s="62"/>
      <c r="BP245" s="62"/>
      <c r="BQ245" s="62"/>
      <c r="BR245" s="62"/>
      <c r="BS245" s="62"/>
      <c r="BT245" s="62"/>
      <c r="BU245" s="62"/>
      <c r="BV245" s="62"/>
      <c r="BW245" s="62"/>
      <c r="BX245" s="62"/>
      <c r="BY245" s="62"/>
      <c r="BZ245" s="62"/>
      <c r="CA245" s="62"/>
      <c r="CB245" s="62"/>
      <c r="CC245" s="62"/>
      <c r="CD245" s="62"/>
      <c r="CE245" s="62"/>
      <c r="CF245" s="62"/>
      <c r="CG245" s="62"/>
      <c r="CH245" s="62"/>
      <c r="CI245" s="62"/>
      <c r="CJ245" s="62"/>
      <c r="CK245" s="62"/>
      <c r="CL245" s="62"/>
      <c r="CM245" s="62"/>
      <c r="CN245" s="62"/>
      <c r="CO245" s="62"/>
      <c r="CP245" s="62"/>
      <c r="CQ245" s="62"/>
      <c r="CR245" s="62"/>
      <c r="CS245" s="62"/>
      <c r="CT245" s="62"/>
      <c r="CU245" s="62"/>
      <c r="CV245" s="62"/>
      <c r="CW245" s="62"/>
      <c r="CX245" s="62"/>
      <c r="CY245" s="62"/>
      <c r="CZ245" s="62"/>
      <c r="DA245" s="62"/>
      <c r="DB245" s="62"/>
      <c r="DC245" s="62"/>
      <c r="DD245" s="62"/>
      <c r="DE245" s="62"/>
      <c r="DF245" s="62"/>
      <c r="DG245" s="62"/>
      <c r="DH245" s="62"/>
      <c r="DI245" s="62"/>
      <c r="DJ245" s="62"/>
      <c r="DK245" s="62"/>
      <c r="DL245" s="62"/>
      <c r="DM245" s="62"/>
      <c r="DN245" s="62"/>
      <c r="DO245" s="62"/>
      <c r="DP245" s="62"/>
      <c r="DQ245" s="62"/>
      <c r="DR245" s="62"/>
      <c r="DS245" s="62"/>
      <c r="DT245" s="62"/>
      <c r="DU245" s="62"/>
      <c r="DV245" s="62"/>
    </row>
    <row r="246" spans="2:126" ht="23.25" customHeight="1" x14ac:dyDescent="0.2">
      <c r="B246" s="28"/>
      <c r="C246" s="28"/>
      <c r="D246" s="39"/>
      <c r="E246" s="39"/>
      <c r="F246" s="242"/>
      <c r="G246" s="242"/>
      <c r="H246" s="242"/>
      <c r="I246" s="242"/>
      <c r="J246" s="242"/>
      <c r="K246" s="242"/>
      <c r="L246" s="24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c r="BE246" s="62"/>
      <c r="BF246" s="62"/>
      <c r="BG246" s="62"/>
      <c r="BH246" s="62"/>
      <c r="BI246" s="62"/>
      <c r="BJ246" s="62"/>
      <c r="BK246" s="62"/>
      <c r="BL246" s="62"/>
      <c r="BM246" s="62"/>
      <c r="BN246" s="62"/>
      <c r="BO246" s="62"/>
      <c r="BP246" s="62"/>
      <c r="BQ246" s="62"/>
      <c r="BR246" s="62"/>
      <c r="BS246" s="62"/>
      <c r="BT246" s="62"/>
      <c r="BU246" s="62"/>
      <c r="BV246" s="62"/>
      <c r="BW246" s="62"/>
      <c r="BX246" s="62"/>
      <c r="BY246" s="62"/>
      <c r="BZ246" s="62"/>
      <c r="CA246" s="62"/>
      <c r="CB246" s="62"/>
      <c r="CC246" s="62"/>
      <c r="CD246" s="62"/>
      <c r="CE246" s="62"/>
      <c r="CF246" s="62"/>
      <c r="CG246" s="62"/>
      <c r="CH246" s="62"/>
      <c r="CI246" s="62"/>
      <c r="CJ246" s="62"/>
      <c r="CK246" s="62"/>
      <c r="CL246" s="62"/>
      <c r="CM246" s="62"/>
      <c r="CN246" s="62"/>
      <c r="CO246" s="62"/>
      <c r="CP246" s="62"/>
      <c r="CQ246" s="62"/>
      <c r="CR246" s="62"/>
      <c r="CS246" s="62"/>
      <c r="CT246" s="62"/>
      <c r="CU246" s="62"/>
      <c r="CV246" s="62"/>
      <c r="CW246" s="62"/>
      <c r="CX246" s="62"/>
      <c r="CY246" s="62"/>
      <c r="CZ246" s="62"/>
      <c r="DA246" s="62"/>
      <c r="DB246" s="62"/>
      <c r="DC246" s="62"/>
      <c r="DD246" s="62"/>
      <c r="DE246" s="62"/>
      <c r="DF246" s="62"/>
      <c r="DG246" s="62"/>
      <c r="DH246" s="62"/>
      <c r="DI246" s="62"/>
      <c r="DJ246" s="62"/>
      <c r="DK246" s="62"/>
      <c r="DL246" s="62"/>
      <c r="DM246" s="62"/>
      <c r="DN246" s="62"/>
      <c r="DO246" s="62"/>
      <c r="DP246" s="62"/>
      <c r="DQ246" s="62"/>
      <c r="DR246" s="62"/>
      <c r="DS246" s="62"/>
      <c r="DT246" s="62"/>
      <c r="DU246" s="62"/>
      <c r="DV246" s="62"/>
    </row>
    <row r="247" spans="2:126" ht="23.25" customHeight="1" x14ac:dyDescent="0.2">
      <c r="B247" s="28"/>
      <c r="C247" s="28"/>
      <c r="D247" s="39"/>
      <c r="E247" s="39"/>
      <c r="F247" s="242"/>
      <c r="G247" s="242"/>
      <c r="H247" s="242"/>
      <c r="I247" s="242"/>
      <c r="J247" s="242"/>
      <c r="K247" s="242"/>
      <c r="L247" s="24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c r="BG247" s="62"/>
      <c r="BH247" s="62"/>
      <c r="BI247" s="62"/>
      <c r="BJ247" s="62"/>
      <c r="BK247" s="62"/>
      <c r="BL247" s="62"/>
      <c r="BM247" s="62"/>
      <c r="BN247" s="62"/>
      <c r="BO247" s="62"/>
      <c r="BP247" s="62"/>
      <c r="BQ247" s="62"/>
      <c r="BR247" s="62"/>
      <c r="BS247" s="62"/>
      <c r="BT247" s="62"/>
      <c r="BU247" s="62"/>
      <c r="BV247" s="62"/>
      <c r="BW247" s="62"/>
      <c r="BX247" s="62"/>
      <c r="BY247" s="62"/>
      <c r="BZ247" s="62"/>
      <c r="CA247" s="62"/>
      <c r="CB247" s="62"/>
      <c r="CC247" s="62"/>
      <c r="CD247" s="62"/>
      <c r="CE247" s="62"/>
      <c r="CF247" s="62"/>
      <c r="CG247" s="62"/>
      <c r="CH247" s="62"/>
      <c r="CI247" s="62"/>
      <c r="CJ247" s="62"/>
      <c r="CK247" s="62"/>
      <c r="CL247" s="62"/>
      <c r="CM247" s="62"/>
      <c r="CN247" s="62"/>
      <c r="CO247" s="62"/>
      <c r="CP247" s="62"/>
      <c r="CQ247" s="62"/>
      <c r="CR247" s="62"/>
      <c r="CS247" s="62"/>
      <c r="CT247" s="62"/>
      <c r="CU247" s="62"/>
      <c r="CV247" s="62"/>
      <c r="CW247" s="62"/>
      <c r="CX247" s="62"/>
      <c r="CY247" s="62"/>
      <c r="CZ247" s="62"/>
      <c r="DA247" s="62"/>
      <c r="DB247" s="62"/>
      <c r="DC247" s="62"/>
      <c r="DD247" s="62"/>
      <c r="DE247" s="62"/>
      <c r="DF247" s="62"/>
      <c r="DG247" s="62"/>
      <c r="DH247" s="62"/>
      <c r="DI247" s="62"/>
      <c r="DJ247" s="62"/>
      <c r="DK247" s="62"/>
      <c r="DL247" s="62"/>
      <c r="DM247" s="62"/>
      <c r="DN247" s="62"/>
      <c r="DO247" s="62"/>
      <c r="DP247" s="62"/>
      <c r="DQ247" s="62"/>
      <c r="DR247" s="62"/>
      <c r="DS247" s="62"/>
      <c r="DT247" s="62"/>
      <c r="DU247" s="62"/>
      <c r="DV247" s="62"/>
    </row>
    <row r="248" spans="2:126" ht="23.25" customHeight="1" x14ac:dyDescent="0.2">
      <c r="B248" s="28"/>
      <c r="C248" s="28"/>
      <c r="D248" s="39"/>
      <c r="E248" s="39"/>
      <c r="F248" s="242"/>
      <c r="G248" s="242"/>
      <c r="H248" s="242"/>
      <c r="I248" s="242"/>
      <c r="J248" s="242"/>
      <c r="K248" s="242"/>
      <c r="L248" s="24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c r="BJ248" s="62"/>
      <c r="BK248" s="62"/>
      <c r="BL248" s="62"/>
      <c r="BM248" s="62"/>
      <c r="BN248" s="62"/>
      <c r="BO248" s="62"/>
      <c r="BP248" s="62"/>
      <c r="BQ248" s="62"/>
      <c r="BR248" s="62"/>
      <c r="BS248" s="62"/>
      <c r="BT248" s="62"/>
      <c r="BU248" s="62"/>
      <c r="BV248" s="62"/>
      <c r="BW248" s="62"/>
      <c r="BX248" s="62"/>
      <c r="BY248" s="62"/>
      <c r="BZ248" s="62"/>
      <c r="CA248" s="62"/>
      <c r="CB248" s="62"/>
      <c r="CC248" s="62"/>
      <c r="CD248" s="62"/>
      <c r="CE248" s="62"/>
      <c r="CF248" s="62"/>
      <c r="CG248" s="62"/>
      <c r="CH248" s="62"/>
      <c r="CI248" s="62"/>
      <c r="CJ248" s="62"/>
      <c r="CK248" s="62"/>
      <c r="CL248" s="62"/>
      <c r="CM248" s="62"/>
      <c r="CN248" s="62"/>
      <c r="CO248" s="62"/>
      <c r="CP248" s="62"/>
      <c r="CQ248" s="62"/>
      <c r="CR248" s="62"/>
      <c r="CS248" s="62"/>
      <c r="CT248" s="62"/>
      <c r="CU248" s="62"/>
      <c r="CV248" s="62"/>
      <c r="CW248" s="62"/>
      <c r="CX248" s="62"/>
      <c r="CY248" s="62"/>
      <c r="CZ248" s="62"/>
      <c r="DA248" s="62"/>
      <c r="DB248" s="62"/>
      <c r="DC248" s="62"/>
      <c r="DD248" s="62"/>
      <c r="DE248" s="62"/>
      <c r="DF248" s="62"/>
      <c r="DG248" s="62"/>
      <c r="DH248" s="62"/>
      <c r="DI248" s="62"/>
      <c r="DJ248" s="62"/>
      <c r="DK248" s="62"/>
      <c r="DL248" s="62"/>
      <c r="DM248" s="62"/>
      <c r="DN248" s="62"/>
      <c r="DO248" s="62"/>
      <c r="DP248" s="62"/>
      <c r="DQ248" s="62"/>
      <c r="DR248" s="62"/>
      <c r="DS248" s="62"/>
      <c r="DT248" s="62"/>
      <c r="DU248" s="62"/>
      <c r="DV248" s="62"/>
    </row>
    <row r="249" spans="2:126" ht="23.25" customHeight="1" x14ac:dyDescent="0.2">
      <c r="B249" s="28"/>
      <c r="C249" s="28"/>
      <c r="D249" s="39"/>
      <c r="E249" s="39"/>
      <c r="F249" s="242"/>
      <c r="G249" s="242"/>
      <c r="H249" s="242"/>
      <c r="I249" s="242"/>
      <c r="J249" s="242"/>
      <c r="K249" s="242"/>
      <c r="L249" s="24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c r="BK249" s="62"/>
      <c r="BL249" s="62"/>
      <c r="BM249" s="62"/>
      <c r="BN249" s="62"/>
      <c r="BO249" s="62"/>
      <c r="BP249" s="62"/>
      <c r="BQ249" s="62"/>
      <c r="BR249" s="62"/>
      <c r="BS249" s="62"/>
      <c r="BT249" s="62"/>
      <c r="BU249" s="62"/>
      <c r="BV249" s="62"/>
      <c r="BW249" s="62"/>
      <c r="BX249" s="62"/>
      <c r="BY249" s="62"/>
      <c r="BZ249" s="62"/>
      <c r="CA249" s="62"/>
      <c r="CB249" s="62"/>
      <c r="CC249" s="62"/>
      <c r="CD249" s="62"/>
      <c r="CE249" s="62"/>
      <c r="CF249" s="62"/>
      <c r="CG249" s="62"/>
      <c r="CH249" s="62"/>
      <c r="CI249" s="62"/>
      <c r="CJ249" s="62"/>
      <c r="CK249" s="62"/>
      <c r="CL249" s="62"/>
      <c r="CM249" s="62"/>
      <c r="CN249" s="62"/>
      <c r="CO249" s="62"/>
      <c r="CP249" s="62"/>
      <c r="CQ249" s="62"/>
      <c r="CR249" s="62"/>
      <c r="CS249" s="62"/>
      <c r="CT249" s="62"/>
      <c r="CU249" s="62"/>
      <c r="CV249" s="62"/>
      <c r="CW249" s="62"/>
      <c r="CX249" s="62"/>
      <c r="CY249" s="62"/>
      <c r="CZ249" s="62"/>
      <c r="DA249" s="62"/>
      <c r="DB249" s="62"/>
      <c r="DC249" s="62"/>
      <c r="DD249" s="62"/>
      <c r="DE249" s="62"/>
      <c r="DF249" s="62"/>
      <c r="DG249" s="62"/>
      <c r="DH249" s="62"/>
      <c r="DI249" s="62"/>
      <c r="DJ249" s="62"/>
      <c r="DK249" s="62"/>
      <c r="DL249" s="62"/>
      <c r="DM249" s="62"/>
      <c r="DN249" s="62"/>
      <c r="DO249" s="62"/>
      <c r="DP249" s="62"/>
      <c r="DQ249" s="62"/>
      <c r="DR249" s="62"/>
      <c r="DS249" s="62"/>
      <c r="DT249" s="62"/>
      <c r="DU249" s="62"/>
      <c r="DV249" s="62"/>
    </row>
    <row r="250" spans="2:126" ht="23.25" customHeight="1" x14ac:dyDescent="0.2">
      <c r="B250" s="28"/>
      <c r="C250" s="28"/>
      <c r="D250" s="39"/>
      <c r="E250" s="39"/>
      <c r="F250" s="242"/>
      <c r="G250" s="242"/>
      <c r="H250" s="242"/>
      <c r="I250" s="242"/>
      <c r="J250" s="242"/>
      <c r="K250" s="242"/>
      <c r="L250" s="24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c r="BE250" s="62"/>
      <c r="BF250" s="62"/>
      <c r="BG250" s="62"/>
      <c r="BH250" s="62"/>
      <c r="BI250" s="62"/>
      <c r="BJ250" s="62"/>
      <c r="BK250" s="62"/>
      <c r="BL250" s="62"/>
      <c r="BM250" s="62"/>
      <c r="BN250" s="62"/>
      <c r="BO250" s="62"/>
      <c r="BP250" s="62"/>
      <c r="BQ250" s="62"/>
      <c r="BR250" s="62"/>
      <c r="BS250" s="62"/>
      <c r="BT250" s="62"/>
      <c r="BU250" s="62"/>
      <c r="BV250" s="62"/>
      <c r="BW250" s="62"/>
      <c r="BX250" s="62"/>
      <c r="BY250" s="62"/>
      <c r="BZ250" s="62"/>
      <c r="CA250" s="62"/>
      <c r="CB250" s="62"/>
      <c r="CC250" s="62"/>
      <c r="CD250" s="62"/>
      <c r="CE250" s="62"/>
      <c r="CF250" s="62"/>
      <c r="CG250" s="62"/>
      <c r="CH250" s="62"/>
      <c r="CI250" s="62"/>
      <c r="CJ250" s="62"/>
      <c r="CK250" s="62"/>
      <c r="CL250" s="62"/>
      <c r="CM250" s="62"/>
      <c r="CN250" s="62"/>
      <c r="CO250" s="62"/>
      <c r="CP250" s="62"/>
      <c r="CQ250" s="62"/>
      <c r="CR250" s="62"/>
      <c r="CS250" s="62"/>
      <c r="CT250" s="62"/>
      <c r="CU250" s="62"/>
      <c r="CV250" s="62"/>
      <c r="CW250" s="62"/>
      <c r="CX250" s="62"/>
      <c r="CY250" s="62"/>
      <c r="CZ250" s="62"/>
      <c r="DA250" s="62"/>
      <c r="DB250" s="62"/>
      <c r="DC250" s="62"/>
      <c r="DD250" s="62"/>
      <c r="DE250" s="62"/>
      <c r="DF250" s="62"/>
      <c r="DG250" s="62"/>
      <c r="DH250" s="62"/>
      <c r="DI250" s="62"/>
      <c r="DJ250" s="62"/>
      <c r="DK250" s="62"/>
      <c r="DL250" s="62"/>
      <c r="DM250" s="62"/>
      <c r="DN250" s="62"/>
      <c r="DO250" s="62"/>
      <c r="DP250" s="62"/>
      <c r="DQ250" s="62"/>
      <c r="DR250" s="62"/>
      <c r="DS250" s="62"/>
      <c r="DT250" s="62"/>
      <c r="DU250" s="62"/>
      <c r="DV250" s="62"/>
    </row>
    <row r="251" spans="2:126" ht="23.25" customHeight="1" x14ac:dyDescent="0.2">
      <c r="B251" s="28"/>
      <c r="C251" s="28"/>
      <c r="D251" s="39"/>
      <c r="E251" s="39"/>
      <c r="F251" s="242"/>
      <c r="G251" s="242"/>
      <c r="H251" s="242"/>
      <c r="I251" s="242"/>
      <c r="J251" s="242"/>
      <c r="K251" s="242"/>
      <c r="L251" s="24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c r="AW251" s="62"/>
      <c r="AX251" s="62"/>
      <c r="AY251" s="62"/>
      <c r="AZ251" s="62"/>
      <c r="BA251" s="62"/>
      <c r="BB251" s="62"/>
      <c r="BC251" s="62"/>
      <c r="BD251" s="62"/>
      <c r="BE251" s="62"/>
      <c r="BF251" s="62"/>
      <c r="BG251" s="62"/>
      <c r="BH251" s="62"/>
      <c r="BI251" s="62"/>
      <c r="BJ251" s="62"/>
      <c r="BK251" s="62"/>
      <c r="BL251" s="62"/>
      <c r="BM251" s="62"/>
      <c r="BN251" s="62"/>
      <c r="BO251" s="62"/>
      <c r="BP251" s="62"/>
      <c r="BQ251" s="62"/>
      <c r="BR251" s="62"/>
      <c r="BS251" s="62"/>
      <c r="BT251" s="62"/>
      <c r="BU251" s="62"/>
      <c r="BV251" s="62"/>
      <c r="BW251" s="62"/>
      <c r="BX251" s="62"/>
      <c r="BY251" s="62"/>
      <c r="BZ251" s="62"/>
      <c r="CA251" s="62"/>
      <c r="CB251" s="62"/>
      <c r="CC251" s="62"/>
      <c r="CD251" s="62"/>
      <c r="CE251" s="62"/>
      <c r="CF251" s="62"/>
      <c r="CG251" s="62"/>
      <c r="CH251" s="62"/>
      <c r="CI251" s="62"/>
      <c r="CJ251" s="62"/>
      <c r="CK251" s="62"/>
      <c r="CL251" s="62"/>
      <c r="CM251" s="62"/>
      <c r="CN251" s="62"/>
      <c r="CO251" s="62"/>
      <c r="CP251" s="62"/>
      <c r="CQ251" s="62"/>
      <c r="CR251" s="62"/>
      <c r="CS251" s="62"/>
      <c r="CT251" s="62"/>
      <c r="CU251" s="62"/>
      <c r="CV251" s="62"/>
      <c r="CW251" s="62"/>
      <c r="CX251" s="62"/>
      <c r="CY251" s="62"/>
      <c r="CZ251" s="62"/>
      <c r="DA251" s="62"/>
      <c r="DB251" s="62"/>
      <c r="DC251" s="62"/>
      <c r="DD251" s="62"/>
      <c r="DE251" s="62"/>
      <c r="DF251" s="62"/>
      <c r="DG251" s="62"/>
      <c r="DH251" s="62"/>
      <c r="DI251" s="62"/>
      <c r="DJ251" s="62"/>
      <c r="DK251" s="62"/>
      <c r="DL251" s="62"/>
      <c r="DM251" s="62"/>
      <c r="DN251" s="62"/>
      <c r="DO251" s="62"/>
      <c r="DP251" s="62"/>
      <c r="DQ251" s="62"/>
      <c r="DR251" s="62"/>
      <c r="DS251" s="62"/>
      <c r="DT251" s="62"/>
      <c r="DU251" s="62"/>
      <c r="DV251" s="62"/>
    </row>
    <row r="252" spans="2:126" ht="23.25" customHeight="1" x14ac:dyDescent="0.2">
      <c r="B252" s="28"/>
      <c r="C252" s="28"/>
      <c r="D252" s="39"/>
      <c r="E252" s="39"/>
      <c r="F252" s="242"/>
      <c r="G252" s="242"/>
      <c r="H252" s="242"/>
      <c r="I252" s="242"/>
      <c r="J252" s="242"/>
      <c r="K252" s="242"/>
      <c r="L252" s="24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c r="BJ252" s="62"/>
      <c r="BK252" s="62"/>
      <c r="BL252" s="62"/>
      <c r="BM252" s="62"/>
      <c r="BN252" s="62"/>
      <c r="BO252" s="62"/>
      <c r="BP252" s="62"/>
      <c r="BQ252" s="62"/>
      <c r="BR252" s="62"/>
      <c r="BS252" s="62"/>
      <c r="BT252" s="62"/>
      <c r="BU252" s="62"/>
      <c r="BV252" s="62"/>
      <c r="BW252" s="62"/>
      <c r="BX252" s="62"/>
      <c r="BY252" s="62"/>
      <c r="BZ252" s="62"/>
      <c r="CA252" s="62"/>
      <c r="CB252" s="62"/>
      <c r="CC252" s="62"/>
      <c r="CD252" s="62"/>
      <c r="CE252" s="62"/>
      <c r="CF252" s="62"/>
      <c r="CG252" s="62"/>
      <c r="CH252" s="62"/>
      <c r="CI252" s="62"/>
      <c r="CJ252" s="62"/>
      <c r="CK252" s="62"/>
      <c r="CL252" s="62"/>
      <c r="CM252" s="62"/>
      <c r="CN252" s="62"/>
      <c r="CO252" s="62"/>
      <c r="CP252" s="62"/>
      <c r="CQ252" s="62"/>
      <c r="CR252" s="62"/>
      <c r="CS252" s="62"/>
      <c r="CT252" s="62"/>
      <c r="CU252" s="62"/>
      <c r="CV252" s="62"/>
      <c r="CW252" s="62"/>
      <c r="CX252" s="62"/>
      <c r="CY252" s="62"/>
      <c r="CZ252" s="62"/>
      <c r="DA252" s="62"/>
      <c r="DB252" s="62"/>
      <c r="DC252" s="62"/>
      <c r="DD252" s="62"/>
      <c r="DE252" s="62"/>
      <c r="DF252" s="62"/>
      <c r="DG252" s="62"/>
      <c r="DH252" s="62"/>
      <c r="DI252" s="62"/>
      <c r="DJ252" s="62"/>
      <c r="DK252" s="62"/>
      <c r="DL252" s="62"/>
      <c r="DM252" s="62"/>
      <c r="DN252" s="62"/>
      <c r="DO252" s="62"/>
      <c r="DP252" s="62"/>
      <c r="DQ252" s="62"/>
      <c r="DR252" s="62"/>
      <c r="DS252" s="62"/>
      <c r="DT252" s="62"/>
      <c r="DU252" s="62"/>
      <c r="DV252" s="62"/>
    </row>
    <row r="253" spans="2:126" ht="23.25" customHeight="1" x14ac:dyDescent="0.2">
      <c r="B253" s="28"/>
      <c r="C253" s="28"/>
      <c r="D253" s="39"/>
      <c r="E253" s="39"/>
      <c r="F253" s="242"/>
      <c r="G253" s="242"/>
      <c r="H253" s="242"/>
      <c r="I253" s="242"/>
      <c r="J253" s="242"/>
      <c r="K253" s="242"/>
      <c r="L253" s="24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c r="BE253" s="62"/>
      <c r="BF253" s="62"/>
      <c r="BG253" s="62"/>
      <c r="BH253" s="62"/>
      <c r="BI253" s="62"/>
      <c r="BJ253" s="62"/>
      <c r="BK253" s="62"/>
      <c r="BL253" s="62"/>
      <c r="BM253" s="62"/>
      <c r="BN253" s="62"/>
      <c r="BO253" s="62"/>
      <c r="BP253" s="62"/>
      <c r="BQ253" s="62"/>
      <c r="BR253" s="62"/>
      <c r="BS253" s="62"/>
      <c r="BT253" s="62"/>
      <c r="BU253" s="62"/>
      <c r="BV253" s="62"/>
      <c r="BW253" s="62"/>
      <c r="BX253" s="62"/>
      <c r="BY253" s="62"/>
      <c r="BZ253" s="62"/>
      <c r="CA253" s="62"/>
      <c r="CB253" s="62"/>
      <c r="CC253" s="62"/>
      <c r="CD253" s="62"/>
      <c r="CE253" s="62"/>
      <c r="CF253" s="62"/>
      <c r="CG253" s="62"/>
      <c r="CH253" s="62"/>
      <c r="CI253" s="62"/>
      <c r="CJ253" s="62"/>
      <c r="CK253" s="62"/>
      <c r="CL253" s="62"/>
      <c r="CM253" s="62"/>
      <c r="CN253" s="62"/>
      <c r="CO253" s="62"/>
      <c r="CP253" s="62"/>
      <c r="CQ253" s="62"/>
      <c r="CR253" s="62"/>
      <c r="CS253" s="62"/>
      <c r="CT253" s="62"/>
      <c r="CU253" s="62"/>
      <c r="CV253" s="62"/>
      <c r="CW253" s="62"/>
      <c r="CX253" s="62"/>
      <c r="CY253" s="62"/>
      <c r="CZ253" s="62"/>
      <c r="DA253" s="62"/>
      <c r="DB253" s="62"/>
      <c r="DC253" s="62"/>
      <c r="DD253" s="62"/>
      <c r="DE253" s="62"/>
      <c r="DF253" s="62"/>
      <c r="DG253" s="62"/>
      <c r="DH253" s="62"/>
      <c r="DI253" s="62"/>
      <c r="DJ253" s="62"/>
      <c r="DK253" s="62"/>
      <c r="DL253" s="62"/>
      <c r="DM253" s="62"/>
      <c r="DN253" s="62"/>
      <c r="DO253" s="62"/>
      <c r="DP253" s="62"/>
      <c r="DQ253" s="62"/>
      <c r="DR253" s="62"/>
      <c r="DS253" s="62"/>
      <c r="DT253" s="62"/>
      <c r="DU253" s="62"/>
      <c r="DV253" s="62"/>
    </row>
    <row r="254" spans="2:126" ht="23.25" customHeight="1" x14ac:dyDescent="0.2">
      <c r="B254" s="28"/>
      <c r="C254" s="28"/>
      <c r="D254" s="39"/>
      <c r="E254" s="39"/>
      <c r="F254" s="242"/>
      <c r="G254" s="242"/>
      <c r="H254" s="242"/>
      <c r="I254" s="242"/>
      <c r="J254" s="242"/>
      <c r="K254" s="242"/>
      <c r="L254" s="24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row>
    <row r="255" spans="2:126" ht="23.25" customHeight="1" x14ac:dyDescent="0.2">
      <c r="B255" s="28"/>
      <c r="C255" s="28"/>
      <c r="D255" s="39"/>
      <c r="E255" s="39"/>
      <c r="F255" s="242"/>
      <c r="G255" s="242"/>
      <c r="H255" s="242"/>
      <c r="I255" s="242"/>
      <c r="J255" s="242"/>
      <c r="K255" s="242"/>
      <c r="L255" s="24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c r="BE255" s="62"/>
      <c r="BF255" s="62"/>
      <c r="BG255" s="62"/>
      <c r="BH255" s="62"/>
      <c r="BI255" s="62"/>
      <c r="BJ255" s="62"/>
      <c r="BK255" s="62"/>
      <c r="BL255" s="62"/>
      <c r="BM255" s="62"/>
      <c r="BN255" s="62"/>
      <c r="BO255" s="62"/>
      <c r="BP255" s="62"/>
      <c r="BQ255" s="62"/>
      <c r="BR255" s="62"/>
      <c r="BS255" s="62"/>
      <c r="BT255" s="62"/>
      <c r="BU255" s="62"/>
      <c r="BV255" s="62"/>
      <c r="BW255" s="62"/>
      <c r="BX255" s="62"/>
      <c r="BY255" s="62"/>
      <c r="BZ255" s="62"/>
      <c r="CA255" s="62"/>
      <c r="CB255" s="62"/>
      <c r="CC255" s="62"/>
      <c r="CD255" s="62"/>
      <c r="CE255" s="62"/>
      <c r="CF255" s="62"/>
      <c r="CG255" s="62"/>
      <c r="CH255" s="62"/>
      <c r="CI255" s="62"/>
      <c r="CJ255" s="62"/>
      <c r="CK255" s="62"/>
      <c r="CL255" s="62"/>
      <c r="CM255" s="62"/>
      <c r="CN255" s="62"/>
      <c r="CO255" s="62"/>
      <c r="CP255" s="62"/>
      <c r="CQ255" s="62"/>
      <c r="CR255" s="62"/>
      <c r="CS255" s="62"/>
      <c r="CT255" s="62"/>
      <c r="CU255" s="62"/>
      <c r="CV255" s="62"/>
      <c r="CW255" s="62"/>
      <c r="CX255" s="62"/>
      <c r="CY255" s="62"/>
      <c r="CZ255" s="62"/>
      <c r="DA255" s="62"/>
      <c r="DB255" s="62"/>
      <c r="DC255" s="62"/>
      <c r="DD255" s="62"/>
      <c r="DE255" s="62"/>
      <c r="DF255" s="62"/>
      <c r="DG255" s="62"/>
      <c r="DH255" s="62"/>
      <c r="DI255" s="62"/>
      <c r="DJ255" s="62"/>
      <c r="DK255" s="62"/>
      <c r="DL255" s="62"/>
      <c r="DM255" s="62"/>
      <c r="DN255" s="62"/>
      <c r="DO255" s="62"/>
      <c r="DP255" s="62"/>
      <c r="DQ255" s="62"/>
      <c r="DR255" s="62"/>
      <c r="DS255" s="62"/>
      <c r="DT255" s="62"/>
      <c r="DU255" s="62"/>
      <c r="DV255" s="62"/>
    </row>
    <row r="256" spans="2:126" ht="23.25" customHeight="1" x14ac:dyDescent="0.2">
      <c r="B256" s="28"/>
      <c r="C256" s="28"/>
      <c r="D256" s="39"/>
      <c r="E256" s="39"/>
      <c r="F256" s="242"/>
      <c r="G256" s="242"/>
      <c r="H256" s="242"/>
      <c r="I256" s="242"/>
      <c r="J256" s="242"/>
      <c r="K256" s="242"/>
      <c r="L256" s="24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c r="BE256" s="62"/>
      <c r="BF256" s="62"/>
      <c r="BG256" s="62"/>
      <c r="BH256" s="62"/>
      <c r="BI256" s="62"/>
      <c r="BJ256" s="62"/>
      <c r="BK256" s="62"/>
      <c r="BL256" s="62"/>
      <c r="BM256" s="62"/>
      <c r="BN256" s="62"/>
      <c r="BO256" s="62"/>
      <c r="BP256" s="62"/>
      <c r="BQ256" s="62"/>
      <c r="BR256" s="62"/>
      <c r="BS256" s="62"/>
      <c r="BT256" s="62"/>
      <c r="BU256" s="62"/>
      <c r="BV256" s="62"/>
      <c r="BW256" s="62"/>
      <c r="BX256" s="62"/>
      <c r="BY256" s="62"/>
      <c r="BZ256" s="62"/>
      <c r="CA256" s="62"/>
      <c r="CB256" s="62"/>
      <c r="CC256" s="62"/>
      <c r="CD256" s="62"/>
      <c r="CE256" s="62"/>
      <c r="CF256" s="62"/>
      <c r="CG256" s="62"/>
      <c r="CH256" s="62"/>
      <c r="CI256" s="62"/>
      <c r="CJ256" s="62"/>
      <c r="CK256" s="62"/>
      <c r="CL256" s="62"/>
      <c r="CM256" s="62"/>
      <c r="CN256" s="62"/>
      <c r="CO256" s="62"/>
      <c r="CP256" s="62"/>
      <c r="CQ256" s="62"/>
      <c r="CR256" s="62"/>
      <c r="CS256" s="62"/>
      <c r="CT256" s="62"/>
      <c r="CU256" s="62"/>
      <c r="CV256" s="62"/>
      <c r="CW256" s="62"/>
      <c r="CX256" s="62"/>
      <c r="CY256" s="62"/>
      <c r="CZ256" s="62"/>
      <c r="DA256" s="62"/>
      <c r="DB256" s="62"/>
      <c r="DC256" s="62"/>
      <c r="DD256" s="62"/>
      <c r="DE256" s="62"/>
      <c r="DF256" s="62"/>
      <c r="DG256" s="62"/>
      <c r="DH256" s="62"/>
      <c r="DI256" s="62"/>
      <c r="DJ256" s="62"/>
      <c r="DK256" s="62"/>
      <c r="DL256" s="62"/>
      <c r="DM256" s="62"/>
      <c r="DN256" s="62"/>
      <c r="DO256" s="62"/>
      <c r="DP256" s="62"/>
      <c r="DQ256" s="62"/>
      <c r="DR256" s="62"/>
      <c r="DS256" s="62"/>
      <c r="DT256" s="62"/>
      <c r="DU256" s="62"/>
      <c r="DV256" s="62"/>
    </row>
    <row r="257" spans="2:126" ht="23.25" customHeight="1" x14ac:dyDescent="0.2">
      <c r="B257" s="28"/>
      <c r="C257" s="28"/>
      <c r="D257" s="39"/>
      <c r="E257" s="39"/>
      <c r="F257" s="242"/>
      <c r="G257" s="242"/>
      <c r="H257" s="242"/>
      <c r="I257" s="242"/>
      <c r="J257" s="242"/>
      <c r="K257" s="242"/>
      <c r="L257" s="24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c r="BJ257" s="62"/>
      <c r="BK257" s="62"/>
      <c r="BL257" s="62"/>
      <c r="BM257" s="62"/>
      <c r="BN257" s="62"/>
      <c r="BO257" s="62"/>
      <c r="BP257" s="62"/>
      <c r="BQ257" s="62"/>
      <c r="BR257" s="62"/>
      <c r="BS257" s="62"/>
      <c r="BT257" s="62"/>
      <c r="BU257" s="62"/>
      <c r="BV257" s="62"/>
      <c r="BW257" s="62"/>
      <c r="BX257" s="62"/>
      <c r="BY257" s="62"/>
      <c r="BZ257" s="62"/>
      <c r="CA257" s="62"/>
      <c r="CB257" s="62"/>
      <c r="CC257" s="62"/>
      <c r="CD257" s="62"/>
      <c r="CE257" s="62"/>
      <c r="CF257" s="62"/>
      <c r="CG257" s="62"/>
      <c r="CH257" s="62"/>
      <c r="CI257" s="62"/>
      <c r="CJ257" s="62"/>
      <c r="CK257" s="62"/>
      <c r="CL257" s="62"/>
      <c r="CM257" s="62"/>
      <c r="CN257" s="62"/>
      <c r="CO257" s="62"/>
      <c r="CP257" s="62"/>
      <c r="CQ257" s="62"/>
      <c r="CR257" s="62"/>
      <c r="CS257" s="62"/>
      <c r="CT257" s="62"/>
      <c r="CU257" s="62"/>
      <c r="CV257" s="62"/>
      <c r="CW257" s="62"/>
      <c r="CX257" s="62"/>
      <c r="CY257" s="62"/>
      <c r="CZ257" s="62"/>
      <c r="DA257" s="62"/>
      <c r="DB257" s="62"/>
      <c r="DC257" s="62"/>
      <c r="DD257" s="62"/>
      <c r="DE257" s="62"/>
      <c r="DF257" s="62"/>
      <c r="DG257" s="62"/>
      <c r="DH257" s="62"/>
      <c r="DI257" s="62"/>
      <c r="DJ257" s="62"/>
      <c r="DK257" s="62"/>
      <c r="DL257" s="62"/>
      <c r="DM257" s="62"/>
      <c r="DN257" s="62"/>
      <c r="DO257" s="62"/>
      <c r="DP257" s="62"/>
      <c r="DQ257" s="62"/>
      <c r="DR257" s="62"/>
      <c r="DS257" s="62"/>
      <c r="DT257" s="62"/>
      <c r="DU257" s="62"/>
      <c r="DV257" s="62"/>
    </row>
    <row r="258" spans="2:126" ht="23.25" customHeight="1" x14ac:dyDescent="0.2">
      <c r="B258" s="28"/>
      <c r="C258" s="28"/>
      <c r="D258" s="39"/>
      <c r="E258" s="39"/>
      <c r="F258" s="242"/>
      <c r="G258" s="242"/>
      <c r="H258" s="242"/>
      <c r="I258" s="242"/>
      <c r="J258" s="242"/>
      <c r="K258" s="242"/>
      <c r="L258" s="24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c r="BJ258" s="62"/>
      <c r="BK258" s="62"/>
      <c r="BL258" s="62"/>
      <c r="BM258" s="62"/>
      <c r="BN258" s="62"/>
      <c r="BO258" s="62"/>
      <c r="BP258" s="62"/>
      <c r="BQ258" s="62"/>
      <c r="BR258" s="62"/>
      <c r="BS258" s="62"/>
      <c r="BT258" s="62"/>
      <c r="BU258" s="62"/>
      <c r="BV258" s="62"/>
      <c r="BW258" s="62"/>
      <c r="BX258" s="62"/>
      <c r="BY258" s="62"/>
      <c r="BZ258" s="62"/>
      <c r="CA258" s="62"/>
      <c r="CB258" s="62"/>
      <c r="CC258" s="62"/>
      <c r="CD258" s="62"/>
      <c r="CE258" s="62"/>
      <c r="CF258" s="62"/>
      <c r="CG258" s="62"/>
      <c r="CH258" s="62"/>
      <c r="CI258" s="62"/>
      <c r="CJ258" s="62"/>
      <c r="CK258" s="62"/>
      <c r="CL258" s="62"/>
      <c r="CM258" s="62"/>
      <c r="CN258" s="62"/>
      <c r="CO258" s="62"/>
      <c r="CP258" s="62"/>
      <c r="CQ258" s="62"/>
      <c r="CR258" s="62"/>
      <c r="CS258" s="62"/>
      <c r="CT258" s="62"/>
      <c r="CU258" s="62"/>
      <c r="CV258" s="62"/>
      <c r="CW258" s="62"/>
      <c r="CX258" s="62"/>
      <c r="CY258" s="62"/>
      <c r="CZ258" s="62"/>
      <c r="DA258" s="62"/>
      <c r="DB258" s="62"/>
      <c r="DC258" s="62"/>
      <c r="DD258" s="62"/>
      <c r="DE258" s="62"/>
      <c r="DF258" s="62"/>
      <c r="DG258" s="62"/>
      <c r="DH258" s="62"/>
      <c r="DI258" s="62"/>
      <c r="DJ258" s="62"/>
      <c r="DK258" s="62"/>
      <c r="DL258" s="62"/>
      <c r="DM258" s="62"/>
      <c r="DN258" s="62"/>
      <c r="DO258" s="62"/>
      <c r="DP258" s="62"/>
      <c r="DQ258" s="62"/>
      <c r="DR258" s="62"/>
      <c r="DS258" s="62"/>
      <c r="DT258" s="62"/>
      <c r="DU258" s="62"/>
      <c r="DV258" s="62"/>
    </row>
    <row r="259" spans="2:126" ht="23.25" customHeight="1" x14ac:dyDescent="0.2">
      <c r="B259" s="28"/>
      <c r="C259" s="28"/>
      <c r="D259" s="39"/>
      <c r="E259" s="39"/>
      <c r="F259" s="242"/>
      <c r="G259" s="242"/>
      <c r="H259" s="242"/>
      <c r="I259" s="242"/>
      <c r="J259" s="242"/>
      <c r="K259" s="242"/>
      <c r="L259" s="24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c r="BJ259" s="62"/>
      <c r="BK259" s="62"/>
      <c r="BL259" s="62"/>
      <c r="BM259" s="62"/>
      <c r="BN259" s="62"/>
      <c r="BO259" s="62"/>
      <c r="BP259" s="62"/>
      <c r="BQ259" s="62"/>
      <c r="BR259" s="62"/>
      <c r="BS259" s="62"/>
      <c r="BT259" s="62"/>
      <c r="BU259" s="62"/>
      <c r="BV259" s="62"/>
      <c r="BW259" s="62"/>
      <c r="BX259" s="62"/>
      <c r="BY259" s="62"/>
      <c r="BZ259" s="62"/>
      <c r="CA259" s="62"/>
      <c r="CB259" s="62"/>
      <c r="CC259" s="62"/>
      <c r="CD259" s="62"/>
      <c r="CE259" s="62"/>
      <c r="CF259" s="62"/>
      <c r="CG259" s="62"/>
      <c r="CH259" s="62"/>
      <c r="CI259" s="62"/>
      <c r="CJ259" s="62"/>
      <c r="CK259" s="62"/>
      <c r="CL259" s="62"/>
      <c r="CM259" s="62"/>
      <c r="CN259" s="62"/>
      <c r="CO259" s="62"/>
      <c r="CP259" s="62"/>
      <c r="CQ259" s="62"/>
      <c r="CR259" s="62"/>
      <c r="CS259" s="62"/>
      <c r="CT259" s="62"/>
      <c r="CU259" s="62"/>
      <c r="CV259" s="62"/>
      <c r="CW259" s="62"/>
      <c r="CX259" s="62"/>
      <c r="CY259" s="62"/>
      <c r="CZ259" s="62"/>
      <c r="DA259" s="62"/>
      <c r="DB259" s="62"/>
      <c r="DC259" s="62"/>
      <c r="DD259" s="62"/>
      <c r="DE259" s="62"/>
      <c r="DF259" s="62"/>
      <c r="DG259" s="62"/>
      <c r="DH259" s="62"/>
      <c r="DI259" s="62"/>
      <c r="DJ259" s="62"/>
      <c r="DK259" s="62"/>
      <c r="DL259" s="62"/>
      <c r="DM259" s="62"/>
      <c r="DN259" s="62"/>
      <c r="DO259" s="62"/>
      <c r="DP259" s="62"/>
      <c r="DQ259" s="62"/>
      <c r="DR259" s="62"/>
      <c r="DS259" s="62"/>
      <c r="DT259" s="62"/>
      <c r="DU259" s="62"/>
      <c r="DV259" s="62"/>
    </row>
    <row r="260" spans="2:126" ht="23.25" customHeight="1" x14ac:dyDescent="0.2">
      <c r="B260" s="28"/>
      <c r="C260" s="28"/>
      <c r="D260" s="39"/>
      <c r="E260" s="39"/>
      <c r="F260" s="242"/>
      <c r="G260" s="242"/>
      <c r="H260" s="242"/>
      <c r="I260" s="242"/>
      <c r="J260" s="242"/>
      <c r="K260" s="242"/>
      <c r="L260" s="24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c r="BJ260" s="62"/>
      <c r="BK260" s="62"/>
      <c r="BL260" s="62"/>
      <c r="BM260" s="62"/>
      <c r="BN260" s="62"/>
      <c r="BO260" s="62"/>
      <c r="BP260" s="62"/>
      <c r="BQ260" s="62"/>
      <c r="BR260" s="62"/>
      <c r="BS260" s="62"/>
      <c r="BT260" s="62"/>
      <c r="BU260" s="62"/>
      <c r="BV260" s="62"/>
      <c r="BW260" s="62"/>
      <c r="BX260" s="62"/>
      <c r="BY260" s="62"/>
      <c r="BZ260" s="62"/>
      <c r="CA260" s="62"/>
      <c r="CB260" s="62"/>
      <c r="CC260" s="62"/>
      <c r="CD260" s="62"/>
      <c r="CE260" s="62"/>
      <c r="CF260" s="62"/>
      <c r="CG260" s="62"/>
      <c r="CH260" s="62"/>
      <c r="CI260" s="62"/>
      <c r="CJ260" s="62"/>
      <c r="CK260" s="62"/>
      <c r="CL260" s="62"/>
      <c r="CM260" s="62"/>
      <c r="CN260" s="62"/>
      <c r="CO260" s="62"/>
      <c r="CP260" s="62"/>
      <c r="CQ260" s="62"/>
      <c r="CR260" s="62"/>
      <c r="CS260" s="62"/>
      <c r="CT260" s="62"/>
      <c r="CU260" s="62"/>
      <c r="CV260" s="62"/>
      <c r="CW260" s="62"/>
      <c r="CX260" s="62"/>
      <c r="CY260" s="62"/>
      <c r="CZ260" s="62"/>
      <c r="DA260" s="62"/>
      <c r="DB260" s="62"/>
      <c r="DC260" s="62"/>
      <c r="DD260" s="62"/>
      <c r="DE260" s="62"/>
      <c r="DF260" s="62"/>
      <c r="DG260" s="62"/>
      <c r="DH260" s="62"/>
      <c r="DI260" s="62"/>
      <c r="DJ260" s="62"/>
      <c r="DK260" s="62"/>
      <c r="DL260" s="62"/>
      <c r="DM260" s="62"/>
      <c r="DN260" s="62"/>
      <c r="DO260" s="62"/>
      <c r="DP260" s="62"/>
      <c r="DQ260" s="62"/>
      <c r="DR260" s="62"/>
      <c r="DS260" s="62"/>
      <c r="DT260" s="62"/>
      <c r="DU260" s="62"/>
      <c r="DV260" s="62"/>
    </row>
    <row r="261" spans="2:126" ht="23.25" customHeight="1" x14ac:dyDescent="0.2">
      <c r="B261" s="28"/>
      <c r="C261" s="28"/>
      <c r="D261" s="39"/>
      <c r="E261" s="39"/>
      <c r="F261" s="242"/>
      <c r="G261" s="242"/>
      <c r="H261" s="242"/>
      <c r="I261" s="242"/>
      <c r="J261" s="242"/>
      <c r="K261" s="242"/>
      <c r="L261" s="24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c r="BK261" s="62"/>
      <c r="BL261" s="62"/>
      <c r="BM261" s="62"/>
      <c r="BN261" s="62"/>
      <c r="BO261" s="62"/>
      <c r="BP261" s="62"/>
      <c r="BQ261" s="62"/>
      <c r="BR261" s="62"/>
      <c r="BS261" s="62"/>
      <c r="BT261" s="62"/>
      <c r="BU261" s="62"/>
      <c r="BV261" s="62"/>
      <c r="BW261" s="62"/>
      <c r="BX261" s="62"/>
      <c r="BY261" s="62"/>
      <c r="BZ261" s="62"/>
      <c r="CA261" s="62"/>
      <c r="CB261" s="62"/>
      <c r="CC261" s="62"/>
      <c r="CD261" s="62"/>
      <c r="CE261" s="62"/>
      <c r="CF261" s="62"/>
      <c r="CG261" s="62"/>
      <c r="CH261" s="62"/>
      <c r="CI261" s="62"/>
      <c r="CJ261" s="62"/>
      <c r="CK261" s="62"/>
      <c r="CL261" s="62"/>
      <c r="CM261" s="62"/>
      <c r="CN261" s="62"/>
      <c r="CO261" s="62"/>
      <c r="CP261" s="62"/>
      <c r="CQ261" s="62"/>
      <c r="CR261" s="62"/>
      <c r="CS261" s="62"/>
      <c r="CT261" s="62"/>
      <c r="CU261" s="62"/>
      <c r="CV261" s="62"/>
      <c r="CW261" s="62"/>
      <c r="CX261" s="62"/>
      <c r="CY261" s="62"/>
      <c r="CZ261" s="62"/>
      <c r="DA261" s="62"/>
      <c r="DB261" s="62"/>
      <c r="DC261" s="62"/>
      <c r="DD261" s="62"/>
      <c r="DE261" s="62"/>
      <c r="DF261" s="62"/>
      <c r="DG261" s="62"/>
      <c r="DH261" s="62"/>
      <c r="DI261" s="62"/>
      <c r="DJ261" s="62"/>
      <c r="DK261" s="62"/>
      <c r="DL261" s="62"/>
      <c r="DM261" s="62"/>
      <c r="DN261" s="62"/>
      <c r="DO261" s="62"/>
      <c r="DP261" s="62"/>
      <c r="DQ261" s="62"/>
      <c r="DR261" s="62"/>
      <c r="DS261" s="62"/>
      <c r="DT261" s="62"/>
      <c r="DU261" s="62"/>
      <c r="DV261" s="62"/>
    </row>
    <row r="262" spans="2:126" ht="23.25" customHeight="1" x14ac:dyDescent="0.2">
      <c r="B262" s="28"/>
      <c r="C262" s="28"/>
      <c r="D262" s="39"/>
      <c r="E262" s="39"/>
      <c r="F262" s="242"/>
      <c r="G262" s="242"/>
      <c r="H262" s="242"/>
      <c r="I262" s="242"/>
      <c r="J262" s="242"/>
      <c r="K262" s="242"/>
      <c r="L262" s="24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row>
    <row r="263" spans="2:126" ht="23.25" customHeight="1" x14ac:dyDescent="0.2">
      <c r="B263" s="28"/>
      <c r="C263" s="28"/>
      <c r="D263" s="39"/>
      <c r="E263" s="39"/>
      <c r="F263" s="242"/>
      <c r="G263" s="242"/>
      <c r="H263" s="242"/>
      <c r="I263" s="242"/>
      <c r="J263" s="242"/>
      <c r="K263" s="242"/>
      <c r="L263" s="24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c r="BJ263" s="62"/>
      <c r="BK263" s="62"/>
      <c r="BL263" s="62"/>
      <c r="BM263" s="62"/>
      <c r="BN263" s="62"/>
      <c r="BO263" s="62"/>
      <c r="BP263" s="62"/>
      <c r="BQ263" s="62"/>
      <c r="BR263" s="62"/>
      <c r="BS263" s="62"/>
      <c r="BT263" s="62"/>
      <c r="BU263" s="62"/>
      <c r="BV263" s="62"/>
      <c r="BW263" s="62"/>
      <c r="BX263" s="62"/>
      <c r="BY263" s="62"/>
      <c r="BZ263" s="62"/>
      <c r="CA263" s="62"/>
      <c r="CB263" s="62"/>
      <c r="CC263" s="62"/>
      <c r="CD263" s="62"/>
      <c r="CE263" s="62"/>
      <c r="CF263" s="62"/>
      <c r="CG263" s="62"/>
      <c r="CH263" s="62"/>
      <c r="CI263" s="62"/>
      <c r="CJ263" s="62"/>
      <c r="CK263" s="62"/>
      <c r="CL263" s="62"/>
      <c r="CM263" s="62"/>
      <c r="CN263" s="62"/>
      <c r="CO263" s="62"/>
      <c r="CP263" s="62"/>
      <c r="CQ263" s="62"/>
      <c r="CR263" s="62"/>
      <c r="CS263" s="62"/>
      <c r="CT263" s="62"/>
      <c r="CU263" s="62"/>
      <c r="CV263" s="62"/>
      <c r="CW263" s="62"/>
      <c r="CX263" s="62"/>
      <c r="CY263" s="62"/>
      <c r="CZ263" s="62"/>
      <c r="DA263" s="62"/>
      <c r="DB263" s="62"/>
      <c r="DC263" s="62"/>
      <c r="DD263" s="62"/>
      <c r="DE263" s="62"/>
      <c r="DF263" s="62"/>
      <c r="DG263" s="62"/>
      <c r="DH263" s="62"/>
      <c r="DI263" s="62"/>
      <c r="DJ263" s="62"/>
      <c r="DK263" s="62"/>
      <c r="DL263" s="62"/>
      <c r="DM263" s="62"/>
      <c r="DN263" s="62"/>
      <c r="DO263" s="62"/>
      <c r="DP263" s="62"/>
      <c r="DQ263" s="62"/>
      <c r="DR263" s="62"/>
      <c r="DS263" s="62"/>
      <c r="DT263" s="62"/>
      <c r="DU263" s="62"/>
      <c r="DV263" s="62"/>
    </row>
    <row r="264" spans="2:126" ht="23.25" customHeight="1" x14ac:dyDescent="0.2">
      <c r="B264" s="28"/>
      <c r="C264" s="28"/>
      <c r="D264" s="39"/>
      <c r="E264" s="39"/>
      <c r="F264" s="242"/>
      <c r="G264" s="242"/>
      <c r="H264" s="242"/>
      <c r="I264" s="242"/>
      <c r="J264" s="242"/>
      <c r="K264" s="242"/>
      <c r="L264" s="24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c r="BE264" s="62"/>
      <c r="BF264" s="62"/>
      <c r="BG264" s="62"/>
      <c r="BH264" s="62"/>
      <c r="BI264" s="62"/>
      <c r="BJ264" s="62"/>
      <c r="BK264" s="62"/>
      <c r="BL264" s="62"/>
      <c r="BM264" s="62"/>
      <c r="BN264" s="62"/>
      <c r="BO264" s="62"/>
      <c r="BP264" s="62"/>
      <c r="BQ264" s="62"/>
      <c r="BR264" s="62"/>
      <c r="BS264" s="62"/>
      <c r="BT264" s="62"/>
      <c r="BU264" s="62"/>
      <c r="BV264" s="62"/>
      <c r="BW264" s="62"/>
      <c r="BX264" s="62"/>
      <c r="BY264" s="62"/>
      <c r="BZ264" s="62"/>
      <c r="CA264" s="62"/>
      <c r="CB264" s="62"/>
      <c r="CC264" s="62"/>
      <c r="CD264" s="62"/>
      <c r="CE264" s="62"/>
      <c r="CF264" s="62"/>
      <c r="CG264" s="62"/>
      <c r="CH264" s="62"/>
      <c r="CI264" s="62"/>
      <c r="CJ264" s="62"/>
      <c r="CK264" s="62"/>
      <c r="CL264" s="62"/>
      <c r="CM264" s="62"/>
      <c r="CN264" s="62"/>
      <c r="CO264" s="62"/>
      <c r="CP264" s="62"/>
      <c r="CQ264" s="62"/>
      <c r="CR264" s="62"/>
      <c r="CS264" s="62"/>
      <c r="CT264" s="62"/>
      <c r="CU264" s="62"/>
      <c r="CV264" s="62"/>
      <c r="CW264" s="62"/>
      <c r="CX264" s="62"/>
      <c r="CY264" s="62"/>
      <c r="CZ264" s="62"/>
      <c r="DA264" s="62"/>
      <c r="DB264" s="62"/>
      <c r="DC264" s="62"/>
      <c r="DD264" s="62"/>
      <c r="DE264" s="62"/>
      <c r="DF264" s="62"/>
      <c r="DG264" s="62"/>
      <c r="DH264" s="62"/>
      <c r="DI264" s="62"/>
      <c r="DJ264" s="62"/>
      <c r="DK264" s="62"/>
      <c r="DL264" s="62"/>
      <c r="DM264" s="62"/>
      <c r="DN264" s="62"/>
      <c r="DO264" s="62"/>
      <c r="DP264" s="62"/>
      <c r="DQ264" s="62"/>
      <c r="DR264" s="62"/>
      <c r="DS264" s="62"/>
      <c r="DT264" s="62"/>
      <c r="DU264" s="62"/>
      <c r="DV264" s="62"/>
    </row>
    <row r="265" spans="2:126" ht="23.25" customHeight="1" x14ac:dyDescent="0.2">
      <c r="B265" s="28"/>
      <c r="C265" s="28"/>
      <c r="D265" s="39"/>
      <c r="E265" s="39"/>
      <c r="F265" s="242"/>
      <c r="G265" s="242"/>
      <c r="H265" s="242"/>
      <c r="I265" s="242"/>
      <c r="J265" s="242"/>
      <c r="K265" s="242"/>
      <c r="L265" s="24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c r="BJ265" s="62"/>
      <c r="BK265" s="62"/>
      <c r="BL265" s="62"/>
      <c r="BM265" s="62"/>
      <c r="BN265" s="62"/>
      <c r="BO265" s="62"/>
      <c r="BP265" s="62"/>
      <c r="BQ265" s="62"/>
      <c r="BR265" s="62"/>
      <c r="BS265" s="62"/>
      <c r="BT265" s="62"/>
      <c r="BU265" s="62"/>
      <c r="BV265" s="62"/>
      <c r="BW265" s="62"/>
      <c r="BX265" s="62"/>
      <c r="BY265" s="62"/>
      <c r="BZ265" s="62"/>
      <c r="CA265" s="62"/>
      <c r="CB265" s="62"/>
      <c r="CC265" s="62"/>
      <c r="CD265" s="62"/>
      <c r="CE265" s="62"/>
      <c r="CF265" s="62"/>
      <c r="CG265" s="62"/>
      <c r="CH265" s="62"/>
      <c r="CI265" s="62"/>
      <c r="CJ265" s="62"/>
      <c r="CK265" s="62"/>
      <c r="CL265" s="62"/>
      <c r="CM265" s="62"/>
      <c r="CN265" s="62"/>
      <c r="CO265" s="62"/>
      <c r="CP265" s="62"/>
      <c r="CQ265" s="62"/>
      <c r="CR265" s="62"/>
      <c r="CS265" s="62"/>
      <c r="CT265" s="62"/>
      <c r="CU265" s="62"/>
      <c r="CV265" s="62"/>
      <c r="CW265" s="62"/>
      <c r="CX265" s="62"/>
      <c r="CY265" s="62"/>
      <c r="CZ265" s="62"/>
      <c r="DA265" s="62"/>
      <c r="DB265" s="62"/>
      <c r="DC265" s="62"/>
      <c r="DD265" s="62"/>
      <c r="DE265" s="62"/>
      <c r="DF265" s="62"/>
      <c r="DG265" s="62"/>
      <c r="DH265" s="62"/>
      <c r="DI265" s="62"/>
      <c r="DJ265" s="62"/>
      <c r="DK265" s="62"/>
      <c r="DL265" s="62"/>
      <c r="DM265" s="62"/>
      <c r="DN265" s="62"/>
      <c r="DO265" s="62"/>
      <c r="DP265" s="62"/>
      <c r="DQ265" s="62"/>
      <c r="DR265" s="62"/>
      <c r="DS265" s="62"/>
      <c r="DT265" s="62"/>
      <c r="DU265" s="62"/>
      <c r="DV265" s="62"/>
    </row>
    <row r="266" spans="2:126" ht="23.25" customHeight="1" x14ac:dyDescent="0.2">
      <c r="B266" s="28"/>
      <c r="C266" s="28"/>
      <c r="D266" s="39"/>
      <c r="E266" s="39"/>
      <c r="F266" s="242"/>
      <c r="G266" s="242"/>
      <c r="H266" s="242"/>
      <c r="I266" s="242"/>
      <c r="J266" s="242"/>
      <c r="K266" s="242"/>
      <c r="L266" s="24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c r="BE266" s="62"/>
      <c r="BF266" s="62"/>
      <c r="BG266" s="62"/>
      <c r="BH266" s="62"/>
      <c r="BI266" s="62"/>
      <c r="BJ266" s="62"/>
      <c r="BK266" s="62"/>
      <c r="BL266" s="62"/>
      <c r="BM266" s="62"/>
      <c r="BN266" s="62"/>
      <c r="BO266" s="62"/>
      <c r="BP266" s="62"/>
      <c r="BQ266" s="62"/>
      <c r="BR266" s="62"/>
      <c r="BS266" s="62"/>
      <c r="BT266" s="62"/>
      <c r="BU266" s="62"/>
      <c r="BV266" s="62"/>
      <c r="BW266" s="62"/>
      <c r="BX266" s="62"/>
      <c r="BY266" s="62"/>
      <c r="BZ266" s="62"/>
      <c r="CA266" s="62"/>
      <c r="CB266" s="62"/>
      <c r="CC266" s="62"/>
      <c r="CD266" s="62"/>
      <c r="CE266" s="62"/>
      <c r="CF266" s="62"/>
      <c r="CG266" s="62"/>
      <c r="CH266" s="62"/>
      <c r="CI266" s="62"/>
      <c r="CJ266" s="62"/>
      <c r="CK266" s="62"/>
      <c r="CL266" s="62"/>
      <c r="CM266" s="62"/>
      <c r="CN266" s="62"/>
      <c r="CO266" s="62"/>
      <c r="CP266" s="62"/>
      <c r="CQ266" s="62"/>
      <c r="CR266" s="62"/>
      <c r="CS266" s="62"/>
      <c r="CT266" s="62"/>
      <c r="CU266" s="62"/>
      <c r="CV266" s="62"/>
      <c r="CW266" s="62"/>
      <c r="CX266" s="62"/>
      <c r="CY266" s="62"/>
      <c r="CZ266" s="62"/>
      <c r="DA266" s="62"/>
      <c r="DB266" s="62"/>
      <c r="DC266" s="62"/>
      <c r="DD266" s="62"/>
      <c r="DE266" s="62"/>
      <c r="DF266" s="62"/>
      <c r="DG266" s="62"/>
      <c r="DH266" s="62"/>
      <c r="DI266" s="62"/>
      <c r="DJ266" s="62"/>
      <c r="DK266" s="62"/>
      <c r="DL266" s="62"/>
      <c r="DM266" s="62"/>
      <c r="DN266" s="62"/>
      <c r="DO266" s="62"/>
      <c r="DP266" s="62"/>
      <c r="DQ266" s="62"/>
      <c r="DR266" s="62"/>
      <c r="DS266" s="62"/>
      <c r="DT266" s="62"/>
      <c r="DU266" s="62"/>
      <c r="DV266" s="62"/>
    </row>
    <row r="267" spans="2:126" ht="23.25" customHeight="1" x14ac:dyDescent="0.2">
      <c r="B267" s="28"/>
      <c r="C267" s="28"/>
      <c r="D267" s="39"/>
      <c r="E267" s="39"/>
      <c r="F267" s="242"/>
      <c r="G267" s="242"/>
      <c r="H267" s="242"/>
      <c r="I267" s="242"/>
      <c r="J267" s="242"/>
      <c r="K267" s="242"/>
      <c r="L267" s="24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row>
    <row r="268" spans="2:126" ht="23.25" customHeight="1" x14ac:dyDescent="0.2">
      <c r="B268" s="28"/>
      <c r="C268" s="28"/>
      <c r="D268" s="39"/>
      <c r="E268" s="39"/>
      <c r="F268" s="242"/>
      <c r="G268" s="242"/>
      <c r="H268" s="242"/>
      <c r="I268" s="242"/>
      <c r="J268" s="242"/>
      <c r="K268" s="242"/>
      <c r="L268" s="24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c r="BE268" s="62"/>
      <c r="BF268" s="62"/>
      <c r="BG268" s="62"/>
      <c r="BH268" s="62"/>
      <c r="BI268" s="62"/>
      <c r="BJ268" s="62"/>
      <c r="BK268" s="62"/>
      <c r="BL268" s="62"/>
      <c r="BM268" s="62"/>
      <c r="BN268" s="62"/>
      <c r="BO268" s="62"/>
      <c r="BP268" s="62"/>
      <c r="BQ268" s="62"/>
      <c r="BR268" s="62"/>
      <c r="BS268" s="62"/>
      <c r="BT268" s="62"/>
      <c r="BU268" s="62"/>
      <c r="BV268" s="62"/>
      <c r="BW268" s="62"/>
      <c r="BX268" s="62"/>
      <c r="BY268" s="62"/>
      <c r="BZ268" s="62"/>
      <c r="CA268" s="62"/>
      <c r="CB268" s="62"/>
      <c r="CC268" s="62"/>
      <c r="CD268" s="62"/>
      <c r="CE268" s="62"/>
      <c r="CF268" s="62"/>
      <c r="CG268" s="62"/>
      <c r="CH268" s="62"/>
      <c r="CI268" s="62"/>
      <c r="CJ268" s="62"/>
      <c r="CK268" s="62"/>
      <c r="CL268" s="62"/>
      <c r="CM268" s="62"/>
      <c r="CN268" s="62"/>
      <c r="CO268" s="62"/>
      <c r="CP268" s="62"/>
      <c r="CQ268" s="62"/>
      <c r="CR268" s="62"/>
      <c r="CS268" s="62"/>
      <c r="CT268" s="62"/>
      <c r="CU268" s="62"/>
      <c r="CV268" s="62"/>
      <c r="CW268" s="62"/>
      <c r="CX268" s="62"/>
      <c r="CY268" s="62"/>
      <c r="CZ268" s="62"/>
      <c r="DA268" s="62"/>
      <c r="DB268" s="62"/>
      <c r="DC268" s="62"/>
      <c r="DD268" s="62"/>
      <c r="DE268" s="62"/>
      <c r="DF268" s="62"/>
      <c r="DG268" s="62"/>
      <c r="DH268" s="62"/>
      <c r="DI268" s="62"/>
      <c r="DJ268" s="62"/>
      <c r="DK268" s="62"/>
      <c r="DL268" s="62"/>
      <c r="DM268" s="62"/>
      <c r="DN268" s="62"/>
      <c r="DO268" s="62"/>
      <c r="DP268" s="62"/>
      <c r="DQ268" s="62"/>
      <c r="DR268" s="62"/>
      <c r="DS268" s="62"/>
      <c r="DT268" s="62"/>
      <c r="DU268" s="62"/>
      <c r="DV268" s="62"/>
    </row>
    <row r="269" spans="2:126" ht="23.25" customHeight="1" x14ac:dyDescent="0.2">
      <c r="B269" s="28"/>
      <c r="C269" s="28"/>
      <c r="D269" s="39"/>
      <c r="E269" s="39"/>
      <c r="F269" s="242"/>
      <c r="G269" s="242"/>
      <c r="H269" s="242"/>
      <c r="I269" s="242"/>
      <c r="J269" s="242"/>
      <c r="K269" s="242"/>
      <c r="L269" s="24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c r="BJ269" s="62"/>
      <c r="BK269" s="62"/>
      <c r="BL269" s="62"/>
      <c r="BM269" s="62"/>
      <c r="BN269" s="62"/>
      <c r="BO269" s="62"/>
      <c r="BP269" s="62"/>
      <c r="BQ269" s="62"/>
      <c r="BR269" s="62"/>
      <c r="BS269" s="62"/>
      <c r="BT269" s="62"/>
      <c r="BU269" s="62"/>
      <c r="BV269" s="62"/>
      <c r="BW269" s="62"/>
      <c r="BX269" s="62"/>
      <c r="BY269" s="62"/>
      <c r="BZ269" s="62"/>
      <c r="CA269" s="62"/>
      <c r="CB269" s="62"/>
      <c r="CC269" s="62"/>
      <c r="CD269" s="62"/>
      <c r="CE269" s="62"/>
      <c r="CF269" s="62"/>
      <c r="CG269" s="62"/>
      <c r="CH269" s="62"/>
      <c r="CI269" s="62"/>
      <c r="CJ269" s="62"/>
      <c r="CK269" s="62"/>
      <c r="CL269" s="62"/>
      <c r="CM269" s="62"/>
      <c r="CN269" s="62"/>
      <c r="CO269" s="62"/>
      <c r="CP269" s="62"/>
      <c r="CQ269" s="62"/>
      <c r="CR269" s="62"/>
      <c r="CS269" s="62"/>
      <c r="CT269" s="62"/>
      <c r="CU269" s="62"/>
      <c r="CV269" s="62"/>
      <c r="CW269" s="62"/>
      <c r="CX269" s="62"/>
      <c r="CY269" s="62"/>
      <c r="CZ269" s="62"/>
      <c r="DA269" s="62"/>
      <c r="DB269" s="62"/>
      <c r="DC269" s="62"/>
      <c r="DD269" s="62"/>
      <c r="DE269" s="62"/>
      <c r="DF269" s="62"/>
      <c r="DG269" s="62"/>
      <c r="DH269" s="62"/>
      <c r="DI269" s="62"/>
      <c r="DJ269" s="62"/>
      <c r="DK269" s="62"/>
      <c r="DL269" s="62"/>
      <c r="DM269" s="62"/>
      <c r="DN269" s="62"/>
      <c r="DO269" s="62"/>
      <c r="DP269" s="62"/>
      <c r="DQ269" s="62"/>
      <c r="DR269" s="62"/>
      <c r="DS269" s="62"/>
      <c r="DT269" s="62"/>
      <c r="DU269" s="62"/>
      <c r="DV269" s="62"/>
    </row>
  </sheetData>
  <mergeCells count="803">
    <mergeCell ref="F238:L238"/>
    <mergeCell ref="F239:L239"/>
    <mergeCell ref="F240:L240"/>
    <mergeCell ref="F241:L241"/>
    <mergeCell ref="F242:L242"/>
    <mergeCell ref="F236:L236"/>
    <mergeCell ref="F225:L225"/>
    <mergeCell ref="F226:L226"/>
    <mergeCell ref="F227:L227"/>
    <mergeCell ref="F228:L228"/>
    <mergeCell ref="F229:L229"/>
    <mergeCell ref="F230:L230"/>
    <mergeCell ref="F269:L269"/>
    <mergeCell ref="F262:L262"/>
    <mergeCell ref="F263:L263"/>
    <mergeCell ref="F264:L264"/>
    <mergeCell ref="F265:L265"/>
    <mergeCell ref="F267:L267"/>
    <mergeCell ref="F266:L266"/>
    <mergeCell ref="F243:L243"/>
    <mergeCell ref="F244:L244"/>
    <mergeCell ref="F245:L245"/>
    <mergeCell ref="F252:L252"/>
    <mergeCell ref="F253:L253"/>
    <mergeCell ref="F246:L246"/>
    <mergeCell ref="F247:L247"/>
    <mergeCell ref="F248:L248"/>
    <mergeCell ref="F249:L249"/>
    <mergeCell ref="F257:L257"/>
    <mergeCell ref="F258:L258"/>
    <mergeCell ref="F259:L259"/>
    <mergeCell ref="F260:L260"/>
    <mergeCell ref="F261:L261"/>
    <mergeCell ref="F250:L250"/>
    <mergeCell ref="F251:L251"/>
    <mergeCell ref="F254:L254"/>
    <mergeCell ref="F255:L255"/>
    <mergeCell ref="F256:L256"/>
    <mergeCell ref="F268:L268"/>
    <mergeCell ref="F206:L206"/>
    <mergeCell ref="F195:L195"/>
    <mergeCell ref="F196:L196"/>
    <mergeCell ref="F197:L197"/>
    <mergeCell ref="F198:L198"/>
    <mergeCell ref="F199:L199"/>
    <mergeCell ref="F200:L200"/>
    <mergeCell ref="F213:L213"/>
    <mergeCell ref="F214:L214"/>
    <mergeCell ref="F215:L215"/>
    <mergeCell ref="F216:L216"/>
    <mergeCell ref="F217:L217"/>
    <mergeCell ref="F218:L218"/>
    <mergeCell ref="F207:L207"/>
    <mergeCell ref="F208:L208"/>
    <mergeCell ref="F201:L201"/>
    <mergeCell ref="F202:L202"/>
    <mergeCell ref="F209:L209"/>
    <mergeCell ref="F219:L219"/>
    <mergeCell ref="F220:L220"/>
    <mergeCell ref="F210:L210"/>
    <mergeCell ref="F211:L211"/>
    <mergeCell ref="F212:L212"/>
    <mergeCell ref="F189:L189"/>
    <mergeCell ref="F190:L190"/>
    <mergeCell ref="F191:L191"/>
    <mergeCell ref="F237:L237"/>
    <mergeCell ref="F203:L203"/>
    <mergeCell ref="F204:L204"/>
    <mergeCell ref="F205:L205"/>
    <mergeCell ref="F192:L192"/>
    <mergeCell ref="F193:L193"/>
    <mergeCell ref="F194:L194"/>
    <mergeCell ref="F221:L221"/>
    <mergeCell ref="F222:L222"/>
    <mergeCell ref="F231:L231"/>
    <mergeCell ref="F232:L232"/>
    <mergeCell ref="F233:L233"/>
    <mergeCell ref="F234:L234"/>
    <mergeCell ref="F235:L235"/>
    <mergeCell ref="F223:L223"/>
    <mergeCell ref="F224:L224"/>
    <mergeCell ref="F170:L170"/>
    <mergeCell ref="F159:L159"/>
    <mergeCell ref="F160:L160"/>
    <mergeCell ref="F161:L161"/>
    <mergeCell ref="F162:L162"/>
    <mergeCell ref="F163:L163"/>
    <mergeCell ref="F164:L164"/>
    <mergeCell ref="F177:L177"/>
    <mergeCell ref="F178:L178"/>
    <mergeCell ref="F147:L147"/>
    <mergeCell ref="F148:L148"/>
    <mergeCell ref="F149:L149"/>
    <mergeCell ref="F150:L150"/>
    <mergeCell ref="F151:L151"/>
    <mergeCell ref="F152:L152"/>
    <mergeCell ref="F165:L165"/>
    <mergeCell ref="F166:L166"/>
    <mergeCell ref="F167:L167"/>
    <mergeCell ref="F183:L183"/>
    <mergeCell ref="F184:L184"/>
    <mergeCell ref="F185:L185"/>
    <mergeCell ref="F186:L186"/>
    <mergeCell ref="F187:L187"/>
    <mergeCell ref="F188:L188"/>
    <mergeCell ref="F176:L176"/>
    <mergeCell ref="F153:L153"/>
    <mergeCell ref="F154:L154"/>
    <mergeCell ref="F155:L155"/>
    <mergeCell ref="F156:L156"/>
    <mergeCell ref="F157:L157"/>
    <mergeCell ref="F158:L158"/>
    <mergeCell ref="F168:L168"/>
    <mergeCell ref="F169:L169"/>
    <mergeCell ref="F179:L179"/>
    <mergeCell ref="F180:L180"/>
    <mergeCell ref="F181:L181"/>
    <mergeCell ref="F182:L182"/>
    <mergeCell ref="F171:L171"/>
    <mergeCell ref="F172:L172"/>
    <mergeCell ref="F173:L173"/>
    <mergeCell ref="F174:L174"/>
    <mergeCell ref="F175:L175"/>
    <mergeCell ref="F134:L134"/>
    <mergeCell ref="F123:L123"/>
    <mergeCell ref="F124:L124"/>
    <mergeCell ref="F125:L125"/>
    <mergeCell ref="F126:L126"/>
    <mergeCell ref="F127:L127"/>
    <mergeCell ref="F128:L128"/>
    <mergeCell ref="F141:L141"/>
    <mergeCell ref="F142:L142"/>
    <mergeCell ref="F129:L129"/>
    <mergeCell ref="F130:L130"/>
    <mergeCell ref="F131:L131"/>
    <mergeCell ref="F132:L132"/>
    <mergeCell ref="F133:L133"/>
    <mergeCell ref="F143:L143"/>
    <mergeCell ref="F144:L144"/>
    <mergeCell ref="F145:L145"/>
    <mergeCell ref="F146:L146"/>
    <mergeCell ref="F135:L135"/>
    <mergeCell ref="F136:L136"/>
    <mergeCell ref="F137:L137"/>
    <mergeCell ref="F138:L138"/>
    <mergeCell ref="F139:L139"/>
    <mergeCell ref="F140:L140"/>
    <mergeCell ref="F117:L117"/>
    <mergeCell ref="F118:L118"/>
    <mergeCell ref="F119:L119"/>
    <mergeCell ref="F120:L120"/>
    <mergeCell ref="F121:L121"/>
    <mergeCell ref="F122:L122"/>
    <mergeCell ref="F111:L111"/>
    <mergeCell ref="F112:L112"/>
    <mergeCell ref="F113:L113"/>
    <mergeCell ref="F114:L114"/>
    <mergeCell ref="F115:L115"/>
    <mergeCell ref="F116:L116"/>
    <mergeCell ref="F98:L98"/>
    <mergeCell ref="F87:L87"/>
    <mergeCell ref="F88:L88"/>
    <mergeCell ref="F89:L89"/>
    <mergeCell ref="F90:L90"/>
    <mergeCell ref="F91:L91"/>
    <mergeCell ref="F92:L92"/>
    <mergeCell ref="F105:L105"/>
    <mergeCell ref="F106:L106"/>
    <mergeCell ref="F93:L93"/>
    <mergeCell ref="F94:L94"/>
    <mergeCell ref="F95:L95"/>
    <mergeCell ref="F96:L96"/>
    <mergeCell ref="F97:L97"/>
    <mergeCell ref="F107:L107"/>
    <mergeCell ref="F108:L108"/>
    <mergeCell ref="F109:L109"/>
    <mergeCell ref="F110:L110"/>
    <mergeCell ref="F99:L99"/>
    <mergeCell ref="F100:L100"/>
    <mergeCell ref="F101:L101"/>
    <mergeCell ref="F102:L102"/>
    <mergeCell ref="F103:L103"/>
    <mergeCell ref="F104:L104"/>
    <mergeCell ref="F81:L81"/>
    <mergeCell ref="F82:L82"/>
    <mergeCell ref="F83:L83"/>
    <mergeCell ref="F84:L84"/>
    <mergeCell ref="F85:L85"/>
    <mergeCell ref="F86:L86"/>
    <mergeCell ref="F75:L75"/>
    <mergeCell ref="F76:L76"/>
    <mergeCell ref="F77:L77"/>
    <mergeCell ref="F78:L78"/>
    <mergeCell ref="F79:L79"/>
    <mergeCell ref="F80:L80"/>
    <mergeCell ref="AQ55:AV55"/>
    <mergeCell ref="AW55:BB55"/>
    <mergeCell ref="BC55:BH55"/>
    <mergeCell ref="AK55:AP55"/>
    <mergeCell ref="F73:L73"/>
    <mergeCell ref="F74:L74"/>
    <mergeCell ref="F63:L63"/>
    <mergeCell ref="F64:L64"/>
    <mergeCell ref="F65:L65"/>
    <mergeCell ref="F66:L66"/>
    <mergeCell ref="F67:L67"/>
    <mergeCell ref="F68:L68"/>
    <mergeCell ref="F69:L69"/>
    <mergeCell ref="F70:L70"/>
    <mergeCell ref="F71:L71"/>
    <mergeCell ref="F72:L72"/>
    <mergeCell ref="F55:L55"/>
    <mergeCell ref="M55:R55"/>
    <mergeCell ref="S55:X55"/>
    <mergeCell ref="Y55:AD55"/>
    <mergeCell ref="AE55:AJ55"/>
    <mergeCell ref="F53:L53"/>
    <mergeCell ref="M53:R53"/>
    <mergeCell ref="S53:X53"/>
    <mergeCell ref="Y53:AD53"/>
    <mergeCell ref="AE53:AJ53"/>
    <mergeCell ref="AK53:AP53"/>
    <mergeCell ref="F54:L54"/>
    <mergeCell ref="M54:R54"/>
    <mergeCell ref="S54:X54"/>
    <mergeCell ref="Y54:AD54"/>
    <mergeCell ref="AE54:AJ54"/>
    <mergeCell ref="AK54:AP54"/>
    <mergeCell ref="AQ53:AV53"/>
    <mergeCell ref="AW53:BB53"/>
    <mergeCell ref="BC53:BH53"/>
    <mergeCell ref="AQ54:AV54"/>
    <mergeCell ref="AW54:BB54"/>
    <mergeCell ref="BC54:BH54"/>
    <mergeCell ref="DK50:DP50"/>
    <mergeCell ref="DQ50:DV50"/>
    <mergeCell ref="F52:L52"/>
    <mergeCell ref="M52:R52"/>
    <mergeCell ref="S52:X52"/>
    <mergeCell ref="Y52:AD52"/>
    <mergeCell ref="AE52:AJ52"/>
    <mergeCell ref="AK52:AP52"/>
    <mergeCell ref="AQ51:AV51"/>
    <mergeCell ref="AW51:BB51"/>
    <mergeCell ref="BC51:BH51"/>
    <mergeCell ref="AQ52:AV52"/>
    <mergeCell ref="AW52:BB52"/>
    <mergeCell ref="BC52:BH52"/>
    <mergeCell ref="F51:L51"/>
    <mergeCell ref="M51:R51"/>
    <mergeCell ref="S51:X51"/>
    <mergeCell ref="Y51:AD51"/>
    <mergeCell ref="AE51:AJ51"/>
    <mergeCell ref="AK51:AP51"/>
    <mergeCell ref="BI50:BN50"/>
    <mergeCell ref="BO50:BT50"/>
    <mergeCell ref="BU50:BZ50"/>
    <mergeCell ref="CA50:CF50"/>
    <mergeCell ref="Y49:AD49"/>
    <mergeCell ref="AE49:AJ49"/>
    <mergeCell ref="AK49:AP49"/>
    <mergeCell ref="BI49:BN49"/>
    <mergeCell ref="BO49:BT49"/>
    <mergeCell ref="BU49:BZ49"/>
    <mergeCell ref="CA49:CF49"/>
    <mergeCell ref="CG49:CL49"/>
    <mergeCell ref="CG50:CL50"/>
    <mergeCell ref="CM50:CR50"/>
    <mergeCell ref="CS50:CX50"/>
    <mergeCell ref="CY50:DD50"/>
    <mergeCell ref="DE50:DJ50"/>
    <mergeCell ref="BI48:BN48"/>
    <mergeCell ref="BO48:BT48"/>
    <mergeCell ref="BU48:BZ48"/>
    <mergeCell ref="CA48:CF48"/>
    <mergeCell ref="CG48:CL48"/>
    <mergeCell ref="CM48:CR48"/>
    <mergeCell ref="CS48:CX48"/>
    <mergeCell ref="CM49:CR49"/>
    <mergeCell ref="CS49:CX49"/>
    <mergeCell ref="F48:L48"/>
    <mergeCell ref="M48:R48"/>
    <mergeCell ref="S48:X48"/>
    <mergeCell ref="Y48:AD48"/>
    <mergeCell ref="AE48:AJ48"/>
    <mergeCell ref="AK48:AP48"/>
    <mergeCell ref="AQ46:AV46"/>
    <mergeCell ref="AQ47:AV47"/>
    <mergeCell ref="AW47:BB47"/>
    <mergeCell ref="AK47:AP47"/>
    <mergeCell ref="BC47:BH47"/>
    <mergeCell ref="AQ48:AV48"/>
    <mergeCell ref="AW48:BB48"/>
    <mergeCell ref="BC48:BH48"/>
    <mergeCell ref="F50:L50"/>
    <mergeCell ref="M50:R50"/>
    <mergeCell ref="S50:X50"/>
    <mergeCell ref="Y50:AD50"/>
    <mergeCell ref="AE50:AJ50"/>
    <mergeCell ref="AK50:AP50"/>
    <mergeCell ref="F49:L49"/>
    <mergeCell ref="M49:R49"/>
    <mergeCell ref="AQ49:AV49"/>
    <mergeCell ref="AW49:BB49"/>
    <mergeCell ref="BC49:BH49"/>
    <mergeCell ref="AQ50:AV50"/>
    <mergeCell ref="AW50:BB50"/>
    <mergeCell ref="BC50:BH50"/>
    <mergeCell ref="F47:L47"/>
    <mergeCell ref="M47:R47"/>
    <mergeCell ref="S47:X47"/>
    <mergeCell ref="Y47:AD47"/>
    <mergeCell ref="S49:X49"/>
    <mergeCell ref="AE47:AJ47"/>
    <mergeCell ref="AW46:BB46"/>
    <mergeCell ref="BC46:BH46"/>
    <mergeCell ref="F46:L46"/>
    <mergeCell ref="M46:R46"/>
    <mergeCell ref="S46:X46"/>
    <mergeCell ref="Y46:AD46"/>
    <mergeCell ref="AE46:AJ46"/>
    <mergeCell ref="AK46:AP46"/>
    <mergeCell ref="S42:X42"/>
    <mergeCell ref="Y42:AD42"/>
    <mergeCell ref="AW41:BB41"/>
    <mergeCell ref="BC41:BH41"/>
    <mergeCell ref="AQ42:AV42"/>
    <mergeCell ref="AW42:BB42"/>
    <mergeCell ref="BC42:BH42"/>
    <mergeCell ref="BI41:BN41"/>
    <mergeCell ref="BO41:BT41"/>
    <mergeCell ref="F44:L44"/>
    <mergeCell ref="BU42:BZ42"/>
    <mergeCell ref="BU41:BZ41"/>
    <mergeCell ref="M42:R42"/>
    <mergeCell ref="CA42:CF42"/>
    <mergeCell ref="AE42:AJ42"/>
    <mergeCell ref="D45:EB45"/>
    <mergeCell ref="F43:L43"/>
    <mergeCell ref="AK42:AP42"/>
    <mergeCell ref="BI42:BN42"/>
    <mergeCell ref="BO42:BT42"/>
    <mergeCell ref="CG42:CL42"/>
    <mergeCell ref="CM42:CR42"/>
    <mergeCell ref="CS42:CX42"/>
    <mergeCell ref="CY42:DD42"/>
    <mergeCell ref="DE42:DJ42"/>
    <mergeCell ref="F42:L42"/>
    <mergeCell ref="BI38:BN38"/>
    <mergeCell ref="BO38:BT38"/>
    <mergeCell ref="BU38:BZ38"/>
    <mergeCell ref="CA38:CF38"/>
    <mergeCell ref="F38:L38"/>
    <mergeCell ref="M38:R38"/>
    <mergeCell ref="S38:X38"/>
    <mergeCell ref="Y38:AD38"/>
    <mergeCell ref="AE38:AJ38"/>
    <mergeCell ref="AK38:AP38"/>
    <mergeCell ref="AQ38:AV38"/>
    <mergeCell ref="AW38:BB38"/>
    <mergeCell ref="BC38:BH38"/>
    <mergeCell ref="BC39:BH39"/>
    <mergeCell ref="AE39:AJ39"/>
    <mergeCell ref="F40:L40"/>
    <mergeCell ref="M40:R40"/>
    <mergeCell ref="S40:X40"/>
    <mergeCell ref="Y40:AD40"/>
    <mergeCell ref="AE40:AJ40"/>
    <mergeCell ref="AK39:AP39"/>
    <mergeCell ref="AQ40:AV40"/>
    <mergeCell ref="AW40:BB40"/>
    <mergeCell ref="BC40:BH40"/>
    <mergeCell ref="F39:L39"/>
    <mergeCell ref="M39:R39"/>
    <mergeCell ref="S39:X39"/>
    <mergeCell ref="F41:L41"/>
    <mergeCell ref="M41:R41"/>
    <mergeCell ref="S41:X41"/>
    <mergeCell ref="Y41:AD41"/>
    <mergeCell ref="AE41:AJ41"/>
    <mergeCell ref="Y39:AD39"/>
    <mergeCell ref="AK40:AP40"/>
    <mergeCell ref="AK41:AP41"/>
    <mergeCell ref="AQ41:AV41"/>
    <mergeCell ref="AQ39:AV39"/>
    <mergeCell ref="AW39:BB39"/>
    <mergeCell ref="DK42:DP42"/>
    <mergeCell ref="DQ42:DV42"/>
    <mergeCell ref="CG36:CL36"/>
    <mergeCell ref="BI40:BN40"/>
    <mergeCell ref="BO40:BT40"/>
    <mergeCell ref="BU40:BZ40"/>
    <mergeCell ref="BI36:BN36"/>
    <mergeCell ref="BO36:BT36"/>
    <mergeCell ref="BU36:BZ36"/>
    <mergeCell ref="DE41:DJ41"/>
    <mergeCell ref="DK41:DP41"/>
    <mergeCell ref="DQ41:DV41"/>
    <mergeCell ref="DE40:DJ40"/>
    <mergeCell ref="DK38:DP38"/>
    <mergeCell ref="DQ38:DV38"/>
    <mergeCell ref="DE39:DJ39"/>
    <mergeCell ref="DK39:DP39"/>
    <mergeCell ref="DQ39:DV39"/>
    <mergeCell ref="DK40:DP40"/>
    <mergeCell ref="DQ40:DV40"/>
    <mergeCell ref="DE36:DJ36"/>
    <mergeCell ref="DK36:DP36"/>
    <mergeCell ref="DE35:DJ35"/>
    <mergeCell ref="DK35:DP35"/>
    <mergeCell ref="DQ35:DV35"/>
    <mergeCell ref="AK36:AP36"/>
    <mergeCell ref="F36:L36"/>
    <mergeCell ref="M36:R36"/>
    <mergeCell ref="S36:X36"/>
    <mergeCell ref="Y36:AD36"/>
    <mergeCell ref="AE36:AJ36"/>
    <mergeCell ref="AQ36:AV36"/>
    <mergeCell ref="AW36:BB36"/>
    <mergeCell ref="BC36:BH36"/>
    <mergeCell ref="CM36:CR36"/>
    <mergeCell ref="CY36:DD36"/>
    <mergeCell ref="F35:L35"/>
    <mergeCell ref="M35:R35"/>
    <mergeCell ref="S35:X35"/>
    <mergeCell ref="Y35:AD35"/>
    <mergeCell ref="AE35:AJ35"/>
    <mergeCell ref="CA36:CF36"/>
    <mergeCell ref="CS36:CX36"/>
    <mergeCell ref="BI35:BN35"/>
    <mergeCell ref="M34:R34"/>
    <mergeCell ref="S34:X34"/>
    <mergeCell ref="Y34:AD34"/>
    <mergeCell ref="AE34:AJ34"/>
    <mergeCell ref="AK35:AP35"/>
    <mergeCell ref="AQ34:AV34"/>
    <mergeCell ref="AW34:BB34"/>
    <mergeCell ref="CS35:CX35"/>
    <mergeCell ref="CY35:DD35"/>
    <mergeCell ref="BC34:BH34"/>
    <mergeCell ref="AQ35:AV35"/>
    <mergeCell ref="AW35:BB35"/>
    <mergeCell ref="BC35:BH35"/>
    <mergeCell ref="AQ32:AV32"/>
    <mergeCell ref="AW32:BB32"/>
    <mergeCell ref="BC32:BH32"/>
    <mergeCell ref="F31:L31"/>
    <mergeCell ref="M31:R31"/>
    <mergeCell ref="S31:X31"/>
    <mergeCell ref="Y31:AD31"/>
    <mergeCell ref="AE31:AJ31"/>
    <mergeCell ref="AK32:AP32"/>
    <mergeCell ref="AQ31:AV31"/>
    <mergeCell ref="AW31:BB31"/>
    <mergeCell ref="BC31:BH31"/>
    <mergeCell ref="F32:L32"/>
    <mergeCell ref="M32:R32"/>
    <mergeCell ref="S32:X32"/>
    <mergeCell ref="Y32:AD32"/>
    <mergeCell ref="AE32:AJ32"/>
    <mergeCell ref="AK31:AP31"/>
    <mergeCell ref="AK34:AP34"/>
    <mergeCell ref="F34:L34"/>
    <mergeCell ref="BC21:BH27"/>
    <mergeCell ref="B21:B27"/>
    <mergeCell ref="C21:C27"/>
    <mergeCell ref="D21:D27"/>
    <mergeCell ref="E21:E27"/>
    <mergeCell ref="M21:R27"/>
    <mergeCell ref="S21:X27"/>
    <mergeCell ref="Y21:AD27"/>
    <mergeCell ref="AE21:AJ27"/>
    <mergeCell ref="AK21:AP27"/>
    <mergeCell ref="AQ21:AV27"/>
    <mergeCell ref="AW21:BB27"/>
    <mergeCell ref="J23:L24"/>
    <mergeCell ref="G26:J27"/>
    <mergeCell ref="BO28:BT28"/>
    <mergeCell ref="F20:L20"/>
    <mergeCell ref="M20:R20"/>
    <mergeCell ref="S20:X20"/>
    <mergeCell ref="Y20:AD20"/>
    <mergeCell ref="AE20:AJ20"/>
    <mergeCell ref="AK20:AP20"/>
    <mergeCell ref="F19:L19"/>
    <mergeCell ref="M19:R19"/>
    <mergeCell ref="S19:X19"/>
    <mergeCell ref="Y19:AD19"/>
    <mergeCell ref="AE19:AJ19"/>
    <mergeCell ref="AK19:AP19"/>
    <mergeCell ref="BI21:BN27"/>
    <mergeCell ref="F28:L28"/>
    <mergeCell ref="M28:R28"/>
    <mergeCell ref="S28:X28"/>
    <mergeCell ref="Y28:AD28"/>
    <mergeCell ref="AE28:AJ28"/>
    <mergeCell ref="AQ28:AV28"/>
    <mergeCell ref="AW28:BB28"/>
    <mergeCell ref="BC28:BH28"/>
    <mergeCell ref="AK28:AP28"/>
    <mergeCell ref="BI28:BN28"/>
    <mergeCell ref="AQ20:AV20"/>
    <mergeCell ref="AW20:BB20"/>
    <mergeCell ref="BC20:BH20"/>
    <mergeCell ref="DW19:EB19"/>
    <mergeCell ref="CY19:DD19"/>
    <mergeCell ref="DE19:DJ19"/>
    <mergeCell ref="DK20:DP20"/>
    <mergeCell ref="DQ20:DV20"/>
    <mergeCell ref="DW20:EB20"/>
    <mergeCell ref="BI20:BN20"/>
    <mergeCell ref="AQ19:AV19"/>
    <mergeCell ref="AW19:BB19"/>
    <mergeCell ref="BC19:BH19"/>
    <mergeCell ref="CY20:DD20"/>
    <mergeCell ref="BO20:BT20"/>
    <mergeCell ref="BU20:BZ20"/>
    <mergeCell ref="CA20:CF20"/>
    <mergeCell ref="DQ19:DV19"/>
    <mergeCell ref="CM20:CR20"/>
    <mergeCell ref="CS20:CX20"/>
    <mergeCell ref="CM21:CR27"/>
    <mergeCell ref="CS21:CX27"/>
    <mergeCell ref="CY21:DD27"/>
    <mergeCell ref="DE21:DJ27"/>
    <mergeCell ref="DK21:DP27"/>
    <mergeCell ref="DQ21:DV27"/>
    <mergeCell ref="DE20:DJ20"/>
    <mergeCell ref="BI19:BN19"/>
    <mergeCell ref="BO19:BT19"/>
    <mergeCell ref="BU19:BZ19"/>
    <mergeCell ref="CA19:CF19"/>
    <mergeCell ref="CG19:CL19"/>
    <mergeCell ref="CM19:CR19"/>
    <mergeCell ref="CS19:CX19"/>
    <mergeCell ref="DK19:DP19"/>
    <mergeCell ref="CG20:CL20"/>
    <mergeCell ref="CG21:CL27"/>
    <mergeCell ref="BU28:BZ28"/>
    <mergeCell ref="CA28:CF28"/>
    <mergeCell ref="CG28:CL28"/>
    <mergeCell ref="CM28:CR28"/>
    <mergeCell ref="CS28:CX28"/>
    <mergeCell ref="CY28:DD28"/>
    <mergeCell ref="DE28:DJ28"/>
    <mergeCell ref="BI31:BN31"/>
    <mergeCell ref="BO31:BT31"/>
    <mergeCell ref="BU31:BZ31"/>
    <mergeCell ref="CA31:CF31"/>
    <mergeCell ref="CG31:CL31"/>
    <mergeCell ref="CM31:CR31"/>
    <mergeCell ref="CS31:CX31"/>
    <mergeCell ref="CY31:DD31"/>
    <mergeCell ref="DE31:DJ31"/>
    <mergeCell ref="BI29:BN29"/>
    <mergeCell ref="BO29:BT29"/>
    <mergeCell ref="BU29:BZ29"/>
    <mergeCell ref="CA29:CF29"/>
    <mergeCell ref="BO21:BT27"/>
    <mergeCell ref="BU21:BZ27"/>
    <mergeCell ref="CA21:CF27"/>
    <mergeCell ref="BI32:BN32"/>
    <mergeCell ref="BO32:BT32"/>
    <mergeCell ref="BU32:BZ32"/>
    <mergeCell ref="CA32:CF32"/>
    <mergeCell ref="CG32:CL32"/>
    <mergeCell ref="CM32:CR32"/>
    <mergeCell ref="CS32:CX32"/>
    <mergeCell ref="CY32:DD32"/>
    <mergeCell ref="DE32:DJ32"/>
    <mergeCell ref="BI34:BN34"/>
    <mergeCell ref="BO34:BT34"/>
    <mergeCell ref="BU34:BZ34"/>
    <mergeCell ref="CA34:CF34"/>
    <mergeCell ref="CG34:CL34"/>
    <mergeCell ref="CM34:CR34"/>
    <mergeCell ref="CS34:CX34"/>
    <mergeCell ref="CY34:DD34"/>
    <mergeCell ref="DE34:DJ34"/>
    <mergeCell ref="BO35:BT35"/>
    <mergeCell ref="BU35:BZ35"/>
    <mergeCell ref="CA35:CF35"/>
    <mergeCell ref="CG35:CL35"/>
    <mergeCell ref="CM35:CR35"/>
    <mergeCell ref="CG41:CL41"/>
    <mergeCell ref="CM41:CR41"/>
    <mergeCell ref="CS41:CX41"/>
    <mergeCell ref="CY41:DD41"/>
    <mergeCell ref="CA40:CF40"/>
    <mergeCell ref="CG40:CL40"/>
    <mergeCell ref="CM40:CR40"/>
    <mergeCell ref="CS40:CX40"/>
    <mergeCell ref="CY40:DD40"/>
    <mergeCell ref="CG39:CL39"/>
    <mergeCell ref="CM39:CR39"/>
    <mergeCell ref="CS39:CX39"/>
    <mergeCell ref="CY39:DD39"/>
    <mergeCell ref="CA41:CF41"/>
    <mergeCell ref="CG38:CL38"/>
    <mergeCell ref="CM38:CR38"/>
    <mergeCell ref="CS38:CX38"/>
    <mergeCell ref="CY38:DD38"/>
    <mergeCell ref="DQ36:DV36"/>
    <mergeCell ref="DE38:DJ38"/>
    <mergeCell ref="DW49:EB49"/>
    <mergeCell ref="DK46:DP46"/>
    <mergeCell ref="DQ46:DV46"/>
    <mergeCell ref="BI47:BN47"/>
    <mergeCell ref="BO47:BT47"/>
    <mergeCell ref="BU47:BZ47"/>
    <mergeCell ref="CA47:CF47"/>
    <mergeCell ref="CG47:CL47"/>
    <mergeCell ref="CM47:CR47"/>
    <mergeCell ref="CS47:CX47"/>
    <mergeCell ref="CY47:DD47"/>
    <mergeCell ref="DE47:DJ47"/>
    <mergeCell ref="DK47:DP47"/>
    <mergeCell ref="DQ47:DV47"/>
    <mergeCell ref="BI46:BN46"/>
    <mergeCell ref="BO46:BT46"/>
    <mergeCell ref="BU46:BZ46"/>
    <mergeCell ref="CA46:CF46"/>
    <mergeCell ref="CG46:CL46"/>
    <mergeCell ref="CM46:CR46"/>
    <mergeCell ref="CS46:CX46"/>
    <mergeCell ref="CY46:DD46"/>
    <mergeCell ref="BI51:BN51"/>
    <mergeCell ref="BO51:BT51"/>
    <mergeCell ref="BU51:BZ51"/>
    <mergeCell ref="CA51:CF51"/>
    <mergeCell ref="CG51:CL51"/>
    <mergeCell ref="CM51:CR51"/>
    <mergeCell ref="CS51:CX51"/>
    <mergeCell ref="CY51:DD51"/>
    <mergeCell ref="DE51:DJ51"/>
    <mergeCell ref="DW46:EB46"/>
    <mergeCell ref="CY49:DD49"/>
    <mergeCell ref="DE49:DJ49"/>
    <mergeCell ref="DW50:EB50"/>
    <mergeCell ref="DW52:EB52"/>
    <mergeCell ref="DW47:EB47"/>
    <mergeCell ref="DW48:EB48"/>
    <mergeCell ref="DK53:DP53"/>
    <mergeCell ref="DQ53:DV53"/>
    <mergeCell ref="DW53:EB53"/>
    <mergeCell ref="DK51:DP51"/>
    <mergeCell ref="DQ51:DV51"/>
    <mergeCell ref="DW51:EB51"/>
    <mergeCell ref="DK52:DP52"/>
    <mergeCell ref="DQ52:DV52"/>
    <mergeCell ref="CY48:DD48"/>
    <mergeCell ref="DE48:DJ48"/>
    <mergeCell ref="DK48:DP48"/>
    <mergeCell ref="DQ48:DV48"/>
    <mergeCell ref="DK49:DP49"/>
    <mergeCell ref="DQ49:DV49"/>
    <mergeCell ref="DE46:DJ46"/>
    <mergeCell ref="BI52:BN52"/>
    <mergeCell ref="BO52:BT52"/>
    <mergeCell ref="BU52:BZ52"/>
    <mergeCell ref="CA52:CF52"/>
    <mergeCell ref="CG52:CL52"/>
    <mergeCell ref="CM52:CR52"/>
    <mergeCell ref="CS52:CX52"/>
    <mergeCell ref="CY52:DD52"/>
    <mergeCell ref="DE52:DJ52"/>
    <mergeCell ref="CG54:CL54"/>
    <mergeCell ref="CM54:CR54"/>
    <mergeCell ref="CS54:CX54"/>
    <mergeCell ref="CY54:DD54"/>
    <mergeCell ref="DE54:DJ54"/>
    <mergeCell ref="DK54:DP54"/>
    <mergeCell ref="DQ54:DV54"/>
    <mergeCell ref="BI53:BN53"/>
    <mergeCell ref="BO53:BT53"/>
    <mergeCell ref="BU53:BZ53"/>
    <mergeCell ref="CA53:CF53"/>
    <mergeCell ref="CG53:CL53"/>
    <mergeCell ref="CM53:CR53"/>
    <mergeCell ref="CS53:CX53"/>
    <mergeCell ref="CY53:DD53"/>
    <mergeCell ref="DE53:DJ53"/>
    <mergeCell ref="DW35:EB35"/>
    <mergeCell ref="DW36:EB36"/>
    <mergeCell ref="DW40:EB40"/>
    <mergeCell ref="DW41:EB41"/>
    <mergeCell ref="DW38:EB38"/>
    <mergeCell ref="DW39:EB39"/>
    <mergeCell ref="DW30:EB30"/>
    <mergeCell ref="DW54:EB54"/>
    <mergeCell ref="BI55:BN55"/>
    <mergeCell ref="BO55:BT55"/>
    <mergeCell ref="BU55:BZ55"/>
    <mergeCell ref="CA55:CF55"/>
    <mergeCell ref="CG55:CL55"/>
    <mergeCell ref="CM55:CR55"/>
    <mergeCell ref="CS55:CX55"/>
    <mergeCell ref="CY55:DD55"/>
    <mergeCell ref="DE55:DJ55"/>
    <mergeCell ref="DK55:DP55"/>
    <mergeCell ref="DQ55:DV55"/>
    <mergeCell ref="DW55:EB55"/>
    <mergeCell ref="BI54:BN54"/>
    <mergeCell ref="BO54:BT54"/>
    <mergeCell ref="BU54:BZ54"/>
    <mergeCell ref="CA54:CF54"/>
    <mergeCell ref="CM33:CR33"/>
    <mergeCell ref="CS33:CX33"/>
    <mergeCell ref="CY29:DD29"/>
    <mergeCell ref="DE29:DJ29"/>
    <mergeCell ref="DW21:EB27"/>
    <mergeCell ref="DW28:EB28"/>
    <mergeCell ref="DW31:EB31"/>
    <mergeCell ref="DW32:EB32"/>
    <mergeCell ref="DW34:EB34"/>
    <mergeCell ref="DQ32:DV32"/>
    <mergeCell ref="DK34:DP34"/>
    <mergeCell ref="DQ34:DV34"/>
    <mergeCell ref="CY33:DD33"/>
    <mergeCell ref="DE33:DJ33"/>
    <mergeCell ref="DK33:DP33"/>
    <mergeCell ref="DK28:DP28"/>
    <mergeCell ref="DQ28:DV28"/>
    <mergeCell ref="DK32:DP32"/>
    <mergeCell ref="F33:L33"/>
    <mergeCell ref="M29:R29"/>
    <mergeCell ref="S29:X29"/>
    <mergeCell ref="Y29:AD29"/>
    <mergeCell ref="AE29:AJ29"/>
    <mergeCell ref="AK29:AP29"/>
    <mergeCell ref="AQ29:AV29"/>
    <mergeCell ref="M33:R33"/>
    <mergeCell ref="S33:X33"/>
    <mergeCell ref="Y33:AD33"/>
    <mergeCell ref="AE33:AJ33"/>
    <mergeCell ref="AK33:AP33"/>
    <mergeCell ref="AQ33:AV33"/>
    <mergeCell ref="AW29:BB29"/>
    <mergeCell ref="BC29:BH29"/>
    <mergeCell ref="DK31:DP31"/>
    <mergeCell ref="DQ31:DV31"/>
    <mergeCell ref="CG29:CL29"/>
    <mergeCell ref="CM29:CR29"/>
    <mergeCell ref="CS29:CX29"/>
    <mergeCell ref="F29:L29"/>
    <mergeCell ref="F30:L30"/>
    <mergeCell ref="AW33:BB33"/>
    <mergeCell ref="BC33:BH33"/>
    <mergeCell ref="DK29:DP29"/>
    <mergeCell ref="DQ29:DV29"/>
    <mergeCell ref="DW29:EB29"/>
    <mergeCell ref="M30:R30"/>
    <mergeCell ref="S30:X30"/>
    <mergeCell ref="Y30:AD30"/>
    <mergeCell ref="AE30:AJ30"/>
    <mergeCell ref="AK30:AP30"/>
    <mergeCell ref="AQ30:AV30"/>
    <mergeCell ref="AW30:BB30"/>
    <mergeCell ref="BC30:BH30"/>
    <mergeCell ref="BI30:BN30"/>
    <mergeCell ref="BO30:BT30"/>
    <mergeCell ref="BU30:BZ30"/>
    <mergeCell ref="CA30:CF30"/>
    <mergeCell ref="CG30:CL30"/>
    <mergeCell ref="CM30:CR30"/>
    <mergeCell ref="CS30:CX30"/>
    <mergeCell ref="CY30:DD30"/>
    <mergeCell ref="DE30:DJ30"/>
    <mergeCell ref="DK30:DP30"/>
    <mergeCell ref="DQ30:DV30"/>
    <mergeCell ref="CA37:CF37"/>
    <mergeCell ref="CG37:CL37"/>
    <mergeCell ref="CM37:CR37"/>
    <mergeCell ref="CS37:CX37"/>
    <mergeCell ref="CY37:DD37"/>
    <mergeCell ref="DE37:DJ37"/>
    <mergeCell ref="DK37:DP37"/>
    <mergeCell ref="DQ37:DV37"/>
    <mergeCell ref="DW37:EB37"/>
    <mergeCell ref="F37:L37"/>
    <mergeCell ref="BI33:BN33"/>
    <mergeCell ref="BO33:BT33"/>
    <mergeCell ref="BU33:BZ33"/>
    <mergeCell ref="CA33:CF33"/>
    <mergeCell ref="CG33:CL33"/>
    <mergeCell ref="DW42:EB42"/>
    <mergeCell ref="BI39:BN39"/>
    <mergeCell ref="BO39:BT39"/>
    <mergeCell ref="BU39:BZ39"/>
    <mergeCell ref="CA39:CF39"/>
    <mergeCell ref="DQ33:DV33"/>
    <mergeCell ref="DW33:EB33"/>
    <mergeCell ref="M37:R37"/>
    <mergeCell ref="S37:X37"/>
    <mergeCell ref="Y37:AD37"/>
    <mergeCell ref="AE37:AJ37"/>
    <mergeCell ref="AK37:AP37"/>
    <mergeCell ref="AQ37:AV37"/>
    <mergeCell ref="AW37:BB37"/>
    <mergeCell ref="BC37:BH37"/>
    <mergeCell ref="BI37:BN37"/>
    <mergeCell ref="BO37:BT37"/>
    <mergeCell ref="BU37:BZ37"/>
  </mergeCells>
  <phoneticPr fontId="1" type="noConversion"/>
  <conditionalFormatting sqref="C28:C37">
    <cfRule type="expression" dxfId="24" priority="7" stopIfTrue="1">
      <formula>AND($F28&lt;&gt;"", $C28&lt;=0)</formula>
    </cfRule>
    <cfRule type="cellIs" dxfId="23" priority="8" stopIfTrue="1" operator="equal">
      <formula>1</formula>
    </cfRule>
  </conditionalFormatting>
  <conditionalFormatting sqref="M63:N269 M43:DV44 O56:DV269">
    <cfRule type="expression" dxfId="22" priority="9" stopIfTrue="1">
      <formula>AND(ISNUMBER(#REF!), ISNUMBER(#REF!))</formula>
    </cfRule>
  </conditionalFormatting>
  <conditionalFormatting sqref="M41:EB41">
    <cfRule type="expression" dxfId="21" priority="10" stopIfTrue="1">
      <formula>ISNUMBER(#REF!)</formula>
    </cfRule>
  </conditionalFormatting>
  <conditionalFormatting sqref="AQ38:AQ39 AW38:AW39 BC38:BC39 Y38:Y39 AE38:AE39 AK38:AK39 M38:S39 BI38:BI39 BO38:BO39 BU38:BU39 CA38:CA39 CG38:CG39 CM38:CM39 CS38:CS39">
    <cfRule type="expression" dxfId="20" priority="11" stopIfTrue="1">
      <formula>ISNUMBER(#REF!)</formula>
    </cfRule>
  </conditionalFormatting>
  <conditionalFormatting sqref="F43:L44 F63:L269">
    <cfRule type="expression" dxfId="19" priority="12" stopIfTrue="1">
      <formula>ISNUMBER(#REF!)</formula>
    </cfRule>
  </conditionalFormatting>
  <conditionalFormatting sqref="D43:E44 B43:C45 B57:D269 E63:E269 B56:C56">
    <cfRule type="expression" dxfId="18" priority="13" stopIfTrue="1">
      <formula>ISNUMBER(#REF!)</formula>
    </cfRule>
    <cfRule type="expression" dxfId="17" priority="14" stopIfTrue="1">
      <formula>NOT(ISNUMBER(#REF!))</formula>
    </cfRule>
  </conditionalFormatting>
  <conditionalFormatting sqref="M42:EB42">
    <cfRule type="expression" dxfId="16" priority="15" stopIfTrue="1">
      <formula>ISNUMBER(#REF!)</formula>
    </cfRule>
  </conditionalFormatting>
  <conditionalFormatting sqref="D56">
    <cfRule type="expression" dxfId="15" priority="3" stopIfTrue="1">
      <formula>ISNUMBER(#REF!)</formula>
    </cfRule>
    <cfRule type="expression" dxfId="14" priority="4" stopIfTrue="1">
      <formula>NOT(ISNUMBER(#REF!))</formula>
    </cfRule>
  </conditionalFormatting>
  <conditionalFormatting sqref="CY38:CY39 DE38:DE39 DK38:DK39 DQ38:DQ39 DW38:DW39">
    <cfRule type="expression" dxfId="13" priority="1" stopIfTrue="1">
      <formula>ISNUMBER(#REF!)</formula>
    </cfRule>
  </conditionalFormatting>
  <conditionalFormatting sqref="M40 S40 Y40 AE40 AK40 AQ40 AW40 BC40 BI40 BO40 BU40 CA40 CG40 CM40 CS40 CY40 DE40 DK40 DQ40 DW40">
    <cfRule type="expression" dxfId="12" priority="43" stopIfTrue="1">
      <formula>AND(NOT(ISBLANK(M$21)), M$40 &lt;=0)</formula>
    </cfRule>
    <cfRule type="cellIs" dxfId="11" priority="44" stopIfTrue="1" operator="equal">
      <formula>1</formula>
    </cfRule>
  </conditionalFormatting>
  <dataValidations count="4">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M20:S20 Y20 AE20 AK20 AQ20 AW20 BC20 CM20 CS20 BU20 CA20 CG20 BI20 BO20 CY20 DE20 DK20 DQ20 DW20" xr:uid="{00000000-0002-0000-03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31:M33 CS31:CS36 CM31:CM36 BI30:BI36 AE31:AE36 Y31:Y36 AQ31:AQ36 AK31:AK36 CM29:DD30 S31:S36 BU31:BU36 M34:R37 BU29:BZ30 BU37:DD37 S29:AV30 BI29:BT29 S37:AV37 BI37:BN37 CY31:CY36 DK31:DK36 DW30:DW36 DQ31:DQ36 DK37:EB37 DK29:DV30 DW29:EB29 BO30:BO37 BO28 DW28 DE28:DE37 CY28 DQ28 BC28:BC37 AW28:AW37 CG28:CG36 CA28:CA36 CM28 DK28 CS28 BU28 BI28 AE28 Y28 AQ28 AK28 S28 M28:R30" xr:uid="{00000000-0002-0000-0300-000002000000}">
      <formula1>Relationship_Between_Requirements_Options</formula1>
    </dataValidation>
    <dataValidation type="whole" allowBlank="1" showErrorMessage="1" errorTitle="Invalid Value" error="Please enter a whole number between 0 and 10.  (0=Easy to Accomplish, 10=Extremely Difficult)" sqref="AE39 BC39 AQ39 AW39 M39:S39 AK39 Y39 BI39 BO39 BU39 CA39 CG39 CM39 CS39 CY39 DE39 DK39 DQ39 DW39" xr:uid="{00000000-0002-0000-0300-000003000000}">
      <formula1>0</formula1>
      <formula2>10</formula2>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18:DV18" xr:uid="{00000000-0002-0000-0300-000000000000}">
      <formula1>Correlation_Options</formula1>
    </dataValidation>
  </dataValidations>
  <printOptions horizontalCentered="1" verticalCentered="1"/>
  <pageMargins left="0.25" right="0.25" top="0.25" bottom="0.25" header="0.5" footer="0.5"/>
  <pageSetup scale="67"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B718-03AD-48E6-9C82-CE361CD70C60}">
  <dimension ref="A1:AZ309"/>
  <sheetViews>
    <sheetView topLeftCell="A46" zoomScale="85" zoomScaleNormal="85" zoomScaleSheetLayoutView="63" workbookViewId="0">
      <selection activeCell="F73" sqref="F73:L73"/>
    </sheetView>
  </sheetViews>
  <sheetFormatPr baseColWidth="10" defaultColWidth="5" defaultRowHeight="10.199999999999999" x14ac:dyDescent="0.2"/>
  <cols>
    <col min="1" max="1" width="4.44140625" style="134" customWidth="1"/>
    <col min="2" max="2" width="3.33203125" style="137" customWidth="1"/>
    <col min="3" max="3" width="4.44140625" style="137" customWidth="1"/>
    <col min="4" max="5" width="5.44140625" style="136" customWidth="1"/>
    <col min="6" max="12" width="8" style="135" customWidth="1"/>
    <col min="13" max="50" width="1" style="134" customWidth="1"/>
    <col min="51" max="16384" width="5" style="134"/>
  </cols>
  <sheetData>
    <row r="1" spans="1:52" x14ac:dyDescent="0.2">
      <c r="A1" s="143"/>
      <c r="B1" s="171"/>
      <c r="C1" s="171"/>
      <c r="D1" s="170"/>
      <c r="E1" s="170"/>
      <c r="F1" s="169"/>
      <c r="G1" s="169"/>
      <c r="H1" s="169"/>
      <c r="I1" s="169"/>
      <c r="J1" s="169"/>
      <c r="K1" s="169"/>
      <c r="L1" s="169"/>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73"/>
      <c r="AN1" s="173"/>
      <c r="AO1" s="173"/>
      <c r="AP1" s="173"/>
      <c r="AQ1" s="173"/>
      <c r="AR1" s="173"/>
      <c r="AS1" s="173"/>
      <c r="AT1" s="173"/>
      <c r="AU1" s="173"/>
      <c r="AV1" s="173"/>
      <c r="AW1" s="173"/>
      <c r="AX1" s="173"/>
      <c r="AY1" s="173"/>
      <c r="AZ1" s="173"/>
    </row>
    <row r="2" spans="1:52" s="147" customFormat="1" ht="6" customHeight="1" x14ac:dyDescent="0.25">
      <c r="A2" s="149"/>
      <c r="B2" s="215" t="s">
        <v>0</v>
      </c>
      <c r="C2" s="215"/>
      <c r="D2" s="383"/>
      <c r="E2" s="383"/>
      <c r="F2" s="383"/>
      <c r="G2" s="383"/>
      <c r="H2" s="383"/>
      <c r="I2" s="383"/>
      <c r="J2" s="383"/>
      <c r="K2" s="100"/>
      <c r="L2" s="100"/>
      <c r="M2" s="68"/>
      <c r="N2" s="68"/>
      <c r="O2" s="68"/>
      <c r="P2" s="68"/>
      <c r="Q2" s="68"/>
      <c r="R2" s="68"/>
      <c r="S2" s="68"/>
      <c r="T2" s="68"/>
      <c r="U2" s="68"/>
      <c r="V2" s="68"/>
      <c r="W2" s="68"/>
      <c r="X2" s="68"/>
      <c r="Y2" s="68"/>
      <c r="Z2" s="68"/>
      <c r="AA2" s="68"/>
      <c r="AB2" s="68"/>
      <c r="AC2" s="68"/>
      <c r="AD2" s="68"/>
      <c r="AE2" s="68"/>
      <c r="AF2" s="68"/>
      <c r="AG2" s="68"/>
      <c r="AH2" s="68"/>
      <c r="AI2" s="68"/>
      <c r="AJ2" s="68"/>
      <c r="AK2" s="222"/>
      <c r="AL2" s="149"/>
      <c r="AM2" s="172"/>
      <c r="AN2" s="172"/>
      <c r="AO2" s="172"/>
      <c r="AP2" s="172"/>
      <c r="AQ2" s="172"/>
      <c r="AR2" s="172"/>
      <c r="AS2" s="172"/>
      <c r="AT2" s="172"/>
      <c r="AU2" s="172"/>
      <c r="AV2" s="172"/>
      <c r="AW2" s="172"/>
      <c r="AX2" s="172"/>
      <c r="AY2" s="172"/>
      <c r="AZ2" s="172"/>
    </row>
    <row r="3" spans="1:52" s="147" customFormat="1" ht="6" customHeight="1" x14ac:dyDescent="0.25">
      <c r="A3" s="149"/>
      <c r="B3" s="215"/>
      <c r="C3" s="215"/>
      <c r="D3" s="384"/>
      <c r="E3" s="384"/>
      <c r="F3" s="384"/>
      <c r="G3" s="384"/>
      <c r="H3" s="384"/>
      <c r="I3" s="384"/>
      <c r="J3" s="384"/>
      <c r="K3" s="100"/>
      <c r="L3" s="100"/>
      <c r="M3" s="100"/>
      <c r="N3" s="100"/>
      <c r="O3" s="100"/>
      <c r="P3" s="100"/>
      <c r="Q3" s="100"/>
      <c r="R3" s="100"/>
      <c r="S3" s="100"/>
      <c r="T3" s="68"/>
      <c r="U3" s="68"/>
      <c r="V3" s="68"/>
      <c r="W3" s="68"/>
      <c r="X3" s="68"/>
      <c r="Y3" s="68"/>
      <c r="Z3" s="68"/>
      <c r="AA3" s="68"/>
      <c r="AB3" s="68"/>
      <c r="AC3" s="68"/>
      <c r="AD3" s="68"/>
      <c r="AE3" s="68"/>
      <c r="AF3" s="68"/>
      <c r="AG3" s="68"/>
      <c r="AH3" s="68"/>
      <c r="AI3" s="68"/>
      <c r="AJ3" s="68"/>
      <c r="AK3" s="225"/>
      <c r="AL3" s="51"/>
      <c r="AM3" s="174"/>
      <c r="AN3" s="172"/>
      <c r="AO3" s="172"/>
      <c r="AP3" s="172"/>
      <c r="AQ3" s="172"/>
      <c r="AR3" s="172"/>
      <c r="AS3" s="172"/>
      <c r="AT3" s="172"/>
      <c r="AU3" s="172"/>
      <c r="AV3" s="172"/>
      <c r="AW3" s="172"/>
      <c r="AX3" s="172"/>
      <c r="AY3" s="172"/>
      <c r="AZ3" s="172"/>
    </row>
    <row r="4" spans="1:52" s="147" customFormat="1" ht="6" customHeight="1" x14ac:dyDescent="0.25">
      <c r="A4" s="149"/>
      <c r="B4" s="123"/>
      <c r="C4" s="80"/>
      <c r="D4" s="168"/>
      <c r="E4" s="165"/>
      <c r="F4" s="165"/>
      <c r="G4" s="106"/>
      <c r="H4" s="100"/>
      <c r="I4" s="100"/>
      <c r="J4" s="100"/>
      <c r="K4" s="100"/>
      <c r="L4" s="100"/>
      <c r="M4" s="100"/>
      <c r="N4" s="100"/>
      <c r="O4" s="100"/>
      <c r="P4" s="100"/>
      <c r="Q4" s="100"/>
      <c r="R4" s="100"/>
      <c r="S4" s="100"/>
      <c r="T4" s="68"/>
      <c r="U4" s="68"/>
      <c r="V4" s="68"/>
      <c r="W4" s="68"/>
      <c r="X4" s="68"/>
      <c r="Y4" s="68"/>
      <c r="Z4" s="68"/>
      <c r="AA4" s="68"/>
      <c r="AB4" s="68"/>
      <c r="AC4" s="68"/>
      <c r="AD4" s="68"/>
      <c r="AE4" s="68"/>
      <c r="AF4" s="68"/>
      <c r="AG4" s="68"/>
      <c r="AH4" s="68"/>
      <c r="AI4" s="68"/>
      <c r="AJ4" s="68"/>
      <c r="AK4" s="164"/>
      <c r="AL4" s="51"/>
      <c r="AM4" s="174"/>
      <c r="AN4" s="172"/>
      <c r="AO4" s="172"/>
      <c r="AP4" s="172"/>
      <c r="AQ4" s="172"/>
      <c r="AR4" s="172"/>
      <c r="AS4" s="172"/>
      <c r="AT4" s="172"/>
      <c r="AU4" s="172"/>
      <c r="AV4" s="172"/>
      <c r="AW4" s="172"/>
      <c r="AX4" s="172"/>
      <c r="AY4" s="172"/>
      <c r="AZ4" s="172"/>
    </row>
    <row r="5" spans="1:52" s="147" customFormat="1" ht="6" customHeight="1" x14ac:dyDescent="0.25">
      <c r="A5" s="149"/>
      <c r="B5" s="215" t="s">
        <v>2</v>
      </c>
      <c r="C5" s="215"/>
      <c r="D5" s="383"/>
      <c r="E5" s="383"/>
      <c r="F5" s="383"/>
      <c r="G5" s="383"/>
      <c r="H5" s="383"/>
      <c r="I5" s="383"/>
      <c r="J5" s="383"/>
      <c r="K5" s="100"/>
      <c r="L5" s="100"/>
      <c r="M5" s="100"/>
      <c r="N5" s="100"/>
      <c r="O5" s="100"/>
      <c r="P5" s="100"/>
      <c r="Q5" s="100"/>
      <c r="R5" s="100"/>
      <c r="S5" s="100"/>
      <c r="T5" s="68"/>
      <c r="U5" s="68"/>
      <c r="V5" s="68"/>
      <c r="W5" s="68"/>
      <c r="X5" s="68"/>
      <c r="Y5" s="68"/>
      <c r="Z5" s="68"/>
      <c r="AA5" s="68"/>
      <c r="AB5" s="68"/>
      <c r="AC5" s="68"/>
      <c r="AD5" s="68"/>
      <c r="AE5" s="68"/>
      <c r="AF5" s="68"/>
      <c r="AG5" s="68"/>
      <c r="AH5" s="68"/>
      <c r="AI5" s="68"/>
      <c r="AJ5" s="68"/>
      <c r="AK5" s="385">
        <v>9</v>
      </c>
      <c r="AL5" s="149"/>
      <c r="AM5" s="174"/>
      <c r="AN5" s="172"/>
      <c r="AO5" s="172"/>
      <c r="AP5" s="172"/>
      <c r="AQ5" s="172"/>
      <c r="AR5" s="172"/>
      <c r="AS5" s="172"/>
      <c r="AT5" s="172"/>
      <c r="AU5" s="172"/>
      <c r="AV5" s="172"/>
      <c r="AW5" s="172"/>
      <c r="AX5" s="172"/>
      <c r="AY5" s="172"/>
      <c r="AZ5" s="172"/>
    </row>
    <row r="6" spans="1:52" s="147" customFormat="1" ht="6" customHeight="1" x14ac:dyDescent="0.25">
      <c r="A6" s="149"/>
      <c r="B6" s="215"/>
      <c r="C6" s="215"/>
      <c r="D6" s="384"/>
      <c r="E6" s="384"/>
      <c r="F6" s="384"/>
      <c r="G6" s="384"/>
      <c r="H6" s="384"/>
      <c r="I6" s="384"/>
      <c r="J6" s="384"/>
      <c r="K6" s="100"/>
      <c r="L6" s="100"/>
      <c r="M6" s="100"/>
      <c r="N6" s="100"/>
      <c r="O6" s="100"/>
      <c r="P6" s="68"/>
      <c r="Q6" s="68"/>
      <c r="R6" s="68"/>
      <c r="S6" s="68"/>
      <c r="T6" s="68"/>
      <c r="U6" s="68"/>
      <c r="V6" s="68"/>
      <c r="W6" s="68"/>
      <c r="X6" s="68"/>
      <c r="Y6" s="68"/>
      <c r="Z6" s="68"/>
      <c r="AA6" s="68"/>
      <c r="AB6" s="68"/>
      <c r="AC6" s="68"/>
      <c r="AD6" s="68"/>
      <c r="AE6" s="68"/>
      <c r="AF6" s="68"/>
      <c r="AG6" s="68"/>
      <c r="AH6" s="68"/>
      <c r="AI6" s="68"/>
      <c r="AJ6" s="68"/>
      <c r="AK6" s="385"/>
      <c r="AL6" s="149"/>
      <c r="AM6" s="174"/>
      <c r="AN6" s="172"/>
      <c r="AO6" s="172"/>
      <c r="AP6" s="172"/>
      <c r="AQ6" s="172"/>
      <c r="AR6" s="172"/>
      <c r="AS6" s="172"/>
      <c r="AT6" s="172"/>
      <c r="AU6" s="172"/>
      <c r="AV6" s="172"/>
      <c r="AW6" s="172"/>
      <c r="AX6" s="172"/>
      <c r="AY6" s="172"/>
      <c r="AZ6" s="172"/>
    </row>
    <row r="7" spans="1:52" s="147" customFormat="1" ht="6" customHeight="1" x14ac:dyDescent="0.25">
      <c r="A7" s="149"/>
      <c r="B7" s="123"/>
      <c r="C7" s="80"/>
      <c r="D7" s="168"/>
      <c r="E7" s="165"/>
      <c r="F7" s="165"/>
      <c r="G7" s="106"/>
      <c r="H7" s="100"/>
      <c r="I7" s="100"/>
      <c r="J7" s="100"/>
      <c r="K7" s="100"/>
      <c r="L7" s="100"/>
      <c r="M7" s="100"/>
      <c r="N7" s="100"/>
      <c r="O7" s="100"/>
      <c r="P7" s="100"/>
      <c r="Q7" s="68"/>
      <c r="R7" s="68"/>
      <c r="S7" s="68"/>
      <c r="T7" s="68"/>
      <c r="U7" s="68"/>
      <c r="V7" s="68"/>
      <c r="W7" s="68"/>
      <c r="X7" s="68"/>
      <c r="Y7" s="68"/>
      <c r="Z7" s="68"/>
      <c r="AA7" s="68"/>
      <c r="AB7" s="68"/>
      <c r="AC7" s="68"/>
      <c r="AD7" s="68"/>
      <c r="AE7" s="68"/>
      <c r="AF7" s="68"/>
      <c r="AG7" s="68"/>
      <c r="AH7" s="68"/>
      <c r="AI7" s="182"/>
      <c r="AJ7" s="182"/>
      <c r="AK7" s="164"/>
      <c r="AL7" s="149"/>
      <c r="AM7" s="174"/>
      <c r="AN7" s="172"/>
      <c r="AO7" s="172"/>
      <c r="AP7" s="172"/>
      <c r="AQ7" s="172"/>
      <c r="AR7" s="172"/>
      <c r="AS7" s="172"/>
      <c r="AT7" s="172"/>
      <c r="AU7" s="172"/>
      <c r="AV7" s="172"/>
      <c r="AW7" s="172"/>
      <c r="AX7" s="172"/>
      <c r="AY7" s="172"/>
      <c r="AZ7" s="172"/>
    </row>
    <row r="8" spans="1:52" s="147" customFormat="1" ht="6" customHeight="1" x14ac:dyDescent="0.25">
      <c r="A8" s="149"/>
      <c r="B8" s="215" t="s">
        <v>5</v>
      </c>
      <c r="C8" s="215"/>
      <c r="D8" s="386"/>
      <c r="E8" s="386"/>
      <c r="F8" s="386"/>
      <c r="G8" s="386"/>
      <c r="H8" s="386"/>
      <c r="I8" s="386"/>
      <c r="J8" s="386"/>
      <c r="K8" s="100"/>
      <c r="L8" s="100"/>
      <c r="M8" s="100"/>
      <c r="N8" s="100"/>
      <c r="O8" s="100"/>
      <c r="P8" s="100"/>
      <c r="Q8" s="68"/>
      <c r="R8" s="68"/>
      <c r="S8" s="68"/>
      <c r="T8" s="68"/>
      <c r="U8" s="68"/>
      <c r="V8" s="68"/>
      <c r="W8" s="68"/>
      <c r="X8" s="68"/>
      <c r="Y8" s="68"/>
      <c r="Z8" s="68"/>
      <c r="AA8" s="68"/>
      <c r="AB8" s="68"/>
      <c r="AC8" s="68"/>
      <c r="AD8" s="68"/>
      <c r="AE8" s="68"/>
      <c r="AF8" s="68"/>
      <c r="AG8" s="68"/>
      <c r="AH8" s="68"/>
      <c r="AI8" s="182"/>
      <c r="AJ8" s="182"/>
      <c r="AK8" s="385">
        <v>3</v>
      </c>
      <c r="AL8" s="149"/>
      <c r="AM8" s="174"/>
      <c r="AN8" s="172"/>
      <c r="AO8" s="172"/>
      <c r="AP8" s="172"/>
      <c r="AQ8" s="172"/>
      <c r="AR8" s="172"/>
      <c r="AS8" s="172"/>
      <c r="AT8" s="172"/>
      <c r="AU8" s="172"/>
      <c r="AV8" s="172"/>
      <c r="AW8" s="172"/>
      <c r="AX8" s="172"/>
      <c r="AY8" s="172"/>
      <c r="AZ8" s="172"/>
    </row>
    <row r="9" spans="1:52" s="147" customFormat="1" ht="6" customHeight="1" x14ac:dyDescent="0.25">
      <c r="A9" s="149"/>
      <c r="B9" s="215"/>
      <c r="C9" s="215"/>
      <c r="D9" s="387"/>
      <c r="E9" s="387"/>
      <c r="F9" s="387"/>
      <c r="G9" s="387"/>
      <c r="H9" s="387"/>
      <c r="I9" s="387"/>
      <c r="J9" s="387"/>
      <c r="K9" s="100"/>
      <c r="L9" s="100"/>
      <c r="M9" s="100"/>
      <c r="N9" s="100"/>
      <c r="O9" s="100"/>
      <c r="P9" s="100"/>
      <c r="Q9" s="68"/>
      <c r="R9" s="68"/>
      <c r="S9" s="68"/>
      <c r="T9" s="68"/>
      <c r="U9" s="68"/>
      <c r="V9" s="68"/>
      <c r="W9" s="68"/>
      <c r="X9" s="68"/>
      <c r="Y9" s="68"/>
      <c r="Z9" s="68"/>
      <c r="AA9" s="68"/>
      <c r="AB9" s="68"/>
      <c r="AC9" s="68"/>
      <c r="AD9" s="68"/>
      <c r="AE9" s="68"/>
      <c r="AF9" s="68"/>
      <c r="AG9" s="68"/>
      <c r="AH9" s="68"/>
      <c r="AI9" s="68"/>
      <c r="AJ9" s="68"/>
      <c r="AK9" s="385"/>
      <c r="AL9" s="149"/>
      <c r="AM9" s="174"/>
      <c r="AN9" s="172"/>
      <c r="AO9" s="172"/>
      <c r="AP9" s="172"/>
      <c r="AQ9" s="172"/>
      <c r="AR9" s="172"/>
      <c r="AS9" s="172"/>
      <c r="AT9" s="172"/>
      <c r="AU9" s="172"/>
      <c r="AV9" s="172"/>
      <c r="AW9" s="172"/>
      <c r="AX9" s="172"/>
      <c r="AY9" s="172"/>
      <c r="AZ9" s="172"/>
    </row>
    <row r="10" spans="1:52" s="147" customFormat="1" ht="6" customHeight="1" x14ac:dyDescent="0.25">
      <c r="A10" s="149"/>
      <c r="B10" s="123"/>
      <c r="C10" s="80"/>
      <c r="D10" s="168"/>
      <c r="E10" s="165"/>
      <c r="F10" s="165"/>
      <c r="G10" s="106"/>
      <c r="H10" s="100"/>
      <c r="I10" s="100"/>
      <c r="J10" s="100"/>
      <c r="K10" s="100"/>
      <c r="L10" s="100"/>
      <c r="M10" s="100"/>
      <c r="N10" s="100"/>
      <c r="O10" s="100"/>
      <c r="P10" s="100"/>
      <c r="Q10" s="68"/>
      <c r="R10" s="68"/>
      <c r="S10" s="68"/>
      <c r="T10" s="68"/>
      <c r="U10" s="68"/>
      <c r="V10" s="68"/>
      <c r="W10" s="68"/>
      <c r="X10" s="68"/>
      <c r="Y10" s="68"/>
      <c r="Z10" s="68"/>
      <c r="AA10" s="68"/>
      <c r="AB10" s="68"/>
      <c r="AC10" s="68"/>
      <c r="AD10" s="68"/>
      <c r="AE10" s="68"/>
      <c r="AF10" s="182"/>
      <c r="AG10" s="182"/>
      <c r="AH10" s="182"/>
      <c r="AI10" s="182"/>
      <c r="AJ10" s="68"/>
      <c r="AK10" s="164"/>
      <c r="AL10" s="149"/>
      <c r="AM10" s="174"/>
      <c r="AN10" s="172"/>
      <c r="AO10" s="172"/>
      <c r="AP10" s="172"/>
      <c r="AQ10" s="172"/>
      <c r="AR10" s="172"/>
      <c r="AS10" s="172"/>
      <c r="AT10" s="172"/>
      <c r="AU10" s="172"/>
      <c r="AV10" s="172"/>
      <c r="AW10" s="172"/>
      <c r="AX10" s="172"/>
      <c r="AY10" s="172"/>
      <c r="AZ10" s="172"/>
    </row>
    <row r="11" spans="1:52" s="147" customFormat="1" ht="6" customHeight="1" x14ac:dyDescent="0.25">
      <c r="A11" s="149"/>
      <c r="B11" s="215" t="s">
        <v>8</v>
      </c>
      <c r="C11" s="215"/>
      <c r="D11" s="383"/>
      <c r="E11" s="383"/>
      <c r="F11" s="383"/>
      <c r="G11" s="383"/>
      <c r="H11" s="383"/>
      <c r="I11" s="383"/>
      <c r="J11" s="383"/>
      <c r="K11" s="100"/>
      <c r="L11" s="100"/>
      <c r="M11" s="100"/>
      <c r="N11" s="100"/>
      <c r="O11" s="100"/>
      <c r="P11" s="100"/>
      <c r="Q11" s="68"/>
      <c r="R11" s="68"/>
      <c r="S11" s="68"/>
      <c r="T11" s="68"/>
      <c r="U11" s="68"/>
      <c r="V11" s="68"/>
      <c r="W11" s="68"/>
      <c r="X11" s="68"/>
      <c r="Y11" s="68"/>
      <c r="Z11" s="68"/>
      <c r="AA11" s="68"/>
      <c r="AB11" s="68"/>
      <c r="AC11" s="68"/>
      <c r="AD11" s="68"/>
      <c r="AE11" s="68"/>
      <c r="AF11" s="182"/>
      <c r="AG11" s="182"/>
      <c r="AH11" s="182"/>
      <c r="AI11" s="182"/>
      <c r="AJ11" s="68"/>
      <c r="AK11" s="385">
        <v>1</v>
      </c>
      <c r="AL11" s="149"/>
      <c r="AM11" s="174"/>
      <c r="AN11" s="172"/>
      <c r="AO11" s="172"/>
      <c r="AP11" s="172"/>
      <c r="AQ11" s="172"/>
      <c r="AR11" s="172"/>
      <c r="AS11" s="172"/>
      <c r="AT11" s="172"/>
      <c r="AU11" s="172"/>
      <c r="AV11" s="172"/>
      <c r="AW11" s="172"/>
      <c r="AX11" s="172"/>
      <c r="AY11" s="172"/>
      <c r="AZ11" s="172"/>
    </row>
    <row r="12" spans="1:52" s="147" customFormat="1" ht="6" customHeight="1" x14ac:dyDescent="0.25">
      <c r="A12" s="149"/>
      <c r="B12" s="215"/>
      <c r="C12" s="215"/>
      <c r="D12" s="384"/>
      <c r="E12" s="384"/>
      <c r="F12" s="384"/>
      <c r="G12" s="384"/>
      <c r="H12" s="384"/>
      <c r="I12" s="384"/>
      <c r="J12" s="384"/>
      <c r="K12" s="100"/>
      <c r="L12" s="100"/>
      <c r="M12" s="100"/>
      <c r="N12" s="100"/>
      <c r="O12" s="100"/>
      <c r="P12" s="100"/>
      <c r="Q12" s="68"/>
      <c r="R12" s="68"/>
      <c r="S12" s="68"/>
      <c r="T12" s="68"/>
      <c r="U12" s="68"/>
      <c r="V12" s="68"/>
      <c r="W12" s="68"/>
      <c r="X12" s="68"/>
      <c r="Y12" s="68"/>
      <c r="Z12" s="68"/>
      <c r="AA12" s="68"/>
      <c r="AB12" s="68"/>
      <c r="AC12" s="68"/>
      <c r="AD12" s="68"/>
      <c r="AE12" s="68"/>
      <c r="AF12" s="68"/>
      <c r="AG12" s="68"/>
      <c r="AH12" s="68"/>
      <c r="AI12" s="68"/>
      <c r="AJ12" s="68"/>
      <c r="AK12" s="385"/>
      <c r="AL12" s="149"/>
      <c r="AM12" s="174"/>
      <c r="AN12" s="172"/>
      <c r="AO12" s="172"/>
      <c r="AP12" s="172"/>
      <c r="AQ12" s="172"/>
      <c r="AR12" s="172"/>
      <c r="AS12" s="172"/>
      <c r="AT12" s="172"/>
      <c r="AU12" s="172"/>
      <c r="AV12" s="172"/>
      <c r="AW12" s="172"/>
      <c r="AX12" s="172"/>
      <c r="AY12" s="172"/>
      <c r="AZ12" s="172"/>
    </row>
    <row r="13" spans="1:52" s="147" customFormat="1" ht="6" customHeight="1" x14ac:dyDescent="0.25">
      <c r="A13" s="149"/>
      <c r="B13" s="167"/>
      <c r="C13" s="166"/>
      <c r="D13" s="165"/>
      <c r="E13" s="165"/>
      <c r="F13" s="165"/>
      <c r="G13" s="165"/>
      <c r="H13" s="100"/>
      <c r="I13" s="100"/>
      <c r="J13" s="100"/>
      <c r="K13" s="100"/>
      <c r="L13" s="100"/>
      <c r="M13" s="100"/>
      <c r="N13" s="100"/>
      <c r="O13" s="100"/>
      <c r="P13" s="100"/>
      <c r="Q13" s="68"/>
      <c r="R13" s="68"/>
      <c r="S13" s="68"/>
      <c r="T13" s="68"/>
      <c r="U13" s="68"/>
      <c r="V13" s="68"/>
      <c r="W13" s="68"/>
      <c r="X13" s="68"/>
      <c r="Y13" s="68"/>
      <c r="Z13" s="68"/>
      <c r="AA13" s="68"/>
      <c r="AB13" s="68"/>
      <c r="AC13" s="68"/>
      <c r="AD13" s="68"/>
      <c r="AE13" s="182"/>
      <c r="AF13" s="182"/>
      <c r="AG13" s="68"/>
      <c r="AH13" s="68"/>
      <c r="AI13" s="182"/>
      <c r="AJ13" s="182"/>
      <c r="AK13" s="164"/>
      <c r="AL13" s="149"/>
      <c r="AM13" s="174"/>
      <c r="AN13" s="172"/>
      <c r="AO13" s="172"/>
      <c r="AP13" s="172"/>
      <c r="AQ13" s="172"/>
      <c r="AR13" s="172"/>
      <c r="AS13" s="172"/>
      <c r="AT13" s="172"/>
      <c r="AU13" s="172"/>
      <c r="AV13" s="172"/>
      <c r="AW13" s="172"/>
      <c r="AX13" s="172"/>
      <c r="AY13" s="172"/>
      <c r="AZ13" s="172"/>
    </row>
    <row r="14" spans="1:52" s="147" customFormat="1" ht="6" customHeight="1" x14ac:dyDescent="0.25">
      <c r="A14" s="149"/>
      <c r="B14" s="8"/>
      <c r="C14" s="8"/>
      <c r="D14" s="383"/>
      <c r="E14" s="383"/>
      <c r="F14" s="383"/>
      <c r="G14" s="383"/>
      <c r="H14" s="383"/>
      <c r="I14" s="383"/>
      <c r="J14" s="383"/>
      <c r="K14" s="100"/>
      <c r="L14" s="100"/>
      <c r="M14" s="100"/>
      <c r="N14" s="100"/>
      <c r="O14" s="100"/>
      <c r="P14" s="100"/>
      <c r="Q14" s="68"/>
      <c r="R14" s="68"/>
      <c r="S14" s="68"/>
      <c r="T14" s="68"/>
      <c r="U14" s="68"/>
      <c r="V14" s="68"/>
      <c r="W14" s="68"/>
      <c r="X14" s="68"/>
      <c r="Y14" s="68"/>
      <c r="Z14" s="68"/>
      <c r="AA14" s="68"/>
      <c r="AB14" s="68"/>
      <c r="AC14" s="68"/>
      <c r="AD14" s="68"/>
      <c r="AE14" s="182"/>
      <c r="AF14" s="182"/>
      <c r="AG14" s="68"/>
      <c r="AH14" s="68"/>
      <c r="AI14" s="182"/>
      <c r="AJ14" s="182"/>
      <c r="AK14" s="163"/>
      <c r="AL14" s="149"/>
      <c r="AM14" s="174"/>
      <c r="AN14" s="172"/>
      <c r="AO14" s="172"/>
      <c r="AP14" s="172"/>
      <c r="AQ14" s="172"/>
      <c r="AR14" s="172"/>
      <c r="AS14" s="172"/>
      <c r="AT14" s="172"/>
      <c r="AU14" s="172"/>
      <c r="AV14" s="172"/>
      <c r="AW14" s="172"/>
      <c r="AX14" s="172"/>
      <c r="AY14" s="172"/>
      <c r="AZ14" s="172"/>
    </row>
    <row r="15" spans="1:52" s="147" customFormat="1" ht="6" customHeight="1" x14ac:dyDescent="0.25">
      <c r="A15" s="149"/>
      <c r="B15" s="8"/>
      <c r="C15" s="8"/>
      <c r="D15" s="384"/>
      <c r="E15" s="384"/>
      <c r="F15" s="384"/>
      <c r="G15" s="384"/>
      <c r="H15" s="384"/>
      <c r="I15" s="384"/>
      <c r="J15" s="384"/>
      <c r="K15" s="100"/>
      <c r="L15" s="100"/>
      <c r="M15" s="100"/>
      <c r="N15" s="100"/>
      <c r="O15" s="100"/>
      <c r="P15" s="100"/>
      <c r="Q15" s="68"/>
      <c r="R15" s="68"/>
      <c r="S15" s="68"/>
      <c r="T15" s="68"/>
      <c r="U15" s="68"/>
      <c r="V15" s="68"/>
      <c r="W15" s="68"/>
      <c r="X15" s="68"/>
      <c r="Y15" s="68"/>
      <c r="Z15" s="68"/>
      <c r="AA15" s="68"/>
      <c r="AB15" s="68"/>
      <c r="AC15" s="68"/>
      <c r="AD15" s="68"/>
      <c r="AE15" s="68"/>
      <c r="AF15" s="68"/>
      <c r="AG15" s="68"/>
      <c r="AH15" s="68"/>
      <c r="AI15" s="68"/>
      <c r="AJ15" s="68"/>
      <c r="AK15" s="163"/>
      <c r="AL15" s="149"/>
      <c r="AM15" s="174"/>
      <c r="AN15" s="172"/>
      <c r="AO15" s="172"/>
      <c r="AP15" s="172"/>
      <c r="AQ15" s="172"/>
      <c r="AR15" s="172"/>
      <c r="AS15" s="172"/>
      <c r="AT15" s="172"/>
      <c r="AU15" s="172"/>
      <c r="AV15" s="172"/>
      <c r="AW15" s="172"/>
      <c r="AX15" s="172"/>
      <c r="AY15" s="172"/>
      <c r="AZ15" s="172"/>
    </row>
    <row r="16" spans="1:52" s="147" customFormat="1" ht="6" customHeight="1" x14ac:dyDescent="0.25">
      <c r="A16" s="149"/>
      <c r="B16" s="8"/>
      <c r="C16" s="8"/>
      <c r="D16" s="165"/>
      <c r="E16" s="165"/>
      <c r="F16" s="165"/>
      <c r="G16" s="165"/>
      <c r="H16" s="100"/>
      <c r="I16" s="100"/>
      <c r="J16" s="100"/>
      <c r="K16" s="100"/>
      <c r="L16" s="100"/>
      <c r="M16" s="100"/>
      <c r="N16" s="100"/>
      <c r="O16" s="100"/>
      <c r="P16" s="100"/>
      <c r="Q16" s="68"/>
      <c r="R16" s="68"/>
      <c r="S16" s="68"/>
      <c r="T16" s="68"/>
      <c r="U16" s="68"/>
      <c r="V16" s="68"/>
      <c r="W16" s="68"/>
      <c r="X16" s="68"/>
      <c r="Y16" s="68"/>
      <c r="Z16" s="68"/>
      <c r="AA16" s="68"/>
      <c r="AB16" s="68"/>
      <c r="AC16" s="68"/>
      <c r="AD16" s="68"/>
      <c r="AE16" s="68"/>
      <c r="AF16" s="182"/>
      <c r="AG16" s="182"/>
      <c r="AH16" s="182"/>
      <c r="AI16" s="182"/>
      <c r="AJ16" s="68"/>
      <c r="AK16" s="164"/>
      <c r="AL16" s="149"/>
      <c r="AM16" s="174"/>
      <c r="AN16" s="172"/>
      <c r="AO16" s="172"/>
      <c r="AP16" s="172"/>
      <c r="AQ16" s="172"/>
      <c r="AR16" s="172"/>
      <c r="AS16" s="172"/>
      <c r="AT16" s="172"/>
      <c r="AU16" s="172"/>
      <c r="AV16" s="172"/>
      <c r="AW16" s="172"/>
      <c r="AX16" s="172"/>
      <c r="AY16" s="172"/>
      <c r="AZ16" s="172"/>
    </row>
    <row r="17" spans="1:52" s="147" customFormat="1" ht="6" customHeight="1" x14ac:dyDescent="0.25">
      <c r="A17" s="149"/>
      <c r="B17" s="8"/>
      <c r="C17" s="8"/>
      <c r="D17" s="383"/>
      <c r="E17" s="383"/>
      <c r="F17" s="383"/>
      <c r="G17" s="383"/>
      <c r="H17" s="383"/>
      <c r="I17" s="383"/>
      <c r="J17" s="383"/>
      <c r="K17" s="100"/>
      <c r="L17" s="100"/>
      <c r="M17" s="100"/>
      <c r="N17" s="100"/>
      <c r="O17" s="100"/>
      <c r="P17" s="100"/>
      <c r="Q17" s="68"/>
      <c r="R17" s="68"/>
      <c r="S17" s="68"/>
      <c r="T17" s="68"/>
      <c r="U17" s="68"/>
      <c r="V17" s="68"/>
      <c r="W17" s="68"/>
      <c r="X17" s="68"/>
      <c r="Y17" s="68"/>
      <c r="Z17" s="68"/>
      <c r="AA17" s="68"/>
      <c r="AB17" s="68"/>
      <c r="AC17" s="68"/>
      <c r="AD17" s="68"/>
      <c r="AE17" s="68"/>
      <c r="AF17" s="182"/>
      <c r="AG17" s="182"/>
      <c r="AH17" s="182"/>
      <c r="AI17" s="182"/>
      <c r="AJ17" s="68"/>
      <c r="AK17" s="163"/>
      <c r="AL17" s="149"/>
      <c r="AM17" s="174"/>
      <c r="AN17" s="172"/>
      <c r="AO17" s="172"/>
      <c r="AP17" s="172"/>
      <c r="AQ17" s="172"/>
      <c r="AR17" s="172"/>
      <c r="AS17" s="172"/>
      <c r="AT17" s="172"/>
      <c r="AU17" s="172"/>
      <c r="AV17" s="172"/>
      <c r="AW17" s="172"/>
      <c r="AX17" s="172"/>
      <c r="AY17" s="172"/>
      <c r="AZ17" s="172"/>
    </row>
    <row r="18" spans="1:52" s="147" customFormat="1" ht="6" customHeight="1" x14ac:dyDescent="0.25">
      <c r="A18" s="149"/>
      <c r="B18" s="8"/>
      <c r="C18" s="8"/>
      <c r="D18" s="384"/>
      <c r="E18" s="384"/>
      <c r="F18" s="384"/>
      <c r="G18" s="384"/>
      <c r="H18" s="384"/>
      <c r="I18" s="384"/>
      <c r="J18" s="384"/>
      <c r="K18" s="100"/>
      <c r="L18" s="100"/>
      <c r="M18" s="100"/>
      <c r="N18" s="100"/>
      <c r="O18" s="100"/>
      <c r="P18" s="100"/>
      <c r="Q18" s="68"/>
      <c r="R18" s="68"/>
      <c r="S18" s="68"/>
      <c r="T18" s="68"/>
      <c r="U18" s="68"/>
      <c r="V18" s="68"/>
      <c r="W18" s="68"/>
      <c r="X18" s="68"/>
      <c r="Y18" s="68"/>
      <c r="Z18" s="68"/>
      <c r="AA18" s="68"/>
      <c r="AB18" s="68"/>
      <c r="AC18" s="68"/>
      <c r="AD18" s="68"/>
      <c r="AE18" s="68"/>
      <c r="AF18" s="68"/>
      <c r="AG18" s="68"/>
      <c r="AH18" s="68"/>
      <c r="AI18" s="68"/>
      <c r="AJ18" s="68"/>
      <c r="AK18" s="163"/>
      <c r="AL18" s="149"/>
      <c r="AM18" s="174"/>
      <c r="AN18" s="172"/>
      <c r="AO18" s="172"/>
      <c r="AP18" s="172"/>
      <c r="AQ18" s="172"/>
      <c r="AR18" s="172"/>
      <c r="AS18" s="172"/>
      <c r="AT18" s="172"/>
      <c r="AU18" s="172"/>
      <c r="AV18" s="172"/>
      <c r="AW18" s="172"/>
      <c r="AX18" s="172"/>
      <c r="AY18" s="172"/>
      <c r="AZ18" s="172"/>
    </row>
    <row r="19" spans="1:52" s="147" customFormat="1" ht="6" customHeight="1" x14ac:dyDescent="0.25">
      <c r="A19" s="149"/>
      <c r="B19" s="8"/>
      <c r="C19" s="8"/>
      <c r="D19" s="165"/>
      <c r="E19" s="165"/>
      <c r="F19" s="165"/>
      <c r="G19" s="165"/>
      <c r="H19" s="100"/>
      <c r="I19" s="100"/>
      <c r="J19" s="100"/>
      <c r="K19" s="100"/>
      <c r="L19" s="100"/>
      <c r="M19" s="100"/>
      <c r="N19" s="100"/>
      <c r="O19" s="100"/>
      <c r="P19" s="100"/>
      <c r="Q19" s="68"/>
      <c r="R19" s="68"/>
      <c r="S19" s="68"/>
      <c r="T19" s="68"/>
      <c r="U19" s="68"/>
      <c r="V19" s="68"/>
      <c r="W19" s="68"/>
      <c r="X19" s="68"/>
      <c r="Y19" s="68"/>
      <c r="Z19" s="68"/>
      <c r="AA19" s="68"/>
      <c r="AB19" s="68"/>
      <c r="AC19" s="68"/>
      <c r="AD19" s="68"/>
      <c r="AE19" s="182"/>
      <c r="AF19" s="182"/>
      <c r="AG19" s="68"/>
      <c r="AH19" s="68"/>
      <c r="AI19" s="182"/>
      <c r="AJ19" s="182"/>
      <c r="AK19" s="164"/>
      <c r="AL19" s="149"/>
      <c r="AM19" s="174"/>
      <c r="AN19" s="172"/>
      <c r="AO19" s="172"/>
      <c r="AP19" s="172"/>
      <c r="AQ19" s="172"/>
      <c r="AR19" s="172"/>
      <c r="AS19" s="172"/>
      <c r="AT19" s="172"/>
      <c r="AU19" s="172"/>
      <c r="AV19" s="172"/>
      <c r="AW19" s="172"/>
      <c r="AX19" s="172"/>
      <c r="AY19" s="172"/>
      <c r="AZ19" s="172"/>
    </row>
    <row r="20" spans="1:52" s="147" customFormat="1" ht="6" customHeight="1" x14ac:dyDescent="0.25">
      <c r="A20" s="149"/>
      <c r="B20" s="8"/>
      <c r="C20" s="8"/>
      <c r="D20" s="383"/>
      <c r="E20" s="383"/>
      <c r="F20" s="383"/>
      <c r="G20" s="383"/>
      <c r="H20" s="383"/>
      <c r="I20" s="383"/>
      <c r="J20" s="383"/>
      <c r="K20" s="100"/>
      <c r="L20" s="100"/>
      <c r="M20" s="100"/>
      <c r="N20" s="100"/>
      <c r="O20" s="100"/>
      <c r="P20" s="100"/>
      <c r="Q20" s="68"/>
      <c r="R20" s="68"/>
      <c r="S20" s="68"/>
      <c r="T20" s="68"/>
      <c r="U20" s="68"/>
      <c r="V20" s="68"/>
      <c r="W20" s="68"/>
      <c r="X20" s="68"/>
      <c r="Y20" s="68"/>
      <c r="Z20" s="68"/>
      <c r="AA20" s="68"/>
      <c r="AB20" s="68"/>
      <c r="AC20" s="68"/>
      <c r="AD20" s="68"/>
      <c r="AE20" s="182"/>
      <c r="AF20" s="182"/>
      <c r="AG20" s="68"/>
      <c r="AH20" s="68"/>
      <c r="AI20" s="182"/>
      <c r="AJ20" s="182"/>
      <c r="AK20" s="163"/>
      <c r="AL20" s="149"/>
      <c r="AM20" s="174"/>
      <c r="AN20" s="172"/>
      <c r="AO20" s="172"/>
      <c r="AP20" s="172"/>
      <c r="AQ20" s="172"/>
      <c r="AR20" s="172"/>
      <c r="AS20" s="172"/>
      <c r="AT20" s="172"/>
      <c r="AU20" s="172"/>
      <c r="AV20" s="172"/>
      <c r="AW20" s="172"/>
      <c r="AX20" s="172"/>
      <c r="AY20" s="172"/>
      <c r="AZ20" s="172"/>
    </row>
    <row r="21" spans="1:52" s="147" customFormat="1" ht="6" customHeight="1" x14ac:dyDescent="0.25">
      <c r="A21" s="149"/>
      <c r="B21" s="8"/>
      <c r="C21" s="8"/>
      <c r="D21" s="384"/>
      <c r="E21" s="384"/>
      <c r="F21" s="384"/>
      <c r="G21" s="384"/>
      <c r="H21" s="384"/>
      <c r="I21" s="384"/>
      <c r="J21" s="384"/>
      <c r="K21" s="100"/>
      <c r="L21" s="100"/>
      <c r="M21" s="100"/>
      <c r="N21" s="100"/>
      <c r="O21" s="100"/>
      <c r="P21" s="100"/>
      <c r="Q21" s="68"/>
      <c r="R21" s="68"/>
      <c r="S21" s="68"/>
      <c r="T21" s="68"/>
      <c r="U21" s="68"/>
      <c r="V21" s="68"/>
      <c r="W21" s="68"/>
      <c r="X21" s="68"/>
      <c r="Y21" s="68"/>
      <c r="Z21" s="68"/>
      <c r="AA21" s="68"/>
      <c r="AB21" s="68"/>
      <c r="AC21" s="68"/>
      <c r="AD21" s="68"/>
      <c r="AE21" s="68"/>
      <c r="AF21" s="68"/>
      <c r="AG21" s="68"/>
      <c r="AH21" s="68"/>
      <c r="AI21" s="68"/>
      <c r="AJ21" s="68"/>
      <c r="AK21" s="163"/>
      <c r="AL21" s="149"/>
      <c r="AM21" s="174"/>
      <c r="AN21" s="172"/>
      <c r="AO21" s="172"/>
      <c r="AP21" s="172"/>
      <c r="AQ21" s="172"/>
      <c r="AR21" s="172"/>
      <c r="AS21" s="172"/>
      <c r="AT21" s="172"/>
      <c r="AU21" s="172"/>
      <c r="AV21" s="172"/>
      <c r="AW21" s="172"/>
      <c r="AX21" s="172"/>
      <c r="AY21" s="172"/>
      <c r="AZ21" s="172"/>
    </row>
    <row r="22" spans="1:52" s="147" customFormat="1" ht="6" customHeight="1" x14ac:dyDescent="0.25">
      <c r="A22" s="149"/>
      <c r="B22" s="8"/>
      <c r="C22" s="8"/>
      <c r="D22" s="165"/>
      <c r="E22" s="165"/>
      <c r="F22" s="165"/>
      <c r="G22" s="165"/>
      <c r="H22" s="100"/>
      <c r="I22" s="100"/>
      <c r="J22" s="100"/>
      <c r="K22" s="100"/>
      <c r="L22" s="100"/>
      <c r="M22" s="100"/>
      <c r="N22" s="100"/>
      <c r="O22" s="100"/>
      <c r="P22" s="100"/>
      <c r="Q22" s="68"/>
      <c r="R22" s="68"/>
      <c r="S22" s="68"/>
      <c r="T22" s="68"/>
      <c r="U22" s="68"/>
      <c r="V22" s="68"/>
      <c r="W22" s="68"/>
      <c r="X22" s="68"/>
      <c r="Y22" s="68"/>
      <c r="Z22" s="68"/>
      <c r="AA22" s="68"/>
      <c r="AB22" s="68"/>
      <c r="AC22" s="68"/>
      <c r="AD22" s="68"/>
      <c r="AE22" s="68"/>
      <c r="AF22" s="182"/>
      <c r="AG22" s="182"/>
      <c r="AH22" s="182"/>
      <c r="AI22" s="182"/>
      <c r="AJ22" s="68"/>
      <c r="AK22" s="164"/>
      <c r="AL22" s="149"/>
      <c r="AM22" s="174"/>
      <c r="AN22" s="172"/>
      <c r="AO22" s="172"/>
      <c r="AP22" s="172"/>
      <c r="AQ22" s="172"/>
      <c r="AR22" s="172"/>
      <c r="AS22" s="172"/>
      <c r="AT22" s="172"/>
      <c r="AU22" s="172"/>
      <c r="AV22" s="172"/>
      <c r="AW22" s="172"/>
      <c r="AX22" s="172"/>
      <c r="AY22" s="172"/>
      <c r="AZ22" s="172"/>
    </row>
    <row r="23" spans="1:52" s="147" customFormat="1" ht="6" customHeight="1" x14ac:dyDescent="0.25">
      <c r="A23" s="149"/>
      <c r="B23" s="8"/>
      <c r="C23" s="8"/>
      <c r="D23" s="383"/>
      <c r="E23" s="383"/>
      <c r="F23" s="383"/>
      <c r="G23" s="383"/>
      <c r="H23" s="383"/>
      <c r="I23" s="383"/>
      <c r="J23" s="383"/>
      <c r="K23" s="100"/>
      <c r="L23" s="100"/>
      <c r="M23" s="100"/>
      <c r="N23" s="100"/>
      <c r="O23" s="100"/>
      <c r="P23" s="100"/>
      <c r="Q23" s="68"/>
      <c r="R23" s="68"/>
      <c r="S23" s="68"/>
      <c r="T23" s="68"/>
      <c r="U23" s="68"/>
      <c r="V23" s="68"/>
      <c r="W23" s="68"/>
      <c r="X23" s="68"/>
      <c r="Y23" s="68"/>
      <c r="Z23" s="68"/>
      <c r="AA23" s="68"/>
      <c r="AB23" s="68"/>
      <c r="AC23" s="68"/>
      <c r="AD23" s="68"/>
      <c r="AE23" s="68"/>
      <c r="AF23" s="182"/>
      <c r="AG23" s="182"/>
      <c r="AH23" s="182"/>
      <c r="AI23" s="182"/>
      <c r="AJ23" s="68"/>
      <c r="AK23" s="163"/>
      <c r="AL23" s="149"/>
      <c r="AM23" s="174"/>
      <c r="AN23" s="172"/>
      <c r="AO23" s="172"/>
      <c r="AP23" s="172"/>
      <c r="AQ23" s="172"/>
      <c r="AR23" s="172"/>
      <c r="AS23" s="172"/>
      <c r="AT23" s="172"/>
      <c r="AU23" s="172"/>
      <c r="AV23" s="172"/>
      <c r="AW23" s="172"/>
      <c r="AX23" s="172"/>
      <c r="AY23" s="172"/>
      <c r="AZ23" s="172"/>
    </row>
    <row r="24" spans="1:52" s="147" customFormat="1" ht="6" customHeight="1" x14ac:dyDescent="0.25">
      <c r="A24" s="149"/>
      <c r="B24" s="8"/>
      <c r="C24" s="8"/>
      <c r="D24" s="384"/>
      <c r="E24" s="384"/>
      <c r="F24" s="384"/>
      <c r="G24" s="384"/>
      <c r="H24" s="384"/>
      <c r="I24" s="384"/>
      <c r="J24" s="384"/>
      <c r="K24" s="100"/>
      <c r="L24" s="100"/>
      <c r="M24" s="100"/>
      <c r="N24" s="100"/>
      <c r="O24" s="100"/>
      <c r="P24" s="100"/>
      <c r="Q24" s="68"/>
      <c r="R24" s="68"/>
      <c r="S24" s="68"/>
      <c r="T24" s="68"/>
      <c r="U24" s="68"/>
      <c r="V24" s="68"/>
      <c r="W24" s="68"/>
      <c r="X24" s="68"/>
      <c r="Y24" s="68"/>
      <c r="Z24" s="68"/>
      <c r="AA24" s="68"/>
      <c r="AB24" s="68"/>
      <c r="AC24" s="68"/>
      <c r="AD24" s="68"/>
      <c r="AE24" s="68"/>
      <c r="AF24" s="68"/>
      <c r="AG24" s="68"/>
      <c r="AH24" s="68"/>
      <c r="AI24" s="68"/>
      <c r="AJ24" s="68"/>
      <c r="AK24" s="163"/>
      <c r="AL24" s="149"/>
      <c r="AM24" s="174"/>
      <c r="AN24" s="172"/>
      <c r="AO24" s="172"/>
      <c r="AP24" s="172"/>
      <c r="AQ24" s="172"/>
      <c r="AR24" s="172"/>
      <c r="AS24" s="172"/>
      <c r="AT24" s="172"/>
      <c r="AU24" s="172"/>
      <c r="AV24" s="172"/>
      <c r="AW24" s="172"/>
      <c r="AX24" s="172"/>
      <c r="AY24" s="172"/>
      <c r="AZ24" s="172"/>
    </row>
    <row r="25" spans="1:52" s="147" customFormat="1" ht="6" customHeight="1" x14ac:dyDescent="0.25">
      <c r="A25" s="149"/>
      <c r="B25" s="8"/>
      <c r="C25" s="8"/>
      <c r="D25" s="165"/>
      <c r="E25" s="165"/>
      <c r="F25" s="165"/>
      <c r="G25" s="165"/>
      <c r="H25" s="100"/>
      <c r="I25" s="100"/>
      <c r="J25" s="100"/>
      <c r="K25" s="100"/>
      <c r="L25" s="100"/>
      <c r="M25" s="100"/>
      <c r="N25" s="100"/>
      <c r="O25" s="100"/>
      <c r="P25" s="100"/>
      <c r="Q25" s="68"/>
      <c r="R25" s="68"/>
      <c r="S25" s="68"/>
      <c r="T25" s="68"/>
      <c r="U25" s="68"/>
      <c r="V25" s="68"/>
      <c r="W25" s="68"/>
      <c r="X25" s="68"/>
      <c r="Y25" s="68"/>
      <c r="Z25" s="68"/>
      <c r="AA25" s="68"/>
      <c r="AB25" s="68"/>
      <c r="AC25" s="68"/>
      <c r="AD25" s="68"/>
      <c r="AE25" s="182"/>
      <c r="AF25" s="182"/>
      <c r="AG25" s="68"/>
      <c r="AH25" s="68"/>
      <c r="AI25" s="182"/>
      <c r="AJ25" s="182"/>
      <c r="AK25" s="164"/>
      <c r="AL25" s="149"/>
      <c r="AM25" s="174"/>
      <c r="AN25" s="172"/>
      <c r="AO25" s="172"/>
      <c r="AP25" s="172"/>
      <c r="AQ25" s="172"/>
      <c r="AR25" s="172"/>
      <c r="AS25" s="172"/>
      <c r="AT25" s="172"/>
      <c r="AU25" s="172"/>
      <c r="AV25" s="172"/>
      <c r="AW25" s="172"/>
      <c r="AX25" s="172"/>
      <c r="AY25" s="172"/>
      <c r="AZ25" s="172"/>
    </row>
    <row r="26" spans="1:52" s="147" customFormat="1" ht="6" customHeight="1" x14ac:dyDescent="0.25">
      <c r="A26" s="149"/>
      <c r="B26" s="8"/>
      <c r="C26" s="8"/>
      <c r="D26" s="383"/>
      <c r="E26" s="383"/>
      <c r="F26" s="383"/>
      <c r="G26" s="383"/>
      <c r="H26" s="383"/>
      <c r="I26" s="383"/>
      <c r="J26" s="383"/>
      <c r="K26" s="100"/>
      <c r="L26" s="100"/>
      <c r="M26" s="100"/>
      <c r="N26" s="100"/>
      <c r="O26" s="100"/>
      <c r="P26" s="100"/>
      <c r="Q26" s="68"/>
      <c r="R26" s="68"/>
      <c r="S26" s="68"/>
      <c r="T26" s="68"/>
      <c r="U26" s="68"/>
      <c r="V26" s="68"/>
      <c r="W26" s="68"/>
      <c r="X26" s="68"/>
      <c r="Y26" s="68"/>
      <c r="Z26" s="68"/>
      <c r="AA26" s="68"/>
      <c r="AB26" s="68"/>
      <c r="AC26" s="68"/>
      <c r="AD26" s="68"/>
      <c r="AE26" s="182"/>
      <c r="AF26" s="182"/>
      <c r="AG26" s="68"/>
      <c r="AH26" s="68"/>
      <c r="AI26" s="182"/>
      <c r="AJ26" s="182"/>
      <c r="AK26" s="163"/>
      <c r="AL26" s="149"/>
      <c r="AM26" s="174"/>
      <c r="AN26" s="172"/>
      <c r="AO26" s="172"/>
      <c r="AP26" s="172"/>
      <c r="AQ26" s="172"/>
      <c r="AR26" s="172"/>
      <c r="AS26" s="172"/>
      <c r="AT26" s="172"/>
      <c r="AU26" s="172"/>
      <c r="AV26" s="172"/>
      <c r="AW26" s="172"/>
      <c r="AX26" s="172"/>
      <c r="AY26" s="172"/>
      <c r="AZ26" s="172"/>
    </row>
    <row r="27" spans="1:52" s="147" customFormat="1" ht="6" customHeight="1" x14ac:dyDescent="0.25">
      <c r="A27" s="149"/>
      <c r="B27" s="8"/>
      <c r="C27" s="8"/>
      <c r="D27" s="384"/>
      <c r="E27" s="384"/>
      <c r="F27" s="384"/>
      <c r="G27" s="384"/>
      <c r="H27" s="384"/>
      <c r="I27" s="384"/>
      <c r="J27" s="384"/>
      <c r="K27" s="100"/>
      <c r="L27" s="100"/>
      <c r="M27" s="100"/>
      <c r="N27" s="100"/>
      <c r="O27" s="100"/>
      <c r="P27" s="100"/>
      <c r="Q27" s="68"/>
      <c r="R27" s="68"/>
      <c r="S27" s="68"/>
      <c r="T27" s="68"/>
      <c r="U27" s="68"/>
      <c r="V27" s="68"/>
      <c r="W27" s="68"/>
      <c r="X27" s="68"/>
      <c r="Y27" s="68"/>
      <c r="Z27" s="68"/>
      <c r="AA27" s="68"/>
      <c r="AB27" s="68"/>
      <c r="AC27" s="68"/>
      <c r="AD27" s="68"/>
      <c r="AE27" s="68"/>
      <c r="AF27" s="68"/>
      <c r="AG27" s="68"/>
      <c r="AH27" s="68"/>
      <c r="AI27" s="68"/>
      <c r="AJ27" s="68"/>
      <c r="AK27" s="163"/>
      <c r="AL27" s="149"/>
      <c r="AM27" s="174"/>
      <c r="AN27" s="172"/>
      <c r="AO27" s="172"/>
      <c r="AP27" s="172"/>
      <c r="AQ27" s="172"/>
      <c r="AR27" s="172"/>
      <c r="AS27" s="172"/>
      <c r="AT27" s="172"/>
      <c r="AU27" s="172"/>
      <c r="AV27" s="172"/>
      <c r="AW27" s="172"/>
      <c r="AX27" s="172"/>
      <c r="AY27" s="172"/>
      <c r="AZ27" s="172"/>
    </row>
    <row r="28" spans="1:52" s="147" customFormat="1" ht="6" customHeight="1" x14ac:dyDescent="0.25">
      <c r="A28" s="149"/>
      <c r="B28" s="8"/>
      <c r="C28" s="8"/>
      <c r="D28" s="165"/>
      <c r="E28" s="165"/>
      <c r="F28" s="165"/>
      <c r="G28" s="165"/>
      <c r="H28" s="100"/>
      <c r="I28" s="100"/>
      <c r="J28" s="100"/>
      <c r="K28" s="100"/>
      <c r="L28" s="100"/>
      <c r="M28" s="100"/>
      <c r="N28" s="100"/>
      <c r="O28" s="100"/>
      <c r="P28" s="100"/>
      <c r="Q28" s="68"/>
      <c r="R28" s="68"/>
      <c r="S28" s="68"/>
      <c r="T28" s="68"/>
      <c r="U28" s="68"/>
      <c r="V28" s="68"/>
      <c r="W28" s="68"/>
      <c r="X28" s="68"/>
      <c r="Y28" s="68"/>
      <c r="Z28" s="68"/>
      <c r="AA28" s="68"/>
      <c r="AB28" s="68"/>
      <c r="AC28" s="68"/>
      <c r="AD28" s="68"/>
      <c r="AE28" s="68"/>
      <c r="AF28" s="182"/>
      <c r="AG28" s="182"/>
      <c r="AH28" s="182"/>
      <c r="AI28" s="182"/>
      <c r="AJ28" s="68"/>
      <c r="AK28" s="164"/>
      <c r="AL28" s="149"/>
      <c r="AM28" s="174"/>
      <c r="AN28" s="172"/>
      <c r="AO28" s="172"/>
      <c r="AP28" s="172"/>
      <c r="AQ28" s="172"/>
      <c r="AR28" s="172"/>
      <c r="AS28" s="172"/>
      <c r="AT28" s="172"/>
      <c r="AU28" s="172"/>
      <c r="AV28" s="172"/>
      <c r="AW28" s="172"/>
      <c r="AX28" s="172"/>
      <c r="AY28" s="172"/>
      <c r="AZ28" s="172"/>
    </row>
    <row r="29" spans="1:52" s="147" customFormat="1" ht="6" customHeight="1" x14ac:dyDescent="0.25">
      <c r="A29" s="149"/>
      <c r="B29" s="8"/>
      <c r="C29" s="8"/>
      <c r="D29" s="383"/>
      <c r="E29" s="383"/>
      <c r="F29" s="383"/>
      <c r="G29" s="383"/>
      <c r="H29" s="383"/>
      <c r="I29" s="383"/>
      <c r="J29" s="383"/>
      <c r="K29" s="100"/>
      <c r="L29" s="100"/>
      <c r="M29" s="100"/>
      <c r="N29" s="100"/>
      <c r="O29" s="100"/>
      <c r="P29" s="100"/>
      <c r="Q29" s="68"/>
      <c r="R29" s="68"/>
      <c r="S29" s="68"/>
      <c r="T29" s="68"/>
      <c r="U29" s="68"/>
      <c r="V29" s="68"/>
      <c r="W29" s="68"/>
      <c r="X29" s="68"/>
      <c r="Y29" s="68"/>
      <c r="Z29" s="68"/>
      <c r="AA29" s="68"/>
      <c r="AB29" s="68"/>
      <c r="AC29" s="68"/>
      <c r="AD29" s="68"/>
      <c r="AE29" s="68"/>
      <c r="AF29" s="182"/>
      <c r="AG29" s="182"/>
      <c r="AH29" s="182"/>
      <c r="AI29" s="182"/>
      <c r="AJ29" s="68"/>
      <c r="AK29" s="163"/>
      <c r="AL29" s="149"/>
      <c r="AM29" s="174"/>
      <c r="AN29" s="172"/>
      <c r="AO29" s="172"/>
      <c r="AP29" s="172"/>
      <c r="AQ29" s="172"/>
      <c r="AR29" s="172"/>
      <c r="AS29" s="172"/>
      <c r="AT29" s="172"/>
      <c r="AU29" s="172"/>
      <c r="AV29" s="172"/>
      <c r="AW29" s="172"/>
      <c r="AX29" s="172"/>
      <c r="AY29" s="172"/>
      <c r="AZ29" s="172"/>
    </row>
    <row r="30" spans="1:52" s="147" customFormat="1" ht="6" customHeight="1" x14ac:dyDescent="0.25">
      <c r="A30" s="149"/>
      <c r="B30" s="8"/>
      <c r="C30" s="8"/>
      <c r="D30" s="384"/>
      <c r="E30" s="384"/>
      <c r="F30" s="384"/>
      <c r="G30" s="384"/>
      <c r="H30" s="384"/>
      <c r="I30" s="384"/>
      <c r="J30" s="384"/>
      <c r="K30" s="100"/>
      <c r="L30" s="100"/>
      <c r="M30" s="100"/>
      <c r="N30" s="100"/>
      <c r="O30" s="100"/>
      <c r="P30" s="100"/>
      <c r="Q30" s="68"/>
      <c r="R30" s="68"/>
      <c r="S30" s="68"/>
      <c r="T30" s="68"/>
      <c r="U30" s="68"/>
      <c r="V30" s="68"/>
      <c r="W30" s="68"/>
      <c r="X30" s="68"/>
      <c r="Y30" s="68"/>
      <c r="Z30" s="68"/>
      <c r="AA30" s="68"/>
      <c r="AB30" s="68"/>
      <c r="AC30" s="68"/>
      <c r="AD30" s="68"/>
      <c r="AE30" s="68"/>
      <c r="AF30" s="68"/>
      <c r="AG30" s="68"/>
      <c r="AH30" s="68"/>
      <c r="AI30" s="68"/>
      <c r="AJ30" s="68"/>
      <c r="AK30" s="163"/>
      <c r="AL30" s="149"/>
      <c r="AM30" s="174"/>
      <c r="AN30" s="172"/>
      <c r="AO30" s="172"/>
      <c r="AP30" s="172"/>
      <c r="AQ30" s="172"/>
      <c r="AR30" s="172"/>
      <c r="AS30" s="172"/>
      <c r="AT30" s="172"/>
      <c r="AU30" s="172"/>
      <c r="AV30" s="172"/>
      <c r="AW30" s="172"/>
      <c r="AX30" s="172"/>
      <c r="AY30" s="172"/>
      <c r="AZ30" s="172"/>
    </row>
    <row r="31" spans="1:52" s="147" customFormat="1" ht="6" customHeight="1" x14ac:dyDescent="0.25">
      <c r="A31" s="149"/>
      <c r="B31" s="8"/>
      <c r="C31" s="8"/>
      <c r="D31" s="165"/>
      <c r="E31" s="165"/>
      <c r="F31" s="165"/>
      <c r="G31" s="165"/>
      <c r="H31" s="100"/>
      <c r="I31" s="100"/>
      <c r="J31" s="100"/>
      <c r="K31" s="100"/>
      <c r="L31" s="100"/>
      <c r="M31" s="100"/>
      <c r="N31" s="100"/>
      <c r="O31" s="100"/>
      <c r="P31" s="100"/>
      <c r="Q31" s="68"/>
      <c r="R31" s="68"/>
      <c r="S31" s="68"/>
      <c r="T31" s="68"/>
      <c r="U31" s="68"/>
      <c r="V31" s="68"/>
      <c r="W31" s="68"/>
      <c r="X31" s="68"/>
      <c r="Y31" s="68"/>
      <c r="Z31" s="68"/>
      <c r="AA31" s="68"/>
      <c r="AB31" s="68"/>
      <c r="AC31" s="182"/>
      <c r="AD31" s="182"/>
      <c r="AE31" s="182"/>
      <c r="AF31" s="182"/>
      <c r="AG31" s="68"/>
      <c r="AH31" s="68"/>
      <c r="AI31" s="182"/>
      <c r="AJ31" s="182"/>
      <c r="AK31" s="164"/>
      <c r="AL31" s="149"/>
      <c r="AM31" s="174"/>
      <c r="AN31" s="172"/>
      <c r="AO31" s="172"/>
      <c r="AP31" s="172"/>
      <c r="AQ31" s="172"/>
      <c r="AR31" s="172"/>
      <c r="AS31" s="172"/>
      <c r="AT31" s="172"/>
      <c r="AU31" s="172"/>
      <c r="AV31" s="172"/>
      <c r="AW31" s="172"/>
      <c r="AX31" s="172"/>
      <c r="AY31" s="172"/>
      <c r="AZ31" s="172"/>
    </row>
    <row r="32" spans="1:52" s="147" customFormat="1" ht="6" customHeight="1" x14ac:dyDescent="0.25">
      <c r="A32" s="149"/>
      <c r="B32" s="8"/>
      <c r="C32" s="8"/>
      <c r="D32" s="383"/>
      <c r="E32" s="383"/>
      <c r="F32" s="383"/>
      <c r="G32" s="383"/>
      <c r="H32" s="383"/>
      <c r="I32" s="383"/>
      <c r="J32" s="383"/>
      <c r="K32" s="100"/>
      <c r="L32" s="100"/>
      <c r="M32" s="100"/>
      <c r="N32" s="100"/>
      <c r="O32" s="100"/>
      <c r="P32" s="100"/>
      <c r="Q32" s="68"/>
      <c r="R32" s="68"/>
      <c r="S32" s="68"/>
      <c r="T32" s="68"/>
      <c r="U32" s="68"/>
      <c r="V32" s="68"/>
      <c r="W32" s="68"/>
      <c r="X32" s="68"/>
      <c r="Y32" s="68"/>
      <c r="Z32" s="68"/>
      <c r="AA32" s="68"/>
      <c r="AB32" s="68"/>
      <c r="AC32" s="182"/>
      <c r="AD32" s="182"/>
      <c r="AE32" s="182"/>
      <c r="AF32" s="182"/>
      <c r="AG32" s="68"/>
      <c r="AH32" s="68"/>
      <c r="AI32" s="182"/>
      <c r="AJ32" s="182"/>
      <c r="AK32" s="163"/>
      <c r="AL32" s="149"/>
      <c r="AM32" s="174"/>
      <c r="AN32" s="172"/>
      <c r="AO32" s="172"/>
      <c r="AP32" s="172"/>
      <c r="AQ32" s="172"/>
      <c r="AR32" s="172"/>
      <c r="AS32" s="172"/>
      <c r="AT32" s="172"/>
      <c r="AU32" s="172"/>
      <c r="AV32" s="172"/>
      <c r="AW32" s="172"/>
      <c r="AX32" s="172"/>
      <c r="AY32" s="172"/>
      <c r="AZ32" s="172"/>
    </row>
    <row r="33" spans="1:52" s="147" customFormat="1" ht="6" customHeight="1" x14ac:dyDescent="0.25">
      <c r="A33" s="149"/>
      <c r="B33" s="8"/>
      <c r="C33" s="8"/>
      <c r="D33" s="384"/>
      <c r="E33" s="384"/>
      <c r="F33" s="384"/>
      <c r="G33" s="384"/>
      <c r="H33" s="384"/>
      <c r="I33" s="384"/>
      <c r="J33" s="384"/>
      <c r="K33" s="100"/>
      <c r="L33" s="100"/>
      <c r="M33" s="100"/>
      <c r="N33" s="100"/>
      <c r="O33" s="100"/>
      <c r="P33" s="100"/>
      <c r="Q33" s="68"/>
      <c r="R33" s="68"/>
      <c r="S33" s="68"/>
      <c r="T33" s="68"/>
      <c r="U33" s="68"/>
      <c r="V33" s="68"/>
      <c r="W33" s="68"/>
      <c r="X33" s="68"/>
      <c r="Y33" s="68"/>
      <c r="Z33" s="68"/>
      <c r="AA33" s="68"/>
      <c r="AB33" s="68"/>
      <c r="AC33" s="68"/>
      <c r="AD33" s="68"/>
      <c r="AE33" s="68"/>
      <c r="AF33" s="68"/>
      <c r="AG33" s="68"/>
      <c r="AH33" s="68"/>
      <c r="AI33" s="68"/>
      <c r="AJ33" s="68"/>
      <c r="AK33" s="163"/>
      <c r="AL33" s="149"/>
      <c r="AM33" s="174"/>
      <c r="AN33" s="172"/>
      <c r="AO33" s="172"/>
      <c r="AP33" s="172"/>
      <c r="AQ33" s="172"/>
      <c r="AR33" s="172"/>
      <c r="AS33" s="172"/>
      <c r="AT33" s="172"/>
      <c r="AU33" s="172"/>
      <c r="AV33" s="172"/>
      <c r="AW33" s="172"/>
      <c r="AX33" s="172"/>
      <c r="AY33" s="172"/>
      <c r="AZ33" s="172"/>
    </row>
    <row r="34" spans="1:52" s="147" customFormat="1" ht="6" customHeight="1" x14ac:dyDescent="0.25">
      <c r="A34" s="100"/>
      <c r="B34" s="100"/>
      <c r="C34" s="100"/>
      <c r="D34" s="100"/>
      <c r="E34" s="100"/>
      <c r="F34" s="100"/>
      <c r="G34" s="100"/>
      <c r="H34" s="100"/>
      <c r="I34" s="100"/>
      <c r="J34" s="100"/>
      <c r="K34" s="100"/>
      <c r="L34" s="100"/>
      <c r="M34" s="100"/>
      <c r="N34" s="100"/>
      <c r="O34" s="100"/>
      <c r="P34" s="100"/>
      <c r="Q34" s="68"/>
      <c r="R34" s="68"/>
      <c r="S34" s="68"/>
      <c r="T34" s="68"/>
      <c r="U34" s="68"/>
      <c r="V34" s="68"/>
      <c r="W34" s="68"/>
      <c r="X34" s="68"/>
      <c r="Y34" s="68"/>
      <c r="Z34" s="182"/>
      <c r="AA34" s="182"/>
      <c r="AB34" s="182"/>
      <c r="AC34" s="182"/>
      <c r="AD34" s="68"/>
      <c r="AE34" s="68"/>
      <c r="AF34" s="182"/>
      <c r="AG34" s="182"/>
      <c r="AH34" s="182"/>
      <c r="AI34" s="182"/>
      <c r="AJ34" s="68"/>
      <c r="AK34" s="162"/>
      <c r="AL34" s="149"/>
      <c r="AM34" s="174"/>
      <c r="AN34" s="172"/>
      <c r="AO34" s="172"/>
      <c r="AP34" s="172"/>
      <c r="AQ34" s="172"/>
      <c r="AR34" s="172"/>
      <c r="AS34" s="172"/>
      <c r="AT34" s="172"/>
      <c r="AU34" s="172"/>
      <c r="AV34" s="172"/>
      <c r="AW34" s="172"/>
      <c r="AX34" s="172"/>
      <c r="AY34" s="172"/>
      <c r="AZ34" s="172"/>
    </row>
    <row r="35" spans="1:52" s="147" customFormat="1" ht="6" customHeight="1" x14ac:dyDescent="0.25">
      <c r="A35" s="100"/>
      <c r="B35" s="100"/>
      <c r="C35" s="100"/>
      <c r="D35" s="100"/>
      <c r="E35" s="100"/>
      <c r="F35" s="100"/>
      <c r="G35" s="100"/>
      <c r="H35" s="100"/>
      <c r="I35" s="100"/>
      <c r="J35" s="100"/>
      <c r="K35" s="100"/>
      <c r="L35" s="100"/>
      <c r="M35" s="100"/>
      <c r="N35" s="100"/>
      <c r="O35" s="100"/>
      <c r="P35" s="100"/>
      <c r="Q35" s="68"/>
      <c r="R35" s="68"/>
      <c r="S35" s="68"/>
      <c r="T35" s="68"/>
      <c r="U35" s="68"/>
      <c r="V35" s="68"/>
      <c r="W35" s="68"/>
      <c r="X35" s="68"/>
      <c r="Y35" s="68"/>
      <c r="Z35" s="182"/>
      <c r="AA35" s="182"/>
      <c r="AB35" s="182"/>
      <c r="AC35" s="182"/>
      <c r="AD35" s="68"/>
      <c r="AE35" s="68"/>
      <c r="AF35" s="182"/>
      <c r="AG35" s="182"/>
      <c r="AH35" s="182"/>
      <c r="AI35" s="182"/>
      <c r="AJ35" s="68"/>
      <c r="AK35" s="100"/>
      <c r="AL35" s="149"/>
      <c r="AM35" s="174"/>
      <c r="AN35" s="172"/>
      <c r="AO35" s="172"/>
      <c r="AP35" s="172"/>
      <c r="AQ35" s="172"/>
      <c r="AR35" s="172"/>
      <c r="AS35" s="172"/>
      <c r="AT35" s="172"/>
      <c r="AU35" s="172"/>
      <c r="AV35" s="172"/>
      <c r="AW35" s="172"/>
      <c r="AX35" s="172"/>
      <c r="AY35" s="172"/>
      <c r="AZ35" s="172"/>
    </row>
    <row r="36" spans="1:52" s="147" customFormat="1" ht="6" customHeight="1" x14ac:dyDescent="0.25">
      <c r="A36" s="100"/>
      <c r="B36" s="100"/>
      <c r="C36" s="100"/>
      <c r="D36" s="100"/>
      <c r="E36" s="100"/>
      <c r="F36" s="100"/>
      <c r="G36" s="100"/>
      <c r="H36" s="100"/>
      <c r="I36" s="100"/>
      <c r="J36" s="100"/>
      <c r="K36" s="100"/>
      <c r="L36" s="100"/>
      <c r="M36" s="100"/>
      <c r="N36" s="100"/>
      <c r="O36" s="100"/>
      <c r="P36" s="100"/>
      <c r="Q36" s="68"/>
      <c r="R36" s="68"/>
      <c r="S36" s="68"/>
      <c r="T36" s="68"/>
      <c r="U36" s="68"/>
      <c r="V36" s="68"/>
      <c r="W36" s="68"/>
      <c r="X36" s="68"/>
      <c r="Y36" s="68"/>
      <c r="Z36" s="68"/>
      <c r="AA36" s="68"/>
      <c r="AB36" s="68"/>
      <c r="AC36" s="68"/>
      <c r="AD36" s="68"/>
      <c r="AE36" s="68"/>
      <c r="AF36" s="68"/>
      <c r="AG36" s="68"/>
      <c r="AH36" s="68"/>
      <c r="AI36" s="68"/>
      <c r="AJ36" s="68"/>
      <c r="AK36" s="100"/>
      <c r="AL36" s="149"/>
      <c r="AM36" s="174"/>
      <c r="AN36" s="172"/>
      <c r="AO36" s="172"/>
      <c r="AP36" s="172"/>
      <c r="AQ36" s="172"/>
      <c r="AR36" s="172"/>
      <c r="AS36" s="172"/>
      <c r="AT36" s="172"/>
      <c r="AU36" s="172"/>
      <c r="AV36" s="172"/>
      <c r="AW36" s="172"/>
      <c r="AX36" s="172"/>
      <c r="AY36" s="172"/>
      <c r="AZ36" s="172"/>
    </row>
    <row r="37" spans="1:52" s="147" customFormat="1" ht="6" customHeight="1" x14ac:dyDescent="0.25">
      <c r="A37" s="100"/>
      <c r="B37" s="100"/>
      <c r="C37" s="100"/>
      <c r="D37" s="100"/>
      <c r="E37" s="100"/>
      <c r="F37" s="100"/>
      <c r="G37" s="100"/>
      <c r="H37" s="100"/>
      <c r="I37" s="100"/>
      <c r="J37" s="100"/>
      <c r="K37" s="100"/>
      <c r="L37" s="100"/>
      <c r="M37" s="100"/>
      <c r="N37" s="100"/>
      <c r="O37" s="100"/>
      <c r="P37" s="100"/>
      <c r="Q37" s="68"/>
      <c r="R37" s="68"/>
      <c r="S37" s="68"/>
      <c r="T37" s="68"/>
      <c r="U37" s="68"/>
      <c r="V37" s="68"/>
      <c r="W37" s="182"/>
      <c r="X37" s="182"/>
      <c r="Y37" s="182"/>
      <c r="Z37" s="182"/>
      <c r="AA37" s="68"/>
      <c r="AB37" s="68"/>
      <c r="AC37" s="182"/>
      <c r="AD37" s="182"/>
      <c r="AE37" s="182"/>
      <c r="AF37" s="182"/>
      <c r="AG37" s="68"/>
      <c r="AH37" s="68"/>
      <c r="AI37" s="182"/>
      <c r="AJ37" s="182"/>
      <c r="AK37" s="100"/>
      <c r="AL37" s="149"/>
      <c r="AM37" s="174"/>
      <c r="AN37" s="172"/>
      <c r="AO37" s="172"/>
      <c r="AP37" s="172"/>
      <c r="AQ37" s="172"/>
      <c r="AR37" s="172"/>
      <c r="AS37" s="172"/>
      <c r="AT37" s="172"/>
      <c r="AU37" s="172"/>
      <c r="AV37" s="172"/>
      <c r="AW37" s="172"/>
      <c r="AX37" s="172"/>
      <c r="AY37" s="172"/>
      <c r="AZ37" s="172"/>
    </row>
    <row r="38" spans="1:52" s="147" customFormat="1" ht="6" customHeight="1" x14ac:dyDescent="0.25">
      <c r="A38" s="100"/>
      <c r="B38" s="100"/>
      <c r="C38" s="100"/>
      <c r="D38" s="100"/>
      <c r="E38" s="100"/>
      <c r="F38" s="100"/>
      <c r="G38" s="100"/>
      <c r="H38" s="100"/>
      <c r="I38" s="100"/>
      <c r="J38" s="100"/>
      <c r="K38" s="100"/>
      <c r="L38" s="100"/>
      <c r="M38" s="100"/>
      <c r="N38" s="100"/>
      <c r="O38" s="100"/>
      <c r="P38" s="68"/>
      <c r="Q38" s="68"/>
      <c r="R38" s="68"/>
      <c r="S38" s="68"/>
      <c r="T38" s="68"/>
      <c r="U38" s="68"/>
      <c r="V38" s="68"/>
      <c r="W38" s="182"/>
      <c r="X38" s="182"/>
      <c r="Y38" s="182"/>
      <c r="Z38" s="182"/>
      <c r="AA38" s="68"/>
      <c r="AB38" s="68"/>
      <c r="AC38" s="182"/>
      <c r="AD38" s="182"/>
      <c r="AE38" s="182"/>
      <c r="AF38" s="182"/>
      <c r="AG38" s="68"/>
      <c r="AH38" s="68"/>
      <c r="AI38" s="182"/>
      <c r="AJ38" s="182"/>
      <c r="AK38" s="149"/>
      <c r="AL38" s="149"/>
      <c r="AM38" s="172"/>
      <c r="AN38" s="172"/>
      <c r="AO38" s="172"/>
      <c r="AP38" s="172"/>
      <c r="AQ38" s="172"/>
      <c r="AR38" s="172"/>
      <c r="AS38" s="172"/>
      <c r="AT38" s="172"/>
      <c r="AU38" s="172"/>
      <c r="AV38" s="172"/>
      <c r="AW38" s="172"/>
      <c r="AX38" s="172"/>
      <c r="AY38" s="172"/>
      <c r="AZ38" s="172"/>
    </row>
    <row r="39" spans="1:52" s="147" customFormat="1" ht="6" customHeight="1" x14ac:dyDescent="0.25">
      <c r="A39" s="100"/>
      <c r="B39" s="100"/>
      <c r="C39" s="100"/>
      <c r="D39" s="100"/>
      <c r="E39" s="100"/>
      <c r="F39" s="100"/>
      <c r="G39" s="100"/>
      <c r="H39" s="100"/>
      <c r="I39" s="100"/>
      <c r="J39" s="100"/>
      <c r="K39" s="100"/>
      <c r="L39" s="100"/>
      <c r="M39" s="100"/>
      <c r="N39" s="68"/>
      <c r="O39" s="68"/>
      <c r="P39" s="68"/>
      <c r="Q39" s="68"/>
      <c r="R39" s="68"/>
      <c r="S39" s="68"/>
      <c r="T39" s="68"/>
      <c r="U39" s="68"/>
      <c r="V39" s="68"/>
      <c r="W39" s="68"/>
      <c r="X39" s="68"/>
      <c r="Y39" s="68"/>
      <c r="Z39" s="68"/>
      <c r="AA39" s="68"/>
      <c r="AB39" s="68"/>
      <c r="AC39" s="68"/>
      <c r="AD39" s="68"/>
      <c r="AE39" s="68"/>
      <c r="AF39" s="68"/>
      <c r="AG39" s="68"/>
      <c r="AH39" s="68"/>
      <c r="AI39" s="68"/>
      <c r="AJ39" s="68"/>
      <c r="AK39" s="149"/>
      <c r="AL39" s="149"/>
      <c r="AM39" s="172"/>
      <c r="AN39" s="172"/>
      <c r="AO39" s="172"/>
      <c r="AP39" s="172"/>
      <c r="AQ39" s="172"/>
      <c r="AR39" s="172"/>
      <c r="AS39" s="172"/>
      <c r="AT39" s="172"/>
      <c r="AU39" s="172"/>
      <c r="AV39" s="172"/>
      <c r="AW39" s="172"/>
      <c r="AX39" s="172"/>
      <c r="AY39" s="172"/>
      <c r="AZ39" s="172"/>
    </row>
    <row r="40" spans="1:52" s="147" customFormat="1" ht="6" customHeight="1" x14ac:dyDescent="0.25">
      <c r="A40" s="100"/>
      <c r="B40" s="100"/>
      <c r="C40" s="100"/>
      <c r="D40" s="100"/>
      <c r="E40" s="100"/>
      <c r="F40" s="100"/>
      <c r="G40" s="100"/>
      <c r="H40" s="100"/>
      <c r="I40" s="100"/>
      <c r="J40" s="100"/>
      <c r="K40" s="100"/>
      <c r="L40" s="100"/>
      <c r="M40" s="100"/>
      <c r="N40" s="68"/>
      <c r="O40" s="68"/>
      <c r="P40" s="68"/>
      <c r="Q40" s="68"/>
      <c r="R40" s="68"/>
      <c r="S40" s="68"/>
      <c r="T40" s="182"/>
      <c r="U40" s="182"/>
      <c r="V40" s="182"/>
      <c r="W40" s="182"/>
      <c r="X40" s="68"/>
      <c r="Y40" s="68"/>
      <c r="Z40" s="182"/>
      <c r="AA40" s="182"/>
      <c r="AB40" s="182"/>
      <c r="AC40" s="182"/>
      <c r="AD40" s="68"/>
      <c r="AE40" s="68"/>
      <c r="AF40" s="182"/>
      <c r="AG40" s="182"/>
      <c r="AH40" s="182"/>
      <c r="AI40" s="182"/>
      <c r="AJ40" s="68"/>
      <c r="AK40" s="149"/>
      <c r="AL40" s="149"/>
      <c r="AM40" s="172"/>
      <c r="AN40" s="172"/>
      <c r="AO40" s="172"/>
      <c r="AP40" s="172"/>
      <c r="AQ40" s="172"/>
      <c r="AR40" s="172"/>
      <c r="AS40" s="172"/>
      <c r="AT40" s="172"/>
      <c r="AU40" s="172"/>
      <c r="AV40" s="172"/>
      <c r="AW40" s="172"/>
      <c r="AX40" s="172"/>
      <c r="AY40" s="172"/>
      <c r="AZ40" s="172"/>
    </row>
    <row r="41" spans="1:52" s="147" customFormat="1" ht="6" customHeight="1" x14ac:dyDescent="0.25">
      <c r="A41" s="149"/>
      <c r="B41" s="100"/>
      <c r="C41" s="100"/>
      <c r="D41" s="100"/>
      <c r="E41" s="100"/>
      <c r="F41" s="100"/>
      <c r="G41" s="100"/>
      <c r="H41" s="100"/>
      <c r="I41" s="100"/>
      <c r="J41" s="100"/>
      <c r="K41" s="100"/>
      <c r="L41" s="100"/>
      <c r="M41" s="100"/>
      <c r="N41" s="68"/>
      <c r="O41" s="68"/>
      <c r="P41" s="68"/>
      <c r="Q41" s="68"/>
      <c r="R41" s="68"/>
      <c r="S41" s="68"/>
      <c r="T41" s="182"/>
      <c r="U41" s="182"/>
      <c r="V41" s="182"/>
      <c r="W41" s="182"/>
      <c r="X41" s="68"/>
      <c r="Y41" s="68"/>
      <c r="Z41" s="182"/>
      <c r="AA41" s="182"/>
      <c r="AB41" s="182"/>
      <c r="AC41" s="182"/>
      <c r="AD41" s="68"/>
      <c r="AE41" s="68"/>
      <c r="AF41" s="182"/>
      <c r="AG41" s="182"/>
      <c r="AH41" s="182"/>
      <c r="AI41" s="182"/>
      <c r="AJ41" s="68"/>
      <c r="AK41" s="149"/>
      <c r="AL41" s="149"/>
      <c r="AM41" s="172"/>
      <c r="AN41" s="172"/>
      <c r="AO41" s="172"/>
      <c r="AP41" s="172"/>
      <c r="AQ41" s="172"/>
      <c r="AR41" s="172"/>
      <c r="AS41" s="172"/>
      <c r="AT41" s="172"/>
      <c r="AU41" s="172"/>
      <c r="AV41" s="172"/>
      <c r="AW41" s="172"/>
      <c r="AX41" s="172"/>
      <c r="AY41" s="172"/>
      <c r="AZ41" s="172"/>
    </row>
    <row r="42" spans="1:52" s="147" customFormat="1" ht="6" customHeight="1" x14ac:dyDescent="0.25">
      <c r="A42" s="149"/>
      <c r="B42" s="100"/>
      <c r="C42" s="100"/>
      <c r="D42" s="100"/>
      <c r="E42" s="100"/>
      <c r="F42" s="100"/>
      <c r="G42" s="100"/>
      <c r="H42" s="100"/>
      <c r="I42" s="100"/>
      <c r="J42" s="100"/>
      <c r="K42" s="100"/>
      <c r="L42" s="100"/>
      <c r="M42" s="100"/>
      <c r="N42" s="68"/>
      <c r="O42" s="68"/>
      <c r="P42" s="68"/>
      <c r="Q42" s="68"/>
      <c r="R42" s="68"/>
      <c r="S42" s="68"/>
      <c r="T42" s="68"/>
      <c r="U42" s="68"/>
      <c r="V42" s="68"/>
      <c r="W42" s="68"/>
      <c r="X42" s="68"/>
      <c r="Y42" s="68"/>
      <c r="Z42" s="68"/>
      <c r="AA42" s="68"/>
      <c r="AB42" s="68"/>
      <c r="AC42" s="68"/>
      <c r="AD42" s="68"/>
      <c r="AE42" s="68"/>
      <c r="AF42" s="68"/>
      <c r="AG42" s="68"/>
      <c r="AH42" s="68"/>
      <c r="AI42" s="68"/>
      <c r="AJ42" s="68"/>
      <c r="AK42" s="149"/>
      <c r="AL42" s="149"/>
      <c r="AM42" s="172"/>
      <c r="AN42" s="172"/>
      <c r="AO42" s="172"/>
      <c r="AP42" s="172"/>
      <c r="AQ42" s="172"/>
      <c r="AR42" s="172"/>
      <c r="AS42" s="172"/>
      <c r="AT42" s="172"/>
      <c r="AU42" s="172"/>
      <c r="AV42" s="172"/>
      <c r="AW42" s="172"/>
      <c r="AX42" s="172"/>
      <c r="AY42" s="172"/>
      <c r="AZ42" s="172"/>
    </row>
    <row r="43" spans="1:52" s="147" customFormat="1" ht="6" customHeight="1" x14ac:dyDescent="0.25">
      <c r="A43" s="149"/>
      <c r="B43" s="149"/>
      <c r="C43" s="149"/>
      <c r="D43" s="148"/>
      <c r="E43" s="100"/>
      <c r="F43" s="100"/>
      <c r="G43" s="100"/>
      <c r="H43" s="100"/>
      <c r="I43" s="100"/>
      <c r="J43" s="100"/>
      <c r="K43" s="100"/>
      <c r="L43" s="100"/>
      <c r="M43" s="100"/>
      <c r="N43" s="68"/>
      <c r="O43" s="68"/>
      <c r="P43" s="68"/>
      <c r="Q43" s="182"/>
      <c r="R43" s="182"/>
      <c r="S43" s="182"/>
      <c r="T43" s="182"/>
      <c r="U43" s="68"/>
      <c r="V43" s="68"/>
      <c r="W43" s="182"/>
      <c r="X43" s="182"/>
      <c r="Y43" s="182"/>
      <c r="Z43" s="182"/>
      <c r="AA43" s="68"/>
      <c r="AB43" s="68"/>
      <c r="AC43" s="182"/>
      <c r="AD43" s="182"/>
      <c r="AE43" s="182"/>
      <c r="AF43" s="182"/>
      <c r="AG43" s="68"/>
      <c r="AH43" s="68"/>
      <c r="AI43" s="182"/>
      <c r="AJ43" s="182"/>
      <c r="AK43" s="149"/>
      <c r="AL43" s="149"/>
      <c r="AM43" s="172"/>
      <c r="AN43" s="172"/>
      <c r="AO43" s="172"/>
      <c r="AP43" s="172"/>
      <c r="AQ43" s="172"/>
      <c r="AR43" s="172"/>
      <c r="AS43" s="172"/>
      <c r="AT43" s="172"/>
      <c r="AU43" s="172"/>
      <c r="AV43" s="172"/>
      <c r="AW43" s="172"/>
      <c r="AX43" s="172"/>
      <c r="AY43" s="172"/>
      <c r="AZ43" s="172"/>
    </row>
    <row r="44" spans="1:52" s="147" customFormat="1" ht="6" customHeight="1" x14ac:dyDescent="0.25">
      <c r="A44" s="149"/>
      <c r="B44" s="149"/>
      <c r="C44" s="149"/>
      <c r="D44" s="148"/>
      <c r="E44" s="145"/>
      <c r="F44" s="149"/>
      <c r="G44" s="149"/>
      <c r="H44" s="149"/>
      <c r="I44" s="149"/>
      <c r="J44" s="149"/>
      <c r="K44" s="149"/>
      <c r="L44" s="149"/>
      <c r="M44" s="68"/>
      <c r="N44" s="68"/>
      <c r="O44" s="68"/>
      <c r="P44" s="68"/>
      <c r="Q44" s="182"/>
      <c r="R44" s="182"/>
      <c r="S44" s="182"/>
      <c r="T44" s="182"/>
      <c r="U44" s="68"/>
      <c r="V44" s="68"/>
      <c r="W44" s="182"/>
      <c r="X44" s="182"/>
      <c r="Y44" s="182"/>
      <c r="Z44" s="182"/>
      <c r="AA44" s="68"/>
      <c r="AB44" s="68"/>
      <c r="AC44" s="182"/>
      <c r="AD44" s="182"/>
      <c r="AE44" s="182"/>
      <c r="AF44" s="182"/>
      <c r="AG44" s="68"/>
      <c r="AH44" s="68"/>
      <c r="AI44" s="182"/>
      <c r="AJ44" s="182"/>
      <c r="AK44" s="149"/>
      <c r="AL44" s="149"/>
      <c r="AM44" s="172"/>
      <c r="AN44" s="172"/>
      <c r="AO44" s="172"/>
      <c r="AP44" s="172"/>
      <c r="AQ44" s="172"/>
      <c r="AR44" s="172"/>
      <c r="AS44" s="172"/>
      <c r="AT44" s="172"/>
      <c r="AU44" s="172"/>
      <c r="AV44" s="172"/>
      <c r="AW44" s="172"/>
      <c r="AX44" s="172"/>
      <c r="AY44" s="172"/>
      <c r="AZ44" s="172"/>
    </row>
    <row r="45" spans="1:52" s="147" customFormat="1" ht="6" customHeight="1" x14ac:dyDescent="0.25">
      <c r="A45" s="149"/>
      <c r="B45" s="149"/>
      <c r="C45" s="149"/>
      <c r="D45" s="148"/>
      <c r="E45" s="145"/>
      <c r="F45" s="149"/>
      <c r="G45" s="149"/>
      <c r="H45" s="149"/>
      <c r="I45" s="149"/>
      <c r="J45" s="149"/>
      <c r="K45" s="149"/>
      <c r="L45" s="149"/>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149"/>
      <c r="AL45" s="149"/>
      <c r="AM45" s="172"/>
      <c r="AN45" s="172"/>
      <c r="AO45" s="172"/>
      <c r="AP45" s="172"/>
      <c r="AQ45" s="172"/>
      <c r="AR45" s="172"/>
      <c r="AS45" s="172"/>
      <c r="AT45" s="172"/>
      <c r="AU45" s="172"/>
      <c r="AV45" s="172"/>
      <c r="AW45" s="172"/>
      <c r="AX45" s="172"/>
      <c r="AY45" s="172"/>
      <c r="AZ45" s="172"/>
    </row>
    <row r="46" spans="1:52" s="147" customFormat="1" ht="6" customHeight="1" x14ac:dyDescent="0.25">
      <c r="A46" s="149"/>
      <c r="B46" s="149"/>
      <c r="C46" s="149"/>
      <c r="D46" s="148"/>
      <c r="E46" s="145"/>
      <c r="F46" s="149"/>
      <c r="G46" s="149"/>
      <c r="H46" s="149"/>
      <c r="I46" s="149"/>
      <c r="J46" s="149"/>
      <c r="K46" s="149"/>
      <c r="L46" s="149"/>
      <c r="M46" s="68"/>
      <c r="N46" s="107"/>
      <c r="O46" s="107"/>
      <c r="P46" s="107"/>
      <c r="Q46" s="107"/>
      <c r="R46" s="68"/>
      <c r="S46" s="68"/>
      <c r="T46" s="107"/>
      <c r="U46" s="107"/>
      <c r="V46" s="107"/>
      <c r="W46" s="107"/>
      <c r="X46" s="68"/>
      <c r="Y46" s="68"/>
      <c r="Z46" s="107"/>
      <c r="AA46" s="107"/>
      <c r="AB46" s="107"/>
      <c r="AC46" s="107"/>
      <c r="AD46" s="68"/>
      <c r="AE46" s="68"/>
      <c r="AF46" s="107"/>
      <c r="AG46" s="107"/>
      <c r="AH46" s="107"/>
      <c r="AI46" s="107"/>
      <c r="AJ46" s="68"/>
      <c r="AK46" s="149"/>
      <c r="AL46" s="149"/>
      <c r="AM46" s="172"/>
      <c r="AN46" s="172"/>
      <c r="AO46" s="172"/>
      <c r="AP46" s="172"/>
      <c r="AQ46" s="172"/>
      <c r="AR46" s="172"/>
      <c r="AS46" s="172"/>
      <c r="AT46" s="172"/>
      <c r="AU46" s="172"/>
      <c r="AV46" s="172"/>
      <c r="AW46" s="172"/>
      <c r="AX46" s="172"/>
      <c r="AY46" s="172"/>
      <c r="AZ46" s="172"/>
    </row>
    <row r="47" spans="1:52" s="147" customFormat="1" x14ac:dyDescent="0.25">
      <c r="A47" s="149"/>
      <c r="B47" s="146"/>
      <c r="C47" s="146"/>
      <c r="D47" s="145"/>
      <c r="E47" s="161"/>
      <c r="F47" s="377" t="s">
        <v>23</v>
      </c>
      <c r="G47" s="378"/>
      <c r="H47" s="378"/>
      <c r="I47" s="378"/>
      <c r="J47" s="378"/>
      <c r="K47" s="378"/>
      <c r="L47" s="380"/>
      <c r="M47" s="381">
        <v>1</v>
      </c>
      <c r="N47" s="382"/>
      <c r="O47" s="382"/>
      <c r="P47" s="382"/>
      <c r="Q47" s="382"/>
      <c r="R47" s="382"/>
      <c r="S47" s="381">
        <v>2</v>
      </c>
      <c r="T47" s="382"/>
      <c r="U47" s="382"/>
      <c r="V47" s="382"/>
      <c r="W47" s="382"/>
      <c r="X47" s="382"/>
      <c r="Y47" s="381">
        <v>3</v>
      </c>
      <c r="Z47" s="382"/>
      <c r="AA47" s="382"/>
      <c r="AB47" s="382"/>
      <c r="AC47" s="382"/>
      <c r="AD47" s="382"/>
      <c r="AE47" s="381">
        <v>6</v>
      </c>
      <c r="AF47" s="382"/>
      <c r="AG47" s="382"/>
      <c r="AH47" s="382"/>
      <c r="AI47" s="382"/>
      <c r="AJ47" s="382"/>
      <c r="AK47" s="381">
        <v>8</v>
      </c>
      <c r="AL47" s="382"/>
      <c r="AM47" s="382"/>
      <c r="AN47" s="382"/>
      <c r="AO47" s="382"/>
      <c r="AP47" s="382"/>
      <c r="AQ47" s="381">
        <v>9</v>
      </c>
      <c r="AR47" s="382"/>
      <c r="AS47" s="382"/>
      <c r="AT47" s="382"/>
      <c r="AU47" s="382"/>
      <c r="AV47" s="382"/>
      <c r="AW47" s="172"/>
      <c r="AX47" s="172"/>
      <c r="AY47" s="172"/>
      <c r="AZ47" s="172"/>
    </row>
    <row r="48" spans="1:52" s="147" customFormat="1" ht="58.5" customHeight="1" x14ac:dyDescent="0.25">
      <c r="A48" s="149"/>
      <c r="B48" s="146"/>
      <c r="C48" s="146"/>
      <c r="D48" s="145"/>
      <c r="E48" s="160"/>
      <c r="F48" s="377" t="s">
        <v>93</v>
      </c>
      <c r="G48" s="378"/>
      <c r="H48" s="378"/>
      <c r="I48" s="378"/>
      <c r="J48" s="378"/>
      <c r="K48" s="378"/>
      <c r="L48" s="379"/>
      <c r="M48" s="368" t="s">
        <v>21</v>
      </c>
      <c r="N48" s="369"/>
      <c r="O48" s="369"/>
      <c r="P48" s="369"/>
      <c r="Q48" s="369"/>
      <c r="R48" s="370"/>
      <c r="S48" s="368" t="s">
        <v>21</v>
      </c>
      <c r="T48" s="369"/>
      <c r="U48" s="369"/>
      <c r="V48" s="369"/>
      <c r="W48" s="369"/>
      <c r="X48" s="370"/>
      <c r="Y48" s="368" t="s">
        <v>21</v>
      </c>
      <c r="Z48" s="369"/>
      <c r="AA48" s="369"/>
      <c r="AB48" s="369"/>
      <c r="AC48" s="369"/>
      <c r="AD48" s="370"/>
      <c r="AE48" s="368" t="s">
        <v>21</v>
      </c>
      <c r="AF48" s="369"/>
      <c r="AG48" s="369"/>
      <c r="AH48" s="369"/>
      <c r="AI48" s="369"/>
      <c r="AJ48" s="370"/>
      <c r="AK48" s="368" t="s">
        <v>21</v>
      </c>
      <c r="AL48" s="369"/>
      <c r="AM48" s="369"/>
      <c r="AN48" s="369"/>
      <c r="AO48" s="369"/>
      <c r="AP48" s="370"/>
      <c r="AQ48" s="368" t="s">
        <v>21</v>
      </c>
      <c r="AR48" s="369"/>
      <c r="AS48" s="369"/>
      <c r="AT48" s="369"/>
      <c r="AU48" s="369"/>
      <c r="AV48" s="370"/>
      <c r="AW48" s="172"/>
      <c r="AX48" s="172"/>
      <c r="AY48" s="172"/>
      <c r="AZ48" s="172"/>
    </row>
    <row r="49" spans="1:52" ht="21.75" customHeight="1" x14ac:dyDescent="0.2">
      <c r="A49" s="143"/>
      <c r="B49" s="371" t="s">
        <v>26</v>
      </c>
      <c r="C49" s="371" t="s">
        <v>27</v>
      </c>
      <c r="D49" s="374" t="s">
        <v>28</v>
      </c>
      <c r="E49" s="374" t="s">
        <v>29</v>
      </c>
      <c r="F49" s="159"/>
      <c r="G49" s="158"/>
      <c r="H49" s="158"/>
      <c r="I49" s="158"/>
      <c r="J49" s="158"/>
      <c r="K49" s="158"/>
      <c r="L49" s="154"/>
      <c r="M49" s="346" t="s">
        <v>106</v>
      </c>
      <c r="N49" s="347"/>
      <c r="O49" s="347"/>
      <c r="P49" s="347"/>
      <c r="Q49" s="347"/>
      <c r="R49" s="348"/>
      <c r="S49" s="346" t="s">
        <v>96</v>
      </c>
      <c r="T49" s="347"/>
      <c r="U49" s="347"/>
      <c r="V49" s="347"/>
      <c r="W49" s="347"/>
      <c r="X49" s="348"/>
      <c r="Y49" s="346" t="s">
        <v>95</v>
      </c>
      <c r="Z49" s="347"/>
      <c r="AA49" s="347"/>
      <c r="AB49" s="347"/>
      <c r="AC49" s="347"/>
      <c r="AD49" s="348"/>
      <c r="AE49" s="346" t="s">
        <v>108</v>
      </c>
      <c r="AF49" s="347"/>
      <c r="AG49" s="347"/>
      <c r="AH49" s="347"/>
      <c r="AI49" s="347"/>
      <c r="AJ49" s="348"/>
      <c r="AK49" s="359" t="s">
        <v>107</v>
      </c>
      <c r="AL49" s="360"/>
      <c r="AM49" s="360"/>
      <c r="AN49" s="360"/>
      <c r="AO49" s="360"/>
      <c r="AP49" s="361"/>
      <c r="AQ49" s="359" t="s">
        <v>147</v>
      </c>
      <c r="AR49" s="360"/>
      <c r="AS49" s="360"/>
      <c r="AT49" s="360"/>
      <c r="AU49" s="360"/>
      <c r="AV49" s="361"/>
      <c r="AW49" s="173"/>
      <c r="AX49" s="173"/>
      <c r="AY49" s="173"/>
      <c r="AZ49" s="173"/>
    </row>
    <row r="50" spans="1:52" ht="21.75" customHeight="1" x14ac:dyDescent="0.2">
      <c r="A50" s="143"/>
      <c r="B50" s="372"/>
      <c r="C50" s="372"/>
      <c r="D50" s="375"/>
      <c r="E50" s="375"/>
      <c r="F50" s="156"/>
      <c r="G50" s="155"/>
      <c r="H50" s="157"/>
      <c r="I50" s="157"/>
      <c r="J50" s="157"/>
      <c r="K50" s="157"/>
      <c r="L50" s="154"/>
      <c r="M50" s="349"/>
      <c r="N50" s="350"/>
      <c r="O50" s="350"/>
      <c r="P50" s="350"/>
      <c r="Q50" s="350"/>
      <c r="R50" s="351"/>
      <c r="S50" s="349"/>
      <c r="T50" s="350"/>
      <c r="U50" s="350"/>
      <c r="V50" s="350"/>
      <c r="W50" s="350"/>
      <c r="X50" s="351"/>
      <c r="Y50" s="349"/>
      <c r="Z50" s="350"/>
      <c r="AA50" s="350"/>
      <c r="AB50" s="350"/>
      <c r="AC50" s="350"/>
      <c r="AD50" s="351"/>
      <c r="AE50" s="349"/>
      <c r="AF50" s="350"/>
      <c r="AG50" s="350"/>
      <c r="AH50" s="350"/>
      <c r="AI50" s="350"/>
      <c r="AJ50" s="351"/>
      <c r="AK50" s="362"/>
      <c r="AL50" s="363"/>
      <c r="AM50" s="363"/>
      <c r="AN50" s="363"/>
      <c r="AO50" s="363"/>
      <c r="AP50" s="364"/>
      <c r="AQ50" s="362"/>
      <c r="AR50" s="363"/>
      <c r="AS50" s="363"/>
      <c r="AT50" s="363"/>
      <c r="AU50" s="363"/>
      <c r="AV50" s="364"/>
      <c r="AW50" s="173"/>
      <c r="AX50" s="173"/>
      <c r="AY50" s="173"/>
      <c r="AZ50" s="173"/>
    </row>
    <row r="51" spans="1:52" ht="21.75" customHeight="1" x14ac:dyDescent="0.2">
      <c r="A51" s="143"/>
      <c r="B51" s="372"/>
      <c r="C51" s="372"/>
      <c r="D51" s="375"/>
      <c r="E51" s="375"/>
      <c r="F51" s="156"/>
      <c r="G51" s="157"/>
      <c r="H51" s="155"/>
      <c r="I51" s="157"/>
      <c r="J51" s="355" t="s">
        <v>92</v>
      </c>
      <c r="K51" s="355"/>
      <c r="L51" s="356"/>
      <c r="M51" s="349"/>
      <c r="N51" s="350"/>
      <c r="O51" s="350"/>
      <c r="P51" s="350"/>
      <c r="Q51" s="350"/>
      <c r="R51" s="351"/>
      <c r="S51" s="349"/>
      <c r="T51" s="350"/>
      <c r="U51" s="350"/>
      <c r="V51" s="350"/>
      <c r="W51" s="350"/>
      <c r="X51" s="351"/>
      <c r="Y51" s="349"/>
      <c r="Z51" s="350"/>
      <c r="AA51" s="350"/>
      <c r="AB51" s="350"/>
      <c r="AC51" s="350"/>
      <c r="AD51" s="351"/>
      <c r="AE51" s="349"/>
      <c r="AF51" s="350"/>
      <c r="AG51" s="350"/>
      <c r="AH51" s="350"/>
      <c r="AI51" s="350"/>
      <c r="AJ51" s="351"/>
      <c r="AK51" s="362"/>
      <c r="AL51" s="363"/>
      <c r="AM51" s="363"/>
      <c r="AN51" s="363"/>
      <c r="AO51" s="363"/>
      <c r="AP51" s="364"/>
      <c r="AQ51" s="362"/>
      <c r="AR51" s="363"/>
      <c r="AS51" s="363"/>
      <c r="AT51" s="363"/>
      <c r="AU51" s="363"/>
      <c r="AV51" s="364"/>
      <c r="AW51" s="173"/>
      <c r="AX51" s="173"/>
      <c r="AY51" s="173"/>
      <c r="AZ51" s="173"/>
    </row>
    <row r="52" spans="1:52" ht="21.75" customHeight="1" x14ac:dyDescent="0.2">
      <c r="A52" s="143"/>
      <c r="B52" s="372"/>
      <c r="C52" s="372"/>
      <c r="D52" s="375"/>
      <c r="E52" s="375"/>
      <c r="F52" s="156"/>
      <c r="G52" s="157"/>
      <c r="H52" s="157"/>
      <c r="I52" s="155"/>
      <c r="J52" s="355"/>
      <c r="K52" s="355"/>
      <c r="L52" s="356"/>
      <c r="M52" s="349"/>
      <c r="N52" s="350"/>
      <c r="O52" s="350"/>
      <c r="P52" s="350"/>
      <c r="Q52" s="350"/>
      <c r="R52" s="351"/>
      <c r="S52" s="349"/>
      <c r="T52" s="350"/>
      <c r="U52" s="350"/>
      <c r="V52" s="350"/>
      <c r="W52" s="350"/>
      <c r="X52" s="351"/>
      <c r="Y52" s="349"/>
      <c r="Z52" s="350"/>
      <c r="AA52" s="350"/>
      <c r="AB52" s="350"/>
      <c r="AC52" s="350"/>
      <c r="AD52" s="351"/>
      <c r="AE52" s="349"/>
      <c r="AF52" s="350"/>
      <c r="AG52" s="350"/>
      <c r="AH52" s="350"/>
      <c r="AI52" s="350"/>
      <c r="AJ52" s="351"/>
      <c r="AK52" s="362"/>
      <c r="AL52" s="363"/>
      <c r="AM52" s="363"/>
      <c r="AN52" s="363"/>
      <c r="AO52" s="363"/>
      <c r="AP52" s="364"/>
      <c r="AQ52" s="362"/>
      <c r="AR52" s="363"/>
      <c r="AS52" s="363"/>
      <c r="AT52" s="363"/>
      <c r="AU52" s="363"/>
      <c r="AV52" s="364"/>
      <c r="AW52" s="173"/>
      <c r="AX52" s="173"/>
      <c r="AY52" s="173"/>
      <c r="AZ52" s="173"/>
    </row>
    <row r="53" spans="1:52" ht="21.75" customHeight="1" x14ac:dyDescent="0.2">
      <c r="A53" s="143"/>
      <c r="B53" s="372"/>
      <c r="C53" s="372"/>
      <c r="D53" s="375"/>
      <c r="E53" s="375"/>
      <c r="F53" s="156"/>
      <c r="G53" s="157"/>
      <c r="H53" s="157"/>
      <c r="I53" s="157"/>
      <c r="J53" s="155"/>
      <c r="K53" s="157"/>
      <c r="L53" s="154"/>
      <c r="M53" s="349"/>
      <c r="N53" s="350"/>
      <c r="O53" s="350"/>
      <c r="P53" s="350"/>
      <c r="Q53" s="350"/>
      <c r="R53" s="351"/>
      <c r="S53" s="349"/>
      <c r="T53" s="350"/>
      <c r="U53" s="350"/>
      <c r="V53" s="350"/>
      <c r="W53" s="350"/>
      <c r="X53" s="351"/>
      <c r="Y53" s="349"/>
      <c r="Z53" s="350"/>
      <c r="AA53" s="350"/>
      <c r="AB53" s="350"/>
      <c r="AC53" s="350"/>
      <c r="AD53" s="351"/>
      <c r="AE53" s="349"/>
      <c r="AF53" s="350"/>
      <c r="AG53" s="350"/>
      <c r="AH53" s="350"/>
      <c r="AI53" s="350"/>
      <c r="AJ53" s="351"/>
      <c r="AK53" s="362"/>
      <c r="AL53" s="363"/>
      <c r="AM53" s="363"/>
      <c r="AN53" s="363"/>
      <c r="AO53" s="363"/>
      <c r="AP53" s="364"/>
      <c r="AQ53" s="362"/>
      <c r="AR53" s="363"/>
      <c r="AS53" s="363"/>
      <c r="AT53" s="363"/>
      <c r="AU53" s="363"/>
      <c r="AV53" s="364"/>
      <c r="AW53" s="173"/>
      <c r="AX53" s="173"/>
      <c r="AY53" s="173"/>
      <c r="AZ53" s="173"/>
    </row>
    <row r="54" spans="1:52" ht="21.75" customHeight="1" x14ac:dyDescent="0.2">
      <c r="A54" s="143"/>
      <c r="B54" s="372"/>
      <c r="C54" s="372"/>
      <c r="D54" s="375"/>
      <c r="E54" s="375"/>
      <c r="F54" s="156"/>
      <c r="G54" s="357" t="s">
        <v>91</v>
      </c>
      <c r="H54" s="357"/>
      <c r="I54" s="357"/>
      <c r="J54" s="357"/>
      <c r="K54" s="155"/>
      <c r="L54" s="154"/>
      <c r="M54" s="349"/>
      <c r="N54" s="350"/>
      <c r="O54" s="350"/>
      <c r="P54" s="350"/>
      <c r="Q54" s="350"/>
      <c r="R54" s="351"/>
      <c r="S54" s="349"/>
      <c r="T54" s="350"/>
      <c r="U54" s="350"/>
      <c r="V54" s="350"/>
      <c r="W54" s="350"/>
      <c r="X54" s="351"/>
      <c r="Y54" s="349"/>
      <c r="Z54" s="350"/>
      <c r="AA54" s="350"/>
      <c r="AB54" s="350"/>
      <c r="AC54" s="350"/>
      <c r="AD54" s="351"/>
      <c r="AE54" s="349"/>
      <c r="AF54" s="350"/>
      <c r="AG54" s="350"/>
      <c r="AH54" s="350"/>
      <c r="AI54" s="350"/>
      <c r="AJ54" s="351"/>
      <c r="AK54" s="362"/>
      <c r="AL54" s="363"/>
      <c r="AM54" s="363"/>
      <c r="AN54" s="363"/>
      <c r="AO54" s="363"/>
      <c r="AP54" s="364"/>
      <c r="AQ54" s="362"/>
      <c r="AR54" s="363"/>
      <c r="AS54" s="363"/>
      <c r="AT54" s="363"/>
      <c r="AU54" s="363"/>
      <c r="AV54" s="364"/>
      <c r="AW54" s="173"/>
      <c r="AX54" s="173"/>
      <c r="AY54" s="173"/>
      <c r="AZ54" s="173"/>
    </row>
    <row r="55" spans="1:52" ht="21.75" customHeight="1" x14ac:dyDescent="0.2">
      <c r="A55" s="143"/>
      <c r="B55" s="373"/>
      <c r="C55" s="373"/>
      <c r="D55" s="376"/>
      <c r="E55" s="376"/>
      <c r="F55" s="153"/>
      <c r="G55" s="358"/>
      <c r="H55" s="358"/>
      <c r="I55" s="358"/>
      <c r="J55" s="358"/>
      <c r="K55" s="152"/>
      <c r="L55" s="151"/>
      <c r="M55" s="352"/>
      <c r="N55" s="353"/>
      <c r="O55" s="353"/>
      <c r="P55" s="353"/>
      <c r="Q55" s="353"/>
      <c r="R55" s="354"/>
      <c r="S55" s="352"/>
      <c r="T55" s="353"/>
      <c r="U55" s="353"/>
      <c r="V55" s="353"/>
      <c r="W55" s="353"/>
      <c r="X55" s="354"/>
      <c r="Y55" s="352"/>
      <c r="Z55" s="353"/>
      <c r="AA55" s="353"/>
      <c r="AB55" s="353"/>
      <c r="AC55" s="353"/>
      <c r="AD55" s="354"/>
      <c r="AE55" s="352"/>
      <c r="AF55" s="353"/>
      <c r="AG55" s="353"/>
      <c r="AH55" s="353"/>
      <c r="AI55" s="353"/>
      <c r="AJ55" s="354"/>
      <c r="AK55" s="365"/>
      <c r="AL55" s="366"/>
      <c r="AM55" s="366"/>
      <c r="AN55" s="366"/>
      <c r="AO55" s="366"/>
      <c r="AP55" s="367"/>
      <c r="AQ55" s="365"/>
      <c r="AR55" s="366"/>
      <c r="AS55" s="366"/>
      <c r="AT55" s="366"/>
      <c r="AU55" s="366"/>
      <c r="AV55" s="367"/>
      <c r="AW55" s="173"/>
      <c r="AX55" s="173"/>
      <c r="AY55" s="173"/>
      <c r="AZ55" s="173"/>
    </row>
    <row r="56" spans="1:52" s="147" customFormat="1" ht="15.75" customHeight="1" x14ac:dyDescent="0.25">
      <c r="A56" s="149"/>
      <c r="B56" s="150">
        <v>1</v>
      </c>
      <c r="C56" s="178"/>
      <c r="D56" s="178" t="str">
        <f t="shared" ref="D56:D75" si="0">IF(ISNUMBER($E56), ($E56/SUM($E$56:$E$75))*100, "")</f>
        <v/>
      </c>
      <c r="E56" s="179" t="str">
        <f>IF('House of Quality 3'!$M$41&lt;&gt;0, 'House of Quality 3'!$M$41,"")</f>
        <v/>
      </c>
      <c r="F56" s="343" t="str">
        <f>+'House of Quality 3'!M21</f>
        <v>CORTE</v>
      </c>
      <c r="G56" s="344"/>
      <c r="H56" s="344"/>
      <c r="I56" s="344"/>
      <c r="J56" s="344"/>
      <c r="K56" s="344"/>
      <c r="L56" s="345"/>
      <c r="M56" s="204"/>
      <c r="N56" s="205"/>
      <c r="O56" s="205"/>
      <c r="P56" s="205"/>
      <c r="Q56" s="205"/>
      <c r="R56" s="206"/>
      <c r="S56" s="204"/>
      <c r="T56" s="205"/>
      <c r="U56" s="205"/>
      <c r="V56" s="205"/>
      <c r="W56" s="205"/>
      <c r="X56" s="206"/>
      <c r="Y56" s="204"/>
      <c r="Z56" s="205"/>
      <c r="AA56" s="205"/>
      <c r="AB56" s="205"/>
      <c r="AC56" s="205"/>
      <c r="AD56" s="206"/>
      <c r="AE56" s="204"/>
      <c r="AF56" s="205"/>
      <c r="AG56" s="205"/>
      <c r="AH56" s="205"/>
      <c r="AI56" s="205"/>
      <c r="AJ56" s="206"/>
      <c r="AK56" s="204"/>
      <c r="AL56" s="205"/>
      <c r="AM56" s="205"/>
      <c r="AN56" s="205"/>
      <c r="AO56" s="205"/>
      <c r="AP56" s="206"/>
      <c r="AQ56" s="204"/>
      <c r="AR56" s="205"/>
      <c r="AS56" s="205"/>
      <c r="AT56" s="205"/>
      <c r="AU56" s="205"/>
      <c r="AV56" s="206"/>
      <c r="AW56" s="172"/>
      <c r="AX56" s="172"/>
      <c r="AY56" s="172"/>
      <c r="AZ56" s="172"/>
    </row>
    <row r="57" spans="1:52" s="147" customFormat="1" ht="15.75" customHeight="1" x14ac:dyDescent="0.25">
      <c r="A57" s="149"/>
      <c r="B57" s="150">
        <v>2</v>
      </c>
      <c r="C57" s="131">
        <f>MAX($M85:$AV85)</f>
        <v>3</v>
      </c>
      <c r="D57" s="132">
        <f t="shared" si="0"/>
        <v>5.7762661180861885</v>
      </c>
      <c r="E57" s="133">
        <f>IF('House of Quality 3'!$S$41&lt;&gt;0, 'House of Quality 3'!$S$41,"")</f>
        <v>202.36834772917248</v>
      </c>
      <c r="F57" s="337" t="str">
        <f>+'House of Quality 3'!S21</f>
        <v>Reposo de tela</v>
      </c>
      <c r="G57" s="338"/>
      <c r="H57" s="338"/>
      <c r="I57" s="338"/>
      <c r="J57" s="338"/>
      <c r="K57" s="338"/>
      <c r="L57" s="339"/>
      <c r="M57" s="204"/>
      <c r="N57" s="205"/>
      <c r="O57" s="205"/>
      <c r="P57" s="205"/>
      <c r="Q57" s="205"/>
      <c r="R57" s="206"/>
      <c r="S57" s="204"/>
      <c r="T57" s="205"/>
      <c r="U57" s="205"/>
      <c r="V57" s="205"/>
      <c r="W57" s="205"/>
      <c r="X57" s="206"/>
      <c r="Y57" s="204"/>
      <c r="Z57" s="205"/>
      <c r="AA57" s="205"/>
      <c r="AB57" s="205"/>
      <c r="AC57" s="205"/>
      <c r="AD57" s="206"/>
      <c r="AE57" s="204" t="s">
        <v>6</v>
      </c>
      <c r="AF57" s="205"/>
      <c r="AG57" s="205"/>
      <c r="AH57" s="205"/>
      <c r="AI57" s="205"/>
      <c r="AJ57" s="206"/>
      <c r="AK57" s="204"/>
      <c r="AL57" s="205"/>
      <c r="AM57" s="205"/>
      <c r="AN57" s="205"/>
      <c r="AO57" s="205"/>
      <c r="AP57" s="206"/>
      <c r="AQ57" s="204"/>
      <c r="AR57" s="205"/>
      <c r="AS57" s="205"/>
      <c r="AT57" s="205"/>
      <c r="AU57" s="205"/>
      <c r="AV57" s="206"/>
      <c r="AW57" s="172"/>
      <c r="AX57" s="172"/>
      <c r="AY57" s="172"/>
      <c r="AZ57" s="172"/>
    </row>
    <row r="58" spans="1:52" s="147" customFormat="1" ht="15.75" customHeight="1" x14ac:dyDescent="0.25">
      <c r="A58" s="149"/>
      <c r="B58" s="150">
        <v>3</v>
      </c>
      <c r="C58" s="131">
        <f t="shared" ref="C58:C75" si="1">MAX($M86:$AV86)</f>
        <v>3</v>
      </c>
      <c r="D58" s="132">
        <f t="shared" si="0"/>
        <v>0.3244825246012894</v>
      </c>
      <c r="E58" s="133">
        <f>IF('House of Quality 3'!$Y$41&lt;&gt;0, 'House of Quality 3'!$Y$41,"")</f>
        <v>11.368069100027864</v>
      </c>
      <c r="F58" s="337" t="str">
        <f>+'House of Quality 3'!Y21</f>
        <v>Tendido</v>
      </c>
      <c r="G58" s="338"/>
      <c r="H58" s="338"/>
      <c r="I58" s="338"/>
      <c r="J58" s="338"/>
      <c r="K58" s="338"/>
      <c r="L58" s="339"/>
      <c r="M58" s="204"/>
      <c r="N58" s="205"/>
      <c r="O58" s="205"/>
      <c r="P58" s="205"/>
      <c r="Q58" s="205"/>
      <c r="R58" s="206"/>
      <c r="S58" s="204"/>
      <c r="T58" s="205"/>
      <c r="U58" s="205"/>
      <c r="V58" s="205"/>
      <c r="W58" s="205"/>
      <c r="X58" s="206"/>
      <c r="Y58" s="204"/>
      <c r="Z58" s="205"/>
      <c r="AA58" s="205"/>
      <c r="AB58" s="205"/>
      <c r="AC58" s="205"/>
      <c r="AD58" s="206"/>
      <c r="AE58" s="204" t="s">
        <v>6</v>
      </c>
      <c r="AF58" s="205"/>
      <c r="AG58" s="205"/>
      <c r="AH58" s="205"/>
      <c r="AI58" s="205"/>
      <c r="AJ58" s="206"/>
      <c r="AK58" s="204"/>
      <c r="AL58" s="205"/>
      <c r="AM58" s="205"/>
      <c r="AN58" s="205"/>
      <c r="AO58" s="205"/>
      <c r="AP58" s="206"/>
      <c r="AQ58" s="204"/>
      <c r="AR58" s="205"/>
      <c r="AS58" s="205"/>
      <c r="AT58" s="205"/>
      <c r="AU58" s="205"/>
      <c r="AV58" s="206"/>
      <c r="AW58" s="172"/>
      <c r="AX58" s="172"/>
      <c r="AY58" s="172"/>
      <c r="AZ58" s="172"/>
    </row>
    <row r="59" spans="1:52" s="147" customFormat="1" ht="15.75" customHeight="1" x14ac:dyDescent="0.25">
      <c r="A59" s="149"/>
      <c r="B59" s="150">
        <v>4</v>
      </c>
      <c r="C59" s="131">
        <f t="shared" si="1"/>
        <v>9</v>
      </c>
      <c r="D59" s="132">
        <f t="shared" si="0"/>
        <v>1.3209938072616216</v>
      </c>
      <c r="E59" s="133">
        <f>IF('House of Quality 3'!$AE$41&lt;&gt;0, 'House of Quality 3'!$AE$41,"")</f>
        <v>46.280300919476176</v>
      </c>
      <c r="F59" s="337" t="str">
        <f>+'House of Quality 3'!AE21</f>
        <v>Corte</v>
      </c>
      <c r="G59" s="338"/>
      <c r="H59" s="338"/>
      <c r="I59" s="338"/>
      <c r="J59" s="338"/>
      <c r="K59" s="338"/>
      <c r="L59" s="339"/>
      <c r="M59" s="204"/>
      <c r="N59" s="205"/>
      <c r="O59" s="205"/>
      <c r="P59" s="205"/>
      <c r="Q59" s="205"/>
      <c r="R59" s="206"/>
      <c r="S59" s="204" t="s">
        <v>3</v>
      </c>
      <c r="T59" s="205"/>
      <c r="U59" s="205"/>
      <c r="V59" s="205"/>
      <c r="W59" s="205"/>
      <c r="X59" s="206"/>
      <c r="Y59" s="204" t="s">
        <v>3</v>
      </c>
      <c r="Z59" s="205"/>
      <c r="AA59" s="205"/>
      <c r="AB59" s="205"/>
      <c r="AC59" s="205"/>
      <c r="AD59" s="206"/>
      <c r="AE59" s="204" t="s">
        <v>3</v>
      </c>
      <c r="AF59" s="205"/>
      <c r="AG59" s="205"/>
      <c r="AH59" s="205"/>
      <c r="AI59" s="205"/>
      <c r="AJ59" s="206"/>
      <c r="AK59" s="204"/>
      <c r="AL59" s="205"/>
      <c r="AM59" s="205"/>
      <c r="AN59" s="205"/>
      <c r="AO59" s="205"/>
      <c r="AP59" s="206"/>
      <c r="AQ59" s="204"/>
      <c r="AR59" s="205"/>
      <c r="AS59" s="205"/>
      <c r="AT59" s="205"/>
      <c r="AU59" s="205"/>
      <c r="AV59" s="206"/>
      <c r="AW59" s="172"/>
      <c r="AX59" s="172"/>
      <c r="AY59" s="172"/>
      <c r="AZ59" s="172"/>
    </row>
    <row r="60" spans="1:52" s="147" customFormat="1" ht="15.75" customHeight="1" x14ac:dyDescent="0.25">
      <c r="A60" s="149"/>
      <c r="B60" s="150">
        <v>5</v>
      </c>
      <c r="C60" s="131">
        <f t="shared" si="1"/>
        <v>3</v>
      </c>
      <c r="D60" s="132">
        <f t="shared" si="0"/>
        <v>0.27172760434339999</v>
      </c>
      <c r="E60" s="133">
        <f>IF('House of Quality 3'!$AK$41&lt;&gt;0, 'House of Quality 3'!$AK$41,"")</f>
        <v>9.5198291074579728</v>
      </c>
      <c r="F60" s="337" t="str">
        <f>+'House of Quality 3'!AK21</f>
        <v>Numeracion de piezas</v>
      </c>
      <c r="G60" s="338"/>
      <c r="H60" s="338"/>
      <c r="I60" s="338"/>
      <c r="J60" s="338"/>
      <c r="K60" s="338"/>
      <c r="L60" s="339"/>
      <c r="M60" s="204"/>
      <c r="N60" s="205"/>
      <c r="O60" s="205"/>
      <c r="P60" s="205"/>
      <c r="Q60" s="205"/>
      <c r="R60" s="206"/>
      <c r="S60" s="204" t="s">
        <v>6</v>
      </c>
      <c r="T60" s="205"/>
      <c r="U60" s="205"/>
      <c r="V60" s="205"/>
      <c r="W60" s="205"/>
      <c r="X60" s="206"/>
      <c r="Y60" s="204" t="s">
        <v>6</v>
      </c>
      <c r="Z60" s="205"/>
      <c r="AA60" s="205"/>
      <c r="AB60" s="205"/>
      <c r="AC60" s="205"/>
      <c r="AD60" s="206"/>
      <c r="AE60" s="204" t="s">
        <v>6</v>
      </c>
      <c r="AF60" s="205"/>
      <c r="AG60" s="205"/>
      <c r="AH60" s="205"/>
      <c r="AI60" s="205"/>
      <c r="AJ60" s="206"/>
      <c r="AK60" s="204"/>
      <c r="AL60" s="205"/>
      <c r="AM60" s="205"/>
      <c r="AN60" s="205"/>
      <c r="AO60" s="205"/>
      <c r="AP60" s="206"/>
      <c r="AQ60" s="204"/>
      <c r="AR60" s="205"/>
      <c r="AS60" s="205"/>
      <c r="AT60" s="205"/>
      <c r="AU60" s="205"/>
      <c r="AV60" s="206"/>
      <c r="AW60" s="172"/>
      <c r="AX60" s="172"/>
      <c r="AY60" s="172"/>
      <c r="AZ60" s="172"/>
    </row>
    <row r="61" spans="1:52" s="147" customFormat="1" ht="15.75" customHeight="1" x14ac:dyDescent="0.25">
      <c r="A61" s="149"/>
      <c r="B61" s="150">
        <v>11</v>
      </c>
      <c r="C61" s="178"/>
      <c r="D61" s="178" t="str">
        <f t="shared" si="0"/>
        <v/>
      </c>
      <c r="E61" s="179" t="str">
        <f>IF('House of Quality 3'!$AQ$41&lt;&gt;0, 'House of Quality 3'!$AQ$41,"")</f>
        <v/>
      </c>
      <c r="F61" s="343" t="str">
        <f>+'House of Quality 3'!AQ21</f>
        <v>CONFECCION</v>
      </c>
      <c r="G61" s="344"/>
      <c r="H61" s="344"/>
      <c r="I61" s="344"/>
      <c r="J61" s="344"/>
      <c r="K61" s="344"/>
      <c r="L61" s="345"/>
      <c r="M61" s="204"/>
      <c r="N61" s="205"/>
      <c r="O61" s="205"/>
      <c r="P61" s="205"/>
      <c r="Q61" s="205"/>
      <c r="R61" s="206"/>
      <c r="S61" s="204"/>
      <c r="T61" s="205"/>
      <c r="U61" s="205"/>
      <c r="V61" s="205"/>
      <c r="W61" s="205"/>
      <c r="X61" s="206"/>
      <c r="Y61" s="204"/>
      <c r="Z61" s="205"/>
      <c r="AA61" s="205"/>
      <c r="AB61" s="205"/>
      <c r="AC61" s="205"/>
      <c r="AD61" s="206"/>
      <c r="AE61" s="204"/>
      <c r="AF61" s="205"/>
      <c r="AG61" s="205"/>
      <c r="AH61" s="205"/>
      <c r="AI61" s="205"/>
      <c r="AJ61" s="206"/>
      <c r="AK61" s="204"/>
      <c r="AL61" s="205"/>
      <c r="AM61" s="205"/>
      <c r="AN61" s="205"/>
      <c r="AO61" s="205"/>
      <c r="AP61" s="206"/>
      <c r="AQ61" s="204"/>
      <c r="AR61" s="205"/>
      <c r="AS61" s="205"/>
      <c r="AT61" s="205"/>
      <c r="AU61" s="205"/>
      <c r="AV61" s="206"/>
      <c r="AW61" s="172"/>
      <c r="AX61" s="172"/>
      <c r="AY61" s="172"/>
      <c r="AZ61" s="172"/>
    </row>
    <row r="62" spans="1:52" s="147" customFormat="1" ht="15.75" customHeight="1" x14ac:dyDescent="0.25">
      <c r="A62" s="149"/>
      <c r="B62" s="150">
        <v>12</v>
      </c>
      <c r="C62" s="131">
        <f t="shared" si="1"/>
        <v>9</v>
      </c>
      <c r="D62" s="132">
        <f t="shared" si="0"/>
        <v>5.71661859518154</v>
      </c>
      <c r="E62" s="133">
        <f>+'House of Quality 3'!AW41</f>
        <v>200.27862914460854</v>
      </c>
      <c r="F62" s="337" t="str">
        <f>+'House of Quality 3'!AW21</f>
        <v>Revisión de ficha técnica</v>
      </c>
      <c r="G62" s="338"/>
      <c r="H62" s="338"/>
      <c r="I62" s="338"/>
      <c r="J62" s="338"/>
      <c r="K62" s="338"/>
      <c r="L62" s="339"/>
      <c r="M62" s="204" t="s">
        <v>3</v>
      </c>
      <c r="N62" s="205"/>
      <c r="O62" s="205"/>
      <c r="P62" s="205"/>
      <c r="Q62" s="205"/>
      <c r="R62" s="206"/>
      <c r="S62" s="204" t="s">
        <v>6</v>
      </c>
      <c r="T62" s="205"/>
      <c r="U62" s="205"/>
      <c r="V62" s="205"/>
      <c r="W62" s="205"/>
      <c r="X62" s="206"/>
      <c r="Y62" s="204" t="s">
        <v>6</v>
      </c>
      <c r="Z62" s="205"/>
      <c r="AA62" s="205"/>
      <c r="AB62" s="205"/>
      <c r="AC62" s="205"/>
      <c r="AD62" s="206"/>
      <c r="AE62" s="204" t="s">
        <v>3</v>
      </c>
      <c r="AF62" s="205"/>
      <c r="AG62" s="205"/>
      <c r="AH62" s="205"/>
      <c r="AI62" s="205"/>
      <c r="AJ62" s="206"/>
      <c r="AK62" s="204"/>
      <c r="AL62" s="205"/>
      <c r="AM62" s="205"/>
      <c r="AN62" s="205"/>
      <c r="AO62" s="205"/>
      <c r="AP62" s="206"/>
      <c r="AQ62" s="204" t="s">
        <v>3</v>
      </c>
      <c r="AR62" s="205"/>
      <c r="AS62" s="205"/>
      <c r="AT62" s="205"/>
      <c r="AU62" s="205"/>
      <c r="AV62" s="206"/>
      <c r="AW62" s="172"/>
      <c r="AX62" s="172"/>
      <c r="AY62" s="172"/>
      <c r="AZ62" s="172"/>
    </row>
    <row r="63" spans="1:52" s="147" customFormat="1" ht="15.75" customHeight="1" x14ac:dyDescent="0.25">
      <c r="A63" s="149"/>
      <c r="B63" s="150">
        <v>13</v>
      </c>
      <c r="C63" s="131">
        <f t="shared" si="1"/>
        <v>9</v>
      </c>
      <c r="D63" s="132">
        <f t="shared" si="0"/>
        <v>4.2015715134034597</v>
      </c>
      <c r="E63" s="133">
        <f>+'House of Quality 3'!BC41</f>
        <v>147.1997770966843</v>
      </c>
      <c r="F63" s="337" t="str">
        <f>+'House of Quality 3'!BC21</f>
        <v>Realizar muestra del producto</v>
      </c>
      <c r="G63" s="338"/>
      <c r="H63" s="338"/>
      <c r="I63" s="338"/>
      <c r="J63" s="338"/>
      <c r="K63" s="338"/>
      <c r="L63" s="339"/>
      <c r="M63" s="204" t="s">
        <v>3</v>
      </c>
      <c r="N63" s="205"/>
      <c r="O63" s="205"/>
      <c r="P63" s="205"/>
      <c r="Q63" s="205"/>
      <c r="R63" s="206"/>
      <c r="S63" s="204" t="s">
        <v>6</v>
      </c>
      <c r="T63" s="205"/>
      <c r="U63" s="205"/>
      <c r="V63" s="205"/>
      <c r="W63" s="205"/>
      <c r="X63" s="206"/>
      <c r="Y63" s="204" t="s">
        <v>6</v>
      </c>
      <c r="Z63" s="205"/>
      <c r="AA63" s="205"/>
      <c r="AB63" s="205"/>
      <c r="AC63" s="205"/>
      <c r="AD63" s="206"/>
      <c r="AE63" s="204" t="s">
        <v>3</v>
      </c>
      <c r="AF63" s="205"/>
      <c r="AG63" s="205"/>
      <c r="AH63" s="205"/>
      <c r="AI63" s="205"/>
      <c r="AJ63" s="206"/>
      <c r="AK63" s="204" t="s">
        <v>3</v>
      </c>
      <c r="AL63" s="205"/>
      <c r="AM63" s="205"/>
      <c r="AN63" s="205"/>
      <c r="AO63" s="205"/>
      <c r="AP63" s="206"/>
      <c r="AQ63" s="204" t="s">
        <v>3</v>
      </c>
      <c r="AR63" s="205"/>
      <c r="AS63" s="205"/>
      <c r="AT63" s="205"/>
      <c r="AU63" s="205"/>
      <c r="AV63" s="206"/>
      <c r="AW63" s="172"/>
      <c r="AX63" s="172"/>
      <c r="AY63" s="172"/>
      <c r="AZ63" s="172"/>
    </row>
    <row r="64" spans="1:52" s="147" customFormat="1" ht="15.75" customHeight="1" x14ac:dyDescent="0.25">
      <c r="A64" s="149"/>
      <c r="B64" s="150">
        <v>14</v>
      </c>
      <c r="C64" s="131">
        <f t="shared" si="1"/>
        <v>9</v>
      </c>
      <c r="D64" s="132">
        <f t="shared" si="0"/>
        <v>18.116145656599929</v>
      </c>
      <c r="E64" s="133">
        <f>+'House of Quality 3'!BI41</f>
        <v>634.68932850376154</v>
      </c>
      <c r="F64" s="337" t="str">
        <f>+'House of Quality 3'!BI21</f>
        <v>Confección de pijama</v>
      </c>
      <c r="G64" s="338"/>
      <c r="H64" s="338"/>
      <c r="I64" s="338"/>
      <c r="J64" s="338"/>
      <c r="K64" s="338"/>
      <c r="L64" s="339"/>
      <c r="M64" s="204" t="s">
        <v>3</v>
      </c>
      <c r="N64" s="205"/>
      <c r="O64" s="205"/>
      <c r="P64" s="205"/>
      <c r="Q64" s="205"/>
      <c r="R64" s="206"/>
      <c r="S64" s="204" t="s">
        <v>6</v>
      </c>
      <c r="T64" s="205"/>
      <c r="U64" s="205"/>
      <c r="V64" s="205"/>
      <c r="W64" s="205"/>
      <c r="X64" s="206"/>
      <c r="Y64" s="204"/>
      <c r="Z64" s="205"/>
      <c r="AA64" s="205"/>
      <c r="AB64" s="205"/>
      <c r="AC64" s="205"/>
      <c r="AD64" s="206"/>
      <c r="AE64" s="204"/>
      <c r="AF64" s="205"/>
      <c r="AG64" s="205"/>
      <c r="AH64" s="205"/>
      <c r="AI64" s="205"/>
      <c r="AJ64" s="206"/>
      <c r="AK64" s="204"/>
      <c r="AL64" s="205"/>
      <c r="AM64" s="205"/>
      <c r="AN64" s="205"/>
      <c r="AO64" s="205"/>
      <c r="AP64" s="206"/>
      <c r="AQ64" s="204" t="s">
        <v>3</v>
      </c>
      <c r="AR64" s="205"/>
      <c r="AS64" s="205"/>
      <c r="AT64" s="205"/>
      <c r="AU64" s="205"/>
      <c r="AV64" s="206"/>
      <c r="AW64" s="172"/>
      <c r="AX64" s="172"/>
      <c r="AY64" s="172"/>
      <c r="AZ64" s="172"/>
    </row>
    <row r="65" spans="1:52" s="147" customFormat="1" ht="15.75" customHeight="1" x14ac:dyDescent="0.25">
      <c r="A65" s="149"/>
      <c r="B65" s="150">
        <v>15</v>
      </c>
      <c r="C65" s="131">
        <f t="shared" si="1"/>
        <v>9</v>
      </c>
      <c r="D65" s="132">
        <f t="shared" si="0"/>
        <v>17.028174838819137</v>
      </c>
      <c r="E65" s="133">
        <f>+'House of Quality 3'!BO41</f>
        <v>596.57286152131519</v>
      </c>
      <c r="F65" s="337" t="str">
        <f>+'House of Quality 3'!BO21</f>
        <v>Inspección en proceso</v>
      </c>
      <c r="G65" s="338"/>
      <c r="H65" s="338"/>
      <c r="I65" s="338"/>
      <c r="J65" s="338"/>
      <c r="K65" s="338"/>
      <c r="L65" s="339"/>
      <c r="M65" s="204" t="s">
        <v>3</v>
      </c>
      <c r="N65" s="205"/>
      <c r="O65" s="205"/>
      <c r="P65" s="205"/>
      <c r="Q65" s="205"/>
      <c r="R65" s="206"/>
      <c r="S65" s="204" t="s">
        <v>6</v>
      </c>
      <c r="T65" s="205"/>
      <c r="U65" s="205"/>
      <c r="V65" s="205"/>
      <c r="W65" s="205"/>
      <c r="X65" s="206"/>
      <c r="Y65" s="204" t="s">
        <v>6</v>
      </c>
      <c r="Z65" s="205"/>
      <c r="AA65" s="205"/>
      <c r="AB65" s="205"/>
      <c r="AC65" s="205"/>
      <c r="AD65" s="206"/>
      <c r="AE65" s="204" t="s">
        <v>3</v>
      </c>
      <c r="AF65" s="205"/>
      <c r="AG65" s="205"/>
      <c r="AH65" s="205"/>
      <c r="AI65" s="205"/>
      <c r="AJ65" s="206"/>
      <c r="AK65" s="204" t="s">
        <v>3</v>
      </c>
      <c r="AL65" s="205"/>
      <c r="AM65" s="205"/>
      <c r="AN65" s="205"/>
      <c r="AO65" s="205"/>
      <c r="AP65" s="206"/>
      <c r="AQ65" s="204" t="s">
        <v>3</v>
      </c>
      <c r="AR65" s="205"/>
      <c r="AS65" s="205"/>
      <c r="AT65" s="205"/>
      <c r="AU65" s="205"/>
      <c r="AV65" s="206"/>
      <c r="AW65" s="172"/>
      <c r="AX65" s="172"/>
      <c r="AY65" s="172"/>
      <c r="AZ65" s="172"/>
    </row>
    <row r="66" spans="1:52" s="147" customFormat="1" ht="15.75" customHeight="1" x14ac:dyDescent="0.25">
      <c r="A66" s="149"/>
      <c r="B66" s="150">
        <v>16</v>
      </c>
      <c r="C66" s="178"/>
      <c r="D66" s="178" t="str">
        <f t="shared" si="0"/>
        <v/>
      </c>
      <c r="E66" s="179"/>
      <c r="F66" s="343" t="str">
        <f>+'House of Quality 3'!BU21</f>
        <v>INSPECCION</v>
      </c>
      <c r="G66" s="344"/>
      <c r="H66" s="344"/>
      <c r="I66" s="344"/>
      <c r="J66" s="344"/>
      <c r="K66" s="344"/>
      <c r="L66" s="345"/>
      <c r="M66" s="204"/>
      <c r="N66" s="205"/>
      <c r="O66" s="205"/>
      <c r="P66" s="205"/>
      <c r="Q66" s="205"/>
      <c r="R66" s="206"/>
      <c r="S66" s="204"/>
      <c r="T66" s="205"/>
      <c r="U66" s="205"/>
      <c r="V66" s="205"/>
      <c r="W66" s="205"/>
      <c r="X66" s="206"/>
      <c r="Y66" s="204"/>
      <c r="Z66" s="205"/>
      <c r="AA66" s="205"/>
      <c r="AB66" s="205"/>
      <c r="AC66" s="205"/>
      <c r="AD66" s="206"/>
      <c r="AE66" s="204"/>
      <c r="AF66" s="205"/>
      <c r="AG66" s="205"/>
      <c r="AH66" s="205"/>
      <c r="AI66" s="205"/>
      <c r="AJ66" s="206"/>
      <c r="AK66" s="204"/>
      <c r="AL66" s="205"/>
      <c r="AM66" s="205"/>
      <c r="AN66" s="205"/>
      <c r="AO66" s="205"/>
      <c r="AP66" s="206"/>
      <c r="AQ66" s="204"/>
      <c r="AR66" s="205"/>
      <c r="AS66" s="205"/>
      <c r="AT66" s="205"/>
      <c r="AU66" s="205"/>
      <c r="AV66" s="206"/>
      <c r="AW66" s="172"/>
      <c r="AX66" s="172"/>
      <c r="AY66" s="172"/>
      <c r="AZ66" s="172"/>
    </row>
    <row r="67" spans="1:52" s="147" customFormat="1" ht="15.75" customHeight="1" x14ac:dyDescent="0.25">
      <c r="A67" s="149"/>
      <c r="B67" s="150">
        <v>17</v>
      </c>
      <c r="C67" s="131">
        <f t="shared" si="1"/>
        <v>9</v>
      </c>
      <c r="D67" s="132">
        <f t="shared" si="0"/>
        <v>18.855774940617572</v>
      </c>
      <c r="E67" s="133">
        <f>+'House of Quality 3'!CA41</f>
        <v>660.60183895235446</v>
      </c>
      <c r="F67" s="337" t="str">
        <f>+'House of Quality 3'!CA21</f>
        <v>Revisión de Costuras</v>
      </c>
      <c r="G67" s="338"/>
      <c r="H67" s="338"/>
      <c r="I67" s="338"/>
      <c r="J67" s="338"/>
      <c r="K67" s="338"/>
      <c r="L67" s="339"/>
      <c r="M67" s="204" t="s">
        <v>6</v>
      </c>
      <c r="N67" s="205"/>
      <c r="O67" s="205"/>
      <c r="P67" s="205"/>
      <c r="Q67" s="205"/>
      <c r="R67" s="206"/>
      <c r="S67" s="204"/>
      <c r="T67" s="205"/>
      <c r="U67" s="205"/>
      <c r="V67" s="205"/>
      <c r="W67" s="205"/>
      <c r="X67" s="206"/>
      <c r="Y67" s="204"/>
      <c r="Z67" s="205"/>
      <c r="AA67" s="205"/>
      <c r="AB67" s="205"/>
      <c r="AC67" s="205"/>
      <c r="AD67" s="206"/>
      <c r="AE67" s="204"/>
      <c r="AF67" s="205"/>
      <c r="AG67" s="205"/>
      <c r="AH67" s="205"/>
      <c r="AI67" s="205"/>
      <c r="AJ67" s="206"/>
      <c r="AK67" s="204"/>
      <c r="AL67" s="205"/>
      <c r="AM67" s="205"/>
      <c r="AN67" s="205"/>
      <c r="AO67" s="205"/>
      <c r="AP67" s="206"/>
      <c r="AQ67" s="204" t="s">
        <v>3</v>
      </c>
      <c r="AR67" s="205"/>
      <c r="AS67" s="205"/>
      <c r="AT67" s="205"/>
      <c r="AU67" s="205"/>
      <c r="AV67" s="206"/>
      <c r="AW67" s="172"/>
      <c r="AX67" s="172"/>
      <c r="AY67" s="172"/>
      <c r="AZ67" s="172"/>
    </row>
    <row r="68" spans="1:52" s="147" customFormat="1" ht="15.75" customHeight="1" x14ac:dyDescent="0.25">
      <c r="A68" s="149"/>
      <c r="B68" s="150">
        <v>18</v>
      </c>
      <c r="C68" s="131">
        <f t="shared" si="1"/>
        <v>9</v>
      </c>
      <c r="D68" s="132">
        <f t="shared" si="0"/>
        <v>6.060188327112316</v>
      </c>
      <c r="E68" s="133">
        <f>+'House of Quality 3'!CG41</f>
        <v>212.31540819169686</v>
      </c>
      <c r="F68" s="337" t="str">
        <f>+'House of Quality 3'!CG21</f>
        <v>Revisión de Medidas</v>
      </c>
      <c r="G68" s="338"/>
      <c r="H68" s="338"/>
      <c r="I68" s="338"/>
      <c r="J68" s="338"/>
      <c r="K68" s="338"/>
      <c r="L68" s="339"/>
      <c r="M68" s="204"/>
      <c r="N68" s="205"/>
      <c r="O68" s="205"/>
      <c r="P68" s="205"/>
      <c r="Q68" s="205"/>
      <c r="R68" s="206"/>
      <c r="S68" s="204"/>
      <c r="T68" s="205"/>
      <c r="U68" s="205"/>
      <c r="V68" s="205"/>
      <c r="W68" s="205"/>
      <c r="X68" s="206"/>
      <c r="Y68" s="204"/>
      <c r="Z68" s="205"/>
      <c r="AA68" s="205"/>
      <c r="AB68" s="205"/>
      <c r="AC68" s="205"/>
      <c r="AD68" s="206"/>
      <c r="AE68" s="204" t="s">
        <v>3</v>
      </c>
      <c r="AF68" s="205"/>
      <c r="AG68" s="205"/>
      <c r="AH68" s="205"/>
      <c r="AI68" s="205"/>
      <c r="AJ68" s="206"/>
      <c r="AK68" s="204"/>
      <c r="AL68" s="205"/>
      <c r="AM68" s="205"/>
      <c r="AN68" s="205"/>
      <c r="AO68" s="205"/>
      <c r="AP68" s="206"/>
      <c r="AQ68" s="204"/>
      <c r="AR68" s="205"/>
      <c r="AS68" s="205"/>
      <c r="AT68" s="205"/>
      <c r="AU68" s="205"/>
      <c r="AV68" s="206"/>
      <c r="AW68" s="172"/>
      <c r="AX68" s="172"/>
      <c r="AY68" s="172"/>
      <c r="AZ68" s="172"/>
    </row>
    <row r="69" spans="1:52" s="147" customFormat="1" ht="15.75" customHeight="1" x14ac:dyDescent="0.25">
      <c r="A69" s="149"/>
      <c r="B69" s="150">
        <v>19</v>
      </c>
      <c r="C69" s="131">
        <f t="shared" si="1"/>
        <v>9</v>
      </c>
      <c r="D69" s="132">
        <f t="shared" si="0"/>
        <v>9.8537707838479793</v>
      </c>
      <c r="E69" s="133">
        <f>+'House of Quality 3'!CM41</f>
        <v>345.22151016996384</v>
      </c>
      <c r="F69" s="337" t="str">
        <f>+'House of Quality 3'!CM21</f>
        <v>Revisión de manchas</v>
      </c>
      <c r="G69" s="338"/>
      <c r="H69" s="338"/>
      <c r="I69" s="338"/>
      <c r="J69" s="338"/>
      <c r="K69" s="338"/>
      <c r="L69" s="339"/>
      <c r="M69" s="204"/>
      <c r="N69" s="205"/>
      <c r="O69" s="205"/>
      <c r="P69" s="205"/>
      <c r="Q69" s="205"/>
      <c r="R69" s="206"/>
      <c r="S69" s="204"/>
      <c r="T69" s="205"/>
      <c r="U69" s="205"/>
      <c r="V69" s="205"/>
      <c r="W69" s="205"/>
      <c r="X69" s="206"/>
      <c r="Y69" s="204"/>
      <c r="Z69" s="205"/>
      <c r="AA69" s="205"/>
      <c r="AB69" s="205"/>
      <c r="AC69" s="205"/>
      <c r="AD69" s="206"/>
      <c r="AE69" s="204" t="s">
        <v>3</v>
      </c>
      <c r="AF69" s="205"/>
      <c r="AG69" s="205"/>
      <c r="AH69" s="205"/>
      <c r="AI69" s="205"/>
      <c r="AJ69" s="206"/>
      <c r="AK69" s="204"/>
      <c r="AL69" s="205"/>
      <c r="AM69" s="205"/>
      <c r="AN69" s="205"/>
      <c r="AO69" s="205"/>
      <c r="AP69" s="206"/>
      <c r="AQ69" s="204"/>
      <c r="AR69" s="205"/>
      <c r="AS69" s="205"/>
      <c r="AT69" s="205"/>
      <c r="AU69" s="205"/>
      <c r="AV69" s="206"/>
      <c r="AW69" s="172"/>
      <c r="AX69" s="172"/>
      <c r="AY69" s="172"/>
      <c r="AZ69" s="172"/>
    </row>
    <row r="70" spans="1:52" s="147" customFormat="1" ht="15.75" customHeight="1" x14ac:dyDescent="0.25">
      <c r="A70" s="149"/>
      <c r="B70" s="150">
        <v>20</v>
      </c>
      <c r="C70" s="131">
        <f t="shared" si="1"/>
        <v>3</v>
      </c>
      <c r="D70" s="132">
        <f t="shared" si="0"/>
        <v>9.8537707838479793</v>
      </c>
      <c r="E70" s="133">
        <f>+'House of Quality 3'!CS41</f>
        <v>345.22151016996384</v>
      </c>
      <c r="F70" s="337" t="str">
        <f>+'House of Quality 3'!CS21</f>
        <v>Revisión de huecos</v>
      </c>
      <c r="G70" s="338"/>
      <c r="H70" s="338"/>
      <c r="I70" s="338"/>
      <c r="J70" s="338"/>
      <c r="K70" s="338"/>
      <c r="L70" s="339"/>
      <c r="M70" s="204"/>
      <c r="N70" s="205"/>
      <c r="O70" s="205"/>
      <c r="P70" s="205"/>
      <c r="Q70" s="205"/>
      <c r="R70" s="206"/>
      <c r="S70" s="204"/>
      <c r="T70" s="205"/>
      <c r="U70" s="205"/>
      <c r="V70" s="205"/>
      <c r="W70" s="205"/>
      <c r="X70" s="206"/>
      <c r="Y70" s="204"/>
      <c r="Z70" s="205"/>
      <c r="AA70" s="205"/>
      <c r="AB70" s="205"/>
      <c r="AC70" s="205"/>
      <c r="AD70" s="206"/>
      <c r="AE70" s="204" t="s">
        <v>6</v>
      </c>
      <c r="AF70" s="205"/>
      <c r="AG70" s="205"/>
      <c r="AH70" s="205"/>
      <c r="AI70" s="205"/>
      <c r="AJ70" s="206"/>
      <c r="AK70" s="204"/>
      <c r="AL70" s="205"/>
      <c r="AM70" s="205"/>
      <c r="AN70" s="205"/>
      <c r="AO70" s="205"/>
      <c r="AP70" s="206"/>
      <c r="AQ70" s="204"/>
      <c r="AR70" s="205"/>
      <c r="AS70" s="205"/>
      <c r="AT70" s="205"/>
      <c r="AU70" s="205"/>
      <c r="AV70" s="206"/>
      <c r="AW70" s="172"/>
      <c r="AX70" s="172"/>
      <c r="AY70" s="172"/>
      <c r="AZ70" s="172"/>
    </row>
    <row r="71" spans="1:52" s="147" customFormat="1" ht="15.75" customHeight="1" x14ac:dyDescent="0.25">
      <c r="A71" s="149"/>
      <c r="B71" s="150">
        <v>21</v>
      </c>
      <c r="C71" s="178"/>
      <c r="D71" s="178" t="str">
        <f t="shared" si="0"/>
        <v/>
      </c>
      <c r="E71" s="179"/>
      <c r="F71" s="343" t="str">
        <f>+'House of Quality 3'!CY21</f>
        <v>ACABADO</v>
      </c>
      <c r="G71" s="344"/>
      <c r="H71" s="344"/>
      <c r="I71" s="344"/>
      <c r="J71" s="344"/>
      <c r="K71" s="344"/>
      <c r="L71" s="345"/>
      <c r="M71" s="204"/>
      <c r="N71" s="205"/>
      <c r="O71" s="205"/>
      <c r="P71" s="205"/>
      <c r="Q71" s="205"/>
      <c r="R71" s="206"/>
      <c r="S71" s="204"/>
      <c r="T71" s="205"/>
      <c r="U71" s="205"/>
      <c r="V71" s="205"/>
      <c r="W71" s="205"/>
      <c r="X71" s="206"/>
      <c r="Y71" s="204"/>
      <c r="Z71" s="205"/>
      <c r="AA71" s="205"/>
      <c r="AB71" s="205"/>
      <c r="AC71" s="205"/>
      <c r="AD71" s="206"/>
      <c r="AE71" s="204"/>
      <c r="AF71" s="205"/>
      <c r="AG71" s="205"/>
      <c r="AH71" s="205"/>
      <c r="AI71" s="205"/>
      <c r="AJ71" s="206"/>
      <c r="AK71" s="204"/>
      <c r="AL71" s="205"/>
      <c r="AM71" s="205"/>
      <c r="AN71" s="205"/>
      <c r="AO71" s="205"/>
      <c r="AP71" s="206"/>
      <c r="AQ71" s="204"/>
      <c r="AR71" s="205"/>
      <c r="AS71" s="205"/>
      <c r="AT71" s="205"/>
      <c r="AU71" s="205"/>
      <c r="AV71" s="206"/>
      <c r="AW71" s="172"/>
      <c r="AX71" s="172"/>
      <c r="AY71" s="172"/>
      <c r="AZ71" s="172"/>
    </row>
    <row r="72" spans="1:52" s="147" customFormat="1" ht="15.75" customHeight="1" x14ac:dyDescent="0.25">
      <c r="A72" s="149"/>
      <c r="B72" s="150">
        <v>22</v>
      </c>
      <c r="C72" s="131">
        <f t="shared" si="1"/>
        <v>9</v>
      </c>
      <c r="D72" s="132">
        <f t="shared" si="0"/>
        <v>0.70145486935866974</v>
      </c>
      <c r="E72" s="133">
        <f>+'House of Quality 3'!DE41</f>
        <v>24.575090554472002</v>
      </c>
      <c r="F72" s="337" t="str">
        <f>+'House of Quality 3'!DE21</f>
        <v>Solicitar materiales</v>
      </c>
      <c r="G72" s="338"/>
      <c r="H72" s="338"/>
      <c r="I72" s="338"/>
      <c r="J72" s="338"/>
      <c r="K72" s="338"/>
      <c r="L72" s="339"/>
      <c r="M72" s="204" t="s">
        <v>6</v>
      </c>
      <c r="N72" s="205"/>
      <c r="O72" s="205"/>
      <c r="P72" s="205"/>
      <c r="Q72" s="205"/>
      <c r="R72" s="206"/>
      <c r="S72" s="204" t="s">
        <v>3</v>
      </c>
      <c r="T72" s="205"/>
      <c r="U72" s="205"/>
      <c r="V72" s="205"/>
      <c r="W72" s="205"/>
      <c r="X72" s="206"/>
      <c r="Y72" s="204" t="s">
        <v>6</v>
      </c>
      <c r="Z72" s="205"/>
      <c r="AA72" s="205"/>
      <c r="AB72" s="205"/>
      <c r="AC72" s="205"/>
      <c r="AD72" s="206"/>
      <c r="AE72" s="204" t="s">
        <v>6</v>
      </c>
      <c r="AF72" s="205"/>
      <c r="AG72" s="205"/>
      <c r="AH72" s="205"/>
      <c r="AI72" s="205"/>
      <c r="AJ72" s="206"/>
      <c r="AK72" s="204" t="s">
        <v>3</v>
      </c>
      <c r="AL72" s="205"/>
      <c r="AM72" s="205"/>
      <c r="AN72" s="205"/>
      <c r="AO72" s="205"/>
      <c r="AP72" s="206"/>
      <c r="AQ72" s="204" t="s">
        <v>3</v>
      </c>
      <c r="AR72" s="205"/>
      <c r="AS72" s="205"/>
      <c r="AT72" s="205"/>
      <c r="AU72" s="205"/>
      <c r="AV72" s="206"/>
      <c r="AW72" s="172"/>
      <c r="AX72" s="172"/>
      <c r="AY72" s="172"/>
      <c r="AZ72" s="172"/>
    </row>
    <row r="73" spans="1:52" s="147" customFormat="1" ht="15.75" customHeight="1" x14ac:dyDescent="0.25">
      <c r="A73" s="149"/>
      <c r="B73" s="150">
        <v>23</v>
      </c>
      <c r="C73" s="131">
        <f t="shared" si="1"/>
        <v>9</v>
      </c>
      <c r="D73" s="132">
        <f t="shared" si="0"/>
        <v>0.81518281303020002</v>
      </c>
      <c r="E73" s="133">
        <f>+'House of Quality 3'!DK41</f>
        <v>28.559487322373919</v>
      </c>
      <c r="F73" s="337" t="str">
        <f>+'House of Quality 3'!DK21</f>
        <v>Planchado</v>
      </c>
      <c r="G73" s="338"/>
      <c r="H73" s="338"/>
      <c r="I73" s="338"/>
      <c r="J73" s="338"/>
      <c r="K73" s="338"/>
      <c r="L73" s="339"/>
      <c r="M73" s="204" t="s">
        <v>6</v>
      </c>
      <c r="N73" s="205"/>
      <c r="O73" s="205"/>
      <c r="P73" s="205"/>
      <c r="Q73" s="205"/>
      <c r="R73" s="206"/>
      <c r="S73" s="204" t="s">
        <v>3</v>
      </c>
      <c r="T73" s="205"/>
      <c r="U73" s="205"/>
      <c r="V73" s="205"/>
      <c r="W73" s="205"/>
      <c r="X73" s="206"/>
      <c r="Y73" s="204" t="s">
        <v>6</v>
      </c>
      <c r="Z73" s="205"/>
      <c r="AA73" s="205"/>
      <c r="AB73" s="205"/>
      <c r="AC73" s="205"/>
      <c r="AD73" s="206"/>
      <c r="AE73" s="204" t="s">
        <v>6</v>
      </c>
      <c r="AF73" s="205"/>
      <c r="AG73" s="205"/>
      <c r="AH73" s="205"/>
      <c r="AI73" s="205"/>
      <c r="AJ73" s="206"/>
      <c r="AK73" s="204"/>
      <c r="AL73" s="205"/>
      <c r="AM73" s="205"/>
      <c r="AN73" s="205"/>
      <c r="AO73" s="205"/>
      <c r="AP73" s="206"/>
      <c r="AQ73" s="204" t="s">
        <v>3</v>
      </c>
      <c r="AR73" s="205"/>
      <c r="AS73" s="205"/>
      <c r="AT73" s="205"/>
      <c r="AU73" s="205"/>
      <c r="AV73" s="206"/>
      <c r="AW73" s="172"/>
      <c r="AX73" s="172"/>
      <c r="AY73" s="172"/>
      <c r="AZ73" s="172"/>
    </row>
    <row r="74" spans="1:52" s="147" customFormat="1" ht="15.75" customHeight="1" x14ac:dyDescent="0.25">
      <c r="A74" s="149"/>
      <c r="B74" s="150"/>
      <c r="C74" s="131">
        <f t="shared" si="1"/>
        <v>3</v>
      </c>
      <c r="D74" s="132">
        <f t="shared" si="0"/>
        <v>0.40242195453003049</v>
      </c>
      <c r="E74" s="133">
        <f>+'House of Quality 3'!DQ41</f>
        <v>14.09863471719142</v>
      </c>
      <c r="F74" s="337" t="str">
        <f>+'House of Quality 3'!DQ21</f>
        <v>Doblado</v>
      </c>
      <c r="G74" s="338"/>
      <c r="H74" s="338"/>
      <c r="I74" s="338"/>
      <c r="J74" s="338"/>
      <c r="K74" s="338"/>
      <c r="L74" s="339"/>
      <c r="M74" s="204" t="s">
        <v>6</v>
      </c>
      <c r="N74" s="205"/>
      <c r="O74" s="205"/>
      <c r="P74" s="205"/>
      <c r="Q74" s="205"/>
      <c r="R74" s="206"/>
      <c r="S74" s="204" t="s">
        <v>6</v>
      </c>
      <c r="T74" s="205"/>
      <c r="U74" s="205"/>
      <c r="V74" s="205"/>
      <c r="W74" s="205"/>
      <c r="X74" s="206"/>
      <c r="Y74" s="204"/>
      <c r="Z74" s="205"/>
      <c r="AA74" s="205"/>
      <c r="AB74" s="205"/>
      <c r="AC74" s="205"/>
      <c r="AD74" s="206"/>
      <c r="AE74" s="204" t="s">
        <v>6</v>
      </c>
      <c r="AF74" s="205"/>
      <c r="AG74" s="205"/>
      <c r="AH74" s="205"/>
      <c r="AI74" s="205"/>
      <c r="AJ74" s="206"/>
      <c r="AK74" s="204"/>
      <c r="AL74" s="205"/>
      <c r="AM74" s="205"/>
      <c r="AN74" s="205"/>
      <c r="AO74" s="205"/>
      <c r="AP74" s="206"/>
      <c r="AQ74" s="204" t="s">
        <v>6</v>
      </c>
      <c r="AR74" s="205"/>
      <c r="AS74" s="205"/>
      <c r="AT74" s="205"/>
      <c r="AU74" s="205"/>
      <c r="AV74" s="206"/>
      <c r="AW74" s="172"/>
      <c r="AX74" s="172"/>
      <c r="AY74" s="172"/>
      <c r="AZ74" s="172"/>
    </row>
    <row r="75" spans="1:52" s="147" customFormat="1" ht="15.75" customHeight="1" x14ac:dyDescent="0.25">
      <c r="A75" s="149"/>
      <c r="B75" s="150">
        <v>24</v>
      </c>
      <c r="C75" s="131">
        <f t="shared" si="1"/>
        <v>3</v>
      </c>
      <c r="D75" s="132">
        <f t="shared" si="0"/>
        <v>0.70145486935866974</v>
      </c>
      <c r="E75" s="133">
        <f>+'House of Quality 3'!DW41</f>
        <v>24.575090554472002</v>
      </c>
      <c r="F75" s="337" t="str">
        <f>+'House of Quality 3'!DW21</f>
        <v>Embolsado y sticker del Set</v>
      </c>
      <c r="G75" s="338"/>
      <c r="H75" s="338"/>
      <c r="I75" s="338"/>
      <c r="J75" s="338"/>
      <c r="K75" s="338"/>
      <c r="L75" s="339"/>
      <c r="M75" s="204" t="s">
        <v>6</v>
      </c>
      <c r="N75" s="205"/>
      <c r="O75" s="205"/>
      <c r="P75" s="205"/>
      <c r="Q75" s="205"/>
      <c r="R75" s="206"/>
      <c r="S75" s="204" t="s">
        <v>6</v>
      </c>
      <c r="T75" s="205"/>
      <c r="U75" s="205"/>
      <c r="V75" s="205"/>
      <c r="W75" s="205"/>
      <c r="X75" s="206"/>
      <c r="Y75" s="204"/>
      <c r="Z75" s="205"/>
      <c r="AA75" s="205"/>
      <c r="AB75" s="205"/>
      <c r="AC75" s="205"/>
      <c r="AD75" s="206"/>
      <c r="AE75" s="204" t="s">
        <v>6</v>
      </c>
      <c r="AF75" s="205"/>
      <c r="AG75" s="205"/>
      <c r="AH75" s="205"/>
      <c r="AI75" s="205"/>
      <c r="AJ75" s="206"/>
      <c r="AK75" s="204"/>
      <c r="AL75" s="205"/>
      <c r="AM75" s="205"/>
      <c r="AN75" s="205"/>
      <c r="AO75" s="205"/>
      <c r="AP75" s="206"/>
      <c r="AQ75" s="204" t="s">
        <v>6</v>
      </c>
      <c r="AR75" s="205"/>
      <c r="AS75" s="205"/>
      <c r="AT75" s="205"/>
      <c r="AU75" s="205"/>
      <c r="AV75" s="206"/>
      <c r="AW75" s="172"/>
      <c r="AX75" s="172"/>
      <c r="AY75" s="172"/>
      <c r="AZ75" s="172"/>
    </row>
    <row r="76" spans="1:52" s="147" customFormat="1" ht="84.75" customHeight="1" x14ac:dyDescent="0.25">
      <c r="A76" s="149"/>
      <c r="B76" s="149"/>
      <c r="C76" s="149"/>
      <c r="D76" s="148"/>
      <c r="E76" s="145"/>
      <c r="F76" s="340" t="s">
        <v>33</v>
      </c>
      <c r="G76" s="341"/>
      <c r="H76" s="341"/>
      <c r="I76" s="341"/>
      <c r="J76" s="341"/>
      <c r="K76" s="341"/>
      <c r="L76" s="342"/>
      <c r="M76" s="317" t="s">
        <v>94</v>
      </c>
      <c r="N76" s="318"/>
      <c r="O76" s="318"/>
      <c r="P76" s="318"/>
      <c r="Q76" s="318"/>
      <c r="R76" s="319"/>
      <c r="S76" s="317" t="s">
        <v>99</v>
      </c>
      <c r="T76" s="318"/>
      <c r="U76" s="318"/>
      <c r="V76" s="318"/>
      <c r="W76" s="318"/>
      <c r="X76" s="319"/>
      <c r="Y76" s="317" t="s">
        <v>100</v>
      </c>
      <c r="Z76" s="318"/>
      <c r="AA76" s="318"/>
      <c r="AB76" s="318"/>
      <c r="AC76" s="318"/>
      <c r="AD76" s="319"/>
      <c r="AE76" s="317" t="s">
        <v>101</v>
      </c>
      <c r="AF76" s="318"/>
      <c r="AG76" s="318"/>
      <c r="AH76" s="318"/>
      <c r="AI76" s="318"/>
      <c r="AJ76" s="319"/>
      <c r="AK76" s="317" t="s">
        <v>102</v>
      </c>
      <c r="AL76" s="318"/>
      <c r="AM76" s="318"/>
      <c r="AN76" s="318"/>
      <c r="AO76" s="318"/>
      <c r="AP76" s="319"/>
      <c r="AQ76" s="317" t="s">
        <v>109</v>
      </c>
      <c r="AR76" s="318"/>
      <c r="AS76" s="318"/>
      <c r="AT76" s="318"/>
      <c r="AU76" s="318"/>
      <c r="AV76" s="319"/>
      <c r="AW76" s="172"/>
      <c r="AX76" s="172"/>
      <c r="AY76" s="172"/>
      <c r="AZ76" s="172"/>
    </row>
    <row r="77" spans="1:52" s="147" customFormat="1" ht="22.5" customHeight="1" x14ac:dyDescent="0.25">
      <c r="A77" s="149"/>
      <c r="B77" s="149"/>
      <c r="C77" s="149"/>
      <c r="D77" s="148"/>
      <c r="E77" s="145"/>
      <c r="F77" s="326" t="s">
        <v>90</v>
      </c>
      <c r="G77" s="327"/>
      <c r="H77" s="327"/>
      <c r="I77" s="327"/>
      <c r="J77" s="327"/>
      <c r="K77" s="327"/>
      <c r="L77" s="328"/>
      <c r="M77" s="320">
        <v>7</v>
      </c>
      <c r="N77" s="321"/>
      <c r="O77" s="321"/>
      <c r="P77" s="321"/>
      <c r="Q77" s="321"/>
      <c r="R77" s="322"/>
      <c r="S77" s="320">
        <v>6</v>
      </c>
      <c r="T77" s="321"/>
      <c r="U77" s="321"/>
      <c r="V77" s="321"/>
      <c r="W77" s="321"/>
      <c r="X77" s="322"/>
      <c r="Y77" s="320">
        <v>4</v>
      </c>
      <c r="Z77" s="321"/>
      <c r="AA77" s="321"/>
      <c r="AB77" s="321"/>
      <c r="AC77" s="321"/>
      <c r="AD77" s="322"/>
      <c r="AE77" s="320">
        <v>4</v>
      </c>
      <c r="AF77" s="321"/>
      <c r="AG77" s="321"/>
      <c r="AH77" s="321"/>
      <c r="AI77" s="321"/>
      <c r="AJ77" s="322"/>
      <c r="AK77" s="320">
        <v>3</v>
      </c>
      <c r="AL77" s="321"/>
      <c r="AM77" s="321"/>
      <c r="AN77" s="321"/>
      <c r="AO77" s="321"/>
      <c r="AP77" s="322"/>
      <c r="AQ77" s="320">
        <v>4</v>
      </c>
      <c r="AR77" s="321"/>
      <c r="AS77" s="321"/>
      <c r="AT77" s="321"/>
      <c r="AU77" s="321"/>
      <c r="AV77" s="322"/>
      <c r="AW77" s="172"/>
      <c r="AX77" s="172"/>
      <c r="AY77" s="172"/>
      <c r="AZ77" s="172"/>
    </row>
    <row r="78" spans="1:52" s="147" customFormat="1" ht="14.25" customHeight="1" x14ac:dyDescent="0.25">
      <c r="A78" s="149"/>
      <c r="B78" s="149"/>
      <c r="C78" s="149"/>
      <c r="D78" s="148"/>
      <c r="E78" s="145"/>
      <c r="F78" s="326" t="s">
        <v>35</v>
      </c>
      <c r="G78" s="327"/>
      <c r="H78" s="327"/>
      <c r="I78" s="327"/>
      <c r="J78" s="327"/>
      <c r="K78" s="327"/>
      <c r="L78" s="328"/>
      <c r="M78" s="323">
        <f>MAX(M84:R103)</f>
        <v>9</v>
      </c>
      <c r="N78" s="324"/>
      <c r="O78" s="324"/>
      <c r="P78" s="324"/>
      <c r="Q78" s="324"/>
      <c r="R78" s="325"/>
      <c r="S78" s="323">
        <f>MAX(S84:X103)</f>
        <v>9</v>
      </c>
      <c r="T78" s="324"/>
      <c r="U78" s="324"/>
      <c r="V78" s="324"/>
      <c r="W78" s="324"/>
      <c r="X78" s="325"/>
      <c r="Y78" s="323">
        <f>MAX(Y84:AD103)</f>
        <v>9</v>
      </c>
      <c r="Z78" s="324"/>
      <c r="AA78" s="324"/>
      <c r="AB78" s="324"/>
      <c r="AC78" s="324"/>
      <c r="AD78" s="325"/>
      <c r="AE78" s="323">
        <f>MAX(AE84:AJ103)</f>
        <v>9</v>
      </c>
      <c r="AF78" s="324"/>
      <c r="AG78" s="324"/>
      <c r="AH78" s="324"/>
      <c r="AI78" s="324"/>
      <c r="AJ78" s="325"/>
      <c r="AK78" s="323">
        <f>MAX(AK84:AP103)</f>
        <v>9</v>
      </c>
      <c r="AL78" s="324"/>
      <c r="AM78" s="324"/>
      <c r="AN78" s="324"/>
      <c r="AO78" s="324"/>
      <c r="AP78" s="325"/>
      <c r="AQ78" s="323">
        <f>MAX(AQ84:AV103)</f>
        <v>9</v>
      </c>
      <c r="AR78" s="324"/>
      <c r="AS78" s="324"/>
      <c r="AT78" s="324"/>
      <c r="AU78" s="324"/>
      <c r="AV78" s="325"/>
      <c r="AW78" s="172"/>
      <c r="AX78" s="172"/>
      <c r="AY78" s="172"/>
      <c r="AZ78" s="172"/>
    </row>
    <row r="79" spans="1:52" s="147" customFormat="1" ht="14.25" customHeight="1" x14ac:dyDescent="0.25">
      <c r="A79" s="149"/>
      <c r="B79" s="149"/>
      <c r="C79" s="149"/>
      <c r="D79" s="148"/>
      <c r="E79" s="145"/>
      <c r="F79" s="326" t="s">
        <v>36</v>
      </c>
      <c r="G79" s="327"/>
      <c r="H79" s="327"/>
      <c r="I79" s="327"/>
      <c r="J79" s="327"/>
      <c r="K79" s="327"/>
      <c r="L79" s="328"/>
      <c r="M79" s="311">
        <f>SUM($D84*M84,$D85*M85,$D86*M86,$D87*M87,$D88*M88,$D89*M89,$D90*M90,$D91*M91,$D92*M92,$D93*M93,$D94*M94,$D95*M95,$D96*M96,$D97*M97,$D98*M98,$D99*M99,$D100*M100,$D101*M101,$D102*M102,$D103*M103)</f>
        <v>469.99146377672201</v>
      </c>
      <c r="N79" s="312"/>
      <c r="O79" s="312"/>
      <c r="P79" s="312"/>
      <c r="Q79" s="312"/>
      <c r="R79" s="313"/>
      <c r="S79" s="311">
        <f t="shared" ref="S79" si="2">SUM($D84*S84,$D85*S85,$D86*S86,$D87*S87,$D88*S88,$D89*S89,$D90*S90,$D91*S91,$D92*S92,$D93*S93,$D94*S94,$D95*S95,$D96*S96,$D97*S97,$D98*S98,$D99*S99,$D100*S100,$D101*S101,$D102*S102,$D103*S103)</f>
        <v>164.85302850356291</v>
      </c>
      <c r="T79" s="312"/>
      <c r="U79" s="312"/>
      <c r="V79" s="312"/>
      <c r="W79" s="312"/>
      <c r="X79" s="313"/>
      <c r="Y79" s="311">
        <f t="shared" ref="Y79" si="3">SUM($D84*Y84,$D85*Y85,$D86*Y86,$D87*Y87,$D88*Y88,$D89*Y89,$D90*Y90,$D91*Y91,$D92*Y92,$D93*Y93,$D94*Y94,$D95*Y95,$D96*Y96,$D97*Y97,$D98*Y98,$D99*Y99,$D100*Y100,$D101*Y101,$D102*Y102,$D103*Y103)</f>
        <v>98.093134967763817</v>
      </c>
      <c r="Z79" s="312"/>
      <c r="AA79" s="312"/>
      <c r="AB79" s="312"/>
      <c r="AC79" s="312"/>
      <c r="AD79" s="313"/>
      <c r="AE79" s="311">
        <f t="shared" ref="AE79" si="4">SUM($D84*AE84,$D85*AE85,$D86*AE86,$D87*AE87,$D88*AE88,$D89*AE89,$D90*AE90,$D91*AE91,$D92*AE92,$D93*AE93,$D94*AE94,$D95*AE95,$D96*AE96,$D97*AE97,$D98*AE98,$D99*AE99,$D100*AE100,$D101*AE101,$D102*AE102,$D103*AE103)</f>
        <v>454.17214540210381</v>
      </c>
      <c r="AF79" s="312"/>
      <c r="AG79" s="312"/>
      <c r="AH79" s="312"/>
      <c r="AI79" s="312"/>
      <c r="AJ79" s="313"/>
      <c r="AK79" s="311">
        <f t="shared" ref="AK79:AQ79" si="5">SUM($D84*AK84,$D85*AK85,$D86*AK86,$D87*AK87,$D88*AK88,$D89*AK89,$D90*AK90,$D91*AK91,$D92*AK92,$D93*AK93,$D94*AK94,$D95*AK95,$D96*AK96,$D97*AK97,$D98*AK98,$D99*AK99,$D100*AK100,$D101*AK101,$D102*AK102,$D103*AK103)</f>
        <v>197.38081099423138</v>
      </c>
      <c r="AL79" s="312"/>
      <c r="AM79" s="312"/>
      <c r="AN79" s="312"/>
      <c r="AO79" s="312"/>
      <c r="AP79" s="313"/>
      <c r="AQ79" s="311">
        <f t="shared" si="5"/>
        <v>592.22593951476074</v>
      </c>
      <c r="AR79" s="312"/>
      <c r="AS79" s="312"/>
      <c r="AT79" s="312"/>
      <c r="AU79" s="312"/>
      <c r="AV79" s="313"/>
      <c r="AW79" s="172"/>
      <c r="AX79" s="172"/>
      <c r="AY79" s="172"/>
      <c r="AZ79" s="172"/>
    </row>
    <row r="80" spans="1:52" s="147" customFormat="1" ht="14.25" customHeight="1" x14ac:dyDescent="0.25">
      <c r="A80" s="100"/>
      <c r="B80" s="100"/>
      <c r="C80" s="100"/>
      <c r="D80" s="100"/>
      <c r="E80" s="100"/>
      <c r="F80" s="326" t="s">
        <v>37</v>
      </c>
      <c r="G80" s="327"/>
      <c r="H80" s="327"/>
      <c r="I80" s="327"/>
      <c r="J80" s="327"/>
      <c r="K80" s="327"/>
      <c r="L80" s="328"/>
      <c r="M80" s="314">
        <f>IF(M$79&gt;0,(M$79/SUM($79:$79))*100, "")</f>
        <v>23.776371486266125</v>
      </c>
      <c r="N80" s="315"/>
      <c r="O80" s="315"/>
      <c r="P80" s="315"/>
      <c r="Q80" s="315"/>
      <c r="R80" s="316"/>
      <c r="S80" s="314">
        <f>IF(S$79&gt;0,(S$79/SUM($79:$79))*100, "")</f>
        <v>8.3397405026037035</v>
      </c>
      <c r="T80" s="315"/>
      <c r="U80" s="315"/>
      <c r="V80" s="315"/>
      <c r="W80" s="315"/>
      <c r="X80" s="316"/>
      <c r="Y80" s="314">
        <f>IF(Y$79&gt;0,(Y$79/SUM($79:$79))*100, "")</f>
        <v>4.9624280375313274</v>
      </c>
      <c r="Z80" s="315"/>
      <c r="AA80" s="315"/>
      <c r="AB80" s="315"/>
      <c r="AC80" s="315"/>
      <c r="AD80" s="316"/>
      <c r="AE80" s="314">
        <f>IF(AE$79&gt;0,(AE$79/SUM($79:$79))*100, "")</f>
        <v>22.976088886850398</v>
      </c>
      <c r="AF80" s="315"/>
      <c r="AG80" s="315"/>
      <c r="AH80" s="315"/>
      <c r="AI80" s="315"/>
      <c r="AJ80" s="316"/>
      <c r="AK80" s="314">
        <f>IF(AK$79&gt;0,(AK$79/SUM($79:$79))*100, "")</f>
        <v>9.9852866448843027</v>
      </c>
      <c r="AL80" s="315"/>
      <c r="AM80" s="315"/>
      <c r="AN80" s="315"/>
      <c r="AO80" s="315"/>
      <c r="AP80" s="316"/>
      <c r="AQ80" s="314">
        <f>IF(AQ$79&gt;0,(AQ$79/SUM($79:$79))*100, "")</f>
        <v>29.960084441864144</v>
      </c>
      <c r="AR80" s="315"/>
      <c r="AS80" s="315"/>
      <c r="AT80" s="315"/>
      <c r="AU80" s="315"/>
      <c r="AV80" s="316"/>
      <c r="AW80" s="172"/>
      <c r="AX80" s="172"/>
      <c r="AY80" s="172"/>
      <c r="AZ80" s="172"/>
    </row>
    <row r="81" spans="1:52" ht="23.25" customHeight="1" x14ac:dyDescent="0.2">
      <c r="A81" s="143"/>
      <c r="B81" s="146"/>
      <c r="C81" s="146"/>
      <c r="D81" s="145"/>
      <c r="E81" s="145"/>
      <c r="F81" s="336"/>
      <c r="G81" s="336"/>
      <c r="H81" s="336"/>
      <c r="I81" s="336"/>
      <c r="J81" s="336"/>
      <c r="K81" s="336"/>
      <c r="L81" s="336"/>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3"/>
      <c r="AL81" s="143"/>
      <c r="AM81" s="173"/>
      <c r="AN81" s="173"/>
      <c r="AO81" s="173"/>
      <c r="AP81" s="173"/>
      <c r="AQ81" s="173"/>
      <c r="AR81" s="173"/>
      <c r="AS81" s="173"/>
      <c r="AT81" s="173"/>
      <c r="AU81" s="173"/>
      <c r="AV81" s="173"/>
      <c r="AW81" s="173"/>
      <c r="AX81" s="173"/>
      <c r="AY81" s="173"/>
      <c r="AZ81" s="173"/>
    </row>
    <row r="82" spans="1:52" ht="22.8" customHeight="1" x14ac:dyDescent="0.2">
      <c r="B82" s="140"/>
      <c r="C82" s="140"/>
      <c r="D82" s="139"/>
      <c r="E82" s="139"/>
      <c r="F82" s="332"/>
      <c r="G82" s="332"/>
      <c r="H82" s="332"/>
      <c r="I82" s="332"/>
      <c r="J82" s="332"/>
      <c r="K82" s="332"/>
      <c r="L82" s="332"/>
      <c r="M82" s="138"/>
      <c r="N82" s="138"/>
      <c r="O82" s="138"/>
      <c r="P82" s="138"/>
      <c r="Q82" s="138"/>
      <c r="R82" s="138"/>
      <c r="S82" s="138"/>
      <c r="T82" s="138"/>
      <c r="U82" s="138"/>
      <c r="V82" s="138"/>
      <c r="W82" s="138"/>
      <c r="X82" s="138"/>
      <c r="Y82" s="138"/>
      <c r="Z82" s="138"/>
      <c r="AA82" s="138"/>
      <c r="AB82" s="138"/>
      <c r="AC82" s="138"/>
      <c r="AD82" s="138"/>
      <c r="AE82" s="138"/>
      <c r="AF82" s="138"/>
      <c r="AG82" s="138"/>
      <c r="AH82" s="138"/>
      <c r="AI82" s="138"/>
      <c r="AJ82" s="138"/>
      <c r="AK82" s="61"/>
      <c r="AL82" s="61"/>
    </row>
    <row r="83" spans="1:52" ht="23.25" hidden="1" customHeight="1" x14ac:dyDescent="0.2">
      <c r="B83" s="140"/>
      <c r="C83" s="140"/>
      <c r="D83" s="309" t="s">
        <v>39</v>
      </c>
      <c r="E83" s="310"/>
      <c r="F83" s="310"/>
      <c r="G83" s="310"/>
      <c r="H83" s="310"/>
      <c r="I83" s="310"/>
      <c r="J83" s="310"/>
      <c r="K83" s="310"/>
      <c r="L83" s="310"/>
      <c r="M83" s="310"/>
      <c r="N83" s="310"/>
      <c r="O83" s="310"/>
      <c r="P83" s="310"/>
      <c r="Q83" s="310"/>
      <c r="R83" s="310"/>
      <c r="S83" s="310"/>
      <c r="T83" s="310"/>
      <c r="U83" s="310"/>
      <c r="V83" s="310"/>
      <c r="W83" s="310"/>
      <c r="X83" s="310"/>
      <c r="Y83" s="310"/>
      <c r="Z83" s="310"/>
      <c r="AA83" s="310"/>
      <c r="AB83" s="310"/>
      <c r="AC83" s="310"/>
      <c r="AD83" s="310"/>
      <c r="AE83" s="310"/>
      <c r="AF83" s="310"/>
      <c r="AG83" s="310"/>
      <c r="AH83" s="310"/>
      <c r="AI83" s="310"/>
      <c r="AJ83" s="310"/>
      <c r="AK83" s="310"/>
      <c r="AL83" s="310"/>
      <c r="AM83" s="310"/>
      <c r="AN83" s="310"/>
      <c r="AO83" s="310"/>
      <c r="AP83" s="310"/>
      <c r="AQ83" s="310"/>
      <c r="AR83" s="310"/>
      <c r="AS83" s="310"/>
      <c r="AT83" s="310"/>
      <c r="AU83" s="310"/>
      <c r="AV83" s="310"/>
    </row>
    <row r="84" spans="1:52" s="61" customFormat="1" ht="23.25" hidden="1" customHeight="1" x14ac:dyDescent="0.25">
      <c r="B84" s="70"/>
      <c r="C84" s="70"/>
      <c r="D84" s="142">
        <f>IF($D56&lt;&gt;"",$D56,0)</f>
        <v>0</v>
      </c>
      <c r="E84" s="141"/>
      <c r="F84" s="333"/>
      <c r="G84" s="334"/>
      <c r="H84" s="334"/>
      <c r="I84" s="334"/>
      <c r="J84" s="334"/>
      <c r="K84" s="334"/>
      <c r="L84" s="335"/>
      <c r="M84" s="329" t="str">
        <f>IF(M56="Θ", 9, IF(M56="Ο", 3, IF(M56="▲", 1, "0")))</f>
        <v>0</v>
      </c>
      <c r="N84" s="330"/>
      <c r="O84" s="330"/>
      <c r="P84" s="330"/>
      <c r="Q84" s="330"/>
      <c r="R84" s="331"/>
      <c r="S84" s="329" t="str">
        <f>IF(S56="Θ", 9, IF(S56="Ο", 3, IF(S56="▲", 1, "0")))</f>
        <v>0</v>
      </c>
      <c r="T84" s="330"/>
      <c r="U84" s="330"/>
      <c r="V84" s="330"/>
      <c r="W84" s="330"/>
      <c r="X84" s="331"/>
      <c r="Y84" s="329" t="str">
        <f>IF(Y56="Θ", 9, IF(Y56="Ο", 3, IF(Y56="▲", 1, "0")))</f>
        <v>0</v>
      </c>
      <c r="Z84" s="330"/>
      <c r="AA84" s="330"/>
      <c r="AB84" s="330"/>
      <c r="AC84" s="330"/>
      <c r="AD84" s="331"/>
      <c r="AE84" s="329" t="str">
        <f>IF(AE56="Θ", 9, IF(AE56="Ο", 3, IF(AE56="▲", 1, "0")))</f>
        <v>0</v>
      </c>
      <c r="AF84" s="330"/>
      <c r="AG84" s="330"/>
      <c r="AH84" s="330"/>
      <c r="AI84" s="330"/>
      <c r="AJ84" s="331"/>
      <c r="AK84" s="329" t="str">
        <f>IF(AK56="Θ", 9, IF(AK56="Ο", 3, IF(AK56="▲", 1, "0")))</f>
        <v>0</v>
      </c>
      <c r="AL84" s="330"/>
      <c r="AM84" s="330"/>
      <c r="AN84" s="330"/>
      <c r="AO84" s="330"/>
      <c r="AP84" s="331"/>
      <c r="AQ84" s="329" t="str">
        <f>IF(AQ56="Θ", 9, IF(AQ56="Ο", 3, IF(AQ56="▲", 1, "0")))</f>
        <v>0</v>
      </c>
      <c r="AR84" s="330"/>
      <c r="AS84" s="330"/>
      <c r="AT84" s="330"/>
      <c r="AU84" s="330"/>
      <c r="AV84" s="331"/>
    </row>
    <row r="85" spans="1:52" s="61" customFormat="1" ht="23.25" hidden="1" customHeight="1" x14ac:dyDescent="0.25">
      <c r="B85" s="70"/>
      <c r="C85" s="70"/>
      <c r="D85" s="142">
        <f t="shared" ref="D85:D103" si="6">IF($D57&lt;&gt;"",$D57,0)</f>
        <v>5.7762661180861885</v>
      </c>
      <c r="E85" s="141"/>
      <c r="F85" s="333"/>
      <c r="G85" s="334"/>
      <c r="H85" s="334"/>
      <c r="I85" s="334"/>
      <c r="J85" s="334"/>
      <c r="K85" s="334"/>
      <c r="L85" s="335"/>
      <c r="M85" s="329" t="str">
        <f t="shared" ref="M85:M103" si="7">IF(M57="Θ", 9, IF(M57="Ο", 3, IF(M57="▲", 1, "0")))</f>
        <v>0</v>
      </c>
      <c r="N85" s="330"/>
      <c r="O85" s="330"/>
      <c r="P85" s="330"/>
      <c r="Q85" s="330"/>
      <c r="R85" s="331"/>
      <c r="S85" s="329" t="str">
        <f t="shared" ref="S85:S103" si="8">IF(S57="Θ", 9, IF(S57="Ο", 3, IF(S57="▲", 1, "0")))</f>
        <v>0</v>
      </c>
      <c r="T85" s="330"/>
      <c r="U85" s="330"/>
      <c r="V85" s="330"/>
      <c r="W85" s="330"/>
      <c r="X85" s="331"/>
      <c r="Y85" s="329" t="str">
        <f t="shared" ref="Y85:Y103" si="9">IF(Y57="Θ", 9, IF(Y57="Ο", 3, IF(Y57="▲", 1, "0")))</f>
        <v>0</v>
      </c>
      <c r="Z85" s="330"/>
      <c r="AA85" s="330"/>
      <c r="AB85" s="330"/>
      <c r="AC85" s="330"/>
      <c r="AD85" s="331"/>
      <c r="AE85" s="329">
        <f t="shared" ref="AE85:AE103" si="10">IF(AE57="Θ", 9, IF(AE57="Ο", 3, IF(AE57="▲", 1, "0")))</f>
        <v>3</v>
      </c>
      <c r="AF85" s="330"/>
      <c r="AG85" s="330"/>
      <c r="AH85" s="330"/>
      <c r="AI85" s="330"/>
      <c r="AJ85" s="331"/>
      <c r="AK85" s="329" t="str">
        <f t="shared" ref="AK85:AK103" si="11">IF(AK57="Θ", 9, IF(AK57="Ο", 3, IF(AK57="▲", 1, "0")))</f>
        <v>0</v>
      </c>
      <c r="AL85" s="330"/>
      <c r="AM85" s="330"/>
      <c r="AN85" s="330"/>
      <c r="AO85" s="330"/>
      <c r="AP85" s="331"/>
      <c r="AQ85" s="329" t="str">
        <f t="shared" ref="AQ85:AQ103" si="12">IF(AQ57="Θ", 9, IF(AQ57="Ο", 3, IF(AQ57="▲", 1, "0")))</f>
        <v>0</v>
      </c>
      <c r="AR85" s="330"/>
      <c r="AS85" s="330"/>
      <c r="AT85" s="330"/>
      <c r="AU85" s="330"/>
      <c r="AV85" s="331"/>
    </row>
    <row r="86" spans="1:52" s="61" customFormat="1" ht="23.25" hidden="1" customHeight="1" x14ac:dyDescent="0.25">
      <c r="B86" s="70"/>
      <c r="C86" s="70"/>
      <c r="D86" s="142">
        <f t="shared" si="6"/>
        <v>0.3244825246012894</v>
      </c>
      <c r="E86" s="141"/>
      <c r="F86" s="333"/>
      <c r="G86" s="334"/>
      <c r="H86" s="334"/>
      <c r="I86" s="334"/>
      <c r="J86" s="334"/>
      <c r="K86" s="334"/>
      <c r="L86" s="335"/>
      <c r="M86" s="329" t="str">
        <f t="shared" si="7"/>
        <v>0</v>
      </c>
      <c r="N86" s="330"/>
      <c r="O86" s="330"/>
      <c r="P86" s="330"/>
      <c r="Q86" s="330"/>
      <c r="R86" s="331"/>
      <c r="S86" s="329" t="str">
        <f t="shared" si="8"/>
        <v>0</v>
      </c>
      <c r="T86" s="330"/>
      <c r="U86" s="330"/>
      <c r="V86" s="330"/>
      <c r="W86" s="330"/>
      <c r="X86" s="331"/>
      <c r="Y86" s="329" t="str">
        <f t="shared" si="9"/>
        <v>0</v>
      </c>
      <c r="Z86" s="330"/>
      <c r="AA86" s="330"/>
      <c r="AB86" s="330"/>
      <c r="AC86" s="330"/>
      <c r="AD86" s="331"/>
      <c r="AE86" s="329">
        <f t="shared" si="10"/>
        <v>3</v>
      </c>
      <c r="AF86" s="330"/>
      <c r="AG86" s="330"/>
      <c r="AH86" s="330"/>
      <c r="AI86" s="330"/>
      <c r="AJ86" s="331"/>
      <c r="AK86" s="329" t="str">
        <f t="shared" si="11"/>
        <v>0</v>
      </c>
      <c r="AL86" s="330"/>
      <c r="AM86" s="330"/>
      <c r="AN86" s="330"/>
      <c r="AO86" s="330"/>
      <c r="AP86" s="331"/>
      <c r="AQ86" s="329" t="str">
        <f t="shared" si="12"/>
        <v>0</v>
      </c>
      <c r="AR86" s="330"/>
      <c r="AS86" s="330"/>
      <c r="AT86" s="330"/>
      <c r="AU86" s="330"/>
      <c r="AV86" s="331"/>
    </row>
    <row r="87" spans="1:52" s="61" customFormat="1" ht="23.25" hidden="1" customHeight="1" x14ac:dyDescent="0.25">
      <c r="B87" s="70"/>
      <c r="C87" s="70"/>
      <c r="D87" s="142">
        <f t="shared" si="6"/>
        <v>1.3209938072616216</v>
      </c>
      <c r="E87" s="141"/>
      <c r="F87" s="333"/>
      <c r="G87" s="334"/>
      <c r="H87" s="334"/>
      <c r="I87" s="334"/>
      <c r="J87" s="334"/>
      <c r="K87" s="334"/>
      <c r="L87" s="335"/>
      <c r="M87" s="329" t="str">
        <f t="shared" si="7"/>
        <v>0</v>
      </c>
      <c r="N87" s="330"/>
      <c r="O87" s="330"/>
      <c r="P87" s="330"/>
      <c r="Q87" s="330"/>
      <c r="R87" s="331"/>
      <c r="S87" s="329">
        <f t="shared" si="8"/>
        <v>9</v>
      </c>
      <c r="T87" s="330"/>
      <c r="U87" s="330"/>
      <c r="V87" s="330"/>
      <c r="W87" s="330"/>
      <c r="X87" s="331"/>
      <c r="Y87" s="329">
        <f t="shared" si="9"/>
        <v>9</v>
      </c>
      <c r="Z87" s="330"/>
      <c r="AA87" s="330"/>
      <c r="AB87" s="330"/>
      <c r="AC87" s="330"/>
      <c r="AD87" s="331"/>
      <c r="AE87" s="329">
        <f t="shared" si="10"/>
        <v>9</v>
      </c>
      <c r="AF87" s="330"/>
      <c r="AG87" s="330"/>
      <c r="AH87" s="330"/>
      <c r="AI87" s="330"/>
      <c r="AJ87" s="331"/>
      <c r="AK87" s="329" t="str">
        <f t="shared" si="11"/>
        <v>0</v>
      </c>
      <c r="AL87" s="330"/>
      <c r="AM87" s="330"/>
      <c r="AN87" s="330"/>
      <c r="AO87" s="330"/>
      <c r="AP87" s="331"/>
      <c r="AQ87" s="329" t="str">
        <f t="shared" si="12"/>
        <v>0</v>
      </c>
      <c r="AR87" s="330"/>
      <c r="AS87" s="330"/>
      <c r="AT87" s="330"/>
      <c r="AU87" s="330"/>
      <c r="AV87" s="331"/>
    </row>
    <row r="88" spans="1:52" s="61" customFormat="1" ht="23.25" hidden="1" customHeight="1" x14ac:dyDescent="0.25">
      <c r="B88" s="70"/>
      <c r="C88" s="70"/>
      <c r="D88" s="142">
        <f t="shared" si="6"/>
        <v>0.27172760434339999</v>
      </c>
      <c r="E88" s="141"/>
      <c r="F88" s="333"/>
      <c r="G88" s="334"/>
      <c r="H88" s="334"/>
      <c r="I88" s="334"/>
      <c r="J88" s="334"/>
      <c r="K88" s="334"/>
      <c r="L88" s="335"/>
      <c r="M88" s="329" t="str">
        <f t="shared" si="7"/>
        <v>0</v>
      </c>
      <c r="N88" s="330"/>
      <c r="O88" s="330"/>
      <c r="P88" s="330"/>
      <c r="Q88" s="330"/>
      <c r="R88" s="331"/>
      <c r="S88" s="329">
        <f t="shared" si="8"/>
        <v>3</v>
      </c>
      <c r="T88" s="330"/>
      <c r="U88" s="330"/>
      <c r="V88" s="330"/>
      <c r="W88" s="330"/>
      <c r="X88" s="331"/>
      <c r="Y88" s="329">
        <f t="shared" si="9"/>
        <v>3</v>
      </c>
      <c r="Z88" s="330"/>
      <c r="AA88" s="330"/>
      <c r="AB88" s="330"/>
      <c r="AC88" s="330"/>
      <c r="AD88" s="331"/>
      <c r="AE88" s="329">
        <f t="shared" si="10"/>
        <v>3</v>
      </c>
      <c r="AF88" s="330"/>
      <c r="AG88" s="330"/>
      <c r="AH88" s="330"/>
      <c r="AI88" s="330"/>
      <c r="AJ88" s="331"/>
      <c r="AK88" s="329" t="str">
        <f t="shared" si="11"/>
        <v>0</v>
      </c>
      <c r="AL88" s="330"/>
      <c r="AM88" s="330"/>
      <c r="AN88" s="330"/>
      <c r="AO88" s="330"/>
      <c r="AP88" s="331"/>
      <c r="AQ88" s="329" t="str">
        <f t="shared" si="12"/>
        <v>0</v>
      </c>
      <c r="AR88" s="330"/>
      <c r="AS88" s="330"/>
      <c r="AT88" s="330"/>
      <c r="AU88" s="330"/>
      <c r="AV88" s="331"/>
    </row>
    <row r="89" spans="1:52" s="61" customFormat="1" ht="23.25" hidden="1" customHeight="1" x14ac:dyDescent="0.25">
      <c r="B89" s="70"/>
      <c r="C89" s="70"/>
      <c r="D89" s="142">
        <f t="shared" si="6"/>
        <v>0</v>
      </c>
      <c r="E89" s="141"/>
      <c r="F89" s="333"/>
      <c r="G89" s="334"/>
      <c r="H89" s="334"/>
      <c r="I89" s="334"/>
      <c r="J89" s="334"/>
      <c r="K89" s="334"/>
      <c r="L89" s="335"/>
      <c r="M89" s="329" t="str">
        <f t="shared" si="7"/>
        <v>0</v>
      </c>
      <c r="N89" s="330"/>
      <c r="O89" s="330"/>
      <c r="P89" s="330"/>
      <c r="Q89" s="330"/>
      <c r="R89" s="331"/>
      <c r="S89" s="329" t="str">
        <f t="shared" si="8"/>
        <v>0</v>
      </c>
      <c r="T89" s="330"/>
      <c r="U89" s="330"/>
      <c r="V89" s="330"/>
      <c r="W89" s="330"/>
      <c r="X89" s="331"/>
      <c r="Y89" s="329" t="str">
        <f t="shared" si="9"/>
        <v>0</v>
      </c>
      <c r="Z89" s="330"/>
      <c r="AA89" s="330"/>
      <c r="AB89" s="330"/>
      <c r="AC89" s="330"/>
      <c r="AD89" s="331"/>
      <c r="AE89" s="329" t="str">
        <f t="shared" si="10"/>
        <v>0</v>
      </c>
      <c r="AF89" s="330"/>
      <c r="AG89" s="330"/>
      <c r="AH89" s="330"/>
      <c r="AI89" s="330"/>
      <c r="AJ89" s="331"/>
      <c r="AK89" s="329" t="str">
        <f t="shared" si="11"/>
        <v>0</v>
      </c>
      <c r="AL89" s="330"/>
      <c r="AM89" s="330"/>
      <c r="AN89" s="330"/>
      <c r="AO89" s="330"/>
      <c r="AP89" s="331"/>
      <c r="AQ89" s="329" t="str">
        <f t="shared" si="12"/>
        <v>0</v>
      </c>
      <c r="AR89" s="330"/>
      <c r="AS89" s="330"/>
      <c r="AT89" s="330"/>
      <c r="AU89" s="330"/>
      <c r="AV89" s="331"/>
    </row>
    <row r="90" spans="1:52" s="61" customFormat="1" ht="23.25" hidden="1" customHeight="1" x14ac:dyDescent="0.25">
      <c r="B90" s="70"/>
      <c r="C90" s="70"/>
      <c r="D90" s="142">
        <f t="shared" si="6"/>
        <v>5.71661859518154</v>
      </c>
      <c r="E90" s="141"/>
      <c r="F90" s="333"/>
      <c r="G90" s="334"/>
      <c r="H90" s="334"/>
      <c r="I90" s="334"/>
      <c r="J90" s="334"/>
      <c r="K90" s="334"/>
      <c r="L90" s="335"/>
      <c r="M90" s="329">
        <f t="shared" si="7"/>
        <v>9</v>
      </c>
      <c r="N90" s="330"/>
      <c r="O90" s="330"/>
      <c r="P90" s="330"/>
      <c r="Q90" s="330"/>
      <c r="R90" s="331"/>
      <c r="S90" s="329">
        <f t="shared" si="8"/>
        <v>3</v>
      </c>
      <c r="T90" s="330"/>
      <c r="U90" s="330"/>
      <c r="V90" s="330"/>
      <c r="W90" s="330"/>
      <c r="X90" s="331"/>
      <c r="Y90" s="329">
        <f t="shared" si="9"/>
        <v>3</v>
      </c>
      <c r="Z90" s="330"/>
      <c r="AA90" s="330"/>
      <c r="AB90" s="330"/>
      <c r="AC90" s="330"/>
      <c r="AD90" s="331"/>
      <c r="AE90" s="329">
        <f t="shared" si="10"/>
        <v>9</v>
      </c>
      <c r="AF90" s="330"/>
      <c r="AG90" s="330"/>
      <c r="AH90" s="330"/>
      <c r="AI90" s="330"/>
      <c r="AJ90" s="331"/>
      <c r="AK90" s="329" t="str">
        <f t="shared" si="11"/>
        <v>0</v>
      </c>
      <c r="AL90" s="330"/>
      <c r="AM90" s="330"/>
      <c r="AN90" s="330"/>
      <c r="AO90" s="330"/>
      <c r="AP90" s="331"/>
      <c r="AQ90" s="329">
        <f t="shared" si="12"/>
        <v>9</v>
      </c>
      <c r="AR90" s="330"/>
      <c r="AS90" s="330"/>
      <c r="AT90" s="330"/>
      <c r="AU90" s="330"/>
      <c r="AV90" s="331"/>
    </row>
    <row r="91" spans="1:52" s="61" customFormat="1" ht="23.25" hidden="1" customHeight="1" x14ac:dyDescent="0.25">
      <c r="B91" s="70"/>
      <c r="C91" s="70"/>
      <c r="D91" s="142">
        <f t="shared" si="6"/>
        <v>4.2015715134034597</v>
      </c>
      <c r="E91" s="141"/>
      <c r="F91" s="333"/>
      <c r="G91" s="334"/>
      <c r="H91" s="334"/>
      <c r="I91" s="334"/>
      <c r="J91" s="334"/>
      <c r="K91" s="334"/>
      <c r="L91" s="335"/>
      <c r="M91" s="329">
        <f t="shared" si="7"/>
        <v>9</v>
      </c>
      <c r="N91" s="330"/>
      <c r="O91" s="330"/>
      <c r="P91" s="330"/>
      <c r="Q91" s="330"/>
      <c r="R91" s="331"/>
      <c r="S91" s="329">
        <f t="shared" si="8"/>
        <v>3</v>
      </c>
      <c r="T91" s="330"/>
      <c r="U91" s="330"/>
      <c r="V91" s="330"/>
      <c r="W91" s="330"/>
      <c r="X91" s="331"/>
      <c r="Y91" s="329">
        <f t="shared" si="9"/>
        <v>3</v>
      </c>
      <c r="Z91" s="330"/>
      <c r="AA91" s="330"/>
      <c r="AB91" s="330"/>
      <c r="AC91" s="330"/>
      <c r="AD91" s="331"/>
      <c r="AE91" s="329">
        <f t="shared" si="10"/>
        <v>9</v>
      </c>
      <c r="AF91" s="330"/>
      <c r="AG91" s="330"/>
      <c r="AH91" s="330"/>
      <c r="AI91" s="330"/>
      <c r="AJ91" s="331"/>
      <c r="AK91" s="329">
        <f t="shared" si="11"/>
        <v>9</v>
      </c>
      <c r="AL91" s="330"/>
      <c r="AM91" s="330"/>
      <c r="AN91" s="330"/>
      <c r="AO91" s="330"/>
      <c r="AP91" s="331"/>
      <c r="AQ91" s="329">
        <f t="shared" si="12"/>
        <v>9</v>
      </c>
      <c r="AR91" s="330"/>
      <c r="AS91" s="330"/>
      <c r="AT91" s="330"/>
      <c r="AU91" s="330"/>
      <c r="AV91" s="331"/>
    </row>
    <row r="92" spans="1:52" s="61" customFormat="1" ht="23.25" hidden="1" customHeight="1" x14ac:dyDescent="0.25">
      <c r="B92" s="70"/>
      <c r="C92" s="70"/>
      <c r="D92" s="142">
        <f t="shared" si="6"/>
        <v>18.116145656599929</v>
      </c>
      <c r="E92" s="141"/>
      <c r="F92" s="333"/>
      <c r="G92" s="334"/>
      <c r="H92" s="334"/>
      <c r="I92" s="334"/>
      <c r="J92" s="334"/>
      <c r="K92" s="334"/>
      <c r="L92" s="335"/>
      <c r="M92" s="329">
        <f t="shared" si="7"/>
        <v>9</v>
      </c>
      <c r="N92" s="330"/>
      <c r="O92" s="330"/>
      <c r="P92" s="330"/>
      <c r="Q92" s="330"/>
      <c r="R92" s="331"/>
      <c r="S92" s="329">
        <f t="shared" si="8"/>
        <v>3</v>
      </c>
      <c r="T92" s="330"/>
      <c r="U92" s="330"/>
      <c r="V92" s="330"/>
      <c r="W92" s="330"/>
      <c r="X92" s="331"/>
      <c r="Y92" s="329" t="str">
        <f t="shared" si="9"/>
        <v>0</v>
      </c>
      <c r="Z92" s="330"/>
      <c r="AA92" s="330"/>
      <c r="AB92" s="330"/>
      <c r="AC92" s="330"/>
      <c r="AD92" s="331"/>
      <c r="AE92" s="329" t="str">
        <f t="shared" si="10"/>
        <v>0</v>
      </c>
      <c r="AF92" s="330"/>
      <c r="AG92" s="330"/>
      <c r="AH92" s="330"/>
      <c r="AI92" s="330"/>
      <c r="AJ92" s="331"/>
      <c r="AK92" s="329" t="str">
        <f t="shared" si="11"/>
        <v>0</v>
      </c>
      <c r="AL92" s="330"/>
      <c r="AM92" s="330"/>
      <c r="AN92" s="330"/>
      <c r="AO92" s="330"/>
      <c r="AP92" s="331"/>
      <c r="AQ92" s="329">
        <f t="shared" si="12"/>
        <v>9</v>
      </c>
      <c r="AR92" s="330"/>
      <c r="AS92" s="330"/>
      <c r="AT92" s="330"/>
      <c r="AU92" s="330"/>
      <c r="AV92" s="331"/>
    </row>
    <row r="93" spans="1:52" s="61" customFormat="1" ht="23.25" hidden="1" customHeight="1" x14ac:dyDescent="0.25">
      <c r="B93" s="70"/>
      <c r="C93" s="70"/>
      <c r="D93" s="142">
        <f t="shared" si="6"/>
        <v>17.028174838819137</v>
      </c>
      <c r="E93" s="141"/>
      <c r="F93" s="333"/>
      <c r="G93" s="334"/>
      <c r="H93" s="334"/>
      <c r="I93" s="334"/>
      <c r="J93" s="334"/>
      <c r="K93" s="334"/>
      <c r="L93" s="335"/>
      <c r="M93" s="329">
        <f t="shared" si="7"/>
        <v>9</v>
      </c>
      <c r="N93" s="330"/>
      <c r="O93" s="330"/>
      <c r="P93" s="330"/>
      <c r="Q93" s="330"/>
      <c r="R93" s="331"/>
      <c r="S93" s="329">
        <f t="shared" si="8"/>
        <v>3</v>
      </c>
      <c r="T93" s="330"/>
      <c r="U93" s="330"/>
      <c r="V93" s="330"/>
      <c r="W93" s="330"/>
      <c r="X93" s="331"/>
      <c r="Y93" s="329">
        <f t="shared" si="9"/>
        <v>3</v>
      </c>
      <c r="Z93" s="330"/>
      <c r="AA93" s="330"/>
      <c r="AB93" s="330"/>
      <c r="AC93" s="330"/>
      <c r="AD93" s="331"/>
      <c r="AE93" s="329">
        <f t="shared" si="10"/>
        <v>9</v>
      </c>
      <c r="AF93" s="330"/>
      <c r="AG93" s="330"/>
      <c r="AH93" s="330"/>
      <c r="AI93" s="330"/>
      <c r="AJ93" s="331"/>
      <c r="AK93" s="329">
        <f t="shared" si="11"/>
        <v>9</v>
      </c>
      <c r="AL93" s="330"/>
      <c r="AM93" s="330"/>
      <c r="AN93" s="330"/>
      <c r="AO93" s="330"/>
      <c r="AP93" s="331"/>
      <c r="AQ93" s="329">
        <f t="shared" si="12"/>
        <v>9</v>
      </c>
      <c r="AR93" s="330"/>
      <c r="AS93" s="330"/>
      <c r="AT93" s="330"/>
      <c r="AU93" s="330"/>
      <c r="AV93" s="331"/>
    </row>
    <row r="94" spans="1:52" ht="23.25" hidden="1" customHeight="1" x14ac:dyDescent="0.2">
      <c r="B94" s="140"/>
      <c r="C94" s="140"/>
      <c r="D94" s="142">
        <f t="shared" si="6"/>
        <v>0</v>
      </c>
      <c r="E94" s="141"/>
      <c r="F94" s="333"/>
      <c r="G94" s="334"/>
      <c r="H94" s="334"/>
      <c r="I94" s="334"/>
      <c r="J94" s="334"/>
      <c r="K94" s="334"/>
      <c r="L94" s="335"/>
      <c r="M94" s="329" t="str">
        <f t="shared" si="7"/>
        <v>0</v>
      </c>
      <c r="N94" s="330"/>
      <c r="O94" s="330"/>
      <c r="P94" s="330"/>
      <c r="Q94" s="330"/>
      <c r="R94" s="331"/>
      <c r="S94" s="329" t="str">
        <f t="shared" si="8"/>
        <v>0</v>
      </c>
      <c r="T94" s="330"/>
      <c r="U94" s="330"/>
      <c r="V94" s="330"/>
      <c r="W94" s="330"/>
      <c r="X94" s="331"/>
      <c r="Y94" s="329" t="str">
        <f t="shared" si="9"/>
        <v>0</v>
      </c>
      <c r="Z94" s="330"/>
      <c r="AA94" s="330"/>
      <c r="AB94" s="330"/>
      <c r="AC94" s="330"/>
      <c r="AD94" s="331"/>
      <c r="AE94" s="329" t="str">
        <f t="shared" si="10"/>
        <v>0</v>
      </c>
      <c r="AF94" s="330"/>
      <c r="AG94" s="330"/>
      <c r="AH94" s="330"/>
      <c r="AI94" s="330"/>
      <c r="AJ94" s="331"/>
      <c r="AK94" s="329" t="str">
        <f t="shared" si="11"/>
        <v>0</v>
      </c>
      <c r="AL94" s="330"/>
      <c r="AM94" s="330"/>
      <c r="AN94" s="330"/>
      <c r="AO94" s="330"/>
      <c r="AP94" s="331"/>
      <c r="AQ94" s="329" t="str">
        <f t="shared" si="12"/>
        <v>0</v>
      </c>
      <c r="AR94" s="330"/>
      <c r="AS94" s="330"/>
      <c r="AT94" s="330"/>
      <c r="AU94" s="330"/>
      <c r="AV94" s="331"/>
    </row>
    <row r="95" spans="1:52" ht="23.25" hidden="1" customHeight="1" x14ac:dyDescent="0.2">
      <c r="B95" s="140"/>
      <c r="C95" s="140"/>
      <c r="D95" s="142">
        <f t="shared" si="6"/>
        <v>18.855774940617572</v>
      </c>
      <c r="E95" s="141"/>
      <c r="F95" s="333"/>
      <c r="G95" s="334"/>
      <c r="H95" s="334"/>
      <c r="I95" s="334"/>
      <c r="J95" s="334"/>
      <c r="K95" s="334"/>
      <c r="L95" s="335"/>
      <c r="M95" s="329">
        <f t="shared" si="7"/>
        <v>3</v>
      </c>
      <c r="N95" s="330"/>
      <c r="O95" s="330"/>
      <c r="P95" s="330"/>
      <c r="Q95" s="330"/>
      <c r="R95" s="331"/>
      <c r="S95" s="329" t="str">
        <f t="shared" si="8"/>
        <v>0</v>
      </c>
      <c r="T95" s="330"/>
      <c r="U95" s="330"/>
      <c r="V95" s="330"/>
      <c r="W95" s="330"/>
      <c r="X95" s="331"/>
      <c r="Y95" s="329" t="str">
        <f t="shared" si="9"/>
        <v>0</v>
      </c>
      <c r="Z95" s="330"/>
      <c r="AA95" s="330"/>
      <c r="AB95" s="330"/>
      <c r="AC95" s="330"/>
      <c r="AD95" s="331"/>
      <c r="AE95" s="329" t="str">
        <f t="shared" si="10"/>
        <v>0</v>
      </c>
      <c r="AF95" s="330"/>
      <c r="AG95" s="330"/>
      <c r="AH95" s="330"/>
      <c r="AI95" s="330"/>
      <c r="AJ95" s="331"/>
      <c r="AK95" s="329" t="str">
        <f t="shared" si="11"/>
        <v>0</v>
      </c>
      <c r="AL95" s="330"/>
      <c r="AM95" s="330"/>
      <c r="AN95" s="330"/>
      <c r="AO95" s="330"/>
      <c r="AP95" s="331"/>
      <c r="AQ95" s="329">
        <f t="shared" si="12"/>
        <v>9</v>
      </c>
      <c r="AR95" s="330"/>
      <c r="AS95" s="330"/>
      <c r="AT95" s="330"/>
      <c r="AU95" s="330"/>
      <c r="AV95" s="331"/>
    </row>
    <row r="96" spans="1:52" ht="23.25" hidden="1" customHeight="1" x14ac:dyDescent="0.2">
      <c r="B96" s="140"/>
      <c r="C96" s="140"/>
      <c r="D96" s="142">
        <f t="shared" si="6"/>
        <v>6.060188327112316</v>
      </c>
      <c r="E96" s="141"/>
      <c r="F96" s="333"/>
      <c r="G96" s="334"/>
      <c r="H96" s="334"/>
      <c r="I96" s="334"/>
      <c r="J96" s="334"/>
      <c r="K96" s="334"/>
      <c r="L96" s="335"/>
      <c r="M96" s="329" t="str">
        <f t="shared" si="7"/>
        <v>0</v>
      </c>
      <c r="N96" s="330"/>
      <c r="O96" s="330"/>
      <c r="P96" s="330"/>
      <c r="Q96" s="330"/>
      <c r="R96" s="331"/>
      <c r="S96" s="329" t="str">
        <f t="shared" si="8"/>
        <v>0</v>
      </c>
      <c r="T96" s="330"/>
      <c r="U96" s="330"/>
      <c r="V96" s="330"/>
      <c r="W96" s="330"/>
      <c r="X96" s="331"/>
      <c r="Y96" s="329" t="str">
        <f t="shared" si="9"/>
        <v>0</v>
      </c>
      <c r="Z96" s="330"/>
      <c r="AA96" s="330"/>
      <c r="AB96" s="330"/>
      <c r="AC96" s="330"/>
      <c r="AD96" s="331"/>
      <c r="AE96" s="329">
        <f t="shared" si="10"/>
        <v>9</v>
      </c>
      <c r="AF96" s="330"/>
      <c r="AG96" s="330"/>
      <c r="AH96" s="330"/>
      <c r="AI96" s="330"/>
      <c r="AJ96" s="331"/>
      <c r="AK96" s="329" t="str">
        <f t="shared" si="11"/>
        <v>0</v>
      </c>
      <c r="AL96" s="330"/>
      <c r="AM96" s="330"/>
      <c r="AN96" s="330"/>
      <c r="AO96" s="330"/>
      <c r="AP96" s="331"/>
      <c r="AQ96" s="329" t="str">
        <f t="shared" si="12"/>
        <v>0</v>
      </c>
      <c r="AR96" s="330"/>
      <c r="AS96" s="330"/>
      <c r="AT96" s="330"/>
      <c r="AU96" s="330"/>
      <c r="AV96" s="331"/>
    </row>
    <row r="97" spans="2:48" ht="23.25" hidden="1" customHeight="1" x14ac:dyDescent="0.2">
      <c r="B97" s="140"/>
      <c r="C97" s="140"/>
      <c r="D97" s="142">
        <f t="shared" si="6"/>
        <v>9.8537707838479793</v>
      </c>
      <c r="E97" s="141"/>
      <c r="F97" s="333"/>
      <c r="G97" s="334"/>
      <c r="H97" s="334"/>
      <c r="I97" s="334"/>
      <c r="J97" s="334"/>
      <c r="K97" s="334"/>
      <c r="L97" s="335"/>
      <c r="M97" s="329" t="str">
        <f t="shared" si="7"/>
        <v>0</v>
      </c>
      <c r="N97" s="330"/>
      <c r="O97" s="330"/>
      <c r="P97" s="330"/>
      <c r="Q97" s="330"/>
      <c r="R97" s="331"/>
      <c r="S97" s="329" t="str">
        <f t="shared" si="8"/>
        <v>0</v>
      </c>
      <c r="T97" s="330"/>
      <c r="U97" s="330"/>
      <c r="V97" s="330"/>
      <c r="W97" s="330"/>
      <c r="X97" s="331"/>
      <c r="Y97" s="329" t="str">
        <f t="shared" si="9"/>
        <v>0</v>
      </c>
      <c r="Z97" s="330"/>
      <c r="AA97" s="330"/>
      <c r="AB97" s="330"/>
      <c r="AC97" s="330"/>
      <c r="AD97" s="331"/>
      <c r="AE97" s="329">
        <f t="shared" si="10"/>
        <v>9</v>
      </c>
      <c r="AF97" s="330"/>
      <c r="AG97" s="330"/>
      <c r="AH97" s="330"/>
      <c r="AI97" s="330"/>
      <c r="AJ97" s="331"/>
      <c r="AK97" s="329" t="str">
        <f t="shared" si="11"/>
        <v>0</v>
      </c>
      <c r="AL97" s="330"/>
      <c r="AM97" s="330"/>
      <c r="AN97" s="330"/>
      <c r="AO97" s="330"/>
      <c r="AP97" s="331"/>
      <c r="AQ97" s="329" t="str">
        <f t="shared" si="12"/>
        <v>0</v>
      </c>
      <c r="AR97" s="330"/>
      <c r="AS97" s="330"/>
      <c r="AT97" s="330"/>
      <c r="AU97" s="330"/>
      <c r="AV97" s="331"/>
    </row>
    <row r="98" spans="2:48" ht="23.25" hidden="1" customHeight="1" x14ac:dyDescent="0.2">
      <c r="B98" s="140"/>
      <c r="C98" s="140"/>
      <c r="D98" s="142">
        <f t="shared" si="6"/>
        <v>9.8537707838479793</v>
      </c>
      <c r="E98" s="141"/>
      <c r="F98" s="333"/>
      <c r="G98" s="334"/>
      <c r="H98" s="334"/>
      <c r="I98" s="334"/>
      <c r="J98" s="334"/>
      <c r="K98" s="334"/>
      <c r="L98" s="335"/>
      <c r="M98" s="329" t="str">
        <f t="shared" si="7"/>
        <v>0</v>
      </c>
      <c r="N98" s="330"/>
      <c r="O98" s="330"/>
      <c r="P98" s="330"/>
      <c r="Q98" s="330"/>
      <c r="R98" s="331"/>
      <c r="S98" s="329" t="str">
        <f t="shared" si="8"/>
        <v>0</v>
      </c>
      <c r="T98" s="330"/>
      <c r="U98" s="330"/>
      <c r="V98" s="330"/>
      <c r="W98" s="330"/>
      <c r="X98" s="331"/>
      <c r="Y98" s="329" t="str">
        <f t="shared" si="9"/>
        <v>0</v>
      </c>
      <c r="Z98" s="330"/>
      <c r="AA98" s="330"/>
      <c r="AB98" s="330"/>
      <c r="AC98" s="330"/>
      <c r="AD98" s="331"/>
      <c r="AE98" s="329">
        <f t="shared" si="10"/>
        <v>3</v>
      </c>
      <c r="AF98" s="330"/>
      <c r="AG98" s="330"/>
      <c r="AH98" s="330"/>
      <c r="AI98" s="330"/>
      <c r="AJ98" s="331"/>
      <c r="AK98" s="329" t="str">
        <f t="shared" si="11"/>
        <v>0</v>
      </c>
      <c r="AL98" s="330"/>
      <c r="AM98" s="330"/>
      <c r="AN98" s="330"/>
      <c r="AO98" s="330"/>
      <c r="AP98" s="331"/>
      <c r="AQ98" s="329" t="str">
        <f t="shared" si="12"/>
        <v>0</v>
      </c>
      <c r="AR98" s="330"/>
      <c r="AS98" s="330"/>
      <c r="AT98" s="330"/>
      <c r="AU98" s="330"/>
      <c r="AV98" s="331"/>
    </row>
    <row r="99" spans="2:48" ht="23.25" hidden="1" customHeight="1" x14ac:dyDescent="0.2">
      <c r="B99" s="140"/>
      <c r="C99" s="140"/>
      <c r="D99" s="142">
        <f t="shared" si="6"/>
        <v>0</v>
      </c>
      <c r="E99" s="141"/>
      <c r="F99" s="333"/>
      <c r="G99" s="334"/>
      <c r="H99" s="334"/>
      <c r="I99" s="334"/>
      <c r="J99" s="334"/>
      <c r="K99" s="334"/>
      <c r="L99" s="335"/>
      <c r="M99" s="329" t="str">
        <f t="shared" si="7"/>
        <v>0</v>
      </c>
      <c r="N99" s="330"/>
      <c r="O99" s="330"/>
      <c r="P99" s="330"/>
      <c r="Q99" s="330"/>
      <c r="R99" s="331"/>
      <c r="S99" s="329" t="str">
        <f t="shared" si="8"/>
        <v>0</v>
      </c>
      <c r="T99" s="330"/>
      <c r="U99" s="330"/>
      <c r="V99" s="330"/>
      <c r="W99" s="330"/>
      <c r="X99" s="331"/>
      <c r="Y99" s="329" t="str">
        <f t="shared" si="9"/>
        <v>0</v>
      </c>
      <c r="Z99" s="330"/>
      <c r="AA99" s="330"/>
      <c r="AB99" s="330"/>
      <c r="AC99" s="330"/>
      <c r="AD99" s="331"/>
      <c r="AE99" s="329" t="str">
        <f t="shared" si="10"/>
        <v>0</v>
      </c>
      <c r="AF99" s="330"/>
      <c r="AG99" s="330"/>
      <c r="AH99" s="330"/>
      <c r="AI99" s="330"/>
      <c r="AJ99" s="331"/>
      <c r="AK99" s="329" t="str">
        <f t="shared" si="11"/>
        <v>0</v>
      </c>
      <c r="AL99" s="330"/>
      <c r="AM99" s="330"/>
      <c r="AN99" s="330"/>
      <c r="AO99" s="330"/>
      <c r="AP99" s="331"/>
      <c r="AQ99" s="329" t="str">
        <f t="shared" si="12"/>
        <v>0</v>
      </c>
      <c r="AR99" s="330"/>
      <c r="AS99" s="330"/>
      <c r="AT99" s="330"/>
      <c r="AU99" s="330"/>
      <c r="AV99" s="331"/>
    </row>
    <row r="100" spans="2:48" ht="23.25" hidden="1" customHeight="1" x14ac:dyDescent="0.2">
      <c r="B100" s="140"/>
      <c r="C100" s="140"/>
      <c r="D100" s="142">
        <f t="shared" si="6"/>
        <v>0.70145486935866974</v>
      </c>
      <c r="E100" s="141"/>
      <c r="F100" s="333"/>
      <c r="G100" s="334"/>
      <c r="H100" s="334"/>
      <c r="I100" s="334"/>
      <c r="J100" s="334"/>
      <c r="K100" s="334"/>
      <c r="L100" s="335"/>
      <c r="M100" s="329">
        <f t="shared" si="7"/>
        <v>3</v>
      </c>
      <c r="N100" s="330"/>
      <c r="O100" s="330"/>
      <c r="P100" s="330"/>
      <c r="Q100" s="330"/>
      <c r="R100" s="331"/>
      <c r="S100" s="329">
        <f t="shared" si="8"/>
        <v>9</v>
      </c>
      <c r="T100" s="330"/>
      <c r="U100" s="330"/>
      <c r="V100" s="330"/>
      <c r="W100" s="330"/>
      <c r="X100" s="331"/>
      <c r="Y100" s="329">
        <f t="shared" si="9"/>
        <v>3</v>
      </c>
      <c r="Z100" s="330"/>
      <c r="AA100" s="330"/>
      <c r="AB100" s="330"/>
      <c r="AC100" s="330"/>
      <c r="AD100" s="331"/>
      <c r="AE100" s="329">
        <f t="shared" si="10"/>
        <v>3</v>
      </c>
      <c r="AF100" s="330"/>
      <c r="AG100" s="330"/>
      <c r="AH100" s="330"/>
      <c r="AI100" s="330"/>
      <c r="AJ100" s="331"/>
      <c r="AK100" s="329">
        <f t="shared" si="11"/>
        <v>9</v>
      </c>
      <c r="AL100" s="330"/>
      <c r="AM100" s="330"/>
      <c r="AN100" s="330"/>
      <c r="AO100" s="330"/>
      <c r="AP100" s="331"/>
      <c r="AQ100" s="329">
        <f t="shared" si="12"/>
        <v>9</v>
      </c>
      <c r="AR100" s="330"/>
      <c r="AS100" s="330"/>
      <c r="AT100" s="330"/>
      <c r="AU100" s="330"/>
      <c r="AV100" s="331"/>
    </row>
    <row r="101" spans="2:48" ht="23.25" hidden="1" customHeight="1" x14ac:dyDescent="0.2">
      <c r="B101" s="140"/>
      <c r="C101" s="140"/>
      <c r="D101" s="142">
        <f t="shared" si="6"/>
        <v>0.81518281303020002</v>
      </c>
      <c r="E101" s="141"/>
      <c r="F101" s="333"/>
      <c r="G101" s="334"/>
      <c r="H101" s="334"/>
      <c r="I101" s="334"/>
      <c r="J101" s="334"/>
      <c r="K101" s="334"/>
      <c r="L101" s="335"/>
      <c r="M101" s="329">
        <f t="shared" si="7"/>
        <v>3</v>
      </c>
      <c r="N101" s="330"/>
      <c r="O101" s="330"/>
      <c r="P101" s="330"/>
      <c r="Q101" s="330"/>
      <c r="R101" s="331"/>
      <c r="S101" s="329">
        <f t="shared" si="8"/>
        <v>9</v>
      </c>
      <c r="T101" s="330"/>
      <c r="U101" s="330"/>
      <c r="V101" s="330"/>
      <c r="W101" s="330"/>
      <c r="X101" s="331"/>
      <c r="Y101" s="329">
        <f t="shared" si="9"/>
        <v>3</v>
      </c>
      <c r="Z101" s="330"/>
      <c r="AA101" s="330"/>
      <c r="AB101" s="330"/>
      <c r="AC101" s="330"/>
      <c r="AD101" s="331"/>
      <c r="AE101" s="329">
        <f t="shared" si="10"/>
        <v>3</v>
      </c>
      <c r="AF101" s="330"/>
      <c r="AG101" s="330"/>
      <c r="AH101" s="330"/>
      <c r="AI101" s="330"/>
      <c r="AJ101" s="331"/>
      <c r="AK101" s="329" t="str">
        <f t="shared" si="11"/>
        <v>0</v>
      </c>
      <c r="AL101" s="330"/>
      <c r="AM101" s="330"/>
      <c r="AN101" s="330"/>
      <c r="AO101" s="330"/>
      <c r="AP101" s="331"/>
      <c r="AQ101" s="329">
        <f t="shared" si="12"/>
        <v>9</v>
      </c>
      <c r="AR101" s="330"/>
      <c r="AS101" s="330"/>
      <c r="AT101" s="330"/>
      <c r="AU101" s="330"/>
      <c r="AV101" s="331"/>
    </row>
    <row r="102" spans="2:48" ht="23.25" hidden="1" customHeight="1" x14ac:dyDescent="0.2">
      <c r="B102" s="140"/>
      <c r="C102" s="140"/>
      <c r="D102" s="142">
        <f t="shared" si="6"/>
        <v>0.40242195453003049</v>
      </c>
      <c r="E102" s="141"/>
      <c r="F102" s="333"/>
      <c r="G102" s="334"/>
      <c r="H102" s="334"/>
      <c r="I102" s="334"/>
      <c r="J102" s="334"/>
      <c r="K102" s="334"/>
      <c r="L102" s="335"/>
      <c r="M102" s="329">
        <f t="shared" si="7"/>
        <v>3</v>
      </c>
      <c r="N102" s="330"/>
      <c r="O102" s="330"/>
      <c r="P102" s="330"/>
      <c r="Q102" s="330"/>
      <c r="R102" s="331"/>
      <c r="S102" s="329">
        <f t="shared" si="8"/>
        <v>3</v>
      </c>
      <c r="T102" s="330"/>
      <c r="U102" s="330"/>
      <c r="V102" s="330"/>
      <c r="W102" s="330"/>
      <c r="X102" s="331"/>
      <c r="Y102" s="329" t="str">
        <f t="shared" si="9"/>
        <v>0</v>
      </c>
      <c r="Z102" s="330"/>
      <c r="AA102" s="330"/>
      <c r="AB102" s="330"/>
      <c r="AC102" s="330"/>
      <c r="AD102" s="331"/>
      <c r="AE102" s="329">
        <f t="shared" si="10"/>
        <v>3</v>
      </c>
      <c r="AF102" s="330"/>
      <c r="AG102" s="330"/>
      <c r="AH102" s="330"/>
      <c r="AI102" s="330"/>
      <c r="AJ102" s="331"/>
      <c r="AK102" s="329" t="str">
        <f t="shared" si="11"/>
        <v>0</v>
      </c>
      <c r="AL102" s="330"/>
      <c r="AM102" s="330"/>
      <c r="AN102" s="330"/>
      <c r="AO102" s="330"/>
      <c r="AP102" s="331"/>
      <c r="AQ102" s="329">
        <f t="shared" si="12"/>
        <v>3</v>
      </c>
      <c r="AR102" s="330"/>
      <c r="AS102" s="330"/>
      <c r="AT102" s="330"/>
      <c r="AU102" s="330"/>
      <c r="AV102" s="331"/>
    </row>
    <row r="103" spans="2:48" ht="23.25" hidden="1" customHeight="1" x14ac:dyDescent="0.2">
      <c r="B103" s="140"/>
      <c r="C103" s="140"/>
      <c r="D103" s="142">
        <f t="shared" si="6"/>
        <v>0.70145486935866974</v>
      </c>
      <c r="E103" s="141"/>
      <c r="F103" s="333"/>
      <c r="G103" s="334"/>
      <c r="H103" s="334"/>
      <c r="I103" s="334"/>
      <c r="J103" s="334"/>
      <c r="K103" s="334"/>
      <c r="L103" s="335"/>
      <c r="M103" s="329">
        <f t="shared" si="7"/>
        <v>3</v>
      </c>
      <c r="N103" s="330"/>
      <c r="O103" s="330"/>
      <c r="P103" s="330"/>
      <c r="Q103" s="330"/>
      <c r="R103" s="331"/>
      <c r="S103" s="329">
        <f t="shared" si="8"/>
        <v>3</v>
      </c>
      <c r="T103" s="330"/>
      <c r="U103" s="330"/>
      <c r="V103" s="330"/>
      <c r="W103" s="330"/>
      <c r="X103" s="331"/>
      <c r="Y103" s="329" t="str">
        <f t="shared" si="9"/>
        <v>0</v>
      </c>
      <c r="Z103" s="330"/>
      <c r="AA103" s="330"/>
      <c r="AB103" s="330"/>
      <c r="AC103" s="330"/>
      <c r="AD103" s="331"/>
      <c r="AE103" s="329">
        <f t="shared" si="10"/>
        <v>3</v>
      </c>
      <c r="AF103" s="330"/>
      <c r="AG103" s="330"/>
      <c r="AH103" s="330"/>
      <c r="AI103" s="330"/>
      <c r="AJ103" s="331"/>
      <c r="AK103" s="329" t="str">
        <f t="shared" si="11"/>
        <v>0</v>
      </c>
      <c r="AL103" s="330"/>
      <c r="AM103" s="330"/>
      <c r="AN103" s="330"/>
      <c r="AO103" s="330"/>
      <c r="AP103" s="331"/>
      <c r="AQ103" s="329">
        <f t="shared" si="12"/>
        <v>3</v>
      </c>
      <c r="AR103" s="330"/>
      <c r="AS103" s="330"/>
      <c r="AT103" s="330"/>
      <c r="AU103" s="330"/>
      <c r="AV103" s="331"/>
    </row>
    <row r="104" spans="2:48" ht="22.8" customHeight="1" x14ac:dyDescent="0.2">
      <c r="B104" s="140"/>
      <c r="C104" s="140"/>
      <c r="D104" s="139"/>
      <c r="E104" s="139"/>
      <c r="F104" s="332"/>
      <c r="G104" s="332"/>
      <c r="H104" s="332"/>
      <c r="I104" s="332"/>
      <c r="J104" s="332"/>
      <c r="K104" s="332"/>
      <c r="L104" s="332"/>
      <c r="M104" s="138"/>
      <c r="N104" s="138"/>
      <c r="O104" s="138"/>
      <c r="P104" s="138"/>
      <c r="Q104" s="138"/>
      <c r="R104" s="138"/>
      <c r="S104" s="138"/>
      <c r="T104" s="138"/>
      <c r="U104" s="138"/>
      <c r="V104" s="138"/>
      <c r="W104" s="138"/>
      <c r="X104" s="138"/>
      <c r="Y104" s="138"/>
      <c r="Z104" s="138"/>
      <c r="AA104" s="138"/>
      <c r="AB104" s="138"/>
      <c r="AC104" s="138"/>
      <c r="AD104" s="138"/>
      <c r="AE104" s="138"/>
      <c r="AF104" s="138"/>
      <c r="AG104" s="138"/>
      <c r="AH104" s="138"/>
      <c r="AI104" s="138"/>
      <c r="AJ104" s="138"/>
    </row>
    <row r="105" spans="2:48" ht="23.25" customHeight="1" x14ac:dyDescent="0.2">
      <c r="B105" s="140"/>
      <c r="C105" s="140"/>
      <c r="D105" s="139"/>
      <c r="E105" s="139"/>
      <c r="F105" s="332"/>
      <c r="G105" s="332"/>
      <c r="H105" s="332"/>
      <c r="I105" s="332"/>
      <c r="J105" s="332"/>
      <c r="K105" s="332"/>
      <c r="L105" s="332"/>
      <c r="M105" s="138"/>
      <c r="N105" s="138"/>
      <c r="O105" s="138"/>
      <c r="P105" s="138"/>
      <c r="Q105" s="138"/>
      <c r="R105" s="138"/>
      <c r="S105" s="138"/>
      <c r="T105" s="138"/>
      <c r="U105" s="138"/>
      <c r="V105" s="138"/>
      <c r="W105" s="138"/>
      <c r="X105" s="138"/>
      <c r="Y105" s="138"/>
      <c r="Z105" s="138"/>
      <c r="AA105" s="138"/>
      <c r="AB105" s="138"/>
      <c r="AC105" s="138"/>
      <c r="AD105" s="138"/>
      <c r="AE105" s="138"/>
      <c r="AF105" s="138"/>
      <c r="AG105" s="138"/>
      <c r="AH105" s="138"/>
      <c r="AI105" s="138"/>
      <c r="AJ105" s="138"/>
    </row>
    <row r="106" spans="2:48" ht="23.25" customHeight="1" x14ac:dyDescent="0.2">
      <c r="B106" s="140"/>
      <c r="C106" s="140"/>
      <c r="D106" s="139"/>
      <c r="E106" s="139"/>
      <c r="F106" s="332"/>
      <c r="G106" s="332"/>
      <c r="H106" s="332"/>
      <c r="I106" s="332"/>
      <c r="J106" s="332"/>
      <c r="K106" s="332"/>
      <c r="L106" s="332"/>
      <c r="M106" s="138"/>
      <c r="N106" s="138"/>
      <c r="O106" s="138"/>
      <c r="P106" s="138"/>
      <c r="Q106" s="138"/>
      <c r="R106" s="138"/>
      <c r="S106" s="138"/>
      <c r="T106" s="138"/>
      <c r="U106" s="138"/>
      <c r="V106" s="138"/>
      <c r="W106" s="138"/>
      <c r="X106" s="138"/>
      <c r="Y106" s="138"/>
      <c r="Z106" s="138"/>
      <c r="AA106" s="138"/>
      <c r="AB106" s="138"/>
      <c r="AC106" s="138"/>
      <c r="AD106" s="138"/>
      <c r="AE106" s="138"/>
      <c r="AF106" s="138"/>
      <c r="AG106" s="138"/>
      <c r="AH106" s="138"/>
      <c r="AI106" s="138"/>
      <c r="AJ106" s="138"/>
    </row>
    <row r="107" spans="2:48" ht="23.25" customHeight="1" x14ac:dyDescent="0.2">
      <c r="B107" s="140"/>
      <c r="C107" s="140"/>
      <c r="D107" s="139"/>
      <c r="E107" s="139"/>
      <c r="F107" s="332"/>
      <c r="G107" s="332"/>
      <c r="H107" s="332"/>
      <c r="I107" s="332"/>
      <c r="J107" s="332"/>
      <c r="K107" s="332"/>
      <c r="L107" s="332"/>
      <c r="M107" s="138"/>
      <c r="N107" s="138"/>
      <c r="O107" s="138"/>
      <c r="P107" s="138"/>
      <c r="Q107" s="138"/>
      <c r="R107" s="138"/>
      <c r="S107" s="138"/>
      <c r="T107" s="138"/>
      <c r="U107" s="138"/>
      <c r="V107" s="138"/>
      <c r="W107" s="138"/>
      <c r="X107" s="138"/>
      <c r="Y107" s="138"/>
      <c r="Z107" s="138"/>
      <c r="AA107" s="138"/>
      <c r="AB107" s="138"/>
      <c r="AC107" s="138"/>
      <c r="AD107" s="138"/>
      <c r="AE107" s="138"/>
      <c r="AF107" s="138"/>
      <c r="AG107" s="138"/>
      <c r="AH107" s="138"/>
      <c r="AI107" s="138"/>
      <c r="AJ107" s="138"/>
    </row>
    <row r="108" spans="2:48" ht="23.25" customHeight="1" x14ac:dyDescent="0.2">
      <c r="B108" s="140"/>
      <c r="C108" s="140"/>
      <c r="D108" s="139"/>
      <c r="E108" s="139"/>
      <c r="F108" s="332"/>
      <c r="G108" s="332"/>
      <c r="H108" s="332"/>
      <c r="I108" s="332"/>
      <c r="J108" s="332"/>
      <c r="K108" s="332"/>
      <c r="L108" s="332"/>
      <c r="M108" s="138"/>
      <c r="N108" s="138"/>
      <c r="O108" s="138"/>
      <c r="P108" s="138"/>
      <c r="Q108" s="138"/>
      <c r="R108" s="138"/>
      <c r="S108" s="138"/>
      <c r="T108" s="138"/>
      <c r="U108" s="138"/>
      <c r="V108" s="138"/>
      <c r="W108" s="138"/>
      <c r="X108" s="138"/>
      <c r="Y108" s="138"/>
      <c r="Z108" s="138"/>
      <c r="AA108" s="138"/>
      <c r="AB108" s="138"/>
      <c r="AC108" s="138"/>
      <c r="AD108" s="138"/>
      <c r="AE108" s="138"/>
      <c r="AF108" s="138"/>
      <c r="AG108" s="138"/>
      <c r="AH108" s="138"/>
      <c r="AI108" s="138"/>
      <c r="AJ108" s="138"/>
    </row>
    <row r="109" spans="2:48" ht="23.25" customHeight="1" x14ac:dyDescent="0.2">
      <c r="B109" s="140"/>
      <c r="C109" s="140"/>
      <c r="D109" s="139"/>
      <c r="E109" s="139"/>
      <c r="F109" s="332"/>
      <c r="G109" s="332"/>
      <c r="H109" s="332"/>
      <c r="I109" s="332"/>
      <c r="J109" s="332"/>
      <c r="K109" s="332"/>
      <c r="L109" s="332"/>
      <c r="M109" s="138"/>
      <c r="N109" s="138"/>
      <c r="O109" s="138"/>
      <c r="P109" s="138"/>
      <c r="Q109" s="138"/>
      <c r="R109" s="138"/>
      <c r="S109" s="138"/>
      <c r="T109" s="138"/>
      <c r="U109" s="138"/>
      <c r="V109" s="138"/>
      <c r="W109" s="138"/>
      <c r="X109" s="138"/>
      <c r="Y109" s="138"/>
      <c r="Z109" s="138"/>
      <c r="AA109" s="138"/>
      <c r="AB109" s="138"/>
      <c r="AC109" s="138"/>
      <c r="AD109" s="138"/>
      <c r="AE109" s="138"/>
      <c r="AF109" s="138"/>
      <c r="AG109" s="138"/>
      <c r="AH109" s="138"/>
      <c r="AI109" s="138"/>
      <c r="AJ109" s="138"/>
    </row>
    <row r="110" spans="2:48" ht="23.25" customHeight="1" x14ac:dyDescent="0.2">
      <c r="B110" s="140"/>
      <c r="C110" s="140"/>
      <c r="D110" s="139"/>
      <c r="E110" s="139"/>
      <c r="F110" s="332"/>
      <c r="G110" s="332"/>
      <c r="H110" s="332"/>
      <c r="I110" s="332"/>
      <c r="J110" s="332"/>
      <c r="K110" s="332"/>
      <c r="L110" s="332"/>
      <c r="M110" s="138"/>
      <c r="N110" s="138"/>
      <c r="O110" s="138"/>
      <c r="P110" s="138"/>
      <c r="Q110" s="138"/>
      <c r="R110" s="138"/>
      <c r="S110" s="138"/>
      <c r="T110" s="138"/>
      <c r="U110" s="138"/>
      <c r="V110" s="138"/>
      <c r="W110" s="138"/>
      <c r="X110" s="138"/>
      <c r="Y110" s="138"/>
      <c r="Z110" s="138"/>
      <c r="AA110" s="138"/>
      <c r="AB110" s="138"/>
      <c r="AC110" s="138"/>
      <c r="AD110" s="138"/>
      <c r="AE110" s="138"/>
      <c r="AF110" s="138"/>
      <c r="AG110" s="138"/>
      <c r="AH110" s="138"/>
      <c r="AI110" s="138"/>
      <c r="AJ110" s="138"/>
    </row>
    <row r="111" spans="2:48" ht="23.25" customHeight="1" x14ac:dyDescent="0.2">
      <c r="B111" s="140"/>
      <c r="C111" s="140"/>
      <c r="D111" s="139"/>
      <c r="E111" s="139"/>
      <c r="F111" s="332"/>
      <c r="G111" s="332"/>
      <c r="H111" s="332"/>
      <c r="I111" s="332"/>
      <c r="J111" s="332"/>
      <c r="K111" s="332"/>
      <c r="L111" s="332"/>
      <c r="M111" s="138"/>
      <c r="N111" s="138"/>
      <c r="O111" s="138"/>
      <c r="P111" s="138"/>
      <c r="Q111" s="138"/>
      <c r="R111" s="138"/>
      <c r="S111" s="138"/>
      <c r="T111" s="138"/>
      <c r="U111" s="138"/>
      <c r="V111" s="138"/>
      <c r="W111" s="138"/>
      <c r="X111" s="138"/>
      <c r="Y111" s="138"/>
      <c r="Z111" s="138"/>
      <c r="AA111" s="138"/>
      <c r="AB111" s="138"/>
      <c r="AC111" s="138"/>
      <c r="AD111" s="138"/>
      <c r="AE111" s="138"/>
      <c r="AF111" s="138"/>
      <c r="AG111" s="138"/>
      <c r="AH111" s="138"/>
      <c r="AI111" s="138"/>
      <c r="AJ111" s="138"/>
    </row>
    <row r="112" spans="2:48" ht="23.25" customHeight="1" x14ac:dyDescent="0.2">
      <c r="B112" s="140"/>
      <c r="C112" s="140"/>
      <c r="D112" s="139"/>
      <c r="E112" s="139"/>
      <c r="F112" s="332"/>
      <c r="G112" s="332"/>
      <c r="H112" s="332"/>
      <c r="I112" s="332"/>
      <c r="J112" s="332"/>
      <c r="K112" s="332"/>
      <c r="L112" s="332"/>
      <c r="M112" s="138"/>
      <c r="N112" s="138"/>
      <c r="O112" s="138"/>
      <c r="P112" s="138"/>
      <c r="Q112" s="138"/>
      <c r="R112" s="138"/>
      <c r="S112" s="138"/>
      <c r="T112" s="138"/>
      <c r="U112" s="138"/>
      <c r="V112" s="138"/>
      <c r="W112" s="138"/>
      <c r="X112" s="138"/>
      <c r="Y112" s="138"/>
      <c r="Z112" s="138"/>
      <c r="AA112" s="138"/>
      <c r="AB112" s="138"/>
      <c r="AC112" s="138"/>
      <c r="AD112" s="138"/>
      <c r="AE112" s="138"/>
      <c r="AF112" s="138"/>
      <c r="AG112" s="138"/>
      <c r="AH112" s="138"/>
      <c r="AI112" s="138"/>
      <c r="AJ112" s="138"/>
    </row>
    <row r="113" spans="2:36" ht="23.25" customHeight="1" x14ac:dyDescent="0.2">
      <c r="B113" s="140"/>
      <c r="C113" s="140"/>
      <c r="D113" s="139"/>
      <c r="E113" s="139"/>
      <c r="F113" s="332"/>
      <c r="G113" s="332"/>
      <c r="H113" s="332"/>
      <c r="I113" s="332"/>
      <c r="J113" s="332"/>
      <c r="K113" s="332"/>
      <c r="L113" s="332"/>
      <c r="M113" s="138"/>
      <c r="N113" s="138"/>
      <c r="O113" s="138"/>
      <c r="P113" s="138"/>
      <c r="Q113" s="138"/>
      <c r="R113" s="138"/>
      <c r="S113" s="138"/>
      <c r="T113" s="138"/>
      <c r="U113" s="138"/>
      <c r="V113" s="138"/>
      <c r="W113" s="138"/>
      <c r="X113" s="138"/>
      <c r="Y113" s="138"/>
      <c r="Z113" s="138"/>
      <c r="AA113" s="138"/>
      <c r="AB113" s="138"/>
      <c r="AC113" s="138"/>
      <c r="AD113" s="138"/>
      <c r="AE113" s="138"/>
      <c r="AF113" s="138"/>
      <c r="AG113" s="138"/>
      <c r="AH113" s="138"/>
      <c r="AI113" s="138"/>
      <c r="AJ113" s="138"/>
    </row>
    <row r="114" spans="2:36" ht="23.25" customHeight="1" x14ac:dyDescent="0.2">
      <c r="B114" s="140"/>
      <c r="C114" s="140"/>
      <c r="D114" s="139"/>
      <c r="E114" s="139"/>
      <c r="F114" s="332"/>
      <c r="G114" s="332"/>
      <c r="H114" s="332"/>
      <c r="I114" s="332"/>
      <c r="J114" s="332"/>
      <c r="K114" s="332"/>
      <c r="L114" s="332"/>
      <c r="M114" s="138"/>
      <c r="N114" s="138"/>
      <c r="O114" s="138"/>
      <c r="P114" s="138"/>
      <c r="Q114" s="138"/>
      <c r="R114" s="138"/>
      <c r="S114" s="138"/>
      <c r="T114" s="138"/>
      <c r="U114" s="138"/>
      <c r="V114" s="138"/>
      <c r="W114" s="138"/>
      <c r="X114" s="138"/>
      <c r="Y114" s="138"/>
      <c r="Z114" s="138"/>
      <c r="AA114" s="138"/>
      <c r="AB114" s="138"/>
      <c r="AC114" s="138"/>
      <c r="AD114" s="138"/>
      <c r="AE114" s="138"/>
      <c r="AF114" s="138"/>
      <c r="AG114" s="138"/>
      <c r="AH114" s="138"/>
      <c r="AI114" s="138"/>
      <c r="AJ114" s="138"/>
    </row>
    <row r="115" spans="2:36" ht="23.25" customHeight="1" x14ac:dyDescent="0.2">
      <c r="B115" s="140"/>
      <c r="C115" s="140"/>
      <c r="D115" s="139"/>
      <c r="E115" s="139"/>
      <c r="F115" s="332"/>
      <c r="G115" s="332"/>
      <c r="H115" s="332"/>
      <c r="I115" s="332"/>
      <c r="J115" s="332"/>
      <c r="K115" s="332"/>
      <c r="L115" s="332"/>
      <c r="M115" s="138"/>
      <c r="N115" s="138"/>
      <c r="O115" s="138"/>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row>
    <row r="116" spans="2:36" ht="23.25" customHeight="1" x14ac:dyDescent="0.2">
      <c r="B116" s="140"/>
      <c r="C116" s="140"/>
      <c r="D116" s="139"/>
      <c r="E116" s="139"/>
      <c r="F116" s="332"/>
      <c r="G116" s="332"/>
      <c r="H116" s="332"/>
      <c r="I116" s="332"/>
      <c r="J116" s="332"/>
      <c r="K116" s="332"/>
      <c r="L116" s="332"/>
      <c r="M116" s="138"/>
      <c r="N116" s="138"/>
      <c r="O116" s="138"/>
      <c r="P116" s="138"/>
      <c r="Q116" s="138"/>
      <c r="R116" s="138"/>
      <c r="S116" s="138"/>
      <c r="T116" s="138"/>
      <c r="U116" s="138"/>
      <c r="V116" s="138"/>
      <c r="W116" s="138"/>
      <c r="X116" s="138"/>
      <c r="Y116" s="138"/>
      <c r="Z116" s="138"/>
      <c r="AA116" s="138"/>
      <c r="AB116" s="138"/>
      <c r="AC116" s="138"/>
      <c r="AD116" s="138"/>
      <c r="AE116" s="138"/>
      <c r="AF116" s="138"/>
      <c r="AG116" s="138"/>
      <c r="AH116" s="138"/>
      <c r="AI116" s="138"/>
      <c r="AJ116" s="138"/>
    </row>
    <row r="117" spans="2:36" ht="23.25" customHeight="1" x14ac:dyDescent="0.2">
      <c r="B117" s="140"/>
      <c r="C117" s="140"/>
      <c r="D117" s="139"/>
      <c r="E117" s="139"/>
      <c r="F117" s="332"/>
      <c r="G117" s="332"/>
      <c r="H117" s="332"/>
      <c r="I117" s="332"/>
      <c r="J117" s="332"/>
      <c r="K117" s="332"/>
      <c r="L117" s="332"/>
      <c r="M117" s="138"/>
      <c r="N117" s="138"/>
      <c r="O117" s="138"/>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row>
    <row r="118" spans="2:36" ht="23.25" customHeight="1" x14ac:dyDescent="0.2">
      <c r="B118" s="140"/>
      <c r="C118" s="140"/>
      <c r="D118" s="139"/>
      <c r="E118" s="139"/>
      <c r="F118" s="332"/>
      <c r="G118" s="332"/>
      <c r="H118" s="332"/>
      <c r="I118" s="332"/>
      <c r="J118" s="332"/>
      <c r="K118" s="332"/>
      <c r="L118" s="332"/>
      <c r="M118" s="138"/>
      <c r="N118" s="138"/>
      <c r="O118" s="138"/>
      <c r="P118" s="138"/>
      <c r="Q118" s="138"/>
      <c r="R118" s="138"/>
      <c r="S118" s="138"/>
      <c r="T118" s="138"/>
      <c r="U118" s="138"/>
      <c r="V118" s="138"/>
      <c r="W118" s="138"/>
      <c r="X118" s="138"/>
      <c r="Y118" s="138"/>
      <c r="Z118" s="138"/>
      <c r="AA118" s="138"/>
      <c r="AB118" s="138"/>
      <c r="AC118" s="138"/>
      <c r="AD118" s="138"/>
      <c r="AE118" s="138"/>
      <c r="AF118" s="138"/>
      <c r="AG118" s="138"/>
      <c r="AH118" s="138"/>
      <c r="AI118" s="138"/>
      <c r="AJ118" s="138"/>
    </row>
    <row r="119" spans="2:36" ht="23.25" customHeight="1" x14ac:dyDescent="0.2">
      <c r="B119" s="140"/>
      <c r="C119" s="140"/>
      <c r="D119" s="139"/>
      <c r="E119" s="139"/>
      <c r="F119" s="332"/>
      <c r="G119" s="332"/>
      <c r="H119" s="332"/>
      <c r="I119" s="332"/>
      <c r="J119" s="332"/>
      <c r="K119" s="332"/>
      <c r="L119" s="332"/>
      <c r="M119" s="138"/>
      <c r="N119" s="138"/>
      <c r="O119" s="138"/>
      <c r="P119" s="138"/>
      <c r="Q119" s="138"/>
      <c r="R119" s="138"/>
      <c r="S119" s="138"/>
      <c r="T119" s="138"/>
      <c r="U119" s="138"/>
      <c r="V119" s="138"/>
      <c r="W119" s="138"/>
      <c r="X119" s="138"/>
      <c r="Y119" s="138"/>
      <c r="Z119" s="138"/>
      <c r="AA119" s="138"/>
      <c r="AB119" s="138"/>
      <c r="AC119" s="138"/>
      <c r="AD119" s="138"/>
      <c r="AE119" s="138"/>
      <c r="AF119" s="138"/>
      <c r="AG119" s="138"/>
      <c r="AH119" s="138"/>
      <c r="AI119" s="138"/>
      <c r="AJ119" s="138"/>
    </row>
    <row r="120" spans="2:36" ht="23.25" customHeight="1" x14ac:dyDescent="0.2">
      <c r="B120" s="140"/>
      <c r="C120" s="140"/>
      <c r="D120" s="139"/>
      <c r="E120" s="139"/>
      <c r="F120" s="332"/>
      <c r="G120" s="332"/>
      <c r="H120" s="332"/>
      <c r="I120" s="332"/>
      <c r="J120" s="332"/>
      <c r="K120" s="332"/>
      <c r="L120" s="332"/>
      <c r="M120" s="138"/>
      <c r="N120" s="138"/>
      <c r="O120" s="138"/>
      <c r="P120" s="138"/>
      <c r="Q120" s="138"/>
      <c r="R120" s="138"/>
      <c r="S120" s="138"/>
      <c r="T120" s="138"/>
      <c r="U120" s="138"/>
      <c r="V120" s="138"/>
      <c r="W120" s="138"/>
      <c r="X120" s="138"/>
      <c r="Y120" s="138"/>
      <c r="Z120" s="138"/>
      <c r="AA120" s="138"/>
      <c r="AB120" s="138"/>
      <c r="AC120" s="138"/>
      <c r="AD120" s="138"/>
      <c r="AE120" s="138"/>
      <c r="AF120" s="138"/>
      <c r="AG120" s="138"/>
      <c r="AH120" s="138"/>
      <c r="AI120" s="138"/>
      <c r="AJ120" s="138"/>
    </row>
    <row r="121" spans="2:36" ht="23.25" customHeight="1" x14ac:dyDescent="0.2">
      <c r="B121" s="140"/>
      <c r="C121" s="140"/>
      <c r="D121" s="139"/>
      <c r="E121" s="139"/>
      <c r="F121" s="332"/>
      <c r="G121" s="332"/>
      <c r="H121" s="332"/>
      <c r="I121" s="332"/>
      <c r="J121" s="332"/>
      <c r="K121" s="332"/>
      <c r="L121" s="332"/>
      <c r="M121" s="138"/>
      <c r="N121" s="138"/>
      <c r="O121" s="138"/>
      <c r="P121" s="138"/>
      <c r="Q121" s="138"/>
      <c r="R121" s="138"/>
      <c r="S121" s="138"/>
      <c r="T121" s="138"/>
      <c r="U121" s="138"/>
      <c r="V121" s="138"/>
      <c r="W121" s="138"/>
      <c r="X121" s="138"/>
      <c r="Y121" s="138"/>
      <c r="Z121" s="138"/>
      <c r="AA121" s="138"/>
      <c r="AB121" s="138"/>
      <c r="AC121" s="138"/>
      <c r="AD121" s="138"/>
      <c r="AE121" s="138"/>
      <c r="AF121" s="138"/>
      <c r="AG121" s="138"/>
      <c r="AH121" s="138"/>
      <c r="AI121" s="138"/>
      <c r="AJ121" s="138"/>
    </row>
    <row r="122" spans="2:36" ht="23.25" customHeight="1" x14ac:dyDescent="0.2">
      <c r="B122" s="140"/>
      <c r="C122" s="140"/>
      <c r="D122" s="139"/>
      <c r="E122" s="139"/>
      <c r="F122" s="332"/>
      <c r="G122" s="332"/>
      <c r="H122" s="332"/>
      <c r="I122" s="332"/>
      <c r="J122" s="332"/>
      <c r="K122" s="332"/>
      <c r="L122" s="332"/>
      <c r="M122" s="138"/>
      <c r="N122" s="138"/>
      <c r="O122" s="138"/>
      <c r="P122" s="138"/>
      <c r="Q122" s="138"/>
      <c r="R122" s="138"/>
      <c r="S122" s="138"/>
      <c r="T122" s="138"/>
      <c r="U122" s="138"/>
      <c r="V122" s="138"/>
      <c r="W122" s="138"/>
      <c r="X122" s="138"/>
      <c r="Y122" s="138"/>
      <c r="Z122" s="138"/>
      <c r="AA122" s="138"/>
      <c r="AB122" s="138"/>
      <c r="AC122" s="138"/>
      <c r="AD122" s="138"/>
      <c r="AE122" s="138"/>
      <c r="AF122" s="138"/>
      <c r="AG122" s="138"/>
      <c r="AH122" s="138"/>
      <c r="AI122" s="138"/>
      <c r="AJ122" s="138"/>
    </row>
    <row r="123" spans="2:36" ht="23.25" customHeight="1" x14ac:dyDescent="0.2">
      <c r="B123" s="140"/>
      <c r="C123" s="140"/>
      <c r="D123" s="139"/>
      <c r="E123" s="139"/>
      <c r="F123" s="332"/>
      <c r="G123" s="332"/>
      <c r="H123" s="332"/>
      <c r="I123" s="332"/>
      <c r="J123" s="332"/>
      <c r="K123" s="332"/>
      <c r="L123" s="332"/>
      <c r="M123" s="138"/>
      <c r="N123" s="138"/>
      <c r="O123" s="138"/>
      <c r="P123" s="138"/>
      <c r="Q123" s="138"/>
      <c r="R123" s="138"/>
      <c r="S123" s="138"/>
      <c r="T123" s="138"/>
      <c r="U123" s="138"/>
      <c r="V123" s="138"/>
      <c r="W123" s="138"/>
      <c r="X123" s="138"/>
      <c r="Y123" s="138"/>
      <c r="Z123" s="138"/>
      <c r="AA123" s="138"/>
      <c r="AB123" s="138"/>
      <c r="AC123" s="138"/>
      <c r="AD123" s="138"/>
      <c r="AE123" s="138"/>
      <c r="AF123" s="138"/>
      <c r="AG123" s="138"/>
      <c r="AH123" s="138"/>
      <c r="AI123" s="138"/>
      <c r="AJ123" s="138"/>
    </row>
    <row r="124" spans="2:36" ht="23.25" customHeight="1" x14ac:dyDescent="0.2">
      <c r="B124" s="140"/>
      <c r="C124" s="140"/>
      <c r="D124" s="139"/>
      <c r="E124" s="139"/>
      <c r="F124" s="332"/>
      <c r="G124" s="332"/>
      <c r="H124" s="332"/>
      <c r="I124" s="332"/>
      <c r="J124" s="332"/>
      <c r="K124" s="332"/>
      <c r="L124" s="332"/>
      <c r="M124" s="138"/>
      <c r="N124" s="138"/>
      <c r="O124" s="138"/>
      <c r="P124" s="138"/>
      <c r="Q124" s="138"/>
      <c r="R124" s="138"/>
      <c r="S124" s="138"/>
      <c r="T124" s="138"/>
      <c r="U124" s="138"/>
      <c r="V124" s="138"/>
      <c r="W124" s="138"/>
      <c r="X124" s="138"/>
      <c r="Y124" s="138"/>
      <c r="Z124" s="138"/>
      <c r="AA124" s="138"/>
      <c r="AB124" s="138"/>
      <c r="AC124" s="138"/>
      <c r="AD124" s="138"/>
      <c r="AE124" s="138"/>
      <c r="AF124" s="138"/>
      <c r="AG124" s="138"/>
      <c r="AH124" s="138"/>
      <c r="AI124" s="138"/>
      <c r="AJ124" s="138"/>
    </row>
    <row r="125" spans="2:36" ht="23.25" customHeight="1" x14ac:dyDescent="0.2">
      <c r="B125" s="140"/>
      <c r="C125" s="140"/>
      <c r="D125" s="139"/>
      <c r="E125" s="139"/>
      <c r="F125" s="332"/>
      <c r="G125" s="332"/>
      <c r="H125" s="332"/>
      <c r="I125" s="332"/>
      <c r="J125" s="332"/>
      <c r="K125" s="332"/>
      <c r="L125" s="332"/>
      <c r="M125" s="138"/>
      <c r="N125" s="138"/>
      <c r="O125" s="138"/>
      <c r="P125" s="138"/>
      <c r="Q125" s="138"/>
      <c r="R125" s="138"/>
      <c r="S125" s="138"/>
      <c r="T125" s="138"/>
      <c r="U125" s="138"/>
      <c r="V125" s="138"/>
      <c r="W125" s="138"/>
      <c r="X125" s="138"/>
      <c r="Y125" s="138"/>
      <c r="Z125" s="138"/>
      <c r="AA125" s="138"/>
      <c r="AB125" s="138"/>
      <c r="AC125" s="138"/>
      <c r="AD125" s="138"/>
      <c r="AE125" s="138"/>
      <c r="AF125" s="138"/>
      <c r="AG125" s="138"/>
      <c r="AH125" s="138"/>
      <c r="AI125" s="138"/>
      <c r="AJ125" s="138"/>
    </row>
    <row r="126" spans="2:36" ht="23.25" customHeight="1" x14ac:dyDescent="0.2">
      <c r="B126" s="140"/>
      <c r="C126" s="140"/>
      <c r="D126" s="139"/>
      <c r="E126" s="139"/>
      <c r="F126" s="332"/>
      <c r="G126" s="332"/>
      <c r="H126" s="332"/>
      <c r="I126" s="332"/>
      <c r="J126" s="332"/>
      <c r="K126" s="332"/>
      <c r="L126" s="332"/>
      <c r="M126" s="138"/>
      <c r="N126" s="138"/>
      <c r="O126" s="138"/>
      <c r="P126" s="138"/>
      <c r="Q126" s="138"/>
      <c r="R126" s="138"/>
      <c r="S126" s="138"/>
      <c r="T126" s="138"/>
      <c r="U126" s="138"/>
      <c r="V126" s="138"/>
      <c r="W126" s="138"/>
      <c r="X126" s="138"/>
      <c r="Y126" s="138"/>
      <c r="Z126" s="138"/>
      <c r="AA126" s="138"/>
      <c r="AB126" s="138"/>
      <c r="AC126" s="138"/>
      <c r="AD126" s="138"/>
      <c r="AE126" s="138"/>
      <c r="AF126" s="138"/>
      <c r="AG126" s="138"/>
      <c r="AH126" s="138"/>
      <c r="AI126" s="138"/>
      <c r="AJ126" s="138"/>
    </row>
    <row r="127" spans="2:36" ht="23.25" customHeight="1" x14ac:dyDescent="0.2">
      <c r="B127" s="140"/>
      <c r="C127" s="140"/>
      <c r="D127" s="139"/>
      <c r="E127" s="139"/>
      <c r="F127" s="332"/>
      <c r="G127" s="332"/>
      <c r="H127" s="332"/>
      <c r="I127" s="332"/>
      <c r="J127" s="332"/>
      <c r="K127" s="332"/>
      <c r="L127" s="332"/>
      <c r="M127" s="138"/>
      <c r="N127" s="138"/>
      <c r="O127" s="138"/>
      <c r="P127" s="138"/>
      <c r="Q127" s="138"/>
      <c r="R127" s="138"/>
      <c r="S127" s="138"/>
      <c r="T127" s="138"/>
      <c r="U127" s="138"/>
      <c r="V127" s="138"/>
      <c r="W127" s="138"/>
      <c r="X127" s="138"/>
      <c r="Y127" s="138"/>
      <c r="Z127" s="138"/>
      <c r="AA127" s="138"/>
      <c r="AB127" s="138"/>
      <c r="AC127" s="138"/>
      <c r="AD127" s="138"/>
      <c r="AE127" s="138"/>
      <c r="AF127" s="138"/>
      <c r="AG127" s="138"/>
      <c r="AH127" s="138"/>
      <c r="AI127" s="138"/>
      <c r="AJ127" s="138"/>
    </row>
    <row r="128" spans="2:36" ht="23.25" customHeight="1" x14ac:dyDescent="0.2">
      <c r="B128" s="140"/>
      <c r="C128" s="140"/>
      <c r="D128" s="139"/>
      <c r="E128" s="139"/>
      <c r="F128" s="332"/>
      <c r="G128" s="332"/>
      <c r="H128" s="332"/>
      <c r="I128" s="332"/>
      <c r="J128" s="332"/>
      <c r="K128" s="332"/>
      <c r="L128" s="332"/>
      <c r="M128" s="138"/>
      <c r="N128" s="138"/>
      <c r="O128" s="138"/>
      <c r="P128" s="138"/>
      <c r="Q128" s="138"/>
      <c r="R128" s="138"/>
      <c r="S128" s="138"/>
      <c r="T128" s="138"/>
      <c r="U128" s="138"/>
      <c r="V128" s="138"/>
      <c r="W128" s="138"/>
      <c r="X128" s="138"/>
      <c r="Y128" s="138"/>
      <c r="Z128" s="138"/>
      <c r="AA128" s="138"/>
      <c r="AB128" s="138"/>
      <c r="AC128" s="138"/>
      <c r="AD128" s="138"/>
      <c r="AE128" s="138"/>
      <c r="AF128" s="138"/>
      <c r="AG128" s="138"/>
      <c r="AH128" s="138"/>
      <c r="AI128" s="138"/>
      <c r="AJ128" s="138"/>
    </row>
    <row r="129" spans="2:36" ht="23.25" customHeight="1" x14ac:dyDescent="0.2">
      <c r="B129" s="140"/>
      <c r="C129" s="140"/>
      <c r="D129" s="139"/>
      <c r="E129" s="139"/>
      <c r="F129" s="332"/>
      <c r="G129" s="332"/>
      <c r="H129" s="332"/>
      <c r="I129" s="332"/>
      <c r="J129" s="332"/>
      <c r="K129" s="332"/>
      <c r="L129" s="332"/>
      <c r="M129" s="138"/>
      <c r="N129" s="138"/>
      <c r="O129" s="138"/>
      <c r="P129" s="138"/>
      <c r="Q129" s="138"/>
      <c r="R129" s="138"/>
      <c r="S129" s="138"/>
      <c r="T129" s="138"/>
      <c r="U129" s="138"/>
      <c r="V129" s="138"/>
      <c r="W129" s="138"/>
      <c r="X129" s="138"/>
      <c r="Y129" s="138"/>
      <c r="Z129" s="138"/>
      <c r="AA129" s="138"/>
      <c r="AB129" s="138"/>
      <c r="AC129" s="138"/>
      <c r="AD129" s="138"/>
      <c r="AE129" s="138"/>
      <c r="AF129" s="138"/>
      <c r="AG129" s="138"/>
      <c r="AH129" s="138"/>
      <c r="AI129" s="138"/>
      <c r="AJ129" s="138"/>
    </row>
    <row r="130" spans="2:36" ht="23.25" customHeight="1" x14ac:dyDescent="0.2">
      <c r="B130" s="140"/>
      <c r="C130" s="140"/>
      <c r="D130" s="139"/>
      <c r="E130" s="139"/>
      <c r="F130" s="332"/>
      <c r="G130" s="332"/>
      <c r="H130" s="332"/>
      <c r="I130" s="332"/>
      <c r="J130" s="332"/>
      <c r="K130" s="332"/>
      <c r="L130" s="332"/>
      <c r="M130" s="138"/>
      <c r="N130" s="138"/>
      <c r="O130" s="138"/>
      <c r="P130" s="138"/>
      <c r="Q130" s="138"/>
      <c r="R130" s="138"/>
      <c r="S130" s="138"/>
      <c r="T130" s="138"/>
      <c r="U130" s="138"/>
      <c r="V130" s="138"/>
      <c r="W130" s="138"/>
      <c r="X130" s="138"/>
      <c r="Y130" s="138"/>
      <c r="Z130" s="138"/>
      <c r="AA130" s="138"/>
      <c r="AB130" s="138"/>
      <c r="AC130" s="138"/>
      <c r="AD130" s="138"/>
      <c r="AE130" s="138"/>
      <c r="AF130" s="138"/>
      <c r="AG130" s="138"/>
      <c r="AH130" s="138"/>
      <c r="AI130" s="138"/>
      <c r="AJ130" s="138"/>
    </row>
    <row r="131" spans="2:36" ht="23.25" customHeight="1" x14ac:dyDescent="0.2">
      <c r="B131" s="140"/>
      <c r="C131" s="140"/>
      <c r="D131" s="139"/>
      <c r="E131" s="139"/>
      <c r="F131" s="332"/>
      <c r="G131" s="332"/>
      <c r="H131" s="332"/>
      <c r="I131" s="332"/>
      <c r="J131" s="332"/>
      <c r="K131" s="332"/>
      <c r="L131" s="332"/>
      <c r="M131" s="138"/>
      <c r="N131" s="138"/>
      <c r="O131" s="138"/>
      <c r="P131" s="138"/>
      <c r="Q131" s="138"/>
      <c r="R131" s="138"/>
      <c r="S131" s="138"/>
      <c r="T131" s="138"/>
      <c r="U131" s="138"/>
      <c r="V131" s="138"/>
      <c r="W131" s="138"/>
      <c r="X131" s="138"/>
      <c r="Y131" s="138"/>
      <c r="Z131" s="138"/>
      <c r="AA131" s="138"/>
      <c r="AB131" s="138"/>
      <c r="AC131" s="138"/>
      <c r="AD131" s="138"/>
      <c r="AE131" s="138"/>
      <c r="AF131" s="138"/>
      <c r="AG131" s="138"/>
      <c r="AH131" s="138"/>
      <c r="AI131" s="138"/>
      <c r="AJ131" s="138"/>
    </row>
    <row r="132" spans="2:36" ht="23.25" customHeight="1" x14ac:dyDescent="0.2">
      <c r="B132" s="140"/>
      <c r="C132" s="140"/>
      <c r="D132" s="139"/>
      <c r="E132" s="139"/>
      <c r="F132" s="332"/>
      <c r="G132" s="332"/>
      <c r="H132" s="332"/>
      <c r="I132" s="332"/>
      <c r="J132" s="332"/>
      <c r="K132" s="332"/>
      <c r="L132" s="332"/>
      <c r="M132" s="138"/>
      <c r="N132" s="138"/>
      <c r="O132" s="138"/>
      <c r="P132" s="138"/>
      <c r="Q132" s="138"/>
      <c r="R132" s="138"/>
      <c r="S132" s="138"/>
      <c r="T132" s="138"/>
      <c r="U132" s="138"/>
      <c r="V132" s="138"/>
      <c r="W132" s="138"/>
      <c r="X132" s="138"/>
      <c r="Y132" s="138"/>
      <c r="Z132" s="138"/>
      <c r="AA132" s="138"/>
      <c r="AB132" s="138"/>
      <c r="AC132" s="138"/>
      <c r="AD132" s="138"/>
      <c r="AE132" s="138"/>
      <c r="AF132" s="138"/>
      <c r="AG132" s="138"/>
      <c r="AH132" s="138"/>
      <c r="AI132" s="138"/>
      <c r="AJ132" s="138"/>
    </row>
    <row r="133" spans="2:36" ht="23.25" customHeight="1" x14ac:dyDescent="0.2">
      <c r="B133" s="140"/>
      <c r="C133" s="140"/>
      <c r="D133" s="139"/>
      <c r="E133" s="139"/>
      <c r="F133" s="332"/>
      <c r="G133" s="332"/>
      <c r="H133" s="332"/>
      <c r="I133" s="332"/>
      <c r="J133" s="332"/>
      <c r="K133" s="332"/>
      <c r="L133" s="332"/>
      <c r="M133" s="138"/>
      <c r="N133" s="138"/>
      <c r="O133" s="138"/>
      <c r="P133" s="138"/>
      <c r="Q133" s="138"/>
      <c r="R133" s="138"/>
      <c r="S133" s="138"/>
      <c r="T133" s="138"/>
      <c r="U133" s="138"/>
      <c r="V133" s="138"/>
      <c r="W133" s="138"/>
      <c r="X133" s="138"/>
      <c r="Y133" s="138"/>
      <c r="Z133" s="138"/>
      <c r="AA133" s="138"/>
      <c r="AB133" s="138"/>
      <c r="AC133" s="138"/>
      <c r="AD133" s="138"/>
      <c r="AE133" s="138"/>
      <c r="AF133" s="138"/>
      <c r="AG133" s="138"/>
      <c r="AH133" s="138"/>
      <c r="AI133" s="138"/>
      <c r="AJ133" s="138"/>
    </row>
    <row r="134" spans="2:36" ht="23.25" customHeight="1" x14ac:dyDescent="0.2">
      <c r="B134" s="140"/>
      <c r="C134" s="140"/>
      <c r="D134" s="139"/>
      <c r="E134" s="139"/>
      <c r="F134" s="332"/>
      <c r="G134" s="332"/>
      <c r="H134" s="332"/>
      <c r="I134" s="332"/>
      <c r="J134" s="332"/>
      <c r="K134" s="332"/>
      <c r="L134" s="332"/>
      <c r="M134" s="138"/>
      <c r="N134" s="138"/>
      <c r="O134" s="138"/>
      <c r="P134" s="138"/>
      <c r="Q134" s="138"/>
      <c r="R134" s="138"/>
      <c r="S134" s="138"/>
      <c r="T134" s="138"/>
      <c r="U134" s="138"/>
      <c r="V134" s="138"/>
      <c r="W134" s="138"/>
      <c r="X134" s="138"/>
      <c r="Y134" s="138"/>
      <c r="Z134" s="138"/>
      <c r="AA134" s="138"/>
      <c r="AB134" s="138"/>
      <c r="AC134" s="138"/>
      <c r="AD134" s="138"/>
      <c r="AE134" s="138"/>
      <c r="AF134" s="138"/>
      <c r="AG134" s="138"/>
      <c r="AH134" s="138"/>
      <c r="AI134" s="138"/>
      <c r="AJ134" s="138"/>
    </row>
    <row r="135" spans="2:36" ht="23.25" customHeight="1" x14ac:dyDescent="0.2">
      <c r="B135" s="140"/>
      <c r="C135" s="140"/>
      <c r="D135" s="139"/>
      <c r="E135" s="139"/>
      <c r="F135" s="332"/>
      <c r="G135" s="332"/>
      <c r="H135" s="332"/>
      <c r="I135" s="332"/>
      <c r="J135" s="332"/>
      <c r="K135" s="332"/>
      <c r="L135" s="332"/>
      <c r="M135" s="138"/>
      <c r="N135" s="138"/>
      <c r="O135" s="138"/>
      <c r="P135" s="138"/>
      <c r="Q135" s="138"/>
      <c r="R135" s="138"/>
      <c r="S135" s="138"/>
      <c r="T135" s="138"/>
      <c r="U135" s="138"/>
      <c r="V135" s="138"/>
      <c r="W135" s="138"/>
      <c r="X135" s="138"/>
      <c r="Y135" s="138"/>
      <c r="Z135" s="138"/>
      <c r="AA135" s="138"/>
      <c r="AB135" s="138"/>
      <c r="AC135" s="138"/>
      <c r="AD135" s="138"/>
      <c r="AE135" s="138"/>
      <c r="AF135" s="138"/>
      <c r="AG135" s="138"/>
      <c r="AH135" s="138"/>
      <c r="AI135" s="138"/>
      <c r="AJ135" s="138"/>
    </row>
    <row r="136" spans="2:36" ht="23.25" customHeight="1" x14ac:dyDescent="0.2">
      <c r="B136" s="140"/>
      <c r="C136" s="140"/>
      <c r="D136" s="139"/>
      <c r="E136" s="139"/>
      <c r="F136" s="332"/>
      <c r="G136" s="332"/>
      <c r="H136" s="332"/>
      <c r="I136" s="332"/>
      <c r="J136" s="332"/>
      <c r="K136" s="332"/>
      <c r="L136" s="332"/>
      <c r="M136" s="138"/>
      <c r="N136" s="138"/>
      <c r="O136" s="138"/>
      <c r="P136" s="138"/>
      <c r="Q136" s="138"/>
      <c r="R136" s="138"/>
      <c r="S136" s="138"/>
      <c r="T136" s="138"/>
      <c r="U136" s="138"/>
      <c r="V136" s="138"/>
      <c r="W136" s="138"/>
      <c r="X136" s="138"/>
      <c r="Y136" s="138"/>
      <c r="Z136" s="138"/>
      <c r="AA136" s="138"/>
      <c r="AB136" s="138"/>
      <c r="AC136" s="138"/>
      <c r="AD136" s="138"/>
      <c r="AE136" s="138"/>
      <c r="AF136" s="138"/>
      <c r="AG136" s="138"/>
      <c r="AH136" s="138"/>
      <c r="AI136" s="138"/>
      <c r="AJ136" s="138"/>
    </row>
    <row r="137" spans="2:36" ht="23.25" customHeight="1" x14ac:dyDescent="0.2">
      <c r="B137" s="140"/>
      <c r="C137" s="140"/>
      <c r="D137" s="139"/>
      <c r="E137" s="139"/>
      <c r="F137" s="332"/>
      <c r="G137" s="332"/>
      <c r="H137" s="332"/>
      <c r="I137" s="332"/>
      <c r="J137" s="332"/>
      <c r="K137" s="332"/>
      <c r="L137" s="332"/>
      <c r="M137" s="138"/>
      <c r="N137" s="138"/>
      <c r="O137" s="138"/>
      <c r="P137" s="138"/>
      <c r="Q137" s="138"/>
      <c r="R137" s="138"/>
      <c r="S137" s="138"/>
      <c r="T137" s="138"/>
      <c r="U137" s="138"/>
      <c r="V137" s="138"/>
      <c r="W137" s="138"/>
      <c r="X137" s="138"/>
      <c r="Y137" s="138"/>
      <c r="Z137" s="138"/>
      <c r="AA137" s="138"/>
      <c r="AB137" s="138"/>
      <c r="AC137" s="138"/>
      <c r="AD137" s="138"/>
      <c r="AE137" s="138"/>
      <c r="AF137" s="138"/>
      <c r="AG137" s="138"/>
      <c r="AH137" s="138"/>
      <c r="AI137" s="138"/>
      <c r="AJ137" s="138"/>
    </row>
    <row r="138" spans="2:36" ht="23.25" customHeight="1" x14ac:dyDescent="0.2">
      <c r="B138" s="140"/>
      <c r="C138" s="140"/>
      <c r="D138" s="139"/>
      <c r="E138" s="139"/>
      <c r="F138" s="332"/>
      <c r="G138" s="332"/>
      <c r="H138" s="332"/>
      <c r="I138" s="332"/>
      <c r="J138" s="332"/>
      <c r="K138" s="332"/>
      <c r="L138" s="332"/>
      <c r="M138" s="138"/>
      <c r="N138" s="138"/>
      <c r="O138" s="138"/>
      <c r="P138" s="138"/>
      <c r="Q138" s="138"/>
      <c r="R138" s="138"/>
      <c r="S138" s="138"/>
      <c r="T138" s="138"/>
      <c r="U138" s="138"/>
      <c r="V138" s="138"/>
      <c r="W138" s="138"/>
      <c r="X138" s="138"/>
      <c r="Y138" s="138"/>
      <c r="Z138" s="138"/>
      <c r="AA138" s="138"/>
      <c r="AB138" s="138"/>
      <c r="AC138" s="138"/>
      <c r="AD138" s="138"/>
      <c r="AE138" s="138"/>
      <c r="AF138" s="138"/>
      <c r="AG138" s="138"/>
      <c r="AH138" s="138"/>
      <c r="AI138" s="138"/>
      <c r="AJ138" s="138"/>
    </row>
    <row r="139" spans="2:36" ht="23.25" customHeight="1" x14ac:dyDescent="0.2">
      <c r="B139" s="140"/>
      <c r="C139" s="140"/>
      <c r="D139" s="139"/>
      <c r="E139" s="139"/>
      <c r="F139" s="332"/>
      <c r="G139" s="332"/>
      <c r="H139" s="332"/>
      <c r="I139" s="332"/>
      <c r="J139" s="332"/>
      <c r="K139" s="332"/>
      <c r="L139" s="332"/>
      <c r="M139" s="138"/>
      <c r="N139" s="138"/>
      <c r="O139" s="138"/>
      <c r="P139" s="138"/>
      <c r="Q139" s="138"/>
      <c r="R139" s="138"/>
      <c r="S139" s="138"/>
      <c r="T139" s="138"/>
      <c r="U139" s="138"/>
      <c r="V139" s="138"/>
      <c r="W139" s="138"/>
      <c r="X139" s="138"/>
      <c r="Y139" s="138"/>
      <c r="Z139" s="138"/>
      <c r="AA139" s="138"/>
      <c r="AB139" s="138"/>
      <c r="AC139" s="138"/>
      <c r="AD139" s="138"/>
      <c r="AE139" s="138"/>
      <c r="AF139" s="138"/>
      <c r="AG139" s="138"/>
      <c r="AH139" s="138"/>
      <c r="AI139" s="138"/>
      <c r="AJ139" s="138"/>
    </row>
    <row r="140" spans="2:36" ht="23.25" customHeight="1" x14ac:dyDescent="0.2">
      <c r="B140" s="140"/>
      <c r="C140" s="140"/>
      <c r="D140" s="139"/>
      <c r="E140" s="139"/>
      <c r="F140" s="332"/>
      <c r="G140" s="332"/>
      <c r="H140" s="332"/>
      <c r="I140" s="332"/>
      <c r="J140" s="332"/>
      <c r="K140" s="332"/>
      <c r="L140" s="332"/>
      <c r="M140" s="138"/>
      <c r="N140" s="138"/>
      <c r="O140" s="138"/>
      <c r="P140" s="138"/>
      <c r="Q140" s="138"/>
      <c r="R140" s="138"/>
      <c r="S140" s="138"/>
      <c r="T140" s="138"/>
      <c r="U140" s="138"/>
      <c r="V140" s="138"/>
      <c r="W140" s="138"/>
      <c r="X140" s="138"/>
      <c r="Y140" s="138"/>
      <c r="Z140" s="138"/>
      <c r="AA140" s="138"/>
      <c r="AB140" s="138"/>
      <c r="AC140" s="138"/>
      <c r="AD140" s="138"/>
      <c r="AE140" s="138"/>
      <c r="AF140" s="138"/>
      <c r="AG140" s="138"/>
      <c r="AH140" s="138"/>
      <c r="AI140" s="138"/>
      <c r="AJ140" s="138"/>
    </row>
    <row r="141" spans="2:36" ht="23.25" customHeight="1" x14ac:dyDescent="0.2">
      <c r="B141" s="140"/>
      <c r="C141" s="140"/>
      <c r="D141" s="139"/>
      <c r="E141" s="139"/>
      <c r="F141" s="332"/>
      <c r="G141" s="332"/>
      <c r="H141" s="332"/>
      <c r="I141" s="332"/>
      <c r="J141" s="332"/>
      <c r="K141" s="332"/>
      <c r="L141" s="332"/>
      <c r="M141" s="138"/>
      <c r="N141" s="138"/>
      <c r="O141" s="138"/>
      <c r="P141" s="138"/>
      <c r="Q141" s="138"/>
      <c r="R141" s="138"/>
      <c r="S141" s="138"/>
      <c r="T141" s="138"/>
      <c r="U141" s="138"/>
      <c r="V141" s="138"/>
      <c r="W141" s="138"/>
      <c r="X141" s="138"/>
      <c r="Y141" s="138"/>
      <c r="Z141" s="138"/>
      <c r="AA141" s="138"/>
      <c r="AB141" s="138"/>
      <c r="AC141" s="138"/>
      <c r="AD141" s="138"/>
      <c r="AE141" s="138"/>
      <c r="AF141" s="138"/>
      <c r="AG141" s="138"/>
      <c r="AH141" s="138"/>
      <c r="AI141" s="138"/>
      <c r="AJ141" s="138"/>
    </row>
    <row r="142" spans="2:36" ht="23.25" customHeight="1" x14ac:dyDescent="0.2">
      <c r="B142" s="140"/>
      <c r="C142" s="140"/>
      <c r="D142" s="139"/>
      <c r="E142" s="139"/>
      <c r="F142" s="332"/>
      <c r="G142" s="332"/>
      <c r="H142" s="332"/>
      <c r="I142" s="332"/>
      <c r="J142" s="332"/>
      <c r="K142" s="332"/>
      <c r="L142" s="332"/>
      <c r="M142" s="138"/>
      <c r="N142" s="138"/>
      <c r="O142" s="138"/>
      <c r="P142" s="138"/>
      <c r="Q142" s="138"/>
      <c r="R142" s="138"/>
      <c r="S142" s="138"/>
      <c r="T142" s="138"/>
      <c r="U142" s="138"/>
      <c r="V142" s="138"/>
      <c r="W142" s="138"/>
      <c r="X142" s="138"/>
      <c r="Y142" s="138"/>
      <c r="Z142" s="138"/>
      <c r="AA142" s="138"/>
      <c r="AB142" s="138"/>
      <c r="AC142" s="138"/>
      <c r="AD142" s="138"/>
      <c r="AE142" s="138"/>
      <c r="AF142" s="138"/>
      <c r="AG142" s="138"/>
      <c r="AH142" s="138"/>
      <c r="AI142" s="138"/>
      <c r="AJ142" s="138"/>
    </row>
    <row r="143" spans="2:36" ht="23.25" customHeight="1" x14ac:dyDescent="0.2">
      <c r="B143" s="140"/>
      <c r="C143" s="140"/>
      <c r="D143" s="139"/>
      <c r="E143" s="139"/>
      <c r="F143" s="332"/>
      <c r="G143" s="332"/>
      <c r="H143" s="332"/>
      <c r="I143" s="332"/>
      <c r="J143" s="332"/>
      <c r="K143" s="332"/>
      <c r="L143" s="332"/>
      <c r="M143" s="138"/>
      <c r="N143" s="138"/>
      <c r="O143" s="138"/>
      <c r="P143" s="138"/>
      <c r="Q143" s="138"/>
      <c r="R143" s="138"/>
      <c r="S143" s="138"/>
      <c r="T143" s="138"/>
      <c r="U143" s="138"/>
      <c r="V143" s="138"/>
      <c r="W143" s="138"/>
      <c r="X143" s="138"/>
      <c r="Y143" s="138"/>
      <c r="Z143" s="138"/>
      <c r="AA143" s="138"/>
      <c r="AB143" s="138"/>
      <c r="AC143" s="138"/>
      <c r="AD143" s="138"/>
      <c r="AE143" s="138"/>
      <c r="AF143" s="138"/>
      <c r="AG143" s="138"/>
      <c r="AH143" s="138"/>
      <c r="AI143" s="138"/>
      <c r="AJ143" s="138"/>
    </row>
    <row r="144" spans="2:36" ht="23.25" customHeight="1" x14ac:dyDescent="0.2">
      <c r="B144" s="140"/>
      <c r="C144" s="140"/>
      <c r="D144" s="139"/>
      <c r="E144" s="139"/>
      <c r="F144" s="332"/>
      <c r="G144" s="332"/>
      <c r="H144" s="332"/>
      <c r="I144" s="332"/>
      <c r="J144" s="332"/>
      <c r="K144" s="332"/>
      <c r="L144" s="332"/>
      <c r="M144" s="138"/>
      <c r="N144" s="138"/>
      <c r="O144" s="138"/>
      <c r="P144" s="138"/>
      <c r="Q144" s="138"/>
      <c r="R144" s="138"/>
      <c r="S144" s="138"/>
      <c r="T144" s="138"/>
      <c r="U144" s="138"/>
      <c r="V144" s="138"/>
      <c r="W144" s="138"/>
      <c r="X144" s="138"/>
      <c r="Y144" s="138"/>
      <c r="Z144" s="138"/>
      <c r="AA144" s="138"/>
      <c r="AB144" s="138"/>
      <c r="AC144" s="138"/>
      <c r="AD144" s="138"/>
      <c r="AE144" s="138"/>
      <c r="AF144" s="138"/>
      <c r="AG144" s="138"/>
      <c r="AH144" s="138"/>
      <c r="AI144" s="138"/>
      <c r="AJ144" s="138"/>
    </row>
    <row r="145" spans="2:36" ht="23.25" customHeight="1" x14ac:dyDescent="0.2">
      <c r="B145" s="140"/>
      <c r="C145" s="140"/>
      <c r="D145" s="139"/>
      <c r="E145" s="139"/>
      <c r="F145" s="332"/>
      <c r="G145" s="332"/>
      <c r="H145" s="332"/>
      <c r="I145" s="332"/>
      <c r="J145" s="332"/>
      <c r="K145" s="332"/>
      <c r="L145" s="332"/>
      <c r="M145" s="138"/>
      <c r="N145" s="138"/>
      <c r="O145" s="138"/>
      <c r="P145" s="138"/>
      <c r="Q145" s="138"/>
      <c r="R145" s="138"/>
      <c r="S145" s="138"/>
      <c r="T145" s="138"/>
      <c r="U145" s="138"/>
      <c r="V145" s="138"/>
      <c r="W145" s="138"/>
      <c r="X145" s="138"/>
      <c r="Y145" s="138"/>
      <c r="Z145" s="138"/>
      <c r="AA145" s="138"/>
      <c r="AB145" s="138"/>
      <c r="AC145" s="138"/>
      <c r="AD145" s="138"/>
      <c r="AE145" s="138"/>
      <c r="AF145" s="138"/>
      <c r="AG145" s="138"/>
      <c r="AH145" s="138"/>
      <c r="AI145" s="138"/>
      <c r="AJ145" s="138"/>
    </row>
    <row r="146" spans="2:36" ht="23.25" customHeight="1" x14ac:dyDescent="0.2">
      <c r="B146" s="140"/>
      <c r="C146" s="140"/>
      <c r="D146" s="139"/>
      <c r="E146" s="139"/>
      <c r="F146" s="332"/>
      <c r="G146" s="332"/>
      <c r="H146" s="332"/>
      <c r="I146" s="332"/>
      <c r="J146" s="332"/>
      <c r="K146" s="332"/>
      <c r="L146" s="332"/>
      <c r="M146" s="138"/>
      <c r="N146" s="138"/>
      <c r="O146" s="138"/>
      <c r="P146" s="138"/>
      <c r="Q146" s="138"/>
      <c r="R146" s="138"/>
      <c r="S146" s="138"/>
      <c r="T146" s="138"/>
      <c r="U146" s="138"/>
      <c r="V146" s="138"/>
      <c r="W146" s="138"/>
      <c r="X146" s="138"/>
      <c r="Y146" s="138"/>
      <c r="Z146" s="138"/>
      <c r="AA146" s="138"/>
      <c r="AB146" s="138"/>
      <c r="AC146" s="138"/>
      <c r="AD146" s="138"/>
      <c r="AE146" s="138"/>
      <c r="AF146" s="138"/>
      <c r="AG146" s="138"/>
      <c r="AH146" s="138"/>
      <c r="AI146" s="138"/>
      <c r="AJ146" s="138"/>
    </row>
    <row r="147" spans="2:36" ht="23.25" customHeight="1" x14ac:dyDescent="0.2">
      <c r="B147" s="140"/>
      <c r="C147" s="140"/>
      <c r="D147" s="139"/>
      <c r="E147" s="139"/>
      <c r="F147" s="332"/>
      <c r="G147" s="332"/>
      <c r="H147" s="332"/>
      <c r="I147" s="332"/>
      <c r="J147" s="332"/>
      <c r="K147" s="332"/>
      <c r="L147" s="332"/>
      <c r="M147" s="138"/>
      <c r="N147" s="138"/>
      <c r="O147" s="138"/>
      <c r="P147" s="138"/>
      <c r="Q147" s="138"/>
      <c r="R147" s="138"/>
      <c r="S147" s="138"/>
      <c r="T147" s="138"/>
      <c r="U147" s="138"/>
      <c r="V147" s="138"/>
      <c r="W147" s="138"/>
      <c r="X147" s="138"/>
      <c r="Y147" s="138"/>
      <c r="Z147" s="138"/>
      <c r="AA147" s="138"/>
      <c r="AB147" s="138"/>
      <c r="AC147" s="138"/>
      <c r="AD147" s="138"/>
      <c r="AE147" s="138"/>
      <c r="AF147" s="138"/>
      <c r="AG147" s="138"/>
      <c r="AH147" s="138"/>
      <c r="AI147" s="138"/>
      <c r="AJ147" s="138"/>
    </row>
    <row r="148" spans="2:36" ht="23.25" customHeight="1" x14ac:dyDescent="0.2">
      <c r="B148" s="140"/>
      <c r="C148" s="140"/>
      <c r="D148" s="139"/>
      <c r="E148" s="139"/>
      <c r="F148" s="332"/>
      <c r="G148" s="332"/>
      <c r="H148" s="332"/>
      <c r="I148" s="332"/>
      <c r="J148" s="332"/>
      <c r="K148" s="332"/>
      <c r="L148" s="332"/>
      <c r="M148" s="138"/>
      <c r="N148" s="138"/>
      <c r="O148" s="138"/>
      <c r="P148" s="138"/>
      <c r="Q148" s="138"/>
      <c r="R148" s="138"/>
      <c r="S148" s="138"/>
      <c r="T148" s="138"/>
      <c r="U148" s="138"/>
      <c r="V148" s="138"/>
      <c r="W148" s="138"/>
      <c r="X148" s="138"/>
      <c r="Y148" s="138"/>
      <c r="Z148" s="138"/>
      <c r="AA148" s="138"/>
      <c r="AB148" s="138"/>
      <c r="AC148" s="138"/>
      <c r="AD148" s="138"/>
      <c r="AE148" s="138"/>
      <c r="AF148" s="138"/>
      <c r="AG148" s="138"/>
      <c r="AH148" s="138"/>
      <c r="AI148" s="138"/>
      <c r="AJ148" s="138"/>
    </row>
    <row r="149" spans="2:36" ht="23.25" customHeight="1" x14ac:dyDescent="0.2">
      <c r="B149" s="140"/>
      <c r="C149" s="140"/>
      <c r="D149" s="139"/>
      <c r="E149" s="139"/>
      <c r="F149" s="332"/>
      <c r="G149" s="332"/>
      <c r="H149" s="332"/>
      <c r="I149" s="332"/>
      <c r="J149" s="332"/>
      <c r="K149" s="332"/>
      <c r="L149" s="332"/>
      <c r="M149" s="138"/>
      <c r="N149" s="138"/>
      <c r="O149" s="138"/>
      <c r="P149" s="138"/>
      <c r="Q149" s="138"/>
      <c r="R149" s="138"/>
      <c r="S149" s="138"/>
      <c r="T149" s="138"/>
      <c r="U149" s="138"/>
      <c r="V149" s="138"/>
      <c r="W149" s="138"/>
      <c r="X149" s="138"/>
      <c r="Y149" s="138"/>
      <c r="Z149" s="138"/>
      <c r="AA149" s="138"/>
      <c r="AB149" s="138"/>
      <c r="AC149" s="138"/>
      <c r="AD149" s="138"/>
      <c r="AE149" s="138"/>
      <c r="AF149" s="138"/>
      <c r="AG149" s="138"/>
      <c r="AH149" s="138"/>
      <c r="AI149" s="138"/>
      <c r="AJ149" s="138"/>
    </row>
    <row r="150" spans="2:36" ht="23.25" customHeight="1" x14ac:dyDescent="0.2">
      <c r="B150" s="140"/>
      <c r="C150" s="140"/>
      <c r="D150" s="139"/>
      <c r="E150" s="139"/>
      <c r="F150" s="332"/>
      <c r="G150" s="332"/>
      <c r="H150" s="332"/>
      <c r="I150" s="332"/>
      <c r="J150" s="332"/>
      <c r="K150" s="332"/>
      <c r="L150" s="332"/>
      <c r="M150" s="138"/>
      <c r="N150" s="138"/>
      <c r="O150" s="138"/>
      <c r="P150" s="138"/>
      <c r="Q150" s="138"/>
      <c r="R150" s="138"/>
      <c r="S150" s="138"/>
      <c r="T150" s="138"/>
      <c r="U150" s="138"/>
      <c r="V150" s="138"/>
      <c r="W150" s="138"/>
      <c r="X150" s="138"/>
      <c r="Y150" s="138"/>
      <c r="Z150" s="138"/>
      <c r="AA150" s="138"/>
      <c r="AB150" s="138"/>
      <c r="AC150" s="138"/>
      <c r="AD150" s="138"/>
      <c r="AE150" s="138"/>
      <c r="AF150" s="138"/>
      <c r="AG150" s="138"/>
      <c r="AH150" s="138"/>
      <c r="AI150" s="138"/>
      <c r="AJ150" s="138"/>
    </row>
    <row r="151" spans="2:36" ht="23.25" customHeight="1" x14ac:dyDescent="0.2">
      <c r="B151" s="140"/>
      <c r="C151" s="140"/>
      <c r="D151" s="139"/>
      <c r="E151" s="139"/>
      <c r="F151" s="332"/>
      <c r="G151" s="332"/>
      <c r="H151" s="332"/>
      <c r="I151" s="332"/>
      <c r="J151" s="332"/>
      <c r="K151" s="332"/>
      <c r="L151" s="332"/>
      <c r="M151" s="138"/>
      <c r="N151" s="138"/>
      <c r="O151" s="138"/>
      <c r="P151" s="138"/>
      <c r="Q151" s="138"/>
      <c r="R151" s="138"/>
      <c r="S151" s="138"/>
      <c r="T151" s="138"/>
      <c r="U151" s="138"/>
      <c r="V151" s="138"/>
      <c r="W151" s="138"/>
      <c r="X151" s="138"/>
      <c r="Y151" s="138"/>
      <c r="Z151" s="138"/>
      <c r="AA151" s="138"/>
      <c r="AB151" s="138"/>
      <c r="AC151" s="138"/>
      <c r="AD151" s="138"/>
      <c r="AE151" s="138"/>
      <c r="AF151" s="138"/>
      <c r="AG151" s="138"/>
      <c r="AH151" s="138"/>
      <c r="AI151" s="138"/>
      <c r="AJ151" s="138"/>
    </row>
    <row r="152" spans="2:36" ht="23.25" customHeight="1" x14ac:dyDescent="0.2">
      <c r="B152" s="140"/>
      <c r="C152" s="140"/>
      <c r="D152" s="139"/>
      <c r="E152" s="139"/>
      <c r="F152" s="332"/>
      <c r="G152" s="332"/>
      <c r="H152" s="332"/>
      <c r="I152" s="332"/>
      <c r="J152" s="332"/>
      <c r="K152" s="332"/>
      <c r="L152" s="332"/>
      <c r="M152" s="138"/>
      <c r="N152" s="138"/>
      <c r="O152" s="138"/>
      <c r="P152" s="138"/>
      <c r="Q152" s="138"/>
      <c r="R152" s="138"/>
      <c r="S152" s="138"/>
      <c r="T152" s="138"/>
      <c r="U152" s="138"/>
      <c r="V152" s="138"/>
      <c r="W152" s="138"/>
      <c r="X152" s="138"/>
      <c r="Y152" s="138"/>
      <c r="Z152" s="138"/>
      <c r="AA152" s="138"/>
      <c r="AB152" s="138"/>
      <c r="AC152" s="138"/>
      <c r="AD152" s="138"/>
      <c r="AE152" s="138"/>
      <c r="AF152" s="138"/>
      <c r="AG152" s="138"/>
      <c r="AH152" s="138"/>
      <c r="AI152" s="138"/>
      <c r="AJ152" s="138"/>
    </row>
    <row r="153" spans="2:36" ht="23.25" customHeight="1" x14ac:dyDescent="0.2">
      <c r="B153" s="140"/>
      <c r="C153" s="140"/>
      <c r="D153" s="139"/>
      <c r="E153" s="139"/>
      <c r="F153" s="332"/>
      <c r="G153" s="332"/>
      <c r="H153" s="332"/>
      <c r="I153" s="332"/>
      <c r="J153" s="332"/>
      <c r="K153" s="332"/>
      <c r="L153" s="332"/>
      <c r="M153" s="138"/>
      <c r="N153" s="138"/>
      <c r="O153" s="138"/>
      <c r="P153" s="138"/>
      <c r="Q153" s="138"/>
      <c r="R153" s="138"/>
      <c r="S153" s="138"/>
      <c r="T153" s="138"/>
      <c r="U153" s="138"/>
      <c r="V153" s="138"/>
      <c r="W153" s="138"/>
      <c r="X153" s="138"/>
      <c r="Y153" s="138"/>
      <c r="Z153" s="138"/>
      <c r="AA153" s="138"/>
      <c r="AB153" s="138"/>
      <c r="AC153" s="138"/>
      <c r="AD153" s="138"/>
      <c r="AE153" s="138"/>
      <c r="AF153" s="138"/>
      <c r="AG153" s="138"/>
      <c r="AH153" s="138"/>
      <c r="AI153" s="138"/>
      <c r="AJ153" s="138"/>
    </row>
    <row r="154" spans="2:36" ht="23.25" customHeight="1" x14ac:dyDescent="0.2">
      <c r="B154" s="140"/>
      <c r="C154" s="140"/>
      <c r="D154" s="139"/>
      <c r="E154" s="139"/>
      <c r="F154" s="332"/>
      <c r="G154" s="332"/>
      <c r="H154" s="332"/>
      <c r="I154" s="332"/>
      <c r="J154" s="332"/>
      <c r="K154" s="332"/>
      <c r="L154" s="332"/>
      <c r="M154" s="138"/>
      <c r="N154" s="138"/>
      <c r="O154" s="138"/>
      <c r="P154" s="138"/>
      <c r="Q154" s="138"/>
      <c r="R154" s="138"/>
      <c r="S154" s="138"/>
      <c r="T154" s="138"/>
      <c r="U154" s="138"/>
      <c r="V154" s="138"/>
      <c r="W154" s="138"/>
      <c r="X154" s="138"/>
      <c r="Y154" s="138"/>
      <c r="Z154" s="138"/>
      <c r="AA154" s="138"/>
      <c r="AB154" s="138"/>
      <c r="AC154" s="138"/>
      <c r="AD154" s="138"/>
      <c r="AE154" s="138"/>
      <c r="AF154" s="138"/>
      <c r="AG154" s="138"/>
      <c r="AH154" s="138"/>
      <c r="AI154" s="138"/>
      <c r="AJ154" s="138"/>
    </row>
    <row r="155" spans="2:36" ht="23.25" customHeight="1" x14ac:dyDescent="0.2">
      <c r="B155" s="140"/>
      <c r="C155" s="140"/>
      <c r="D155" s="139"/>
      <c r="E155" s="139"/>
      <c r="F155" s="332"/>
      <c r="G155" s="332"/>
      <c r="H155" s="332"/>
      <c r="I155" s="332"/>
      <c r="J155" s="332"/>
      <c r="K155" s="332"/>
      <c r="L155" s="332"/>
      <c r="M155" s="138"/>
      <c r="N155" s="138"/>
      <c r="O155" s="138"/>
      <c r="P155" s="138"/>
      <c r="Q155" s="138"/>
      <c r="R155" s="138"/>
      <c r="S155" s="138"/>
      <c r="T155" s="138"/>
      <c r="U155" s="138"/>
      <c r="V155" s="138"/>
      <c r="W155" s="138"/>
      <c r="X155" s="138"/>
      <c r="Y155" s="138"/>
      <c r="Z155" s="138"/>
      <c r="AA155" s="138"/>
      <c r="AB155" s="138"/>
      <c r="AC155" s="138"/>
      <c r="AD155" s="138"/>
      <c r="AE155" s="138"/>
      <c r="AF155" s="138"/>
      <c r="AG155" s="138"/>
      <c r="AH155" s="138"/>
      <c r="AI155" s="138"/>
      <c r="AJ155" s="138"/>
    </row>
    <row r="156" spans="2:36" ht="23.25" customHeight="1" x14ac:dyDescent="0.2">
      <c r="B156" s="140"/>
      <c r="C156" s="140"/>
      <c r="D156" s="139"/>
      <c r="E156" s="139"/>
      <c r="F156" s="332"/>
      <c r="G156" s="332"/>
      <c r="H156" s="332"/>
      <c r="I156" s="332"/>
      <c r="J156" s="332"/>
      <c r="K156" s="332"/>
      <c r="L156" s="332"/>
      <c r="M156" s="138"/>
      <c r="N156" s="138"/>
      <c r="O156" s="138"/>
      <c r="P156" s="138"/>
      <c r="Q156" s="138"/>
      <c r="R156" s="138"/>
      <c r="S156" s="138"/>
      <c r="T156" s="138"/>
      <c r="U156" s="138"/>
      <c r="V156" s="138"/>
      <c r="W156" s="138"/>
      <c r="X156" s="138"/>
      <c r="Y156" s="138"/>
      <c r="Z156" s="138"/>
      <c r="AA156" s="138"/>
      <c r="AB156" s="138"/>
      <c r="AC156" s="138"/>
      <c r="AD156" s="138"/>
      <c r="AE156" s="138"/>
      <c r="AF156" s="138"/>
      <c r="AG156" s="138"/>
      <c r="AH156" s="138"/>
      <c r="AI156" s="138"/>
      <c r="AJ156" s="138"/>
    </row>
    <row r="157" spans="2:36" ht="23.25" customHeight="1" x14ac:dyDescent="0.2">
      <c r="B157" s="140"/>
      <c r="C157" s="140"/>
      <c r="D157" s="139"/>
      <c r="E157" s="139"/>
      <c r="F157" s="332"/>
      <c r="G157" s="332"/>
      <c r="H157" s="332"/>
      <c r="I157" s="332"/>
      <c r="J157" s="332"/>
      <c r="K157" s="332"/>
      <c r="L157" s="332"/>
      <c r="M157" s="138"/>
      <c r="N157" s="138"/>
      <c r="O157" s="138"/>
      <c r="P157" s="138"/>
      <c r="Q157" s="138"/>
      <c r="R157" s="138"/>
      <c r="S157" s="138"/>
      <c r="T157" s="138"/>
      <c r="U157" s="138"/>
      <c r="V157" s="138"/>
      <c r="W157" s="138"/>
      <c r="X157" s="138"/>
      <c r="Y157" s="138"/>
      <c r="Z157" s="138"/>
      <c r="AA157" s="138"/>
      <c r="AB157" s="138"/>
      <c r="AC157" s="138"/>
      <c r="AD157" s="138"/>
      <c r="AE157" s="138"/>
      <c r="AF157" s="138"/>
      <c r="AG157" s="138"/>
      <c r="AH157" s="138"/>
      <c r="AI157" s="138"/>
      <c r="AJ157" s="138"/>
    </row>
    <row r="158" spans="2:36" ht="23.25" customHeight="1" x14ac:dyDescent="0.2">
      <c r="B158" s="140"/>
      <c r="C158" s="140"/>
      <c r="D158" s="139"/>
      <c r="E158" s="139"/>
      <c r="F158" s="332"/>
      <c r="G158" s="332"/>
      <c r="H158" s="332"/>
      <c r="I158" s="332"/>
      <c r="J158" s="332"/>
      <c r="K158" s="332"/>
      <c r="L158" s="332"/>
      <c r="M158" s="138"/>
      <c r="N158" s="138"/>
      <c r="O158" s="138"/>
      <c r="P158" s="138"/>
      <c r="Q158" s="138"/>
      <c r="R158" s="138"/>
      <c r="S158" s="138"/>
      <c r="T158" s="138"/>
      <c r="U158" s="138"/>
      <c r="V158" s="138"/>
      <c r="W158" s="138"/>
      <c r="X158" s="138"/>
      <c r="Y158" s="138"/>
      <c r="Z158" s="138"/>
      <c r="AA158" s="138"/>
      <c r="AB158" s="138"/>
      <c r="AC158" s="138"/>
      <c r="AD158" s="138"/>
      <c r="AE158" s="138"/>
      <c r="AF158" s="138"/>
      <c r="AG158" s="138"/>
      <c r="AH158" s="138"/>
      <c r="AI158" s="138"/>
      <c r="AJ158" s="138"/>
    </row>
    <row r="159" spans="2:36" ht="23.25" customHeight="1" x14ac:dyDescent="0.2">
      <c r="B159" s="140"/>
      <c r="C159" s="140"/>
      <c r="D159" s="139"/>
      <c r="E159" s="139"/>
      <c r="F159" s="332"/>
      <c r="G159" s="332"/>
      <c r="H159" s="332"/>
      <c r="I159" s="332"/>
      <c r="J159" s="332"/>
      <c r="K159" s="332"/>
      <c r="L159" s="332"/>
      <c r="M159" s="138"/>
      <c r="N159" s="138"/>
      <c r="O159" s="138"/>
      <c r="P159" s="138"/>
      <c r="Q159" s="138"/>
      <c r="R159" s="138"/>
      <c r="S159" s="138"/>
      <c r="T159" s="138"/>
      <c r="U159" s="138"/>
      <c r="V159" s="138"/>
      <c r="W159" s="138"/>
      <c r="X159" s="138"/>
      <c r="Y159" s="138"/>
      <c r="Z159" s="138"/>
      <c r="AA159" s="138"/>
      <c r="AB159" s="138"/>
      <c r="AC159" s="138"/>
      <c r="AD159" s="138"/>
      <c r="AE159" s="138"/>
      <c r="AF159" s="138"/>
      <c r="AG159" s="138"/>
      <c r="AH159" s="138"/>
      <c r="AI159" s="138"/>
      <c r="AJ159" s="138"/>
    </row>
    <row r="160" spans="2:36" ht="23.25" customHeight="1" x14ac:dyDescent="0.2">
      <c r="B160" s="140"/>
      <c r="C160" s="140"/>
      <c r="D160" s="139"/>
      <c r="E160" s="139"/>
      <c r="F160" s="332"/>
      <c r="G160" s="332"/>
      <c r="H160" s="332"/>
      <c r="I160" s="332"/>
      <c r="J160" s="332"/>
      <c r="K160" s="332"/>
      <c r="L160" s="332"/>
      <c r="M160" s="138"/>
      <c r="N160" s="138"/>
      <c r="O160" s="138"/>
      <c r="P160" s="138"/>
      <c r="Q160" s="138"/>
      <c r="R160" s="138"/>
      <c r="S160" s="138"/>
      <c r="T160" s="138"/>
      <c r="U160" s="138"/>
      <c r="V160" s="138"/>
      <c r="W160" s="138"/>
      <c r="X160" s="138"/>
      <c r="Y160" s="138"/>
      <c r="Z160" s="138"/>
      <c r="AA160" s="138"/>
      <c r="AB160" s="138"/>
      <c r="AC160" s="138"/>
      <c r="AD160" s="138"/>
      <c r="AE160" s="138"/>
      <c r="AF160" s="138"/>
      <c r="AG160" s="138"/>
      <c r="AH160" s="138"/>
      <c r="AI160" s="138"/>
      <c r="AJ160" s="138"/>
    </row>
    <row r="161" spans="2:36" ht="23.25" customHeight="1" x14ac:dyDescent="0.2">
      <c r="B161" s="140"/>
      <c r="C161" s="140"/>
      <c r="D161" s="139"/>
      <c r="E161" s="139"/>
      <c r="F161" s="332"/>
      <c r="G161" s="332"/>
      <c r="H161" s="332"/>
      <c r="I161" s="332"/>
      <c r="J161" s="332"/>
      <c r="K161" s="332"/>
      <c r="L161" s="332"/>
      <c r="M161" s="138"/>
      <c r="N161" s="138"/>
      <c r="O161" s="138"/>
      <c r="P161" s="138"/>
      <c r="Q161" s="138"/>
      <c r="R161" s="138"/>
      <c r="S161" s="138"/>
      <c r="T161" s="138"/>
      <c r="U161" s="138"/>
      <c r="V161" s="138"/>
      <c r="W161" s="138"/>
      <c r="X161" s="138"/>
      <c r="Y161" s="138"/>
      <c r="Z161" s="138"/>
      <c r="AA161" s="138"/>
      <c r="AB161" s="138"/>
      <c r="AC161" s="138"/>
      <c r="AD161" s="138"/>
      <c r="AE161" s="138"/>
      <c r="AF161" s="138"/>
      <c r="AG161" s="138"/>
      <c r="AH161" s="138"/>
      <c r="AI161" s="138"/>
      <c r="AJ161" s="138"/>
    </row>
    <row r="162" spans="2:36" ht="23.25" customHeight="1" x14ac:dyDescent="0.2">
      <c r="B162" s="140"/>
      <c r="C162" s="140"/>
      <c r="D162" s="139"/>
      <c r="E162" s="139"/>
      <c r="F162" s="332"/>
      <c r="G162" s="332"/>
      <c r="H162" s="332"/>
      <c r="I162" s="332"/>
      <c r="J162" s="332"/>
      <c r="K162" s="332"/>
      <c r="L162" s="332"/>
      <c r="M162" s="138"/>
      <c r="N162" s="138"/>
      <c r="O162" s="138"/>
      <c r="P162" s="138"/>
      <c r="Q162" s="138"/>
      <c r="R162" s="138"/>
      <c r="S162" s="138"/>
      <c r="T162" s="138"/>
      <c r="U162" s="138"/>
      <c r="V162" s="138"/>
      <c r="W162" s="138"/>
      <c r="X162" s="138"/>
      <c r="Y162" s="138"/>
      <c r="Z162" s="138"/>
      <c r="AA162" s="138"/>
      <c r="AB162" s="138"/>
      <c r="AC162" s="138"/>
      <c r="AD162" s="138"/>
      <c r="AE162" s="138"/>
      <c r="AF162" s="138"/>
      <c r="AG162" s="138"/>
      <c r="AH162" s="138"/>
      <c r="AI162" s="138"/>
      <c r="AJ162" s="138"/>
    </row>
    <row r="163" spans="2:36" ht="23.25" customHeight="1" x14ac:dyDescent="0.2">
      <c r="B163" s="140"/>
      <c r="C163" s="140"/>
      <c r="D163" s="139"/>
      <c r="E163" s="139"/>
      <c r="F163" s="332"/>
      <c r="G163" s="332"/>
      <c r="H163" s="332"/>
      <c r="I163" s="332"/>
      <c r="J163" s="332"/>
      <c r="K163" s="332"/>
      <c r="L163" s="332"/>
      <c r="M163" s="138"/>
      <c r="N163" s="138"/>
      <c r="O163" s="138"/>
      <c r="P163" s="138"/>
      <c r="Q163" s="138"/>
      <c r="R163" s="138"/>
      <c r="S163" s="138"/>
      <c r="T163" s="138"/>
      <c r="U163" s="138"/>
      <c r="V163" s="138"/>
      <c r="W163" s="138"/>
      <c r="X163" s="138"/>
      <c r="Y163" s="138"/>
      <c r="Z163" s="138"/>
      <c r="AA163" s="138"/>
      <c r="AB163" s="138"/>
      <c r="AC163" s="138"/>
      <c r="AD163" s="138"/>
      <c r="AE163" s="138"/>
      <c r="AF163" s="138"/>
      <c r="AG163" s="138"/>
      <c r="AH163" s="138"/>
      <c r="AI163" s="138"/>
      <c r="AJ163" s="138"/>
    </row>
    <row r="164" spans="2:36" ht="23.25" customHeight="1" x14ac:dyDescent="0.2">
      <c r="B164" s="140"/>
      <c r="C164" s="140"/>
      <c r="D164" s="139"/>
      <c r="E164" s="139"/>
      <c r="F164" s="332"/>
      <c r="G164" s="332"/>
      <c r="H164" s="332"/>
      <c r="I164" s="332"/>
      <c r="J164" s="332"/>
      <c r="K164" s="332"/>
      <c r="L164" s="332"/>
      <c r="M164" s="138"/>
      <c r="N164" s="138"/>
      <c r="O164" s="138"/>
      <c r="P164" s="138"/>
      <c r="Q164" s="138"/>
      <c r="R164" s="138"/>
      <c r="S164" s="138"/>
      <c r="T164" s="138"/>
      <c r="U164" s="138"/>
      <c r="V164" s="138"/>
      <c r="W164" s="138"/>
      <c r="X164" s="138"/>
      <c r="Y164" s="138"/>
      <c r="Z164" s="138"/>
      <c r="AA164" s="138"/>
      <c r="AB164" s="138"/>
      <c r="AC164" s="138"/>
      <c r="AD164" s="138"/>
      <c r="AE164" s="138"/>
      <c r="AF164" s="138"/>
      <c r="AG164" s="138"/>
      <c r="AH164" s="138"/>
      <c r="AI164" s="138"/>
      <c r="AJ164" s="138"/>
    </row>
    <row r="165" spans="2:36" ht="23.25" customHeight="1" x14ac:dyDescent="0.2">
      <c r="B165" s="140"/>
      <c r="C165" s="140"/>
      <c r="D165" s="139"/>
      <c r="E165" s="139"/>
      <c r="F165" s="332"/>
      <c r="G165" s="332"/>
      <c r="H165" s="332"/>
      <c r="I165" s="332"/>
      <c r="J165" s="332"/>
      <c r="K165" s="332"/>
      <c r="L165" s="332"/>
      <c r="M165" s="138"/>
      <c r="N165" s="138"/>
      <c r="O165" s="138"/>
      <c r="P165" s="138"/>
      <c r="Q165" s="138"/>
      <c r="R165" s="138"/>
      <c r="S165" s="138"/>
      <c r="T165" s="138"/>
      <c r="U165" s="138"/>
      <c r="V165" s="138"/>
      <c r="W165" s="138"/>
      <c r="X165" s="138"/>
      <c r="Y165" s="138"/>
      <c r="Z165" s="138"/>
      <c r="AA165" s="138"/>
      <c r="AB165" s="138"/>
      <c r="AC165" s="138"/>
      <c r="AD165" s="138"/>
      <c r="AE165" s="138"/>
      <c r="AF165" s="138"/>
      <c r="AG165" s="138"/>
      <c r="AH165" s="138"/>
      <c r="AI165" s="138"/>
      <c r="AJ165" s="138"/>
    </row>
    <row r="166" spans="2:36" ht="23.25" customHeight="1" x14ac:dyDescent="0.2">
      <c r="B166" s="140"/>
      <c r="C166" s="140"/>
      <c r="D166" s="139"/>
      <c r="E166" s="139"/>
      <c r="F166" s="332"/>
      <c r="G166" s="332"/>
      <c r="H166" s="332"/>
      <c r="I166" s="332"/>
      <c r="J166" s="332"/>
      <c r="K166" s="332"/>
      <c r="L166" s="332"/>
      <c r="M166" s="138"/>
      <c r="N166" s="138"/>
      <c r="O166" s="138"/>
      <c r="P166" s="138"/>
      <c r="Q166" s="138"/>
      <c r="R166" s="138"/>
      <c r="S166" s="138"/>
      <c r="T166" s="138"/>
      <c r="U166" s="138"/>
      <c r="V166" s="138"/>
      <c r="W166" s="138"/>
      <c r="X166" s="138"/>
      <c r="Y166" s="138"/>
      <c r="Z166" s="138"/>
      <c r="AA166" s="138"/>
      <c r="AB166" s="138"/>
      <c r="AC166" s="138"/>
      <c r="AD166" s="138"/>
      <c r="AE166" s="138"/>
      <c r="AF166" s="138"/>
      <c r="AG166" s="138"/>
      <c r="AH166" s="138"/>
      <c r="AI166" s="138"/>
      <c r="AJ166" s="138"/>
    </row>
    <row r="167" spans="2:36" ht="23.25" customHeight="1" x14ac:dyDescent="0.2">
      <c r="B167" s="140"/>
      <c r="C167" s="140"/>
      <c r="D167" s="139"/>
      <c r="E167" s="139"/>
      <c r="F167" s="332"/>
      <c r="G167" s="332"/>
      <c r="H167" s="332"/>
      <c r="I167" s="332"/>
      <c r="J167" s="332"/>
      <c r="K167" s="332"/>
      <c r="L167" s="332"/>
      <c r="M167" s="138"/>
      <c r="N167" s="138"/>
      <c r="O167" s="138"/>
      <c r="P167" s="138"/>
      <c r="Q167" s="138"/>
      <c r="R167" s="138"/>
      <c r="S167" s="138"/>
      <c r="T167" s="138"/>
      <c r="U167" s="138"/>
      <c r="V167" s="138"/>
      <c r="W167" s="138"/>
      <c r="X167" s="138"/>
      <c r="Y167" s="138"/>
      <c r="Z167" s="138"/>
      <c r="AA167" s="138"/>
      <c r="AB167" s="138"/>
      <c r="AC167" s="138"/>
      <c r="AD167" s="138"/>
      <c r="AE167" s="138"/>
      <c r="AF167" s="138"/>
      <c r="AG167" s="138"/>
      <c r="AH167" s="138"/>
      <c r="AI167" s="138"/>
      <c r="AJ167" s="138"/>
    </row>
    <row r="168" spans="2:36" ht="23.25" customHeight="1" x14ac:dyDescent="0.2">
      <c r="B168" s="140"/>
      <c r="C168" s="140"/>
      <c r="D168" s="139"/>
      <c r="E168" s="139"/>
      <c r="F168" s="332"/>
      <c r="G168" s="332"/>
      <c r="H168" s="332"/>
      <c r="I168" s="332"/>
      <c r="J168" s="332"/>
      <c r="K168" s="332"/>
      <c r="L168" s="332"/>
      <c r="M168" s="138"/>
      <c r="N168" s="138"/>
      <c r="O168" s="138"/>
      <c r="P168" s="138"/>
      <c r="Q168" s="138"/>
      <c r="R168" s="138"/>
      <c r="S168" s="138"/>
      <c r="T168" s="138"/>
      <c r="U168" s="138"/>
      <c r="V168" s="138"/>
      <c r="W168" s="138"/>
      <c r="X168" s="138"/>
      <c r="Y168" s="138"/>
      <c r="Z168" s="138"/>
      <c r="AA168" s="138"/>
      <c r="AB168" s="138"/>
      <c r="AC168" s="138"/>
      <c r="AD168" s="138"/>
      <c r="AE168" s="138"/>
      <c r="AF168" s="138"/>
      <c r="AG168" s="138"/>
      <c r="AH168" s="138"/>
      <c r="AI168" s="138"/>
      <c r="AJ168" s="138"/>
    </row>
    <row r="169" spans="2:36" ht="23.25" customHeight="1" x14ac:dyDescent="0.2">
      <c r="B169" s="140"/>
      <c r="C169" s="140"/>
      <c r="D169" s="139"/>
      <c r="E169" s="139"/>
      <c r="F169" s="332"/>
      <c r="G169" s="332"/>
      <c r="H169" s="332"/>
      <c r="I169" s="332"/>
      <c r="J169" s="332"/>
      <c r="K169" s="332"/>
      <c r="L169" s="332"/>
      <c r="M169" s="138"/>
      <c r="N169" s="138"/>
      <c r="O169" s="138"/>
      <c r="P169" s="138"/>
      <c r="Q169" s="138"/>
      <c r="R169" s="138"/>
      <c r="S169" s="138"/>
      <c r="T169" s="138"/>
      <c r="U169" s="138"/>
      <c r="V169" s="138"/>
      <c r="W169" s="138"/>
      <c r="X169" s="138"/>
      <c r="Y169" s="138"/>
      <c r="Z169" s="138"/>
      <c r="AA169" s="138"/>
      <c r="AB169" s="138"/>
      <c r="AC169" s="138"/>
      <c r="AD169" s="138"/>
      <c r="AE169" s="138"/>
      <c r="AF169" s="138"/>
      <c r="AG169" s="138"/>
      <c r="AH169" s="138"/>
      <c r="AI169" s="138"/>
      <c r="AJ169" s="138"/>
    </row>
    <row r="170" spans="2:36" ht="23.25" customHeight="1" x14ac:dyDescent="0.2">
      <c r="B170" s="140"/>
      <c r="C170" s="140"/>
      <c r="D170" s="139"/>
      <c r="E170" s="139"/>
      <c r="F170" s="332"/>
      <c r="G170" s="332"/>
      <c r="H170" s="332"/>
      <c r="I170" s="332"/>
      <c r="J170" s="332"/>
      <c r="K170" s="332"/>
      <c r="L170" s="332"/>
      <c r="M170" s="138"/>
      <c r="N170" s="138"/>
      <c r="O170" s="138"/>
      <c r="P170" s="138"/>
      <c r="Q170" s="138"/>
      <c r="R170" s="138"/>
      <c r="S170" s="138"/>
      <c r="T170" s="138"/>
      <c r="U170" s="138"/>
      <c r="V170" s="138"/>
      <c r="W170" s="138"/>
      <c r="X170" s="138"/>
      <c r="Y170" s="138"/>
      <c r="Z170" s="138"/>
      <c r="AA170" s="138"/>
      <c r="AB170" s="138"/>
      <c r="AC170" s="138"/>
      <c r="AD170" s="138"/>
      <c r="AE170" s="138"/>
      <c r="AF170" s="138"/>
      <c r="AG170" s="138"/>
      <c r="AH170" s="138"/>
      <c r="AI170" s="138"/>
      <c r="AJ170" s="138"/>
    </row>
    <row r="171" spans="2:36" ht="23.25" customHeight="1" x14ac:dyDescent="0.2">
      <c r="B171" s="140"/>
      <c r="C171" s="140"/>
      <c r="D171" s="139"/>
      <c r="E171" s="139"/>
      <c r="F171" s="332"/>
      <c r="G171" s="332"/>
      <c r="H171" s="332"/>
      <c r="I171" s="332"/>
      <c r="J171" s="332"/>
      <c r="K171" s="332"/>
      <c r="L171" s="332"/>
      <c r="M171" s="138"/>
      <c r="N171" s="138"/>
      <c r="O171" s="138"/>
      <c r="P171" s="138"/>
      <c r="Q171" s="138"/>
      <c r="R171" s="138"/>
      <c r="S171" s="138"/>
      <c r="T171" s="138"/>
      <c r="U171" s="138"/>
      <c r="V171" s="138"/>
      <c r="W171" s="138"/>
      <c r="X171" s="138"/>
      <c r="Y171" s="138"/>
      <c r="Z171" s="138"/>
      <c r="AA171" s="138"/>
      <c r="AB171" s="138"/>
      <c r="AC171" s="138"/>
      <c r="AD171" s="138"/>
      <c r="AE171" s="138"/>
      <c r="AF171" s="138"/>
      <c r="AG171" s="138"/>
      <c r="AH171" s="138"/>
      <c r="AI171" s="138"/>
      <c r="AJ171" s="138"/>
    </row>
    <row r="172" spans="2:36" ht="23.25" customHeight="1" x14ac:dyDescent="0.2">
      <c r="B172" s="140"/>
      <c r="C172" s="140"/>
      <c r="D172" s="139"/>
      <c r="E172" s="139"/>
      <c r="F172" s="332"/>
      <c r="G172" s="332"/>
      <c r="H172" s="332"/>
      <c r="I172" s="332"/>
      <c r="J172" s="332"/>
      <c r="K172" s="332"/>
      <c r="L172" s="332"/>
      <c r="M172" s="138"/>
      <c r="N172" s="138"/>
      <c r="O172" s="138"/>
      <c r="P172" s="138"/>
      <c r="Q172" s="138"/>
      <c r="R172" s="138"/>
      <c r="S172" s="138"/>
      <c r="T172" s="138"/>
      <c r="U172" s="138"/>
      <c r="V172" s="138"/>
      <c r="W172" s="138"/>
      <c r="X172" s="138"/>
      <c r="Y172" s="138"/>
      <c r="Z172" s="138"/>
      <c r="AA172" s="138"/>
      <c r="AB172" s="138"/>
      <c r="AC172" s="138"/>
      <c r="AD172" s="138"/>
      <c r="AE172" s="138"/>
      <c r="AF172" s="138"/>
      <c r="AG172" s="138"/>
      <c r="AH172" s="138"/>
      <c r="AI172" s="138"/>
      <c r="AJ172" s="138"/>
    </row>
    <row r="173" spans="2:36" ht="23.25" customHeight="1" x14ac:dyDescent="0.2">
      <c r="B173" s="140"/>
      <c r="C173" s="140"/>
      <c r="D173" s="139"/>
      <c r="E173" s="139"/>
      <c r="F173" s="332"/>
      <c r="G173" s="332"/>
      <c r="H173" s="332"/>
      <c r="I173" s="332"/>
      <c r="J173" s="332"/>
      <c r="K173" s="332"/>
      <c r="L173" s="332"/>
      <c r="M173" s="138"/>
      <c r="N173" s="138"/>
      <c r="O173" s="138"/>
      <c r="P173" s="138"/>
      <c r="Q173" s="138"/>
      <c r="R173" s="138"/>
      <c r="S173" s="138"/>
      <c r="T173" s="138"/>
      <c r="U173" s="138"/>
      <c r="V173" s="138"/>
      <c r="W173" s="138"/>
      <c r="X173" s="138"/>
      <c r="Y173" s="138"/>
      <c r="Z173" s="138"/>
      <c r="AA173" s="138"/>
      <c r="AB173" s="138"/>
      <c r="AC173" s="138"/>
      <c r="AD173" s="138"/>
      <c r="AE173" s="138"/>
      <c r="AF173" s="138"/>
      <c r="AG173" s="138"/>
      <c r="AH173" s="138"/>
      <c r="AI173" s="138"/>
      <c r="AJ173" s="138"/>
    </row>
    <row r="174" spans="2:36" ht="23.25" customHeight="1" x14ac:dyDescent="0.2">
      <c r="B174" s="140"/>
      <c r="C174" s="140"/>
      <c r="D174" s="139"/>
      <c r="E174" s="139"/>
      <c r="F174" s="332"/>
      <c r="G174" s="332"/>
      <c r="H174" s="332"/>
      <c r="I174" s="332"/>
      <c r="J174" s="332"/>
      <c r="K174" s="332"/>
      <c r="L174" s="332"/>
      <c r="M174" s="138"/>
      <c r="N174" s="138"/>
      <c r="O174" s="138"/>
      <c r="P174" s="138"/>
      <c r="Q174" s="138"/>
      <c r="R174" s="138"/>
      <c r="S174" s="138"/>
      <c r="T174" s="138"/>
      <c r="U174" s="138"/>
      <c r="V174" s="138"/>
      <c r="W174" s="138"/>
      <c r="X174" s="138"/>
      <c r="Y174" s="138"/>
      <c r="Z174" s="138"/>
      <c r="AA174" s="138"/>
      <c r="AB174" s="138"/>
      <c r="AC174" s="138"/>
      <c r="AD174" s="138"/>
      <c r="AE174" s="138"/>
      <c r="AF174" s="138"/>
      <c r="AG174" s="138"/>
      <c r="AH174" s="138"/>
      <c r="AI174" s="138"/>
      <c r="AJ174" s="138"/>
    </row>
    <row r="175" spans="2:36" ht="23.25" customHeight="1" x14ac:dyDescent="0.2">
      <c r="B175" s="140"/>
      <c r="C175" s="140"/>
      <c r="D175" s="139"/>
      <c r="E175" s="139"/>
      <c r="F175" s="332"/>
      <c r="G175" s="332"/>
      <c r="H175" s="332"/>
      <c r="I175" s="332"/>
      <c r="J175" s="332"/>
      <c r="K175" s="332"/>
      <c r="L175" s="332"/>
      <c r="M175" s="138"/>
      <c r="N175" s="138"/>
      <c r="O175" s="138"/>
      <c r="P175" s="138"/>
      <c r="Q175" s="138"/>
      <c r="R175" s="138"/>
      <c r="S175" s="138"/>
      <c r="T175" s="138"/>
      <c r="U175" s="138"/>
      <c r="V175" s="138"/>
      <c r="W175" s="138"/>
      <c r="X175" s="138"/>
      <c r="Y175" s="138"/>
      <c r="Z175" s="138"/>
      <c r="AA175" s="138"/>
      <c r="AB175" s="138"/>
      <c r="AC175" s="138"/>
      <c r="AD175" s="138"/>
      <c r="AE175" s="138"/>
      <c r="AF175" s="138"/>
      <c r="AG175" s="138"/>
      <c r="AH175" s="138"/>
      <c r="AI175" s="138"/>
      <c r="AJ175" s="138"/>
    </row>
    <row r="176" spans="2:36" ht="23.25" customHeight="1" x14ac:dyDescent="0.2">
      <c r="B176" s="140"/>
      <c r="C176" s="140"/>
      <c r="D176" s="139"/>
      <c r="E176" s="139"/>
      <c r="F176" s="332"/>
      <c r="G176" s="332"/>
      <c r="H176" s="332"/>
      <c r="I176" s="332"/>
      <c r="J176" s="332"/>
      <c r="K176" s="332"/>
      <c r="L176" s="332"/>
      <c r="M176" s="138"/>
      <c r="N176" s="138"/>
      <c r="O176" s="138"/>
      <c r="P176" s="138"/>
      <c r="Q176" s="138"/>
      <c r="R176" s="138"/>
      <c r="S176" s="138"/>
      <c r="T176" s="138"/>
      <c r="U176" s="138"/>
      <c r="V176" s="138"/>
      <c r="W176" s="138"/>
      <c r="X176" s="138"/>
      <c r="Y176" s="138"/>
      <c r="Z176" s="138"/>
      <c r="AA176" s="138"/>
      <c r="AB176" s="138"/>
      <c r="AC176" s="138"/>
      <c r="AD176" s="138"/>
      <c r="AE176" s="138"/>
      <c r="AF176" s="138"/>
      <c r="AG176" s="138"/>
      <c r="AH176" s="138"/>
      <c r="AI176" s="138"/>
      <c r="AJ176" s="138"/>
    </row>
    <row r="177" spans="2:36" ht="23.25" customHeight="1" x14ac:dyDescent="0.2">
      <c r="B177" s="140"/>
      <c r="C177" s="140"/>
      <c r="D177" s="139"/>
      <c r="E177" s="139"/>
      <c r="F177" s="332"/>
      <c r="G177" s="332"/>
      <c r="H177" s="332"/>
      <c r="I177" s="332"/>
      <c r="J177" s="332"/>
      <c r="K177" s="332"/>
      <c r="L177" s="332"/>
      <c r="M177" s="138"/>
      <c r="N177" s="138"/>
      <c r="O177" s="138"/>
      <c r="P177" s="138"/>
      <c r="Q177" s="138"/>
      <c r="R177" s="138"/>
      <c r="S177" s="138"/>
      <c r="T177" s="138"/>
      <c r="U177" s="138"/>
      <c r="V177" s="138"/>
      <c r="W177" s="138"/>
      <c r="X177" s="138"/>
      <c r="Y177" s="138"/>
      <c r="Z177" s="138"/>
      <c r="AA177" s="138"/>
      <c r="AB177" s="138"/>
      <c r="AC177" s="138"/>
      <c r="AD177" s="138"/>
      <c r="AE177" s="138"/>
      <c r="AF177" s="138"/>
      <c r="AG177" s="138"/>
      <c r="AH177" s="138"/>
      <c r="AI177" s="138"/>
      <c r="AJ177" s="138"/>
    </row>
    <row r="178" spans="2:36" ht="23.25" customHeight="1" x14ac:dyDescent="0.2">
      <c r="B178" s="140"/>
      <c r="C178" s="140"/>
      <c r="D178" s="139"/>
      <c r="E178" s="139"/>
      <c r="F178" s="332"/>
      <c r="G178" s="332"/>
      <c r="H178" s="332"/>
      <c r="I178" s="332"/>
      <c r="J178" s="332"/>
      <c r="K178" s="332"/>
      <c r="L178" s="332"/>
      <c r="M178" s="138"/>
      <c r="N178" s="138"/>
      <c r="O178" s="138"/>
      <c r="P178" s="138"/>
      <c r="Q178" s="138"/>
      <c r="R178" s="138"/>
      <c r="S178" s="138"/>
      <c r="T178" s="138"/>
      <c r="U178" s="138"/>
      <c r="V178" s="138"/>
      <c r="W178" s="138"/>
      <c r="X178" s="138"/>
      <c r="Y178" s="138"/>
      <c r="Z178" s="138"/>
      <c r="AA178" s="138"/>
      <c r="AB178" s="138"/>
      <c r="AC178" s="138"/>
      <c r="AD178" s="138"/>
      <c r="AE178" s="138"/>
      <c r="AF178" s="138"/>
      <c r="AG178" s="138"/>
      <c r="AH178" s="138"/>
      <c r="AI178" s="138"/>
      <c r="AJ178" s="138"/>
    </row>
    <row r="179" spans="2:36" ht="23.25" customHeight="1" x14ac:dyDescent="0.2">
      <c r="B179" s="140"/>
      <c r="C179" s="140"/>
      <c r="D179" s="139"/>
      <c r="E179" s="139"/>
      <c r="F179" s="332"/>
      <c r="G179" s="332"/>
      <c r="H179" s="332"/>
      <c r="I179" s="332"/>
      <c r="J179" s="332"/>
      <c r="K179" s="332"/>
      <c r="L179" s="332"/>
      <c r="M179" s="138"/>
      <c r="N179" s="138"/>
      <c r="O179" s="138"/>
      <c r="P179" s="138"/>
      <c r="Q179" s="138"/>
      <c r="R179" s="138"/>
      <c r="S179" s="138"/>
      <c r="T179" s="138"/>
      <c r="U179" s="138"/>
      <c r="V179" s="138"/>
      <c r="W179" s="138"/>
      <c r="X179" s="138"/>
      <c r="Y179" s="138"/>
      <c r="Z179" s="138"/>
      <c r="AA179" s="138"/>
      <c r="AB179" s="138"/>
      <c r="AC179" s="138"/>
      <c r="AD179" s="138"/>
      <c r="AE179" s="138"/>
      <c r="AF179" s="138"/>
      <c r="AG179" s="138"/>
      <c r="AH179" s="138"/>
      <c r="AI179" s="138"/>
      <c r="AJ179" s="138"/>
    </row>
    <row r="180" spans="2:36" ht="23.25" customHeight="1" x14ac:dyDescent="0.2">
      <c r="B180" s="140"/>
      <c r="C180" s="140"/>
      <c r="D180" s="139"/>
      <c r="E180" s="139"/>
      <c r="F180" s="332"/>
      <c r="G180" s="332"/>
      <c r="H180" s="332"/>
      <c r="I180" s="332"/>
      <c r="J180" s="332"/>
      <c r="K180" s="332"/>
      <c r="L180" s="332"/>
      <c r="M180" s="138"/>
      <c r="N180" s="138"/>
      <c r="O180" s="138"/>
      <c r="P180" s="138"/>
      <c r="Q180" s="138"/>
      <c r="R180" s="138"/>
      <c r="S180" s="138"/>
      <c r="T180" s="138"/>
      <c r="U180" s="138"/>
      <c r="V180" s="138"/>
      <c r="W180" s="138"/>
      <c r="X180" s="138"/>
      <c r="Y180" s="138"/>
      <c r="Z180" s="138"/>
      <c r="AA180" s="138"/>
      <c r="AB180" s="138"/>
      <c r="AC180" s="138"/>
      <c r="AD180" s="138"/>
      <c r="AE180" s="138"/>
      <c r="AF180" s="138"/>
      <c r="AG180" s="138"/>
      <c r="AH180" s="138"/>
      <c r="AI180" s="138"/>
      <c r="AJ180" s="138"/>
    </row>
    <row r="181" spans="2:36" ht="23.25" customHeight="1" x14ac:dyDescent="0.2">
      <c r="B181" s="140"/>
      <c r="C181" s="140"/>
      <c r="D181" s="139"/>
      <c r="E181" s="139"/>
      <c r="F181" s="332"/>
      <c r="G181" s="332"/>
      <c r="H181" s="332"/>
      <c r="I181" s="332"/>
      <c r="J181" s="332"/>
      <c r="K181" s="332"/>
      <c r="L181" s="332"/>
      <c r="M181" s="138"/>
      <c r="N181" s="138"/>
      <c r="O181" s="138"/>
      <c r="P181" s="138"/>
      <c r="Q181" s="138"/>
      <c r="R181" s="138"/>
      <c r="S181" s="138"/>
      <c r="T181" s="138"/>
      <c r="U181" s="138"/>
      <c r="V181" s="138"/>
      <c r="W181" s="138"/>
      <c r="X181" s="138"/>
      <c r="Y181" s="138"/>
      <c r="Z181" s="138"/>
      <c r="AA181" s="138"/>
      <c r="AB181" s="138"/>
      <c r="AC181" s="138"/>
      <c r="AD181" s="138"/>
      <c r="AE181" s="138"/>
      <c r="AF181" s="138"/>
      <c r="AG181" s="138"/>
      <c r="AH181" s="138"/>
      <c r="AI181" s="138"/>
      <c r="AJ181" s="138"/>
    </row>
    <row r="182" spans="2:36" ht="23.25" customHeight="1" x14ac:dyDescent="0.2">
      <c r="B182" s="140"/>
      <c r="C182" s="140"/>
      <c r="D182" s="139"/>
      <c r="E182" s="139"/>
      <c r="F182" s="332"/>
      <c r="G182" s="332"/>
      <c r="H182" s="332"/>
      <c r="I182" s="332"/>
      <c r="J182" s="332"/>
      <c r="K182" s="332"/>
      <c r="L182" s="332"/>
      <c r="M182" s="138"/>
      <c r="N182" s="138"/>
      <c r="O182" s="138"/>
      <c r="P182" s="138"/>
      <c r="Q182" s="138"/>
      <c r="R182" s="138"/>
      <c r="S182" s="138"/>
      <c r="T182" s="138"/>
      <c r="U182" s="138"/>
      <c r="V182" s="138"/>
      <c r="W182" s="138"/>
      <c r="X182" s="138"/>
      <c r="Y182" s="138"/>
      <c r="Z182" s="138"/>
      <c r="AA182" s="138"/>
      <c r="AB182" s="138"/>
      <c r="AC182" s="138"/>
      <c r="AD182" s="138"/>
      <c r="AE182" s="138"/>
      <c r="AF182" s="138"/>
      <c r="AG182" s="138"/>
      <c r="AH182" s="138"/>
      <c r="AI182" s="138"/>
      <c r="AJ182" s="138"/>
    </row>
    <row r="183" spans="2:36" ht="23.25" customHeight="1" x14ac:dyDescent="0.2">
      <c r="B183" s="140"/>
      <c r="C183" s="140"/>
      <c r="D183" s="139"/>
      <c r="E183" s="139"/>
      <c r="F183" s="332"/>
      <c r="G183" s="332"/>
      <c r="H183" s="332"/>
      <c r="I183" s="332"/>
      <c r="J183" s="332"/>
      <c r="K183" s="332"/>
      <c r="L183" s="332"/>
      <c r="M183" s="138"/>
      <c r="N183" s="138"/>
      <c r="O183" s="138"/>
      <c r="P183" s="138"/>
      <c r="Q183" s="138"/>
      <c r="R183" s="138"/>
      <c r="S183" s="138"/>
      <c r="T183" s="138"/>
      <c r="U183" s="138"/>
      <c r="V183" s="138"/>
      <c r="W183" s="138"/>
      <c r="X183" s="138"/>
      <c r="Y183" s="138"/>
      <c r="Z183" s="138"/>
      <c r="AA183" s="138"/>
      <c r="AB183" s="138"/>
      <c r="AC183" s="138"/>
      <c r="AD183" s="138"/>
      <c r="AE183" s="138"/>
      <c r="AF183" s="138"/>
      <c r="AG183" s="138"/>
      <c r="AH183" s="138"/>
      <c r="AI183" s="138"/>
      <c r="AJ183" s="138"/>
    </row>
    <row r="184" spans="2:36" ht="23.25" customHeight="1" x14ac:dyDescent="0.2">
      <c r="B184" s="140"/>
      <c r="C184" s="140"/>
      <c r="D184" s="139"/>
      <c r="E184" s="139"/>
      <c r="F184" s="332"/>
      <c r="G184" s="332"/>
      <c r="H184" s="332"/>
      <c r="I184" s="332"/>
      <c r="J184" s="332"/>
      <c r="K184" s="332"/>
      <c r="L184" s="332"/>
      <c r="M184" s="138"/>
      <c r="N184" s="138"/>
      <c r="O184" s="138"/>
      <c r="P184" s="138"/>
      <c r="Q184" s="138"/>
      <c r="R184" s="138"/>
      <c r="S184" s="138"/>
      <c r="T184" s="138"/>
      <c r="U184" s="138"/>
      <c r="V184" s="138"/>
      <c r="W184" s="138"/>
      <c r="X184" s="138"/>
      <c r="Y184" s="138"/>
      <c r="Z184" s="138"/>
      <c r="AA184" s="138"/>
      <c r="AB184" s="138"/>
      <c r="AC184" s="138"/>
      <c r="AD184" s="138"/>
      <c r="AE184" s="138"/>
      <c r="AF184" s="138"/>
      <c r="AG184" s="138"/>
      <c r="AH184" s="138"/>
      <c r="AI184" s="138"/>
      <c r="AJ184" s="138"/>
    </row>
    <row r="185" spans="2:36" ht="23.25" customHeight="1" x14ac:dyDescent="0.2">
      <c r="B185" s="140"/>
      <c r="C185" s="140"/>
      <c r="D185" s="139"/>
      <c r="E185" s="139"/>
      <c r="F185" s="332"/>
      <c r="G185" s="332"/>
      <c r="H185" s="332"/>
      <c r="I185" s="332"/>
      <c r="J185" s="332"/>
      <c r="K185" s="332"/>
      <c r="L185" s="332"/>
      <c r="M185" s="138"/>
      <c r="N185" s="138"/>
      <c r="O185" s="138"/>
      <c r="P185" s="138"/>
      <c r="Q185" s="138"/>
      <c r="R185" s="138"/>
      <c r="S185" s="138"/>
      <c r="T185" s="138"/>
      <c r="U185" s="138"/>
      <c r="V185" s="138"/>
      <c r="W185" s="138"/>
      <c r="X185" s="138"/>
      <c r="Y185" s="138"/>
      <c r="Z185" s="138"/>
      <c r="AA185" s="138"/>
      <c r="AB185" s="138"/>
      <c r="AC185" s="138"/>
      <c r="AD185" s="138"/>
      <c r="AE185" s="138"/>
      <c r="AF185" s="138"/>
      <c r="AG185" s="138"/>
      <c r="AH185" s="138"/>
      <c r="AI185" s="138"/>
      <c r="AJ185" s="138"/>
    </row>
    <row r="186" spans="2:36" ht="23.25" customHeight="1" x14ac:dyDescent="0.2">
      <c r="B186" s="140"/>
      <c r="C186" s="140"/>
      <c r="D186" s="139"/>
      <c r="E186" s="139"/>
      <c r="F186" s="332"/>
      <c r="G186" s="332"/>
      <c r="H186" s="332"/>
      <c r="I186" s="332"/>
      <c r="J186" s="332"/>
      <c r="K186" s="332"/>
      <c r="L186" s="332"/>
      <c r="M186" s="138"/>
      <c r="N186" s="138"/>
      <c r="O186" s="138"/>
      <c r="P186" s="138"/>
      <c r="Q186" s="138"/>
      <c r="R186" s="138"/>
      <c r="S186" s="138"/>
      <c r="T186" s="138"/>
      <c r="U186" s="138"/>
      <c r="V186" s="138"/>
      <c r="W186" s="138"/>
      <c r="X186" s="138"/>
      <c r="Y186" s="138"/>
      <c r="Z186" s="138"/>
      <c r="AA186" s="138"/>
      <c r="AB186" s="138"/>
      <c r="AC186" s="138"/>
      <c r="AD186" s="138"/>
      <c r="AE186" s="138"/>
      <c r="AF186" s="138"/>
      <c r="AG186" s="138"/>
      <c r="AH186" s="138"/>
      <c r="AI186" s="138"/>
      <c r="AJ186" s="138"/>
    </row>
    <row r="187" spans="2:36" ht="23.25" customHeight="1" x14ac:dyDescent="0.2">
      <c r="B187" s="140"/>
      <c r="C187" s="140"/>
      <c r="D187" s="139"/>
      <c r="E187" s="139"/>
      <c r="F187" s="332"/>
      <c r="G187" s="332"/>
      <c r="H187" s="332"/>
      <c r="I187" s="332"/>
      <c r="J187" s="332"/>
      <c r="K187" s="332"/>
      <c r="L187" s="332"/>
      <c r="M187" s="138"/>
      <c r="N187" s="138"/>
      <c r="O187" s="138"/>
      <c r="P187" s="138"/>
      <c r="Q187" s="138"/>
      <c r="R187" s="138"/>
      <c r="S187" s="138"/>
      <c r="T187" s="138"/>
      <c r="U187" s="138"/>
      <c r="V187" s="138"/>
      <c r="W187" s="138"/>
      <c r="X187" s="138"/>
      <c r="Y187" s="138"/>
      <c r="Z187" s="138"/>
      <c r="AA187" s="138"/>
      <c r="AB187" s="138"/>
      <c r="AC187" s="138"/>
      <c r="AD187" s="138"/>
      <c r="AE187" s="138"/>
      <c r="AF187" s="138"/>
      <c r="AG187" s="138"/>
      <c r="AH187" s="138"/>
      <c r="AI187" s="138"/>
      <c r="AJ187" s="138"/>
    </row>
    <row r="188" spans="2:36" ht="23.25" customHeight="1" x14ac:dyDescent="0.2">
      <c r="B188" s="140"/>
      <c r="C188" s="140"/>
      <c r="D188" s="139"/>
      <c r="E188" s="139"/>
      <c r="F188" s="332"/>
      <c r="G188" s="332"/>
      <c r="H188" s="332"/>
      <c r="I188" s="332"/>
      <c r="J188" s="332"/>
      <c r="K188" s="332"/>
      <c r="L188" s="332"/>
      <c r="M188" s="138"/>
      <c r="N188" s="138"/>
      <c r="O188" s="138"/>
      <c r="P188" s="138"/>
      <c r="Q188" s="138"/>
      <c r="R188" s="138"/>
      <c r="S188" s="138"/>
      <c r="T188" s="138"/>
      <c r="U188" s="138"/>
      <c r="V188" s="138"/>
      <c r="W188" s="138"/>
      <c r="X188" s="138"/>
      <c r="Y188" s="138"/>
      <c r="Z188" s="138"/>
      <c r="AA188" s="138"/>
      <c r="AB188" s="138"/>
      <c r="AC188" s="138"/>
      <c r="AD188" s="138"/>
      <c r="AE188" s="138"/>
      <c r="AF188" s="138"/>
      <c r="AG188" s="138"/>
      <c r="AH188" s="138"/>
      <c r="AI188" s="138"/>
      <c r="AJ188" s="138"/>
    </row>
    <row r="189" spans="2:36" ht="23.25" customHeight="1" x14ac:dyDescent="0.2">
      <c r="B189" s="140"/>
      <c r="C189" s="140"/>
      <c r="D189" s="139"/>
      <c r="E189" s="139"/>
      <c r="F189" s="332"/>
      <c r="G189" s="332"/>
      <c r="H189" s="332"/>
      <c r="I189" s="332"/>
      <c r="J189" s="332"/>
      <c r="K189" s="332"/>
      <c r="L189" s="332"/>
      <c r="M189" s="138"/>
      <c r="N189" s="138"/>
      <c r="O189" s="138"/>
      <c r="P189" s="138"/>
      <c r="Q189" s="138"/>
      <c r="R189" s="138"/>
      <c r="S189" s="138"/>
      <c r="T189" s="138"/>
      <c r="U189" s="138"/>
      <c r="V189" s="138"/>
      <c r="W189" s="138"/>
      <c r="X189" s="138"/>
      <c r="Y189" s="138"/>
      <c r="Z189" s="138"/>
      <c r="AA189" s="138"/>
      <c r="AB189" s="138"/>
      <c r="AC189" s="138"/>
      <c r="AD189" s="138"/>
      <c r="AE189" s="138"/>
      <c r="AF189" s="138"/>
      <c r="AG189" s="138"/>
      <c r="AH189" s="138"/>
      <c r="AI189" s="138"/>
      <c r="AJ189" s="138"/>
    </row>
    <row r="190" spans="2:36" ht="23.25" customHeight="1" x14ac:dyDescent="0.2">
      <c r="B190" s="140"/>
      <c r="C190" s="140"/>
      <c r="D190" s="139"/>
      <c r="E190" s="139"/>
      <c r="F190" s="332"/>
      <c r="G190" s="332"/>
      <c r="H190" s="332"/>
      <c r="I190" s="332"/>
      <c r="J190" s="332"/>
      <c r="K190" s="332"/>
      <c r="L190" s="332"/>
      <c r="M190" s="138"/>
      <c r="N190" s="138"/>
      <c r="O190" s="138"/>
      <c r="P190" s="138"/>
      <c r="Q190" s="138"/>
      <c r="R190" s="138"/>
      <c r="S190" s="138"/>
      <c r="T190" s="138"/>
      <c r="U190" s="138"/>
      <c r="V190" s="138"/>
      <c r="W190" s="138"/>
      <c r="X190" s="138"/>
      <c r="Y190" s="138"/>
      <c r="Z190" s="138"/>
      <c r="AA190" s="138"/>
      <c r="AB190" s="138"/>
      <c r="AC190" s="138"/>
      <c r="AD190" s="138"/>
      <c r="AE190" s="138"/>
      <c r="AF190" s="138"/>
      <c r="AG190" s="138"/>
      <c r="AH190" s="138"/>
      <c r="AI190" s="138"/>
      <c r="AJ190" s="138"/>
    </row>
    <row r="191" spans="2:36" ht="23.25" customHeight="1" x14ac:dyDescent="0.2">
      <c r="B191" s="140"/>
      <c r="C191" s="140"/>
      <c r="D191" s="139"/>
      <c r="E191" s="139"/>
      <c r="F191" s="332"/>
      <c r="G191" s="332"/>
      <c r="H191" s="332"/>
      <c r="I191" s="332"/>
      <c r="J191" s="332"/>
      <c r="K191" s="332"/>
      <c r="L191" s="332"/>
      <c r="M191" s="138"/>
      <c r="N191" s="138"/>
      <c r="O191" s="138"/>
      <c r="P191" s="138"/>
      <c r="Q191" s="138"/>
      <c r="R191" s="138"/>
      <c r="S191" s="138"/>
      <c r="T191" s="138"/>
      <c r="U191" s="138"/>
      <c r="V191" s="138"/>
      <c r="W191" s="138"/>
      <c r="X191" s="138"/>
      <c r="Y191" s="138"/>
      <c r="Z191" s="138"/>
      <c r="AA191" s="138"/>
      <c r="AB191" s="138"/>
      <c r="AC191" s="138"/>
      <c r="AD191" s="138"/>
      <c r="AE191" s="138"/>
      <c r="AF191" s="138"/>
      <c r="AG191" s="138"/>
      <c r="AH191" s="138"/>
      <c r="AI191" s="138"/>
      <c r="AJ191" s="138"/>
    </row>
    <row r="192" spans="2:36" ht="23.25" customHeight="1" x14ac:dyDescent="0.2">
      <c r="B192" s="140"/>
      <c r="C192" s="140"/>
      <c r="D192" s="139"/>
      <c r="E192" s="139"/>
      <c r="F192" s="332"/>
      <c r="G192" s="332"/>
      <c r="H192" s="332"/>
      <c r="I192" s="332"/>
      <c r="J192" s="332"/>
      <c r="K192" s="332"/>
      <c r="L192" s="332"/>
      <c r="M192" s="138"/>
      <c r="N192" s="138"/>
      <c r="O192" s="138"/>
      <c r="P192" s="138"/>
      <c r="Q192" s="138"/>
      <c r="R192" s="138"/>
      <c r="S192" s="138"/>
      <c r="T192" s="138"/>
      <c r="U192" s="138"/>
      <c r="V192" s="138"/>
      <c r="W192" s="138"/>
      <c r="X192" s="138"/>
      <c r="Y192" s="138"/>
      <c r="Z192" s="138"/>
      <c r="AA192" s="138"/>
      <c r="AB192" s="138"/>
      <c r="AC192" s="138"/>
      <c r="AD192" s="138"/>
      <c r="AE192" s="138"/>
      <c r="AF192" s="138"/>
      <c r="AG192" s="138"/>
      <c r="AH192" s="138"/>
      <c r="AI192" s="138"/>
      <c r="AJ192" s="138"/>
    </row>
    <row r="193" spans="2:36" ht="23.25" customHeight="1" x14ac:dyDescent="0.2">
      <c r="B193" s="140"/>
      <c r="C193" s="140"/>
      <c r="D193" s="139"/>
      <c r="E193" s="139"/>
      <c r="F193" s="332"/>
      <c r="G193" s="332"/>
      <c r="H193" s="332"/>
      <c r="I193" s="332"/>
      <c r="J193" s="332"/>
      <c r="K193" s="332"/>
      <c r="L193" s="332"/>
      <c r="M193" s="138"/>
      <c r="N193" s="138"/>
      <c r="O193" s="138"/>
      <c r="P193" s="138"/>
      <c r="Q193" s="138"/>
      <c r="R193" s="138"/>
      <c r="S193" s="138"/>
      <c r="T193" s="138"/>
      <c r="U193" s="138"/>
      <c r="V193" s="138"/>
      <c r="W193" s="138"/>
      <c r="X193" s="138"/>
      <c r="Y193" s="138"/>
      <c r="Z193" s="138"/>
      <c r="AA193" s="138"/>
      <c r="AB193" s="138"/>
      <c r="AC193" s="138"/>
      <c r="AD193" s="138"/>
      <c r="AE193" s="138"/>
      <c r="AF193" s="138"/>
      <c r="AG193" s="138"/>
      <c r="AH193" s="138"/>
      <c r="AI193" s="138"/>
      <c r="AJ193" s="138"/>
    </row>
    <row r="194" spans="2:36" ht="23.25" customHeight="1" x14ac:dyDescent="0.2">
      <c r="B194" s="140"/>
      <c r="C194" s="140"/>
      <c r="D194" s="139"/>
      <c r="E194" s="139"/>
      <c r="F194" s="332"/>
      <c r="G194" s="332"/>
      <c r="H194" s="332"/>
      <c r="I194" s="332"/>
      <c r="J194" s="332"/>
      <c r="K194" s="332"/>
      <c r="L194" s="332"/>
      <c r="M194" s="138"/>
      <c r="N194" s="138"/>
      <c r="O194" s="138"/>
      <c r="P194" s="138"/>
      <c r="Q194" s="138"/>
      <c r="R194" s="138"/>
      <c r="S194" s="138"/>
      <c r="T194" s="138"/>
      <c r="U194" s="138"/>
      <c r="V194" s="138"/>
      <c r="W194" s="138"/>
      <c r="X194" s="138"/>
      <c r="Y194" s="138"/>
      <c r="Z194" s="138"/>
      <c r="AA194" s="138"/>
      <c r="AB194" s="138"/>
      <c r="AC194" s="138"/>
      <c r="AD194" s="138"/>
      <c r="AE194" s="138"/>
      <c r="AF194" s="138"/>
      <c r="AG194" s="138"/>
      <c r="AH194" s="138"/>
      <c r="AI194" s="138"/>
      <c r="AJ194" s="138"/>
    </row>
    <row r="195" spans="2:36" ht="23.25" customHeight="1" x14ac:dyDescent="0.2">
      <c r="B195" s="140"/>
      <c r="C195" s="140"/>
      <c r="D195" s="139"/>
      <c r="E195" s="139"/>
      <c r="F195" s="332"/>
      <c r="G195" s="332"/>
      <c r="H195" s="332"/>
      <c r="I195" s="332"/>
      <c r="J195" s="332"/>
      <c r="K195" s="332"/>
      <c r="L195" s="332"/>
      <c r="M195" s="138"/>
      <c r="N195" s="138"/>
      <c r="O195" s="138"/>
      <c r="P195" s="138"/>
      <c r="Q195" s="138"/>
      <c r="R195" s="138"/>
      <c r="S195" s="138"/>
      <c r="T195" s="138"/>
      <c r="U195" s="138"/>
      <c r="V195" s="138"/>
      <c r="W195" s="138"/>
      <c r="X195" s="138"/>
      <c r="Y195" s="138"/>
      <c r="Z195" s="138"/>
      <c r="AA195" s="138"/>
      <c r="AB195" s="138"/>
      <c r="AC195" s="138"/>
      <c r="AD195" s="138"/>
      <c r="AE195" s="138"/>
      <c r="AF195" s="138"/>
      <c r="AG195" s="138"/>
      <c r="AH195" s="138"/>
      <c r="AI195" s="138"/>
      <c r="AJ195" s="138"/>
    </row>
    <row r="196" spans="2:36" ht="23.25" customHeight="1" x14ac:dyDescent="0.2">
      <c r="B196" s="140"/>
      <c r="C196" s="140"/>
      <c r="D196" s="139"/>
      <c r="E196" s="139"/>
      <c r="F196" s="332"/>
      <c r="G196" s="332"/>
      <c r="H196" s="332"/>
      <c r="I196" s="332"/>
      <c r="J196" s="332"/>
      <c r="K196" s="332"/>
      <c r="L196" s="332"/>
      <c r="M196" s="138"/>
      <c r="N196" s="138"/>
      <c r="O196" s="138"/>
      <c r="P196" s="138"/>
      <c r="Q196" s="138"/>
      <c r="R196" s="138"/>
      <c r="S196" s="138"/>
      <c r="T196" s="138"/>
      <c r="U196" s="138"/>
      <c r="V196" s="138"/>
      <c r="W196" s="138"/>
      <c r="X196" s="138"/>
      <c r="Y196" s="138"/>
      <c r="Z196" s="138"/>
      <c r="AA196" s="138"/>
      <c r="AB196" s="138"/>
      <c r="AC196" s="138"/>
      <c r="AD196" s="138"/>
      <c r="AE196" s="138"/>
      <c r="AF196" s="138"/>
      <c r="AG196" s="138"/>
      <c r="AH196" s="138"/>
      <c r="AI196" s="138"/>
      <c r="AJ196" s="138"/>
    </row>
    <row r="197" spans="2:36" ht="23.25" customHeight="1" x14ac:dyDescent="0.2">
      <c r="B197" s="140"/>
      <c r="C197" s="140"/>
      <c r="D197" s="139"/>
      <c r="E197" s="139"/>
      <c r="F197" s="332"/>
      <c r="G197" s="332"/>
      <c r="H197" s="332"/>
      <c r="I197" s="332"/>
      <c r="J197" s="332"/>
      <c r="K197" s="332"/>
      <c r="L197" s="332"/>
      <c r="M197" s="138"/>
      <c r="N197" s="138"/>
      <c r="O197" s="138"/>
      <c r="P197" s="138"/>
      <c r="Q197" s="138"/>
      <c r="R197" s="138"/>
      <c r="S197" s="138"/>
      <c r="T197" s="138"/>
      <c r="U197" s="138"/>
      <c r="V197" s="138"/>
      <c r="W197" s="138"/>
      <c r="X197" s="138"/>
      <c r="Y197" s="138"/>
      <c r="Z197" s="138"/>
      <c r="AA197" s="138"/>
      <c r="AB197" s="138"/>
      <c r="AC197" s="138"/>
      <c r="AD197" s="138"/>
      <c r="AE197" s="138"/>
      <c r="AF197" s="138"/>
      <c r="AG197" s="138"/>
      <c r="AH197" s="138"/>
      <c r="AI197" s="138"/>
      <c r="AJ197" s="138"/>
    </row>
    <row r="198" spans="2:36" ht="23.25" customHeight="1" x14ac:dyDescent="0.2">
      <c r="B198" s="140"/>
      <c r="C198" s="140"/>
      <c r="D198" s="139"/>
      <c r="E198" s="139"/>
      <c r="F198" s="332"/>
      <c r="G198" s="332"/>
      <c r="H198" s="332"/>
      <c r="I198" s="332"/>
      <c r="J198" s="332"/>
      <c r="K198" s="332"/>
      <c r="L198" s="332"/>
      <c r="M198" s="138"/>
      <c r="N198" s="138"/>
      <c r="O198" s="138"/>
      <c r="P198" s="138"/>
      <c r="Q198" s="138"/>
      <c r="R198" s="138"/>
      <c r="S198" s="138"/>
      <c r="T198" s="138"/>
      <c r="U198" s="138"/>
      <c r="V198" s="138"/>
      <c r="W198" s="138"/>
      <c r="X198" s="138"/>
      <c r="Y198" s="138"/>
      <c r="Z198" s="138"/>
      <c r="AA198" s="138"/>
      <c r="AB198" s="138"/>
      <c r="AC198" s="138"/>
      <c r="AD198" s="138"/>
      <c r="AE198" s="138"/>
      <c r="AF198" s="138"/>
      <c r="AG198" s="138"/>
      <c r="AH198" s="138"/>
      <c r="AI198" s="138"/>
      <c r="AJ198" s="138"/>
    </row>
    <row r="199" spans="2:36" ht="23.25" customHeight="1" x14ac:dyDescent="0.2">
      <c r="B199" s="140"/>
      <c r="C199" s="140"/>
      <c r="D199" s="139"/>
      <c r="E199" s="139"/>
      <c r="F199" s="332"/>
      <c r="G199" s="332"/>
      <c r="H199" s="332"/>
      <c r="I199" s="332"/>
      <c r="J199" s="332"/>
      <c r="K199" s="332"/>
      <c r="L199" s="332"/>
      <c r="M199" s="138"/>
      <c r="N199" s="138"/>
      <c r="O199" s="138"/>
      <c r="P199" s="138"/>
      <c r="Q199" s="138"/>
      <c r="R199" s="138"/>
      <c r="S199" s="138"/>
      <c r="T199" s="138"/>
      <c r="U199" s="138"/>
      <c r="V199" s="138"/>
      <c r="W199" s="138"/>
      <c r="X199" s="138"/>
      <c r="Y199" s="138"/>
      <c r="Z199" s="138"/>
      <c r="AA199" s="138"/>
      <c r="AB199" s="138"/>
      <c r="AC199" s="138"/>
      <c r="AD199" s="138"/>
      <c r="AE199" s="138"/>
      <c r="AF199" s="138"/>
      <c r="AG199" s="138"/>
      <c r="AH199" s="138"/>
      <c r="AI199" s="138"/>
      <c r="AJ199" s="138"/>
    </row>
    <row r="200" spans="2:36" ht="23.25" customHeight="1" x14ac:dyDescent="0.2">
      <c r="B200" s="140"/>
      <c r="C200" s="140"/>
      <c r="D200" s="139"/>
      <c r="E200" s="139"/>
      <c r="F200" s="332"/>
      <c r="G200" s="332"/>
      <c r="H200" s="332"/>
      <c r="I200" s="332"/>
      <c r="J200" s="332"/>
      <c r="K200" s="332"/>
      <c r="L200" s="332"/>
      <c r="M200" s="138"/>
      <c r="N200" s="138"/>
      <c r="O200" s="138"/>
      <c r="P200" s="138"/>
      <c r="Q200" s="138"/>
      <c r="R200" s="138"/>
      <c r="S200" s="138"/>
      <c r="T200" s="138"/>
      <c r="U200" s="138"/>
      <c r="V200" s="138"/>
      <c r="W200" s="138"/>
      <c r="X200" s="138"/>
      <c r="Y200" s="138"/>
      <c r="Z200" s="138"/>
      <c r="AA200" s="138"/>
      <c r="AB200" s="138"/>
      <c r="AC200" s="138"/>
      <c r="AD200" s="138"/>
      <c r="AE200" s="138"/>
      <c r="AF200" s="138"/>
      <c r="AG200" s="138"/>
      <c r="AH200" s="138"/>
      <c r="AI200" s="138"/>
      <c r="AJ200" s="138"/>
    </row>
    <row r="201" spans="2:36" ht="23.25" customHeight="1" x14ac:dyDescent="0.2">
      <c r="B201" s="140"/>
      <c r="C201" s="140"/>
      <c r="D201" s="139"/>
      <c r="E201" s="139"/>
      <c r="F201" s="332"/>
      <c r="G201" s="332"/>
      <c r="H201" s="332"/>
      <c r="I201" s="332"/>
      <c r="J201" s="332"/>
      <c r="K201" s="332"/>
      <c r="L201" s="332"/>
      <c r="M201" s="138"/>
      <c r="N201" s="138"/>
      <c r="O201" s="138"/>
      <c r="P201" s="138"/>
      <c r="Q201" s="138"/>
      <c r="R201" s="138"/>
      <c r="S201" s="138"/>
      <c r="T201" s="138"/>
      <c r="U201" s="138"/>
      <c r="V201" s="138"/>
      <c r="W201" s="138"/>
      <c r="X201" s="138"/>
      <c r="Y201" s="138"/>
      <c r="Z201" s="138"/>
      <c r="AA201" s="138"/>
      <c r="AB201" s="138"/>
      <c r="AC201" s="138"/>
      <c r="AD201" s="138"/>
      <c r="AE201" s="138"/>
      <c r="AF201" s="138"/>
      <c r="AG201" s="138"/>
      <c r="AH201" s="138"/>
      <c r="AI201" s="138"/>
      <c r="AJ201" s="138"/>
    </row>
    <row r="202" spans="2:36" ht="23.25" customHeight="1" x14ac:dyDescent="0.2">
      <c r="B202" s="140"/>
      <c r="C202" s="140"/>
      <c r="D202" s="139"/>
      <c r="E202" s="139"/>
      <c r="F202" s="332"/>
      <c r="G202" s="332"/>
      <c r="H202" s="332"/>
      <c r="I202" s="332"/>
      <c r="J202" s="332"/>
      <c r="K202" s="332"/>
      <c r="L202" s="332"/>
      <c r="M202" s="138"/>
      <c r="N202" s="138"/>
      <c r="O202" s="138"/>
      <c r="P202" s="138"/>
      <c r="Q202" s="138"/>
      <c r="R202" s="138"/>
      <c r="S202" s="138"/>
      <c r="T202" s="138"/>
      <c r="U202" s="138"/>
      <c r="V202" s="138"/>
      <c r="W202" s="138"/>
      <c r="X202" s="138"/>
      <c r="Y202" s="138"/>
      <c r="Z202" s="138"/>
      <c r="AA202" s="138"/>
      <c r="AB202" s="138"/>
      <c r="AC202" s="138"/>
      <c r="AD202" s="138"/>
      <c r="AE202" s="138"/>
      <c r="AF202" s="138"/>
      <c r="AG202" s="138"/>
      <c r="AH202" s="138"/>
      <c r="AI202" s="138"/>
      <c r="AJ202" s="138"/>
    </row>
    <row r="203" spans="2:36" ht="23.25" customHeight="1" x14ac:dyDescent="0.2">
      <c r="B203" s="140"/>
      <c r="C203" s="140"/>
      <c r="D203" s="139"/>
      <c r="E203" s="139"/>
      <c r="F203" s="332"/>
      <c r="G203" s="332"/>
      <c r="H203" s="332"/>
      <c r="I203" s="332"/>
      <c r="J203" s="332"/>
      <c r="K203" s="332"/>
      <c r="L203" s="332"/>
      <c r="M203" s="138"/>
      <c r="N203" s="138"/>
      <c r="O203" s="138"/>
      <c r="P203" s="138"/>
      <c r="Q203" s="138"/>
      <c r="R203" s="138"/>
      <c r="S203" s="138"/>
      <c r="T203" s="138"/>
      <c r="U203" s="138"/>
      <c r="V203" s="138"/>
      <c r="W203" s="138"/>
      <c r="X203" s="138"/>
      <c r="Y203" s="138"/>
      <c r="Z203" s="138"/>
      <c r="AA203" s="138"/>
      <c r="AB203" s="138"/>
      <c r="AC203" s="138"/>
      <c r="AD203" s="138"/>
      <c r="AE203" s="138"/>
      <c r="AF203" s="138"/>
      <c r="AG203" s="138"/>
      <c r="AH203" s="138"/>
      <c r="AI203" s="138"/>
      <c r="AJ203" s="138"/>
    </row>
    <row r="204" spans="2:36" ht="23.25" customHeight="1" x14ac:dyDescent="0.2">
      <c r="B204" s="140"/>
      <c r="C204" s="140"/>
      <c r="D204" s="139"/>
      <c r="E204" s="139"/>
      <c r="F204" s="332"/>
      <c r="G204" s="332"/>
      <c r="H204" s="332"/>
      <c r="I204" s="332"/>
      <c r="J204" s="332"/>
      <c r="K204" s="332"/>
      <c r="L204" s="332"/>
      <c r="M204" s="138"/>
      <c r="N204" s="138"/>
      <c r="O204" s="138"/>
      <c r="P204" s="138"/>
      <c r="Q204" s="138"/>
      <c r="R204" s="138"/>
      <c r="S204" s="138"/>
      <c r="T204" s="138"/>
      <c r="U204" s="138"/>
      <c r="V204" s="138"/>
      <c r="W204" s="138"/>
      <c r="X204" s="138"/>
      <c r="Y204" s="138"/>
      <c r="Z204" s="138"/>
      <c r="AA204" s="138"/>
      <c r="AB204" s="138"/>
      <c r="AC204" s="138"/>
      <c r="AD204" s="138"/>
      <c r="AE204" s="138"/>
      <c r="AF204" s="138"/>
      <c r="AG204" s="138"/>
      <c r="AH204" s="138"/>
      <c r="AI204" s="138"/>
      <c r="AJ204" s="138"/>
    </row>
    <row r="205" spans="2:36" ht="23.25" customHeight="1" x14ac:dyDescent="0.2">
      <c r="B205" s="140"/>
      <c r="C205" s="140"/>
      <c r="D205" s="139"/>
      <c r="E205" s="139"/>
      <c r="F205" s="332"/>
      <c r="G205" s="332"/>
      <c r="H205" s="332"/>
      <c r="I205" s="332"/>
      <c r="J205" s="332"/>
      <c r="K205" s="332"/>
      <c r="L205" s="332"/>
      <c r="M205" s="138"/>
      <c r="N205" s="138"/>
      <c r="O205" s="138"/>
      <c r="P205" s="138"/>
      <c r="Q205" s="138"/>
      <c r="R205" s="138"/>
      <c r="S205" s="138"/>
      <c r="T205" s="138"/>
      <c r="U205" s="138"/>
      <c r="V205" s="138"/>
      <c r="W205" s="138"/>
      <c r="X205" s="138"/>
      <c r="Y205" s="138"/>
      <c r="Z205" s="138"/>
      <c r="AA205" s="138"/>
      <c r="AB205" s="138"/>
      <c r="AC205" s="138"/>
      <c r="AD205" s="138"/>
      <c r="AE205" s="138"/>
      <c r="AF205" s="138"/>
      <c r="AG205" s="138"/>
      <c r="AH205" s="138"/>
      <c r="AI205" s="138"/>
      <c r="AJ205" s="138"/>
    </row>
    <row r="206" spans="2:36" ht="23.25" customHeight="1" x14ac:dyDescent="0.2">
      <c r="B206" s="140"/>
      <c r="C206" s="140"/>
      <c r="D206" s="139"/>
      <c r="E206" s="139"/>
      <c r="F206" s="332"/>
      <c r="G206" s="332"/>
      <c r="H206" s="332"/>
      <c r="I206" s="332"/>
      <c r="J206" s="332"/>
      <c r="K206" s="332"/>
      <c r="L206" s="332"/>
      <c r="M206" s="138"/>
      <c r="N206" s="138"/>
      <c r="O206" s="138"/>
      <c r="P206" s="138"/>
      <c r="Q206" s="138"/>
      <c r="R206" s="138"/>
      <c r="S206" s="138"/>
      <c r="T206" s="138"/>
      <c r="U206" s="138"/>
      <c r="V206" s="138"/>
      <c r="W206" s="138"/>
      <c r="X206" s="138"/>
      <c r="Y206" s="138"/>
      <c r="Z206" s="138"/>
      <c r="AA206" s="138"/>
      <c r="AB206" s="138"/>
      <c r="AC206" s="138"/>
      <c r="AD206" s="138"/>
      <c r="AE206" s="138"/>
      <c r="AF206" s="138"/>
      <c r="AG206" s="138"/>
      <c r="AH206" s="138"/>
      <c r="AI206" s="138"/>
      <c r="AJ206" s="138"/>
    </row>
    <row r="207" spans="2:36" ht="23.25" customHeight="1" x14ac:dyDescent="0.2">
      <c r="B207" s="140"/>
      <c r="C207" s="140"/>
      <c r="D207" s="139"/>
      <c r="E207" s="139"/>
      <c r="F207" s="332"/>
      <c r="G207" s="332"/>
      <c r="H207" s="332"/>
      <c r="I207" s="332"/>
      <c r="J207" s="332"/>
      <c r="K207" s="332"/>
      <c r="L207" s="332"/>
      <c r="M207" s="138"/>
      <c r="N207" s="138"/>
      <c r="O207" s="138"/>
      <c r="P207" s="138"/>
      <c r="Q207" s="138"/>
      <c r="R207" s="138"/>
      <c r="S207" s="138"/>
      <c r="T207" s="138"/>
      <c r="U207" s="138"/>
      <c r="V207" s="138"/>
      <c r="W207" s="138"/>
      <c r="X207" s="138"/>
      <c r="Y207" s="138"/>
      <c r="Z207" s="138"/>
      <c r="AA207" s="138"/>
      <c r="AB207" s="138"/>
      <c r="AC207" s="138"/>
      <c r="AD207" s="138"/>
      <c r="AE207" s="138"/>
      <c r="AF207" s="138"/>
      <c r="AG207" s="138"/>
      <c r="AH207" s="138"/>
      <c r="AI207" s="138"/>
      <c r="AJ207" s="138"/>
    </row>
    <row r="208" spans="2:36" ht="23.25" customHeight="1" x14ac:dyDescent="0.2">
      <c r="B208" s="140"/>
      <c r="C208" s="140"/>
      <c r="D208" s="139"/>
      <c r="E208" s="139"/>
      <c r="F208" s="332"/>
      <c r="G208" s="332"/>
      <c r="H208" s="332"/>
      <c r="I208" s="332"/>
      <c r="J208" s="332"/>
      <c r="K208" s="332"/>
      <c r="L208" s="332"/>
      <c r="M208" s="138"/>
      <c r="N208" s="138"/>
      <c r="O208" s="138"/>
      <c r="P208" s="138"/>
      <c r="Q208" s="138"/>
      <c r="R208" s="138"/>
      <c r="S208" s="138"/>
      <c r="T208" s="138"/>
      <c r="U208" s="138"/>
      <c r="V208" s="138"/>
      <c r="W208" s="138"/>
      <c r="X208" s="138"/>
      <c r="Y208" s="138"/>
      <c r="Z208" s="138"/>
      <c r="AA208" s="138"/>
      <c r="AB208" s="138"/>
      <c r="AC208" s="138"/>
      <c r="AD208" s="138"/>
      <c r="AE208" s="138"/>
      <c r="AF208" s="138"/>
      <c r="AG208" s="138"/>
      <c r="AH208" s="138"/>
      <c r="AI208" s="138"/>
      <c r="AJ208" s="138"/>
    </row>
    <row r="209" spans="2:36" ht="23.25" customHeight="1" x14ac:dyDescent="0.2">
      <c r="B209" s="140"/>
      <c r="C209" s="140"/>
      <c r="D209" s="139"/>
      <c r="E209" s="139"/>
      <c r="F209" s="332"/>
      <c r="G209" s="332"/>
      <c r="H209" s="332"/>
      <c r="I209" s="332"/>
      <c r="J209" s="332"/>
      <c r="K209" s="332"/>
      <c r="L209" s="332"/>
      <c r="M209" s="138"/>
      <c r="N209" s="138"/>
      <c r="O209" s="138"/>
      <c r="P209" s="138"/>
      <c r="Q209" s="138"/>
      <c r="R209" s="138"/>
      <c r="S209" s="138"/>
      <c r="T209" s="138"/>
      <c r="U209" s="138"/>
      <c r="V209" s="138"/>
      <c r="W209" s="138"/>
      <c r="X209" s="138"/>
      <c r="Y209" s="138"/>
      <c r="Z209" s="138"/>
      <c r="AA209" s="138"/>
      <c r="AB209" s="138"/>
      <c r="AC209" s="138"/>
      <c r="AD209" s="138"/>
      <c r="AE209" s="138"/>
      <c r="AF209" s="138"/>
      <c r="AG209" s="138"/>
      <c r="AH209" s="138"/>
      <c r="AI209" s="138"/>
      <c r="AJ209" s="138"/>
    </row>
    <row r="210" spans="2:36" ht="23.25" customHeight="1" x14ac:dyDescent="0.2">
      <c r="B210" s="140"/>
      <c r="C210" s="140"/>
      <c r="D210" s="139"/>
      <c r="E210" s="139"/>
      <c r="F210" s="332"/>
      <c r="G210" s="332"/>
      <c r="H210" s="332"/>
      <c r="I210" s="332"/>
      <c r="J210" s="332"/>
      <c r="K210" s="332"/>
      <c r="L210" s="332"/>
      <c r="M210" s="138"/>
      <c r="N210" s="138"/>
      <c r="O210" s="138"/>
      <c r="P210" s="138"/>
      <c r="Q210" s="138"/>
      <c r="R210" s="138"/>
      <c r="S210" s="138"/>
      <c r="T210" s="138"/>
      <c r="U210" s="138"/>
      <c r="V210" s="138"/>
      <c r="W210" s="138"/>
      <c r="X210" s="138"/>
      <c r="Y210" s="138"/>
      <c r="Z210" s="138"/>
      <c r="AA210" s="138"/>
      <c r="AB210" s="138"/>
      <c r="AC210" s="138"/>
      <c r="AD210" s="138"/>
      <c r="AE210" s="138"/>
      <c r="AF210" s="138"/>
      <c r="AG210" s="138"/>
      <c r="AH210" s="138"/>
      <c r="AI210" s="138"/>
      <c r="AJ210" s="138"/>
    </row>
    <row r="211" spans="2:36" ht="23.25" customHeight="1" x14ac:dyDescent="0.2">
      <c r="B211" s="140"/>
      <c r="C211" s="140"/>
      <c r="D211" s="139"/>
      <c r="E211" s="139"/>
      <c r="F211" s="332"/>
      <c r="G211" s="332"/>
      <c r="H211" s="332"/>
      <c r="I211" s="332"/>
      <c r="J211" s="332"/>
      <c r="K211" s="332"/>
      <c r="L211" s="332"/>
      <c r="M211" s="138"/>
      <c r="N211" s="138"/>
      <c r="O211" s="138"/>
      <c r="P211" s="138"/>
      <c r="Q211" s="138"/>
      <c r="R211" s="138"/>
      <c r="S211" s="138"/>
      <c r="T211" s="138"/>
      <c r="U211" s="138"/>
      <c r="V211" s="138"/>
      <c r="W211" s="138"/>
      <c r="X211" s="138"/>
      <c r="Y211" s="138"/>
      <c r="Z211" s="138"/>
      <c r="AA211" s="138"/>
      <c r="AB211" s="138"/>
      <c r="AC211" s="138"/>
      <c r="AD211" s="138"/>
      <c r="AE211" s="138"/>
      <c r="AF211" s="138"/>
      <c r="AG211" s="138"/>
      <c r="AH211" s="138"/>
      <c r="AI211" s="138"/>
      <c r="AJ211" s="138"/>
    </row>
    <row r="212" spans="2:36" ht="23.25" customHeight="1" x14ac:dyDescent="0.2">
      <c r="B212" s="140"/>
      <c r="C212" s="140"/>
      <c r="D212" s="139"/>
      <c r="E212" s="139"/>
      <c r="F212" s="332"/>
      <c r="G212" s="332"/>
      <c r="H212" s="332"/>
      <c r="I212" s="332"/>
      <c r="J212" s="332"/>
      <c r="K212" s="332"/>
      <c r="L212" s="332"/>
      <c r="M212" s="138"/>
      <c r="N212" s="138"/>
      <c r="O212" s="138"/>
      <c r="P212" s="138"/>
      <c r="Q212" s="138"/>
      <c r="R212" s="138"/>
      <c r="S212" s="138"/>
      <c r="T212" s="138"/>
      <c r="U212" s="138"/>
      <c r="V212" s="138"/>
      <c r="W212" s="138"/>
      <c r="X212" s="138"/>
      <c r="Y212" s="138"/>
      <c r="Z212" s="138"/>
      <c r="AA212" s="138"/>
      <c r="AB212" s="138"/>
      <c r="AC212" s="138"/>
      <c r="AD212" s="138"/>
      <c r="AE212" s="138"/>
      <c r="AF212" s="138"/>
      <c r="AG212" s="138"/>
      <c r="AH212" s="138"/>
      <c r="AI212" s="138"/>
      <c r="AJ212" s="138"/>
    </row>
    <row r="213" spans="2:36" ht="23.25" customHeight="1" x14ac:dyDescent="0.2">
      <c r="B213" s="140"/>
      <c r="C213" s="140"/>
      <c r="D213" s="139"/>
      <c r="E213" s="139"/>
      <c r="F213" s="332"/>
      <c r="G213" s="332"/>
      <c r="H213" s="332"/>
      <c r="I213" s="332"/>
      <c r="J213" s="332"/>
      <c r="K213" s="332"/>
      <c r="L213" s="332"/>
      <c r="M213" s="138"/>
      <c r="N213" s="138"/>
      <c r="O213" s="138"/>
      <c r="P213" s="138"/>
      <c r="Q213" s="138"/>
      <c r="R213" s="138"/>
      <c r="S213" s="138"/>
      <c r="T213" s="138"/>
      <c r="U213" s="138"/>
      <c r="V213" s="138"/>
      <c r="W213" s="138"/>
      <c r="X213" s="138"/>
      <c r="Y213" s="138"/>
      <c r="Z213" s="138"/>
      <c r="AA213" s="138"/>
      <c r="AB213" s="138"/>
      <c r="AC213" s="138"/>
      <c r="AD213" s="138"/>
      <c r="AE213" s="138"/>
      <c r="AF213" s="138"/>
      <c r="AG213" s="138"/>
      <c r="AH213" s="138"/>
      <c r="AI213" s="138"/>
      <c r="AJ213" s="138"/>
    </row>
    <row r="214" spans="2:36" ht="23.25" customHeight="1" x14ac:dyDescent="0.2">
      <c r="B214" s="140"/>
      <c r="C214" s="140"/>
      <c r="D214" s="139"/>
      <c r="E214" s="139"/>
      <c r="F214" s="332"/>
      <c r="G214" s="332"/>
      <c r="H214" s="332"/>
      <c r="I214" s="332"/>
      <c r="J214" s="332"/>
      <c r="K214" s="332"/>
      <c r="L214" s="332"/>
      <c r="M214" s="138"/>
      <c r="N214" s="138"/>
      <c r="O214" s="138"/>
      <c r="P214" s="138"/>
      <c r="Q214" s="138"/>
      <c r="R214" s="138"/>
      <c r="S214" s="138"/>
      <c r="T214" s="138"/>
      <c r="U214" s="138"/>
      <c r="V214" s="138"/>
      <c r="W214" s="138"/>
      <c r="X214" s="138"/>
      <c r="Y214" s="138"/>
      <c r="Z214" s="138"/>
      <c r="AA214" s="138"/>
      <c r="AB214" s="138"/>
      <c r="AC214" s="138"/>
      <c r="AD214" s="138"/>
      <c r="AE214" s="138"/>
      <c r="AF214" s="138"/>
      <c r="AG214" s="138"/>
      <c r="AH214" s="138"/>
      <c r="AI214" s="138"/>
      <c r="AJ214" s="138"/>
    </row>
    <row r="215" spans="2:36" ht="23.25" customHeight="1" x14ac:dyDescent="0.2">
      <c r="B215" s="140"/>
      <c r="C215" s="140"/>
      <c r="D215" s="139"/>
      <c r="E215" s="139"/>
      <c r="F215" s="332"/>
      <c r="G215" s="332"/>
      <c r="H215" s="332"/>
      <c r="I215" s="332"/>
      <c r="J215" s="332"/>
      <c r="K215" s="332"/>
      <c r="L215" s="332"/>
      <c r="M215" s="138"/>
      <c r="N215" s="138"/>
      <c r="O215" s="138"/>
      <c r="P215" s="138"/>
      <c r="Q215" s="138"/>
      <c r="R215" s="138"/>
      <c r="S215" s="138"/>
      <c r="T215" s="138"/>
      <c r="U215" s="138"/>
      <c r="V215" s="138"/>
      <c r="W215" s="138"/>
      <c r="X215" s="138"/>
      <c r="Y215" s="138"/>
      <c r="Z215" s="138"/>
      <c r="AA215" s="138"/>
      <c r="AB215" s="138"/>
      <c r="AC215" s="138"/>
      <c r="AD215" s="138"/>
      <c r="AE215" s="138"/>
      <c r="AF215" s="138"/>
      <c r="AG215" s="138"/>
      <c r="AH215" s="138"/>
      <c r="AI215" s="138"/>
      <c r="AJ215" s="138"/>
    </row>
    <row r="216" spans="2:36" ht="23.25" customHeight="1" x14ac:dyDescent="0.2">
      <c r="B216" s="140"/>
      <c r="C216" s="140"/>
      <c r="D216" s="139"/>
      <c r="E216" s="139"/>
      <c r="F216" s="332"/>
      <c r="G216" s="332"/>
      <c r="H216" s="332"/>
      <c r="I216" s="332"/>
      <c r="J216" s="332"/>
      <c r="K216" s="332"/>
      <c r="L216" s="332"/>
      <c r="M216" s="138"/>
      <c r="N216" s="138"/>
      <c r="O216" s="138"/>
      <c r="P216" s="138"/>
      <c r="Q216" s="138"/>
      <c r="R216" s="138"/>
      <c r="S216" s="138"/>
      <c r="T216" s="138"/>
      <c r="U216" s="138"/>
      <c r="V216" s="138"/>
      <c r="W216" s="138"/>
      <c r="X216" s="138"/>
      <c r="Y216" s="138"/>
      <c r="Z216" s="138"/>
      <c r="AA216" s="138"/>
      <c r="AB216" s="138"/>
      <c r="AC216" s="138"/>
      <c r="AD216" s="138"/>
      <c r="AE216" s="138"/>
      <c r="AF216" s="138"/>
      <c r="AG216" s="138"/>
      <c r="AH216" s="138"/>
      <c r="AI216" s="138"/>
      <c r="AJ216" s="138"/>
    </row>
    <row r="217" spans="2:36" ht="23.25" customHeight="1" x14ac:dyDescent="0.2">
      <c r="B217" s="140"/>
      <c r="C217" s="140"/>
      <c r="D217" s="139"/>
      <c r="E217" s="139"/>
      <c r="F217" s="332"/>
      <c r="G217" s="332"/>
      <c r="H217" s="332"/>
      <c r="I217" s="332"/>
      <c r="J217" s="332"/>
      <c r="K217" s="332"/>
      <c r="L217" s="332"/>
      <c r="M217" s="138"/>
      <c r="N217" s="138"/>
      <c r="O217" s="138"/>
      <c r="P217" s="138"/>
      <c r="Q217" s="138"/>
      <c r="R217" s="138"/>
      <c r="S217" s="138"/>
      <c r="T217" s="138"/>
      <c r="U217" s="138"/>
      <c r="V217" s="138"/>
      <c r="W217" s="138"/>
      <c r="X217" s="138"/>
      <c r="Y217" s="138"/>
      <c r="Z217" s="138"/>
      <c r="AA217" s="138"/>
      <c r="AB217" s="138"/>
      <c r="AC217" s="138"/>
      <c r="AD217" s="138"/>
      <c r="AE217" s="138"/>
      <c r="AF217" s="138"/>
      <c r="AG217" s="138"/>
      <c r="AH217" s="138"/>
      <c r="AI217" s="138"/>
      <c r="AJ217" s="138"/>
    </row>
    <row r="218" spans="2:36" ht="23.25" customHeight="1" x14ac:dyDescent="0.2">
      <c r="B218" s="140"/>
      <c r="C218" s="140"/>
      <c r="D218" s="139"/>
      <c r="E218" s="139"/>
      <c r="F218" s="332"/>
      <c r="G218" s="332"/>
      <c r="H218" s="332"/>
      <c r="I218" s="332"/>
      <c r="J218" s="332"/>
      <c r="K218" s="332"/>
      <c r="L218" s="332"/>
      <c r="M218" s="138"/>
      <c r="N218" s="138"/>
      <c r="O218" s="138"/>
      <c r="P218" s="138"/>
      <c r="Q218" s="138"/>
      <c r="R218" s="138"/>
      <c r="S218" s="138"/>
      <c r="T218" s="138"/>
      <c r="U218" s="138"/>
      <c r="V218" s="138"/>
      <c r="W218" s="138"/>
      <c r="X218" s="138"/>
      <c r="Y218" s="138"/>
      <c r="Z218" s="138"/>
      <c r="AA218" s="138"/>
      <c r="AB218" s="138"/>
      <c r="AC218" s="138"/>
      <c r="AD218" s="138"/>
      <c r="AE218" s="138"/>
      <c r="AF218" s="138"/>
      <c r="AG218" s="138"/>
      <c r="AH218" s="138"/>
      <c r="AI218" s="138"/>
      <c r="AJ218" s="138"/>
    </row>
    <row r="219" spans="2:36" ht="23.25" customHeight="1" x14ac:dyDescent="0.2">
      <c r="B219" s="140"/>
      <c r="C219" s="140"/>
      <c r="D219" s="139"/>
      <c r="E219" s="139"/>
      <c r="F219" s="332"/>
      <c r="G219" s="332"/>
      <c r="H219" s="332"/>
      <c r="I219" s="332"/>
      <c r="J219" s="332"/>
      <c r="K219" s="332"/>
      <c r="L219" s="332"/>
      <c r="M219" s="138"/>
      <c r="N219" s="138"/>
      <c r="O219" s="138"/>
      <c r="P219" s="138"/>
      <c r="Q219" s="138"/>
      <c r="R219" s="138"/>
      <c r="S219" s="138"/>
      <c r="T219" s="138"/>
      <c r="U219" s="138"/>
      <c r="V219" s="138"/>
      <c r="W219" s="138"/>
      <c r="X219" s="138"/>
      <c r="Y219" s="138"/>
      <c r="Z219" s="138"/>
      <c r="AA219" s="138"/>
      <c r="AB219" s="138"/>
      <c r="AC219" s="138"/>
      <c r="AD219" s="138"/>
      <c r="AE219" s="138"/>
      <c r="AF219" s="138"/>
      <c r="AG219" s="138"/>
      <c r="AH219" s="138"/>
      <c r="AI219" s="138"/>
      <c r="AJ219" s="138"/>
    </row>
    <row r="220" spans="2:36" ht="23.25" customHeight="1" x14ac:dyDescent="0.2">
      <c r="B220" s="140"/>
      <c r="C220" s="140"/>
      <c r="D220" s="139"/>
      <c r="E220" s="139"/>
      <c r="F220" s="332"/>
      <c r="G220" s="332"/>
      <c r="H220" s="332"/>
      <c r="I220" s="332"/>
      <c r="J220" s="332"/>
      <c r="K220" s="332"/>
      <c r="L220" s="332"/>
      <c r="M220" s="138"/>
      <c r="N220" s="138"/>
      <c r="O220" s="138"/>
      <c r="P220" s="138"/>
      <c r="Q220" s="138"/>
      <c r="R220" s="138"/>
      <c r="S220" s="138"/>
      <c r="T220" s="138"/>
      <c r="U220" s="138"/>
      <c r="V220" s="138"/>
      <c r="W220" s="138"/>
      <c r="X220" s="138"/>
      <c r="Y220" s="138"/>
      <c r="Z220" s="138"/>
      <c r="AA220" s="138"/>
      <c r="AB220" s="138"/>
      <c r="AC220" s="138"/>
      <c r="AD220" s="138"/>
      <c r="AE220" s="138"/>
      <c r="AF220" s="138"/>
      <c r="AG220" s="138"/>
      <c r="AH220" s="138"/>
      <c r="AI220" s="138"/>
      <c r="AJ220" s="138"/>
    </row>
    <row r="221" spans="2:36" ht="23.25" customHeight="1" x14ac:dyDescent="0.2">
      <c r="B221" s="140"/>
      <c r="C221" s="140"/>
      <c r="D221" s="139"/>
      <c r="E221" s="139"/>
      <c r="F221" s="332"/>
      <c r="G221" s="332"/>
      <c r="H221" s="332"/>
      <c r="I221" s="332"/>
      <c r="J221" s="332"/>
      <c r="K221" s="332"/>
      <c r="L221" s="332"/>
      <c r="M221" s="138"/>
      <c r="N221" s="138"/>
      <c r="O221" s="138"/>
      <c r="P221" s="138"/>
      <c r="Q221" s="138"/>
      <c r="R221" s="138"/>
      <c r="S221" s="138"/>
      <c r="T221" s="138"/>
      <c r="U221" s="138"/>
      <c r="V221" s="138"/>
      <c r="W221" s="138"/>
      <c r="X221" s="138"/>
      <c r="Y221" s="138"/>
      <c r="Z221" s="138"/>
      <c r="AA221" s="138"/>
      <c r="AB221" s="138"/>
      <c r="AC221" s="138"/>
      <c r="AD221" s="138"/>
      <c r="AE221" s="138"/>
      <c r="AF221" s="138"/>
      <c r="AG221" s="138"/>
      <c r="AH221" s="138"/>
      <c r="AI221" s="138"/>
      <c r="AJ221" s="138"/>
    </row>
    <row r="222" spans="2:36" ht="23.25" customHeight="1" x14ac:dyDescent="0.2">
      <c r="B222" s="140"/>
      <c r="C222" s="140"/>
      <c r="D222" s="139"/>
      <c r="E222" s="139"/>
      <c r="F222" s="332"/>
      <c r="G222" s="332"/>
      <c r="H222" s="332"/>
      <c r="I222" s="332"/>
      <c r="J222" s="332"/>
      <c r="K222" s="332"/>
      <c r="L222" s="332"/>
      <c r="M222" s="138"/>
      <c r="N222" s="138"/>
      <c r="O222" s="138"/>
      <c r="P222" s="138"/>
      <c r="Q222" s="138"/>
      <c r="R222" s="138"/>
      <c r="S222" s="138"/>
      <c r="T222" s="138"/>
      <c r="U222" s="138"/>
      <c r="V222" s="138"/>
      <c r="W222" s="138"/>
      <c r="X222" s="138"/>
      <c r="Y222" s="138"/>
      <c r="Z222" s="138"/>
      <c r="AA222" s="138"/>
      <c r="AB222" s="138"/>
      <c r="AC222" s="138"/>
      <c r="AD222" s="138"/>
      <c r="AE222" s="138"/>
      <c r="AF222" s="138"/>
      <c r="AG222" s="138"/>
      <c r="AH222" s="138"/>
      <c r="AI222" s="138"/>
      <c r="AJ222" s="138"/>
    </row>
    <row r="223" spans="2:36" ht="23.25" customHeight="1" x14ac:dyDescent="0.2">
      <c r="B223" s="140"/>
      <c r="C223" s="140"/>
      <c r="D223" s="139"/>
      <c r="E223" s="139"/>
      <c r="F223" s="332"/>
      <c r="G223" s="332"/>
      <c r="H223" s="332"/>
      <c r="I223" s="332"/>
      <c r="J223" s="332"/>
      <c r="K223" s="332"/>
      <c r="L223" s="332"/>
      <c r="M223" s="138"/>
      <c r="N223" s="138"/>
      <c r="O223" s="138"/>
      <c r="P223" s="138"/>
      <c r="Q223" s="138"/>
      <c r="R223" s="138"/>
      <c r="S223" s="138"/>
      <c r="T223" s="138"/>
      <c r="U223" s="138"/>
      <c r="V223" s="138"/>
      <c r="W223" s="138"/>
      <c r="X223" s="138"/>
      <c r="Y223" s="138"/>
      <c r="Z223" s="138"/>
      <c r="AA223" s="138"/>
      <c r="AB223" s="138"/>
      <c r="AC223" s="138"/>
      <c r="AD223" s="138"/>
      <c r="AE223" s="138"/>
      <c r="AF223" s="138"/>
      <c r="AG223" s="138"/>
      <c r="AH223" s="138"/>
      <c r="AI223" s="138"/>
      <c r="AJ223" s="138"/>
    </row>
    <row r="224" spans="2:36" ht="23.25" customHeight="1" x14ac:dyDescent="0.2">
      <c r="B224" s="140"/>
      <c r="C224" s="140"/>
      <c r="D224" s="139"/>
      <c r="E224" s="139"/>
      <c r="F224" s="332"/>
      <c r="G224" s="332"/>
      <c r="H224" s="332"/>
      <c r="I224" s="332"/>
      <c r="J224" s="332"/>
      <c r="K224" s="332"/>
      <c r="L224" s="332"/>
      <c r="M224" s="138"/>
      <c r="N224" s="138"/>
      <c r="O224" s="138"/>
      <c r="P224" s="138"/>
      <c r="Q224" s="138"/>
      <c r="R224" s="138"/>
      <c r="S224" s="138"/>
      <c r="T224" s="138"/>
      <c r="U224" s="138"/>
      <c r="V224" s="138"/>
      <c r="W224" s="138"/>
      <c r="X224" s="138"/>
      <c r="Y224" s="138"/>
      <c r="Z224" s="138"/>
      <c r="AA224" s="138"/>
      <c r="AB224" s="138"/>
      <c r="AC224" s="138"/>
      <c r="AD224" s="138"/>
      <c r="AE224" s="138"/>
      <c r="AF224" s="138"/>
      <c r="AG224" s="138"/>
      <c r="AH224" s="138"/>
      <c r="AI224" s="138"/>
      <c r="AJ224" s="138"/>
    </row>
    <row r="225" spans="2:36" ht="23.25" customHeight="1" x14ac:dyDescent="0.2">
      <c r="B225" s="140"/>
      <c r="C225" s="140"/>
      <c r="D225" s="139"/>
      <c r="E225" s="139"/>
      <c r="F225" s="332"/>
      <c r="G225" s="332"/>
      <c r="H225" s="332"/>
      <c r="I225" s="332"/>
      <c r="J225" s="332"/>
      <c r="K225" s="332"/>
      <c r="L225" s="332"/>
      <c r="M225" s="138"/>
      <c r="N225" s="138"/>
      <c r="O225" s="138"/>
      <c r="P225" s="138"/>
      <c r="Q225" s="138"/>
      <c r="R225" s="138"/>
      <c r="S225" s="138"/>
      <c r="T225" s="138"/>
      <c r="U225" s="138"/>
      <c r="V225" s="138"/>
      <c r="W225" s="138"/>
      <c r="X225" s="138"/>
      <c r="Y225" s="138"/>
      <c r="Z225" s="138"/>
      <c r="AA225" s="138"/>
      <c r="AB225" s="138"/>
      <c r="AC225" s="138"/>
      <c r="AD225" s="138"/>
      <c r="AE225" s="138"/>
      <c r="AF225" s="138"/>
      <c r="AG225" s="138"/>
      <c r="AH225" s="138"/>
      <c r="AI225" s="138"/>
      <c r="AJ225" s="138"/>
    </row>
    <row r="226" spans="2:36" ht="23.25" customHeight="1" x14ac:dyDescent="0.2">
      <c r="B226" s="140"/>
      <c r="C226" s="140"/>
      <c r="D226" s="139"/>
      <c r="E226" s="139"/>
      <c r="F226" s="332"/>
      <c r="G226" s="332"/>
      <c r="H226" s="332"/>
      <c r="I226" s="332"/>
      <c r="J226" s="332"/>
      <c r="K226" s="332"/>
      <c r="L226" s="332"/>
      <c r="M226" s="138"/>
      <c r="N226" s="138"/>
      <c r="O226" s="138"/>
      <c r="P226" s="138"/>
      <c r="Q226" s="138"/>
      <c r="R226" s="138"/>
      <c r="S226" s="138"/>
      <c r="T226" s="138"/>
      <c r="U226" s="138"/>
      <c r="V226" s="138"/>
      <c r="W226" s="138"/>
      <c r="X226" s="138"/>
      <c r="Y226" s="138"/>
      <c r="Z226" s="138"/>
      <c r="AA226" s="138"/>
      <c r="AB226" s="138"/>
      <c r="AC226" s="138"/>
      <c r="AD226" s="138"/>
      <c r="AE226" s="138"/>
      <c r="AF226" s="138"/>
      <c r="AG226" s="138"/>
      <c r="AH226" s="138"/>
      <c r="AI226" s="138"/>
      <c r="AJ226" s="138"/>
    </row>
    <row r="227" spans="2:36" ht="23.25" customHeight="1" x14ac:dyDescent="0.2">
      <c r="B227" s="140"/>
      <c r="C227" s="140"/>
      <c r="D227" s="139"/>
      <c r="E227" s="139"/>
      <c r="F227" s="332"/>
      <c r="G227" s="332"/>
      <c r="H227" s="332"/>
      <c r="I227" s="332"/>
      <c r="J227" s="332"/>
      <c r="K227" s="332"/>
      <c r="L227" s="332"/>
      <c r="M227" s="138"/>
      <c r="N227" s="138"/>
      <c r="O227" s="138"/>
      <c r="P227" s="138"/>
      <c r="Q227" s="138"/>
      <c r="R227" s="138"/>
      <c r="S227" s="138"/>
      <c r="T227" s="138"/>
      <c r="U227" s="138"/>
      <c r="V227" s="138"/>
      <c r="W227" s="138"/>
      <c r="X227" s="138"/>
      <c r="Y227" s="138"/>
      <c r="Z227" s="138"/>
      <c r="AA227" s="138"/>
      <c r="AB227" s="138"/>
      <c r="AC227" s="138"/>
      <c r="AD227" s="138"/>
      <c r="AE227" s="138"/>
      <c r="AF227" s="138"/>
      <c r="AG227" s="138"/>
      <c r="AH227" s="138"/>
      <c r="AI227" s="138"/>
      <c r="AJ227" s="138"/>
    </row>
    <row r="228" spans="2:36" ht="23.25" customHeight="1" x14ac:dyDescent="0.2">
      <c r="B228" s="140"/>
      <c r="C228" s="140"/>
      <c r="D228" s="139"/>
      <c r="E228" s="139"/>
      <c r="F228" s="332"/>
      <c r="G228" s="332"/>
      <c r="H228" s="332"/>
      <c r="I228" s="332"/>
      <c r="J228" s="332"/>
      <c r="K228" s="332"/>
      <c r="L228" s="332"/>
      <c r="M228" s="138"/>
      <c r="N228" s="138"/>
      <c r="O228" s="138"/>
      <c r="P228" s="138"/>
      <c r="Q228" s="138"/>
      <c r="R228" s="138"/>
      <c r="S228" s="138"/>
      <c r="T228" s="138"/>
      <c r="U228" s="138"/>
      <c r="V228" s="138"/>
      <c r="W228" s="138"/>
      <c r="X228" s="138"/>
      <c r="Y228" s="138"/>
      <c r="Z228" s="138"/>
      <c r="AA228" s="138"/>
      <c r="AB228" s="138"/>
      <c r="AC228" s="138"/>
      <c r="AD228" s="138"/>
      <c r="AE228" s="138"/>
      <c r="AF228" s="138"/>
      <c r="AG228" s="138"/>
      <c r="AH228" s="138"/>
      <c r="AI228" s="138"/>
      <c r="AJ228" s="138"/>
    </row>
    <row r="229" spans="2:36" ht="23.25" customHeight="1" x14ac:dyDescent="0.2">
      <c r="B229" s="140"/>
      <c r="C229" s="140"/>
      <c r="D229" s="139"/>
      <c r="E229" s="139"/>
      <c r="F229" s="332"/>
      <c r="G229" s="332"/>
      <c r="H229" s="332"/>
      <c r="I229" s="332"/>
      <c r="J229" s="332"/>
      <c r="K229" s="332"/>
      <c r="L229" s="332"/>
      <c r="M229" s="138"/>
      <c r="N229" s="138"/>
      <c r="O229" s="138"/>
      <c r="P229" s="138"/>
      <c r="Q229" s="138"/>
      <c r="R229" s="138"/>
      <c r="S229" s="138"/>
      <c r="T229" s="138"/>
      <c r="U229" s="138"/>
      <c r="V229" s="138"/>
      <c r="W229" s="138"/>
      <c r="X229" s="138"/>
      <c r="Y229" s="138"/>
      <c r="Z229" s="138"/>
      <c r="AA229" s="138"/>
      <c r="AB229" s="138"/>
      <c r="AC229" s="138"/>
      <c r="AD229" s="138"/>
      <c r="AE229" s="138"/>
      <c r="AF229" s="138"/>
      <c r="AG229" s="138"/>
      <c r="AH229" s="138"/>
      <c r="AI229" s="138"/>
      <c r="AJ229" s="138"/>
    </row>
    <row r="230" spans="2:36" ht="23.25" customHeight="1" x14ac:dyDescent="0.2">
      <c r="B230" s="140"/>
      <c r="C230" s="140"/>
      <c r="D230" s="139"/>
      <c r="E230" s="139"/>
      <c r="F230" s="332"/>
      <c r="G230" s="332"/>
      <c r="H230" s="332"/>
      <c r="I230" s="332"/>
      <c r="J230" s="332"/>
      <c r="K230" s="332"/>
      <c r="L230" s="332"/>
      <c r="M230" s="138"/>
      <c r="N230" s="138"/>
      <c r="O230" s="138"/>
      <c r="P230" s="138"/>
      <c r="Q230" s="138"/>
      <c r="R230" s="138"/>
      <c r="S230" s="138"/>
      <c r="T230" s="138"/>
      <c r="U230" s="138"/>
      <c r="V230" s="138"/>
      <c r="W230" s="138"/>
      <c r="X230" s="138"/>
      <c r="Y230" s="138"/>
      <c r="Z230" s="138"/>
      <c r="AA230" s="138"/>
      <c r="AB230" s="138"/>
      <c r="AC230" s="138"/>
      <c r="AD230" s="138"/>
      <c r="AE230" s="138"/>
      <c r="AF230" s="138"/>
      <c r="AG230" s="138"/>
      <c r="AH230" s="138"/>
      <c r="AI230" s="138"/>
      <c r="AJ230" s="138"/>
    </row>
    <row r="231" spans="2:36" ht="23.25" customHeight="1" x14ac:dyDescent="0.2">
      <c r="B231" s="140"/>
      <c r="C231" s="140"/>
      <c r="D231" s="139"/>
      <c r="E231" s="139"/>
      <c r="F231" s="332"/>
      <c r="G231" s="332"/>
      <c r="H231" s="332"/>
      <c r="I231" s="332"/>
      <c r="J231" s="332"/>
      <c r="K231" s="332"/>
      <c r="L231" s="332"/>
      <c r="M231" s="138"/>
      <c r="N231" s="138"/>
      <c r="O231" s="138"/>
      <c r="P231" s="138"/>
      <c r="Q231" s="138"/>
      <c r="R231" s="138"/>
      <c r="S231" s="138"/>
      <c r="T231" s="138"/>
      <c r="U231" s="138"/>
      <c r="V231" s="138"/>
      <c r="W231" s="138"/>
      <c r="X231" s="138"/>
      <c r="Y231" s="138"/>
      <c r="Z231" s="138"/>
      <c r="AA231" s="138"/>
      <c r="AB231" s="138"/>
      <c r="AC231" s="138"/>
      <c r="AD231" s="138"/>
      <c r="AE231" s="138"/>
      <c r="AF231" s="138"/>
      <c r="AG231" s="138"/>
      <c r="AH231" s="138"/>
      <c r="AI231" s="138"/>
      <c r="AJ231" s="138"/>
    </row>
    <row r="232" spans="2:36" ht="23.25" customHeight="1" x14ac:dyDescent="0.2">
      <c r="B232" s="140"/>
      <c r="C232" s="140"/>
      <c r="D232" s="139"/>
      <c r="E232" s="139"/>
      <c r="F232" s="332"/>
      <c r="G232" s="332"/>
      <c r="H232" s="332"/>
      <c r="I232" s="332"/>
      <c r="J232" s="332"/>
      <c r="K232" s="332"/>
      <c r="L232" s="332"/>
      <c r="M232" s="138"/>
      <c r="N232" s="138"/>
      <c r="O232" s="138"/>
      <c r="P232" s="138"/>
      <c r="Q232" s="138"/>
      <c r="R232" s="138"/>
      <c r="S232" s="138"/>
      <c r="T232" s="138"/>
      <c r="U232" s="138"/>
      <c r="V232" s="138"/>
      <c r="W232" s="138"/>
      <c r="X232" s="138"/>
      <c r="Y232" s="138"/>
      <c r="Z232" s="138"/>
      <c r="AA232" s="138"/>
      <c r="AB232" s="138"/>
      <c r="AC232" s="138"/>
      <c r="AD232" s="138"/>
      <c r="AE232" s="138"/>
      <c r="AF232" s="138"/>
      <c r="AG232" s="138"/>
      <c r="AH232" s="138"/>
      <c r="AI232" s="138"/>
      <c r="AJ232" s="138"/>
    </row>
    <row r="233" spans="2:36" ht="23.25" customHeight="1" x14ac:dyDescent="0.2">
      <c r="B233" s="140"/>
      <c r="C233" s="140"/>
      <c r="D233" s="139"/>
      <c r="E233" s="139"/>
      <c r="F233" s="332"/>
      <c r="G233" s="332"/>
      <c r="H233" s="332"/>
      <c r="I233" s="332"/>
      <c r="J233" s="332"/>
      <c r="K233" s="332"/>
      <c r="L233" s="332"/>
      <c r="M233" s="138"/>
      <c r="N233" s="138"/>
      <c r="O233" s="138"/>
      <c r="P233" s="138"/>
      <c r="Q233" s="138"/>
      <c r="R233" s="138"/>
      <c r="S233" s="138"/>
      <c r="T233" s="138"/>
      <c r="U233" s="138"/>
      <c r="V233" s="138"/>
      <c r="W233" s="138"/>
      <c r="X233" s="138"/>
      <c r="Y233" s="138"/>
      <c r="Z233" s="138"/>
      <c r="AA233" s="138"/>
      <c r="AB233" s="138"/>
      <c r="AC233" s="138"/>
      <c r="AD233" s="138"/>
      <c r="AE233" s="138"/>
      <c r="AF233" s="138"/>
      <c r="AG233" s="138"/>
      <c r="AH233" s="138"/>
      <c r="AI233" s="138"/>
      <c r="AJ233" s="138"/>
    </row>
    <row r="234" spans="2:36" ht="23.25" customHeight="1" x14ac:dyDescent="0.2">
      <c r="B234" s="140"/>
      <c r="C234" s="140"/>
      <c r="D234" s="139"/>
      <c r="E234" s="139"/>
      <c r="F234" s="332"/>
      <c r="G234" s="332"/>
      <c r="H234" s="332"/>
      <c r="I234" s="332"/>
      <c r="J234" s="332"/>
      <c r="K234" s="332"/>
      <c r="L234" s="332"/>
      <c r="M234" s="138"/>
      <c r="N234" s="138"/>
      <c r="O234" s="138"/>
      <c r="P234" s="138"/>
      <c r="Q234" s="138"/>
      <c r="R234" s="138"/>
      <c r="S234" s="138"/>
      <c r="T234" s="138"/>
      <c r="U234" s="138"/>
      <c r="V234" s="138"/>
      <c r="W234" s="138"/>
      <c r="X234" s="138"/>
      <c r="Y234" s="138"/>
      <c r="Z234" s="138"/>
      <c r="AA234" s="138"/>
      <c r="AB234" s="138"/>
      <c r="AC234" s="138"/>
      <c r="AD234" s="138"/>
      <c r="AE234" s="138"/>
      <c r="AF234" s="138"/>
      <c r="AG234" s="138"/>
      <c r="AH234" s="138"/>
      <c r="AI234" s="138"/>
      <c r="AJ234" s="138"/>
    </row>
    <row r="235" spans="2:36" ht="23.25" customHeight="1" x14ac:dyDescent="0.2">
      <c r="B235" s="140"/>
      <c r="C235" s="140"/>
      <c r="D235" s="139"/>
      <c r="E235" s="139"/>
      <c r="F235" s="332"/>
      <c r="G235" s="332"/>
      <c r="H235" s="332"/>
      <c r="I235" s="332"/>
      <c r="J235" s="332"/>
      <c r="K235" s="332"/>
      <c r="L235" s="332"/>
      <c r="M235" s="138"/>
      <c r="N235" s="138"/>
      <c r="O235" s="138"/>
      <c r="P235" s="138"/>
      <c r="Q235" s="138"/>
      <c r="R235" s="138"/>
      <c r="S235" s="138"/>
      <c r="T235" s="138"/>
      <c r="U235" s="138"/>
      <c r="V235" s="138"/>
      <c r="W235" s="138"/>
      <c r="X235" s="138"/>
      <c r="Y235" s="138"/>
      <c r="Z235" s="138"/>
      <c r="AA235" s="138"/>
      <c r="AB235" s="138"/>
      <c r="AC235" s="138"/>
      <c r="AD235" s="138"/>
      <c r="AE235" s="138"/>
      <c r="AF235" s="138"/>
      <c r="AG235" s="138"/>
      <c r="AH235" s="138"/>
      <c r="AI235" s="138"/>
      <c r="AJ235" s="138"/>
    </row>
    <row r="236" spans="2:36" ht="23.25" customHeight="1" x14ac:dyDescent="0.2">
      <c r="B236" s="140"/>
      <c r="C236" s="140"/>
      <c r="D236" s="139"/>
      <c r="E236" s="139"/>
      <c r="F236" s="332"/>
      <c r="G236" s="332"/>
      <c r="H236" s="332"/>
      <c r="I236" s="332"/>
      <c r="J236" s="332"/>
      <c r="K236" s="332"/>
      <c r="L236" s="332"/>
      <c r="M236" s="138"/>
      <c r="N236" s="138"/>
      <c r="O236" s="138"/>
      <c r="P236" s="138"/>
      <c r="Q236" s="138"/>
      <c r="R236" s="138"/>
      <c r="S236" s="138"/>
      <c r="T236" s="138"/>
      <c r="U236" s="138"/>
      <c r="V236" s="138"/>
      <c r="W236" s="138"/>
      <c r="X236" s="138"/>
      <c r="Y236" s="138"/>
      <c r="Z236" s="138"/>
      <c r="AA236" s="138"/>
      <c r="AB236" s="138"/>
      <c r="AC236" s="138"/>
      <c r="AD236" s="138"/>
      <c r="AE236" s="138"/>
      <c r="AF236" s="138"/>
      <c r="AG236" s="138"/>
      <c r="AH236" s="138"/>
      <c r="AI236" s="138"/>
      <c r="AJ236" s="138"/>
    </row>
    <row r="237" spans="2:36" ht="23.25" customHeight="1" x14ac:dyDescent="0.2">
      <c r="B237" s="140"/>
      <c r="C237" s="140"/>
      <c r="D237" s="139"/>
      <c r="E237" s="139"/>
      <c r="F237" s="332"/>
      <c r="G237" s="332"/>
      <c r="H237" s="332"/>
      <c r="I237" s="332"/>
      <c r="J237" s="332"/>
      <c r="K237" s="332"/>
      <c r="L237" s="332"/>
      <c r="M237" s="138"/>
      <c r="N237" s="138"/>
      <c r="O237" s="138"/>
      <c r="P237" s="138"/>
      <c r="Q237" s="138"/>
      <c r="R237" s="138"/>
      <c r="S237" s="138"/>
      <c r="T237" s="138"/>
      <c r="U237" s="138"/>
      <c r="V237" s="138"/>
      <c r="W237" s="138"/>
      <c r="X237" s="138"/>
      <c r="Y237" s="138"/>
      <c r="Z237" s="138"/>
      <c r="AA237" s="138"/>
      <c r="AB237" s="138"/>
      <c r="AC237" s="138"/>
      <c r="AD237" s="138"/>
      <c r="AE237" s="138"/>
      <c r="AF237" s="138"/>
      <c r="AG237" s="138"/>
      <c r="AH237" s="138"/>
      <c r="AI237" s="138"/>
      <c r="AJ237" s="138"/>
    </row>
    <row r="238" spans="2:36" ht="23.25" customHeight="1" x14ac:dyDescent="0.2">
      <c r="B238" s="140"/>
      <c r="C238" s="140"/>
      <c r="D238" s="139"/>
      <c r="E238" s="139"/>
      <c r="F238" s="332"/>
      <c r="G238" s="332"/>
      <c r="H238" s="332"/>
      <c r="I238" s="332"/>
      <c r="J238" s="332"/>
      <c r="K238" s="332"/>
      <c r="L238" s="332"/>
      <c r="M238" s="138"/>
      <c r="N238" s="138"/>
      <c r="O238" s="138"/>
      <c r="P238" s="138"/>
      <c r="Q238" s="138"/>
      <c r="R238" s="138"/>
      <c r="S238" s="138"/>
      <c r="T238" s="138"/>
      <c r="U238" s="138"/>
      <c r="V238" s="138"/>
      <c r="W238" s="138"/>
      <c r="X238" s="138"/>
      <c r="Y238" s="138"/>
      <c r="Z238" s="138"/>
      <c r="AA238" s="138"/>
      <c r="AB238" s="138"/>
      <c r="AC238" s="138"/>
      <c r="AD238" s="138"/>
      <c r="AE238" s="138"/>
      <c r="AF238" s="138"/>
      <c r="AG238" s="138"/>
      <c r="AH238" s="138"/>
      <c r="AI238" s="138"/>
      <c r="AJ238" s="138"/>
    </row>
    <row r="239" spans="2:36" ht="23.25" customHeight="1" x14ac:dyDescent="0.2">
      <c r="B239" s="140"/>
      <c r="C239" s="140"/>
      <c r="D239" s="139"/>
      <c r="E239" s="139"/>
      <c r="F239" s="332"/>
      <c r="G239" s="332"/>
      <c r="H239" s="332"/>
      <c r="I239" s="332"/>
      <c r="J239" s="332"/>
      <c r="K239" s="332"/>
      <c r="L239" s="332"/>
      <c r="M239" s="138"/>
      <c r="N239" s="138"/>
      <c r="O239" s="138"/>
      <c r="P239" s="138"/>
      <c r="Q239" s="138"/>
      <c r="R239" s="138"/>
      <c r="S239" s="138"/>
      <c r="T239" s="138"/>
      <c r="U239" s="138"/>
      <c r="V239" s="138"/>
      <c r="W239" s="138"/>
      <c r="X239" s="138"/>
      <c r="Y239" s="138"/>
      <c r="Z239" s="138"/>
      <c r="AA239" s="138"/>
      <c r="AB239" s="138"/>
      <c r="AC239" s="138"/>
      <c r="AD239" s="138"/>
      <c r="AE239" s="138"/>
      <c r="AF239" s="138"/>
      <c r="AG239" s="138"/>
      <c r="AH239" s="138"/>
      <c r="AI239" s="138"/>
      <c r="AJ239" s="138"/>
    </row>
    <row r="240" spans="2:36" ht="23.25" customHeight="1" x14ac:dyDescent="0.2">
      <c r="B240" s="140"/>
      <c r="C240" s="140"/>
      <c r="D240" s="139"/>
      <c r="E240" s="139"/>
      <c r="F240" s="332"/>
      <c r="G240" s="332"/>
      <c r="H240" s="332"/>
      <c r="I240" s="332"/>
      <c r="J240" s="332"/>
      <c r="K240" s="332"/>
      <c r="L240" s="332"/>
      <c r="M240" s="138"/>
      <c r="N240" s="138"/>
      <c r="O240" s="138"/>
      <c r="P240" s="138"/>
      <c r="Q240" s="138"/>
      <c r="R240" s="138"/>
      <c r="S240" s="138"/>
      <c r="T240" s="138"/>
      <c r="U240" s="138"/>
      <c r="V240" s="138"/>
      <c r="W240" s="138"/>
      <c r="X240" s="138"/>
      <c r="Y240" s="138"/>
      <c r="Z240" s="138"/>
      <c r="AA240" s="138"/>
      <c r="AB240" s="138"/>
      <c r="AC240" s="138"/>
      <c r="AD240" s="138"/>
      <c r="AE240" s="138"/>
      <c r="AF240" s="138"/>
      <c r="AG240" s="138"/>
      <c r="AH240" s="138"/>
      <c r="AI240" s="138"/>
      <c r="AJ240" s="138"/>
    </row>
    <row r="241" spans="2:36" ht="23.25" customHeight="1" x14ac:dyDescent="0.2">
      <c r="B241" s="140"/>
      <c r="C241" s="140"/>
      <c r="D241" s="139"/>
      <c r="E241" s="139"/>
      <c r="F241" s="332"/>
      <c r="G241" s="332"/>
      <c r="H241" s="332"/>
      <c r="I241" s="332"/>
      <c r="J241" s="332"/>
      <c r="K241" s="332"/>
      <c r="L241" s="332"/>
      <c r="M241" s="138"/>
      <c r="N241" s="138"/>
      <c r="O241" s="138"/>
      <c r="P241" s="138"/>
      <c r="Q241" s="138"/>
      <c r="R241" s="138"/>
      <c r="S241" s="138"/>
      <c r="T241" s="138"/>
      <c r="U241" s="138"/>
      <c r="V241" s="138"/>
      <c r="W241" s="138"/>
      <c r="X241" s="138"/>
      <c r="Y241" s="138"/>
      <c r="Z241" s="138"/>
      <c r="AA241" s="138"/>
      <c r="AB241" s="138"/>
      <c r="AC241" s="138"/>
      <c r="AD241" s="138"/>
      <c r="AE241" s="138"/>
      <c r="AF241" s="138"/>
      <c r="AG241" s="138"/>
      <c r="AH241" s="138"/>
      <c r="AI241" s="138"/>
      <c r="AJ241" s="138"/>
    </row>
    <row r="242" spans="2:36" ht="23.25" customHeight="1" x14ac:dyDescent="0.2">
      <c r="B242" s="140"/>
      <c r="C242" s="140"/>
      <c r="D242" s="139"/>
      <c r="E242" s="139"/>
      <c r="F242" s="332"/>
      <c r="G242" s="332"/>
      <c r="H242" s="332"/>
      <c r="I242" s="332"/>
      <c r="J242" s="332"/>
      <c r="K242" s="332"/>
      <c r="L242" s="332"/>
      <c r="M242" s="138"/>
      <c r="N242" s="138"/>
      <c r="O242" s="138"/>
      <c r="P242" s="138"/>
      <c r="Q242" s="138"/>
      <c r="R242" s="138"/>
      <c r="S242" s="138"/>
      <c r="T242" s="138"/>
      <c r="U242" s="138"/>
      <c r="V242" s="138"/>
      <c r="W242" s="138"/>
      <c r="X242" s="138"/>
      <c r="Y242" s="138"/>
      <c r="Z242" s="138"/>
      <c r="AA242" s="138"/>
      <c r="AB242" s="138"/>
      <c r="AC242" s="138"/>
      <c r="AD242" s="138"/>
      <c r="AE242" s="138"/>
      <c r="AF242" s="138"/>
      <c r="AG242" s="138"/>
      <c r="AH242" s="138"/>
      <c r="AI242" s="138"/>
      <c r="AJ242" s="138"/>
    </row>
    <row r="243" spans="2:36" ht="23.25" customHeight="1" x14ac:dyDescent="0.2">
      <c r="B243" s="140"/>
      <c r="C243" s="140"/>
      <c r="D243" s="139"/>
      <c r="E243" s="139"/>
      <c r="F243" s="332"/>
      <c r="G243" s="332"/>
      <c r="H243" s="332"/>
      <c r="I243" s="332"/>
      <c r="J243" s="332"/>
      <c r="K243" s="332"/>
      <c r="L243" s="332"/>
      <c r="M243" s="138"/>
      <c r="N243" s="138"/>
      <c r="O243" s="138"/>
      <c r="P243" s="138"/>
      <c r="Q243" s="138"/>
      <c r="R243" s="138"/>
      <c r="S243" s="138"/>
      <c r="T243" s="138"/>
      <c r="U243" s="138"/>
      <c r="V243" s="138"/>
      <c r="W243" s="138"/>
      <c r="X243" s="138"/>
      <c r="Y243" s="138"/>
      <c r="Z243" s="138"/>
      <c r="AA243" s="138"/>
      <c r="AB243" s="138"/>
      <c r="AC243" s="138"/>
      <c r="AD243" s="138"/>
      <c r="AE243" s="138"/>
      <c r="AF243" s="138"/>
      <c r="AG243" s="138"/>
      <c r="AH243" s="138"/>
      <c r="AI243" s="138"/>
      <c r="AJ243" s="138"/>
    </row>
    <row r="244" spans="2:36" ht="23.25" customHeight="1" x14ac:dyDescent="0.2">
      <c r="B244" s="140"/>
      <c r="C244" s="140"/>
      <c r="D244" s="139"/>
      <c r="E244" s="139"/>
      <c r="F244" s="332"/>
      <c r="G244" s="332"/>
      <c r="H244" s="332"/>
      <c r="I244" s="332"/>
      <c r="J244" s="332"/>
      <c r="K244" s="332"/>
      <c r="L244" s="332"/>
      <c r="M244" s="138"/>
      <c r="N244" s="138"/>
      <c r="O244" s="138"/>
      <c r="P244" s="138"/>
      <c r="Q244" s="138"/>
      <c r="R244" s="138"/>
      <c r="S244" s="138"/>
      <c r="T244" s="138"/>
      <c r="U244" s="138"/>
      <c r="V244" s="138"/>
      <c r="W244" s="138"/>
      <c r="X244" s="138"/>
      <c r="Y244" s="138"/>
      <c r="Z244" s="138"/>
      <c r="AA244" s="138"/>
      <c r="AB244" s="138"/>
      <c r="AC244" s="138"/>
      <c r="AD244" s="138"/>
      <c r="AE244" s="138"/>
      <c r="AF244" s="138"/>
      <c r="AG244" s="138"/>
      <c r="AH244" s="138"/>
      <c r="AI244" s="138"/>
      <c r="AJ244" s="138"/>
    </row>
    <row r="245" spans="2:36" ht="23.25" customHeight="1" x14ac:dyDescent="0.2">
      <c r="B245" s="140"/>
      <c r="C245" s="140"/>
      <c r="D245" s="139"/>
      <c r="E245" s="139"/>
      <c r="F245" s="332"/>
      <c r="G245" s="332"/>
      <c r="H245" s="332"/>
      <c r="I245" s="332"/>
      <c r="J245" s="332"/>
      <c r="K245" s="332"/>
      <c r="L245" s="332"/>
      <c r="M245" s="138"/>
      <c r="N245" s="138"/>
      <c r="O245" s="138"/>
      <c r="P245" s="138"/>
      <c r="Q245" s="138"/>
      <c r="R245" s="138"/>
      <c r="S245" s="138"/>
      <c r="T245" s="138"/>
      <c r="U245" s="138"/>
      <c r="V245" s="138"/>
      <c r="W245" s="138"/>
      <c r="X245" s="138"/>
      <c r="Y245" s="138"/>
      <c r="Z245" s="138"/>
      <c r="AA245" s="138"/>
      <c r="AB245" s="138"/>
      <c r="AC245" s="138"/>
      <c r="AD245" s="138"/>
      <c r="AE245" s="138"/>
      <c r="AF245" s="138"/>
      <c r="AG245" s="138"/>
      <c r="AH245" s="138"/>
      <c r="AI245" s="138"/>
      <c r="AJ245" s="138"/>
    </row>
    <row r="246" spans="2:36" ht="23.25" customHeight="1" x14ac:dyDescent="0.2">
      <c r="B246" s="140"/>
      <c r="C246" s="140"/>
      <c r="D246" s="139"/>
      <c r="E246" s="139"/>
      <c r="F246" s="332"/>
      <c r="G246" s="332"/>
      <c r="H246" s="332"/>
      <c r="I246" s="332"/>
      <c r="J246" s="332"/>
      <c r="K246" s="332"/>
      <c r="L246" s="332"/>
      <c r="M246" s="138"/>
      <c r="N246" s="138"/>
      <c r="O246" s="138"/>
      <c r="P246" s="138"/>
      <c r="Q246" s="138"/>
      <c r="R246" s="138"/>
      <c r="S246" s="138"/>
      <c r="T246" s="138"/>
      <c r="U246" s="138"/>
      <c r="V246" s="138"/>
      <c r="W246" s="138"/>
      <c r="X246" s="138"/>
      <c r="Y246" s="138"/>
      <c r="Z246" s="138"/>
      <c r="AA246" s="138"/>
      <c r="AB246" s="138"/>
      <c r="AC246" s="138"/>
      <c r="AD246" s="138"/>
      <c r="AE246" s="138"/>
      <c r="AF246" s="138"/>
      <c r="AG246" s="138"/>
      <c r="AH246" s="138"/>
      <c r="AI246" s="138"/>
      <c r="AJ246" s="138"/>
    </row>
    <row r="247" spans="2:36" ht="23.25" customHeight="1" x14ac:dyDescent="0.2">
      <c r="B247" s="140"/>
      <c r="C247" s="140"/>
      <c r="D247" s="139"/>
      <c r="E247" s="139"/>
      <c r="F247" s="332"/>
      <c r="G247" s="332"/>
      <c r="H247" s="332"/>
      <c r="I247" s="332"/>
      <c r="J247" s="332"/>
      <c r="K247" s="332"/>
      <c r="L247" s="332"/>
      <c r="M247" s="138"/>
      <c r="N247" s="138"/>
      <c r="O247" s="138"/>
      <c r="P247" s="138"/>
      <c r="Q247" s="138"/>
      <c r="R247" s="138"/>
      <c r="S247" s="138"/>
      <c r="T247" s="138"/>
      <c r="U247" s="138"/>
      <c r="V247" s="138"/>
      <c r="W247" s="138"/>
      <c r="X247" s="138"/>
      <c r="Y247" s="138"/>
      <c r="Z247" s="138"/>
      <c r="AA247" s="138"/>
      <c r="AB247" s="138"/>
      <c r="AC247" s="138"/>
      <c r="AD247" s="138"/>
      <c r="AE247" s="138"/>
      <c r="AF247" s="138"/>
      <c r="AG247" s="138"/>
      <c r="AH247" s="138"/>
      <c r="AI247" s="138"/>
      <c r="AJ247" s="138"/>
    </row>
    <row r="248" spans="2:36" ht="23.25" customHeight="1" x14ac:dyDescent="0.2">
      <c r="B248" s="140"/>
      <c r="C248" s="140"/>
      <c r="D248" s="139"/>
      <c r="E248" s="139"/>
      <c r="F248" s="332"/>
      <c r="G248" s="332"/>
      <c r="H248" s="332"/>
      <c r="I248" s="332"/>
      <c r="J248" s="332"/>
      <c r="K248" s="332"/>
      <c r="L248" s="332"/>
      <c r="M248" s="138"/>
      <c r="N248" s="138"/>
      <c r="O248" s="138"/>
      <c r="P248" s="138"/>
      <c r="Q248" s="138"/>
      <c r="R248" s="138"/>
      <c r="S248" s="138"/>
      <c r="T248" s="138"/>
      <c r="U248" s="138"/>
      <c r="V248" s="138"/>
      <c r="W248" s="138"/>
      <c r="X248" s="138"/>
      <c r="Y248" s="138"/>
      <c r="Z248" s="138"/>
      <c r="AA248" s="138"/>
      <c r="AB248" s="138"/>
      <c r="AC248" s="138"/>
      <c r="AD248" s="138"/>
      <c r="AE248" s="138"/>
      <c r="AF248" s="138"/>
      <c r="AG248" s="138"/>
      <c r="AH248" s="138"/>
      <c r="AI248" s="138"/>
      <c r="AJ248" s="138"/>
    </row>
    <row r="249" spans="2:36" ht="23.25" customHeight="1" x14ac:dyDescent="0.2">
      <c r="B249" s="140"/>
      <c r="C249" s="140"/>
      <c r="D249" s="139"/>
      <c r="E249" s="139"/>
      <c r="F249" s="332"/>
      <c r="G249" s="332"/>
      <c r="H249" s="332"/>
      <c r="I249" s="332"/>
      <c r="J249" s="332"/>
      <c r="K249" s="332"/>
      <c r="L249" s="332"/>
      <c r="M249" s="138"/>
      <c r="N249" s="138"/>
      <c r="O249" s="138"/>
      <c r="P249" s="138"/>
      <c r="Q249" s="138"/>
      <c r="R249" s="138"/>
      <c r="S249" s="138"/>
      <c r="T249" s="138"/>
      <c r="U249" s="138"/>
      <c r="V249" s="138"/>
      <c r="W249" s="138"/>
      <c r="X249" s="138"/>
      <c r="Y249" s="138"/>
      <c r="Z249" s="138"/>
      <c r="AA249" s="138"/>
      <c r="AB249" s="138"/>
      <c r="AC249" s="138"/>
      <c r="AD249" s="138"/>
      <c r="AE249" s="138"/>
      <c r="AF249" s="138"/>
      <c r="AG249" s="138"/>
      <c r="AH249" s="138"/>
      <c r="AI249" s="138"/>
      <c r="AJ249" s="138"/>
    </row>
    <row r="250" spans="2:36" ht="23.25" customHeight="1" x14ac:dyDescent="0.2">
      <c r="B250" s="140"/>
      <c r="C250" s="140"/>
      <c r="D250" s="139"/>
      <c r="E250" s="139"/>
      <c r="F250" s="332"/>
      <c r="G250" s="332"/>
      <c r="H250" s="332"/>
      <c r="I250" s="332"/>
      <c r="J250" s="332"/>
      <c r="K250" s="332"/>
      <c r="L250" s="332"/>
      <c r="M250" s="138"/>
      <c r="N250" s="138"/>
      <c r="O250" s="138"/>
      <c r="P250" s="138"/>
      <c r="Q250" s="138"/>
      <c r="R250" s="138"/>
      <c r="S250" s="138"/>
      <c r="T250" s="138"/>
      <c r="U250" s="138"/>
      <c r="V250" s="138"/>
      <c r="W250" s="138"/>
      <c r="X250" s="138"/>
      <c r="Y250" s="138"/>
      <c r="Z250" s="138"/>
      <c r="AA250" s="138"/>
      <c r="AB250" s="138"/>
      <c r="AC250" s="138"/>
      <c r="AD250" s="138"/>
      <c r="AE250" s="138"/>
      <c r="AF250" s="138"/>
      <c r="AG250" s="138"/>
      <c r="AH250" s="138"/>
      <c r="AI250" s="138"/>
      <c r="AJ250" s="138"/>
    </row>
    <row r="251" spans="2:36" ht="23.25" customHeight="1" x14ac:dyDescent="0.2">
      <c r="B251" s="140"/>
      <c r="C251" s="140"/>
      <c r="D251" s="139"/>
      <c r="E251" s="139"/>
      <c r="F251" s="332"/>
      <c r="G251" s="332"/>
      <c r="H251" s="332"/>
      <c r="I251" s="332"/>
      <c r="J251" s="332"/>
      <c r="K251" s="332"/>
      <c r="L251" s="332"/>
      <c r="M251" s="138"/>
      <c r="N251" s="138"/>
      <c r="O251" s="138"/>
      <c r="P251" s="138"/>
      <c r="Q251" s="138"/>
      <c r="R251" s="138"/>
      <c r="S251" s="138"/>
      <c r="T251" s="138"/>
      <c r="U251" s="138"/>
      <c r="V251" s="138"/>
      <c r="W251" s="138"/>
      <c r="X251" s="138"/>
      <c r="Y251" s="138"/>
      <c r="Z251" s="138"/>
      <c r="AA251" s="138"/>
      <c r="AB251" s="138"/>
      <c r="AC251" s="138"/>
      <c r="AD251" s="138"/>
      <c r="AE251" s="138"/>
      <c r="AF251" s="138"/>
      <c r="AG251" s="138"/>
      <c r="AH251" s="138"/>
      <c r="AI251" s="138"/>
      <c r="AJ251" s="138"/>
    </row>
    <row r="252" spans="2:36" ht="23.25" customHeight="1" x14ac:dyDescent="0.2">
      <c r="B252" s="140"/>
      <c r="C252" s="140"/>
      <c r="D252" s="139"/>
      <c r="E252" s="139"/>
      <c r="F252" s="332"/>
      <c r="G252" s="332"/>
      <c r="H252" s="332"/>
      <c r="I252" s="332"/>
      <c r="J252" s="332"/>
      <c r="K252" s="332"/>
      <c r="L252" s="332"/>
      <c r="M252" s="138"/>
      <c r="N252" s="138"/>
      <c r="O252" s="138"/>
      <c r="P252" s="138"/>
      <c r="Q252" s="138"/>
      <c r="R252" s="138"/>
      <c r="S252" s="138"/>
      <c r="T252" s="138"/>
      <c r="U252" s="138"/>
      <c r="V252" s="138"/>
      <c r="W252" s="138"/>
      <c r="X252" s="138"/>
      <c r="Y252" s="138"/>
      <c r="Z252" s="138"/>
      <c r="AA252" s="138"/>
      <c r="AB252" s="138"/>
      <c r="AC252" s="138"/>
      <c r="AD252" s="138"/>
      <c r="AE252" s="138"/>
      <c r="AF252" s="138"/>
      <c r="AG252" s="138"/>
      <c r="AH252" s="138"/>
      <c r="AI252" s="138"/>
      <c r="AJ252" s="138"/>
    </row>
    <row r="253" spans="2:36" ht="23.25" customHeight="1" x14ac:dyDescent="0.2">
      <c r="B253" s="140"/>
      <c r="C253" s="140"/>
      <c r="D253" s="139"/>
      <c r="E253" s="139"/>
      <c r="F253" s="332"/>
      <c r="G253" s="332"/>
      <c r="H253" s="332"/>
      <c r="I253" s="332"/>
      <c r="J253" s="332"/>
      <c r="K253" s="332"/>
      <c r="L253" s="332"/>
      <c r="M253" s="138"/>
      <c r="N253" s="138"/>
      <c r="O253" s="138"/>
      <c r="P253" s="138"/>
      <c r="Q253" s="138"/>
      <c r="R253" s="138"/>
      <c r="S253" s="138"/>
      <c r="T253" s="138"/>
      <c r="U253" s="138"/>
      <c r="V253" s="138"/>
      <c r="W253" s="138"/>
      <c r="X253" s="138"/>
      <c r="Y253" s="138"/>
      <c r="Z253" s="138"/>
      <c r="AA253" s="138"/>
      <c r="AB253" s="138"/>
      <c r="AC253" s="138"/>
      <c r="AD253" s="138"/>
      <c r="AE253" s="138"/>
      <c r="AF253" s="138"/>
      <c r="AG253" s="138"/>
      <c r="AH253" s="138"/>
      <c r="AI253" s="138"/>
      <c r="AJ253" s="138"/>
    </row>
    <row r="254" spans="2:36" ht="23.25" customHeight="1" x14ac:dyDescent="0.2">
      <c r="B254" s="140"/>
      <c r="C254" s="140"/>
      <c r="D254" s="139"/>
      <c r="E254" s="139"/>
      <c r="F254" s="332"/>
      <c r="G254" s="332"/>
      <c r="H254" s="332"/>
      <c r="I254" s="332"/>
      <c r="J254" s="332"/>
      <c r="K254" s="332"/>
      <c r="L254" s="332"/>
      <c r="M254" s="138"/>
      <c r="N254" s="138"/>
      <c r="O254" s="138"/>
      <c r="P254" s="138"/>
      <c r="Q254" s="138"/>
      <c r="R254" s="138"/>
      <c r="S254" s="138"/>
      <c r="T254" s="138"/>
      <c r="U254" s="138"/>
      <c r="V254" s="138"/>
      <c r="W254" s="138"/>
      <c r="X254" s="138"/>
      <c r="Y254" s="138"/>
      <c r="Z254" s="138"/>
      <c r="AA254" s="138"/>
      <c r="AB254" s="138"/>
      <c r="AC254" s="138"/>
      <c r="AD254" s="138"/>
      <c r="AE254" s="138"/>
      <c r="AF254" s="138"/>
      <c r="AG254" s="138"/>
      <c r="AH254" s="138"/>
      <c r="AI254" s="138"/>
      <c r="AJ254" s="138"/>
    </row>
    <row r="255" spans="2:36" ht="23.25" customHeight="1" x14ac:dyDescent="0.2">
      <c r="B255" s="140"/>
      <c r="C255" s="140"/>
      <c r="D255" s="139"/>
      <c r="E255" s="139"/>
      <c r="F255" s="332"/>
      <c r="G255" s="332"/>
      <c r="H255" s="332"/>
      <c r="I255" s="332"/>
      <c r="J255" s="332"/>
      <c r="K255" s="332"/>
      <c r="L255" s="332"/>
      <c r="M255" s="138"/>
      <c r="N255" s="138"/>
      <c r="O255" s="138"/>
      <c r="P255" s="138"/>
      <c r="Q255" s="138"/>
      <c r="R255" s="138"/>
      <c r="S255" s="138"/>
      <c r="T255" s="138"/>
      <c r="U255" s="138"/>
      <c r="V255" s="138"/>
      <c r="W255" s="138"/>
      <c r="X255" s="138"/>
      <c r="Y255" s="138"/>
      <c r="Z255" s="138"/>
      <c r="AA255" s="138"/>
      <c r="AB255" s="138"/>
      <c r="AC255" s="138"/>
      <c r="AD255" s="138"/>
      <c r="AE255" s="138"/>
      <c r="AF255" s="138"/>
      <c r="AG255" s="138"/>
      <c r="AH255" s="138"/>
      <c r="AI255" s="138"/>
      <c r="AJ255" s="138"/>
    </row>
    <row r="256" spans="2:36" ht="23.25" customHeight="1" x14ac:dyDescent="0.2">
      <c r="B256" s="140"/>
      <c r="C256" s="140"/>
      <c r="D256" s="139"/>
      <c r="E256" s="139"/>
      <c r="F256" s="332"/>
      <c r="G256" s="332"/>
      <c r="H256" s="332"/>
      <c r="I256" s="332"/>
      <c r="J256" s="332"/>
      <c r="K256" s="332"/>
      <c r="L256" s="332"/>
      <c r="M256" s="138"/>
      <c r="N256" s="138"/>
      <c r="O256" s="138"/>
      <c r="P256" s="138"/>
      <c r="Q256" s="138"/>
      <c r="R256" s="138"/>
      <c r="S256" s="138"/>
      <c r="T256" s="138"/>
      <c r="U256" s="138"/>
      <c r="V256" s="138"/>
      <c r="W256" s="138"/>
      <c r="X256" s="138"/>
      <c r="Y256" s="138"/>
      <c r="Z256" s="138"/>
      <c r="AA256" s="138"/>
      <c r="AB256" s="138"/>
      <c r="AC256" s="138"/>
      <c r="AD256" s="138"/>
      <c r="AE256" s="138"/>
      <c r="AF256" s="138"/>
      <c r="AG256" s="138"/>
      <c r="AH256" s="138"/>
      <c r="AI256" s="138"/>
      <c r="AJ256" s="138"/>
    </row>
    <row r="257" spans="2:36" ht="23.25" customHeight="1" x14ac:dyDescent="0.2">
      <c r="B257" s="140"/>
      <c r="C257" s="140"/>
      <c r="D257" s="139"/>
      <c r="E257" s="139"/>
      <c r="F257" s="332"/>
      <c r="G257" s="332"/>
      <c r="H257" s="332"/>
      <c r="I257" s="332"/>
      <c r="J257" s="332"/>
      <c r="K257" s="332"/>
      <c r="L257" s="332"/>
      <c r="M257" s="138"/>
      <c r="N257" s="138"/>
      <c r="O257" s="138"/>
      <c r="P257" s="138"/>
      <c r="Q257" s="138"/>
      <c r="R257" s="138"/>
      <c r="S257" s="138"/>
      <c r="T257" s="138"/>
      <c r="U257" s="138"/>
      <c r="V257" s="138"/>
      <c r="W257" s="138"/>
      <c r="X257" s="138"/>
      <c r="Y257" s="138"/>
      <c r="Z257" s="138"/>
      <c r="AA257" s="138"/>
      <c r="AB257" s="138"/>
      <c r="AC257" s="138"/>
      <c r="AD257" s="138"/>
      <c r="AE257" s="138"/>
      <c r="AF257" s="138"/>
      <c r="AG257" s="138"/>
      <c r="AH257" s="138"/>
      <c r="AI257" s="138"/>
      <c r="AJ257" s="138"/>
    </row>
    <row r="258" spans="2:36" ht="23.25" customHeight="1" x14ac:dyDescent="0.2">
      <c r="B258" s="140"/>
      <c r="C258" s="140"/>
      <c r="D258" s="139"/>
      <c r="E258" s="139"/>
      <c r="F258" s="332"/>
      <c r="G258" s="332"/>
      <c r="H258" s="332"/>
      <c r="I258" s="332"/>
      <c r="J258" s="332"/>
      <c r="K258" s="332"/>
      <c r="L258" s="332"/>
      <c r="M258" s="138"/>
      <c r="N258" s="138"/>
      <c r="O258" s="138"/>
      <c r="P258" s="138"/>
      <c r="Q258" s="138"/>
      <c r="R258" s="138"/>
      <c r="S258" s="138"/>
      <c r="T258" s="138"/>
      <c r="U258" s="138"/>
      <c r="V258" s="138"/>
      <c r="W258" s="138"/>
      <c r="X258" s="138"/>
      <c r="Y258" s="138"/>
      <c r="Z258" s="138"/>
      <c r="AA258" s="138"/>
      <c r="AB258" s="138"/>
      <c r="AC258" s="138"/>
      <c r="AD258" s="138"/>
      <c r="AE258" s="138"/>
      <c r="AF258" s="138"/>
      <c r="AG258" s="138"/>
      <c r="AH258" s="138"/>
      <c r="AI258" s="138"/>
      <c r="AJ258" s="138"/>
    </row>
    <row r="259" spans="2:36" ht="23.25" customHeight="1" x14ac:dyDescent="0.2">
      <c r="B259" s="140"/>
      <c r="C259" s="140"/>
      <c r="D259" s="139"/>
      <c r="E259" s="139"/>
      <c r="F259" s="332"/>
      <c r="G259" s="332"/>
      <c r="H259" s="332"/>
      <c r="I259" s="332"/>
      <c r="J259" s="332"/>
      <c r="K259" s="332"/>
      <c r="L259" s="332"/>
      <c r="M259" s="138"/>
      <c r="N259" s="138"/>
      <c r="O259" s="138"/>
      <c r="P259" s="138"/>
      <c r="Q259" s="138"/>
      <c r="R259" s="138"/>
      <c r="S259" s="138"/>
      <c r="T259" s="138"/>
      <c r="U259" s="138"/>
      <c r="V259" s="138"/>
      <c r="W259" s="138"/>
      <c r="X259" s="138"/>
      <c r="Y259" s="138"/>
      <c r="Z259" s="138"/>
      <c r="AA259" s="138"/>
      <c r="AB259" s="138"/>
      <c r="AC259" s="138"/>
      <c r="AD259" s="138"/>
      <c r="AE259" s="138"/>
      <c r="AF259" s="138"/>
      <c r="AG259" s="138"/>
      <c r="AH259" s="138"/>
      <c r="AI259" s="138"/>
      <c r="AJ259" s="138"/>
    </row>
    <row r="260" spans="2:36" ht="23.25" customHeight="1" x14ac:dyDescent="0.2">
      <c r="B260" s="140"/>
      <c r="C260" s="140"/>
      <c r="D260" s="139"/>
      <c r="E260" s="139"/>
      <c r="F260" s="332"/>
      <c r="G260" s="332"/>
      <c r="H260" s="332"/>
      <c r="I260" s="332"/>
      <c r="J260" s="332"/>
      <c r="K260" s="332"/>
      <c r="L260" s="332"/>
      <c r="M260" s="138"/>
      <c r="N260" s="138"/>
      <c r="O260" s="138"/>
      <c r="P260" s="138"/>
      <c r="Q260" s="138"/>
      <c r="R260" s="138"/>
      <c r="S260" s="138"/>
      <c r="T260" s="138"/>
      <c r="U260" s="138"/>
      <c r="V260" s="138"/>
      <c r="W260" s="138"/>
      <c r="X260" s="138"/>
      <c r="Y260" s="138"/>
      <c r="Z260" s="138"/>
      <c r="AA260" s="138"/>
      <c r="AB260" s="138"/>
      <c r="AC260" s="138"/>
      <c r="AD260" s="138"/>
      <c r="AE260" s="138"/>
      <c r="AF260" s="138"/>
      <c r="AG260" s="138"/>
      <c r="AH260" s="138"/>
      <c r="AI260" s="138"/>
      <c r="AJ260" s="138"/>
    </row>
    <row r="261" spans="2:36" ht="23.25" customHeight="1" x14ac:dyDescent="0.2">
      <c r="B261" s="140"/>
      <c r="C261" s="140"/>
      <c r="D261" s="139"/>
      <c r="E261" s="139"/>
      <c r="F261" s="332"/>
      <c r="G261" s="332"/>
      <c r="H261" s="332"/>
      <c r="I261" s="332"/>
      <c r="J261" s="332"/>
      <c r="K261" s="332"/>
      <c r="L261" s="332"/>
      <c r="M261" s="138"/>
      <c r="N261" s="138"/>
      <c r="O261" s="138"/>
      <c r="P261" s="138"/>
      <c r="Q261" s="138"/>
      <c r="R261" s="138"/>
      <c r="S261" s="138"/>
      <c r="T261" s="138"/>
      <c r="U261" s="138"/>
      <c r="V261" s="138"/>
      <c r="W261" s="138"/>
      <c r="X261" s="138"/>
      <c r="Y261" s="138"/>
      <c r="Z261" s="138"/>
      <c r="AA261" s="138"/>
      <c r="AB261" s="138"/>
      <c r="AC261" s="138"/>
      <c r="AD261" s="138"/>
      <c r="AE261" s="138"/>
      <c r="AF261" s="138"/>
      <c r="AG261" s="138"/>
      <c r="AH261" s="138"/>
      <c r="AI261" s="138"/>
      <c r="AJ261" s="138"/>
    </row>
    <row r="262" spans="2:36" ht="23.25" customHeight="1" x14ac:dyDescent="0.2">
      <c r="B262" s="140"/>
      <c r="C262" s="140"/>
      <c r="D262" s="139"/>
      <c r="E262" s="139"/>
      <c r="F262" s="332"/>
      <c r="G262" s="332"/>
      <c r="H262" s="332"/>
      <c r="I262" s="332"/>
      <c r="J262" s="332"/>
      <c r="K262" s="332"/>
      <c r="L262" s="332"/>
      <c r="M262" s="138"/>
      <c r="N262" s="138"/>
      <c r="O262" s="138"/>
      <c r="P262" s="138"/>
      <c r="Q262" s="138"/>
      <c r="R262" s="138"/>
      <c r="S262" s="138"/>
      <c r="T262" s="138"/>
      <c r="U262" s="138"/>
      <c r="V262" s="138"/>
      <c r="W262" s="138"/>
      <c r="X262" s="138"/>
      <c r="Y262" s="138"/>
      <c r="Z262" s="138"/>
      <c r="AA262" s="138"/>
      <c r="AB262" s="138"/>
      <c r="AC262" s="138"/>
      <c r="AD262" s="138"/>
      <c r="AE262" s="138"/>
      <c r="AF262" s="138"/>
      <c r="AG262" s="138"/>
      <c r="AH262" s="138"/>
      <c r="AI262" s="138"/>
      <c r="AJ262" s="138"/>
    </row>
    <row r="263" spans="2:36" ht="23.25" customHeight="1" x14ac:dyDescent="0.2">
      <c r="B263" s="140"/>
      <c r="C263" s="140"/>
      <c r="D263" s="139"/>
      <c r="E263" s="139"/>
      <c r="F263" s="332"/>
      <c r="G263" s="332"/>
      <c r="H263" s="332"/>
      <c r="I263" s="332"/>
      <c r="J263" s="332"/>
      <c r="K263" s="332"/>
      <c r="L263" s="332"/>
      <c r="M263" s="138"/>
      <c r="N263" s="138"/>
      <c r="O263" s="138"/>
      <c r="P263" s="138"/>
      <c r="Q263" s="138"/>
      <c r="R263" s="138"/>
      <c r="S263" s="138"/>
      <c r="T263" s="138"/>
      <c r="U263" s="138"/>
      <c r="V263" s="138"/>
      <c r="W263" s="138"/>
      <c r="X263" s="138"/>
      <c r="Y263" s="138"/>
      <c r="Z263" s="138"/>
      <c r="AA263" s="138"/>
      <c r="AB263" s="138"/>
      <c r="AC263" s="138"/>
      <c r="AD263" s="138"/>
      <c r="AE263" s="138"/>
      <c r="AF263" s="138"/>
      <c r="AG263" s="138"/>
      <c r="AH263" s="138"/>
      <c r="AI263" s="138"/>
      <c r="AJ263" s="138"/>
    </row>
    <row r="264" spans="2:36" ht="23.25" customHeight="1" x14ac:dyDescent="0.2">
      <c r="B264" s="140"/>
      <c r="C264" s="140"/>
      <c r="D264" s="139"/>
      <c r="E264" s="139"/>
      <c r="F264" s="332"/>
      <c r="G264" s="332"/>
      <c r="H264" s="332"/>
      <c r="I264" s="332"/>
      <c r="J264" s="332"/>
      <c r="K264" s="332"/>
      <c r="L264" s="332"/>
      <c r="M264" s="138"/>
      <c r="N264" s="138"/>
      <c r="O264" s="138"/>
      <c r="P264" s="138"/>
      <c r="Q264" s="138"/>
      <c r="R264" s="138"/>
      <c r="S264" s="138"/>
      <c r="T264" s="138"/>
      <c r="U264" s="138"/>
      <c r="V264" s="138"/>
      <c r="W264" s="138"/>
      <c r="X264" s="138"/>
      <c r="Y264" s="138"/>
      <c r="Z264" s="138"/>
      <c r="AA264" s="138"/>
      <c r="AB264" s="138"/>
      <c r="AC264" s="138"/>
      <c r="AD264" s="138"/>
      <c r="AE264" s="138"/>
      <c r="AF264" s="138"/>
      <c r="AG264" s="138"/>
      <c r="AH264" s="138"/>
      <c r="AI264" s="138"/>
      <c r="AJ264" s="138"/>
    </row>
    <row r="265" spans="2:36" ht="23.25" customHeight="1" x14ac:dyDescent="0.2">
      <c r="B265" s="140"/>
      <c r="C265" s="140"/>
      <c r="D265" s="139"/>
      <c r="E265" s="139"/>
      <c r="F265" s="332"/>
      <c r="G265" s="332"/>
      <c r="H265" s="332"/>
      <c r="I265" s="332"/>
      <c r="J265" s="332"/>
      <c r="K265" s="332"/>
      <c r="L265" s="332"/>
      <c r="M265" s="138"/>
      <c r="N265" s="138"/>
      <c r="O265" s="138"/>
      <c r="P265" s="138"/>
      <c r="Q265" s="138"/>
      <c r="R265" s="138"/>
      <c r="S265" s="138"/>
      <c r="T265" s="138"/>
      <c r="U265" s="138"/>
      <c r="V265" s="138"/>
      <c r="W265" s="138"/>
      <c r="X265" s="138"/>
      <c r="Y265" s="138"/>
      <c r="Z265" s="138"/>
      <c r="AA265" s="138"/>
      <c r="AB265" s="138"/>
      <c r="AC265" s="138"/>
      <c r="AD265" s="138"/>
      <c r="AE265" s="138"/>
      <c r="AF265" s="138"/>
      <c r="AG265" s="138"/>
      <c r="AH265" s="138"/>
      <c r="AI265" s="138"/>
      <c r="AJ265" s="138"/>
    </row>
    <row r="266" spans="2:36" ht="23.25" customHeight="1" x14ac:dyDescent="0.2">
      <c r="B266" s="140"/>
      <c r="C266" s="140"/>
      <c r="D266" s="139"/>
      <c r="E266" s="139"/>
      <c r="F266" s="332"/>
      <c r="G266" s="332"/>
      <c r="H266" s="332"/>
      <c r="I266" s="332"/>
      <c r="J266" s="332"/>
      <c r="K266" s="332"/>
      <c r="L266" s="332"/>
      <c r="M266" s="138"/>
      <c r="N266" s="138"/>
      <c r="O266" s="138"/>
      <c r="P266" s="138"/>
      <c r="Q266" s="138"/>
      <c r="R266" s="138"/>
      <c r="S266" s="138"/>
      <c r="T266" s="138"/>
      <c r="U266" s="138"/>
      <c r="V266" s="138"/>
      <c r="W266" s="138"/>
      <c r="X266" s="138"/>
      <c r="Y266" s="138"/>
      <c r="Z266" s="138"/>
      <c r="AA266" s="138"/>
      <c r="AB266" s="138"/>
      <c r="AC266" s="138"/>
      <c r="AD266" s="138"/>
      <c r="AE266" s="138"/>
      <c r="AF266" s="138"/>
      <c r="AG266" s="138"/>
      <c r="AH266" s="138"/>
      <c r="AI266" s="138"/>
      <c r="AJ266" s="138"/>
    </row>
    <row r="267" spans="2:36" ht="23.25" customHeight="1" x14ac:dyDescent="0.2">
      <c r="B267" s="140"/>
      <c r="C267" s="140"/>
      <c r="D267" s="139"/>
      <c r="E267" s="139"/>
      <c r="F267" s="332"/>
      <c r="G267" s="332"/>
      <c r="H267" s="332"/>
      <c r="I267" s="332"/>
      <c r="J267" s="332"/>
      <c r="K267" s="332"/>
      <c r="L267" s="332"/>
      <c r="M267" s="138"/>
      <c r="N267" s="138"/>
      <c r="O267" s="138"/>
      <c r="P267" s="138"/>
      <c r="Q267" s="138"/>
      <c r="R267" s="138"/>
      <c r="S267" s="138"/>
      <c r="T267" s="138"/>
      <c r="U267" s="138"/>
      <c r="V267" s="138"/>
      <c r="W267" s="138"/>
      <c r="X267" s="138"/>
      <c r="Y267" s="138"/>
      <c r="Z267" s="138"/>
      <c r="AA267" s="138"/>
      <c r="AB267" s="138"/>
      <c r="AC267" s="138"/>
      <c r="AD267" s="138"/>
      <c r="AE267" s="138"/>
      <c r="AF267" s="138"/>
      <c r="AG267" s="138"/>
      <c r="AH267" s="138"/>
      <c r="AI267" s="138"/>
      <c r="AJ267" s="138"/>
    </row>
    <row r="268" spans="2:36" ht="23.25" customHeight="1" x14ac:dyDescent="0.2">
      <c r="B268" s="140"/>
      <c r="C268" s="140"/>
      <c r="D268" s="139"/>
      <c r="E268" s="139"/>
      <c r="F268" s="332"/>
      <c r="G268" s="332"/>
      <c r="H268" s="332"/>
      <c r="I268" s="332"/>
      <c r="J268" s="332"/>
      <c r="K268" s="332"/>
      <c r="L268" s="332"/>
      <c r="M268" s="138"/>
      <c r="N268" s="138"/>
      <c r="O268" s="138"/>
      <c r="P268" s="138"/>
      <c r="Q268" s="138"/>
      <c r="R268" s="138"/>
      <c r="S268" s="138"/>
      <c r="T268" s="138"/>
      <c r="U268" s="138"/>
      <c r="V268" s="138"/>
      <c r="W268" s="138"/>
      <c r="X268" s="138"/>
      <c r="Y268" s="138"/>
      <c r="Z268" s="138"/>
      <c r="AA268" s="138"/>
      <c r="AB268" s="138"/>
      <c r="AC268" s="138"/>
      <c r="AD268" s="138"/>
      <c r="AE268" s="138"/>
      <c r="AF268" s="138"/>
      <c r="AG268" s="138"/>
      <c r="AH268" s="138"/>
      <c r="AI268" s="138"/>
      <c r="AJ268" s="138"/>
    </row>
    <row r="269" spans="2:36" ht="23.25" customHeight="1" x14ac:dyDescent="0.2">
      <c r="B269" s="140"/>
      <c r="C269" s="140"/>
      <c r="D269" s="139"/>
      <c r="E269" s="139"/>
      <c r="F269" s="332"/>
      <c r="G269" s="332"/>
      <c r="H269" s="332"/>
      <c r="I269" s="332"/>
      <c r="J269" s="332"/>
      <c r="K269" s="332"/>
      <c r="L269" s="332"/>
      <c r="M269" s="138"/>
      <c r="N269" s="138"/>
      <c r="O269" s="138"/>
      <c r="P269" s="138"/>
      <c r="Q269" s="138"/>
      <c r="R269" s="138"/>
      <c r="S269" s="138"/>
      <c r="T269" s="138"/>
      <c r="U269" s="138"/>
      <c r="V269" s="138"/>
      <c r="W269" s="138"/>
      <c r="X269" s="138"/>
      <c r="Y269" s="138"/>
      <c r="Z269" s="138"/>
      <c r="AA269" s="138"/>
      <c r="AB269" s="138"/>
      <c r="AC269" s="138"/>
      <c r="AD269" s="138"/>
      <c r="AE269" s="138"/>
      <c r="AF269" s="138"/>
      <c r="AG269" s="138"/>
      <c r="AH269" s="138"/>
      <c r="AI269" s="138"/>
      <c r="AJ269" s="138"/>
    </row>
    <row r="270" spans="2:36" ht="23.25" customHeight="1" x14ac:dyDescent="0.2">
      <c r="B270" s="140"/>
      <c r="C270" s="140"/>
      <c r="D270" s="139"/>
      <c r="E270" s="139"/>
      <c r="F270" s="332"/>
      <c r="G270" s="332"/>
      <c r="H270" s="332"/>
      <c r="I270" s="332"/>
      <c r="J270" s="332"/>
      <c r="K270" s="332"/>
      <c r="L270" s="332"/>
      <c r="M270" s="138"/>
      <c r="N270" s="138"/>
      <c r="O270" s="138"/>
      <c r="P270" s="138"/>
      <c r="Q270" s="138"/>
      <c r="R270" s="138"/>
      <c r="S270" s="138"/>
      <c r="T270" s="138"/>
      <c r="U270" s="138"/>
      <c r="V270" s="138"/>
      <c r="W270" s="138"/>
      <c r="X270" s="138"/>
      <c r="Y270" s="138"/>
      <c r="Z270" s="138"/>
      <c r="AA270" s="138"/>
      <c r="AB270" s="138"/>
      <c r="AC270" s="138"/>
      <c r="AD270" s="138"/>
      <c r="AE270" s="138"/>
      <c r="AF270" s="138"/>
      <c r="AG270" s="138"/>
      <c r="AH270" s="138"/>
      <c r="AI270" s="138"/>
      <c r="AJ270" s="138"/>
    </row>
    <row r="271" spans="2:36" ht="23.25" customHeight="1" x14ac:dyDescent="0.2">
      <c r="B271" s="140"/>
      <c r="C271" s="140"/>
      <c r="D271" s="139"/>
      <c r="E271" s="139"/>
      <c r="F271" s="332"/>
      <c r="G271" s="332"/>
      <c r="H271" s="332"/>
      <c r="I271" s="332"/>
      <c r="J271" s="332"/>
      <c r="K271" s="332"/>
      <c r="L271" s="332"/>
      <c r="M271" s="138"/>
      <c r="N271" s="138"/>
      <c r="O271" s="138"/>
      <c r="P271" s="138"/>
      <c r="Q271" s="138"/>
      <c r="R271" s="138"/>
      <c r="S271" s="138"/>
      <c r="T271" s="138"/>
      <c r="U271" s="138"/>
      <c r="V271" s="138"/>
      <c r="W271" s="138"/>
      <c r="X271" s="138"/>
      <c r="Y271" s="138"/>
      <c r="Z271" s="138"/>
      <c r="AA271" s="138"/>
      <c r="AB271" s="138"/>
      <c r="AC271" s="138"/>
      <c r="AD271" s="138"/>
      <c r="AE271" s="138"/>
      <c r="AF271" s="138"/>
      <c r="AG271" s="138"/>
      <c r="AH271" s="138"/>
      <c r="AI271" s="138"/>
      <c r="AJ271" s="138"/>
    </row>
    <row r="272" spans="2:36" ht="23.25" customHeight="1" x14ac:dyDescent="0.2">
      <c r="B272" s="140"/>
      <c r="C272" s="140"/>
      <c r="D272" s="139"/>
      <c r="E272" s="139"/>
      <c r="F272" s="332"/>
      <c r="G272" s="332"/>
      <c r="H272" s="332"/>
      <c r="I272" s="332"/>
      <c r="J272" s="332"/>
      <c r="K272" s="332"/>
      <c r="L272" s="332"/>
      <c r="M272" s="138"/>
      <c r="N272" s="138"/>
      <c r="O272" s="138"/>
      <c r="P272" s="138"/>
      <c r="Q272" s="138"/>
      <c r="R272" s="138"/>
      <c r="S272" s="138"/>
      <c r="T272" s="138"/>
      <c r="U272" s="138"/>
      <c r="V272" s="138"/>
      <c r="W272" s="138"/>
      <c r="X272" s="138"/>
      <c r="Y272" s="138"/>
      <c r="Z272" s="138"/>
      <c r="AA272" s="138"/>
      <c r="AB272" s="138"/>
      <c r="AC272" s="138"/>
      <c r="AD272" s="138"/>
      <c r="AE272" s="138"/>
      <c r="AF272" s="138"/>
      <c r="AG272" s="138"/>
      <c r="AH272" s="138"/>
      <c r="AI272" s="138"/>
      <c r="AJ272" s="138"/>
    </row>
    <row r="273" spans="2:36" ht="23.25" customHeight="1" x14ac:dyDescent="0.2">
      <c r="B273" s="140"/>
      <c r="C273" s="140"/>
      <c r="D273" s="139"/>
      <c r="E273" s="139"/>
      <c r="F273" s="332"/>
      <c r="G273" s="332"/>
      <c r="H273" s="332"/>
      <c r="I273" s="332"/>
      <c r="J273" s="332"/>
      <c r="K273" s="332"/>
      <c r="L273" s="332"/>
      <c r="M273" s="138"/>
      <c r="N273" s="138"/>
      <c r="O273" s="138"/>
      <c r="P273" s="138"/>
      <c r="Q273" s="138"/>
      <c r="R273" s="138"/>
      <c r="S273" s="138"/>
      <c r="T273" s="138"/>
      <c r="U273" s="138"/>
      <c r="V273" s="138"/>
      <c r="W273" s="138"/>
      <c r="X273" s="138"/>
      <c r="Y273" s="138"/>
      <c r="Z273" s="138"/>
      <c r="AA273" s="138"/>
      <c r="AB273" s="138"/>
      <c r="AC273" s="138"/>
      <c r="AD273" s="138"/>
      <c r="AE273" s="138"/>
      <c r="AF273" s="138"/>
      <c r="AG273" s="138"/>
      <c r="AH273" s="138"/>
      <c r="AI273" s="138"/>
      <c r="AJ273" s="138"/>
    </row>
    <row r="274" spans="2:36" ht="23.25" customHeight="1" x14ac:dyDescent="0.2">
      <c r="B274" s="140"/>
      <c r="C274" s="140"/>
      <c r="D274" s="139"/>
      <c r="E274" s="139"/>
      <c r="F274" s="332"/>
      <c r="G274" s="332"/>
      <c r="H274" s="332"/>
      <c r="I274" s="332"/>
      <c r="J274" s="332"/>
      <c r="K274" s="332"/>
      <c r="L274" s="332"/>
      <c r="M274" s="138"/>
      <c r="N274" s="138"/>
      <c r="O274" s="138"/>
      <c r="P274" s="138"/>
      <c r="Q274" s="138"/>
      <c r="R274" s="138"/>
      <c r="S274" s="138"/>
      <c r="T274" s="138"/>
      <c r="U274" s="138"/>
      <c r="V274" s="138"/>
      <c r="W274" s="138"/>
      <c r="X274" s="138"/>
      <c r="Y274" s="138"/>
      <c r="Z274" s="138"/>
      <c r="AA274" s="138"/>
      <c r="AB274" s="138"/>
      <c r="AC274" s="138"/>
      <c r="AD274" s="138"/>
      <c r="AE274" s="138"/>
      <c r="AF274" s="138"/>
      <c r="AG274" s="138"/>
      <c r="AH274" s="138"/>
      <c r="AI274" s="138"/>
      <c r="AJ274" s="138"/>
    </row>
    <row r="275" spans="2:36" ht="23.25" customHeight="1" x14ac:dyDescent="0.2">
      <c r="B275" s="140"/>
      <c r="C275" s="140"/>
      <c r="D275" s="139"/>
      <c r="E275" s="139"/>
      <c r="F275" s="332"/>
      <c r="G275" s="332"/>
      <c r="H275" s="332"/>
      <c r="I275" s="332"/>
      <c r="J275" s="332"/>
      <c r="K275" s="332"/>
      <c r="L275" s="332"/>
      <c r="M275" s="138"/>
      <c r="N275" s="138"/>
      <c r="O275" s="138"/>
      <c r="P275" s="138"/>
      <c r="Q275" s="138"/>
      <c r="R275" s="138"/>
      <c r="S275" s="138"/>
      <c r="T275" s="138"/>
      <c r="U275" s="138"/>
      <c r="V275" s="138"/>
      <c r="W275" s="138"/>
      <c r="X275" s="138"/>
      <c r="Y275" s="138"/>
      <c r="Z275" s="138"/>
      <c r="AA275" s="138"/>
      <c r="AB275" s="138"/>
      <c r="AC275" s="138"/>
      <c r="AD275" s="138"/>
      <c r="AE275" s="138"/>
      <c r="AF275" s="138"/>
      <c r="AG275" s="138"/>
      <c r="AH275" s="138"/>
      <c r="AI275" s="138"/>
      <c r="AJ275" s="138"/>
    </row>
    <row r="276" spans="2:36" ht="23.25" customHeight="1" x14ac:dyDescent="0.2">
      <c r="B276" s="140"/>
      <c r="C276" s="140"/>
      <c r="D276" s="139"/>
      <c r="E276" s="139"/>
      <c r="F276" s="332"/>
      <c r="G276" s="332"/>
      <c r="H276" s="332"/>
      <c r="I276" s="332"/>
      <c r="J276" s="332"/>
      <c r="K276" s="332"/>
      <c r="L276" s="332"/>
      <c r="M276" s="138"/>
      <c r="N276" s="138"/>
      <c r="O276" s="138"/>
      <c r="P276" s="138"/>
      <c r="Q276" s="138"/>
      <c r="R276" s="138"/>
      <c r="S276" s="138"/>
      <c r="T276" s="138"/>
      <c r="U276" s="138"/>
      <c r="V276" s="138"/>
      <c r="W276" s="138"/>
      <c r="X276" s="138"/>
      <c r="Y276" s="138"/>
      <c r="Z276" s="138"/>
      <c r="AA276" s="138"/>
      <c r="AB276" s="138"/>
      <c r="AC276" s="138"/>
      <c r="AD276" s="138"/>
      <c r="AE276" s="138"/>
      <c r="AF276" s="138"/>
      <c r="AG276" s="138"/>
      <c r="AH276" s="138"/>
      <c r="AI276" s="138"/>
      <c r="AJ276" s="138"/>
    </row>
    <row r="277" spans="2:36" ht="23.25" customHeight="1" x14ac:dyDescent="0.2">
      <c r="B277" s="140"/>
      <c r="C277" s="140"/>
      <c r="D277" s="139"/>
      <c r="E277" s="139"/>
      <c r="F277" s="332"/>
      <c r="G277" s="332"/>
      <c r="H277" s="332"/>
      <c r="I277" s="332"/>
      <c r="J277" s="332"/>
      <c r="K277" s="332"/>
      <c r="L277" s="332"/>
      <c r="M277" s="138"/>
      <c r="N277" s="138"/>
      <c r="O277" s="138"/>
      <c r="P277" s="138"/>
      <c r="Q277" s="138"/>
      <c r="R277" s="138"/>
      <c r="S277" s="138"/>
      <c r="T277" s="138"/>
      <c r="U277" s="138"/>
      <c r="V277" s="138"/>
      <c r="W277" s="138"/>
      <c r="X277" s="138"/>
      <c r="Y277" s="138"/>
      <c r="Z277" s="138"/>
      <c r="AA277" s="138"/>
      <c r="AB277" s="138"/>
      <c r="AC277" s="138"/>
      <c r="AD277" s="138"/>
      <c r="AE277" s="138"/>
      <c r="AF277" s="138"/>
      <c r="AG277" s="138"/>
      <c r="AH277" s="138"/>
      <c r="AI277" s="138"/>
      <c r="AJ277" s="138"/>
    </row>
    <row r="278" spans="2:36" ht="23.25" customHeight="1" x14ac:dyDescent="0.2">
      <c r="B278" s="140"/>
      <c r="C278" s="140"/>
      <c r="D278" s="139"/>
      <c r="E278" s="139"/>
      <c r="F278" s="332"/>
      <c r="G278" s="332"/>
      <c r="H278" s="332"/>
      <c r="I278" s="332"/>
      <c r="J278" s="332"/>
      <c r="K278" s="332"/>
      <c r="L278" s="332"/>
      <c r="M278" s="138"/>
      <c r="N278" s="138"/>
      <c r="O278" s="138"/>
      <c r="P278" s="138"/>
      <c r="Q278" s="138"/>
      <c r="R278" s="138"/>
      <c r="S278" s="138"/>
      <c r="T278" s="138"/>
      <c r="U278" s="138"/>
      <c r="V278" s="138"/>
      <c r="W278" s="138"/>
      <c r="X278" s="138"/>
      <c r="Y278" s="138"/>
      <c r="Z278" s="138"/>
      <c r="AA278" s="138"/>
      <c r="AB278" s="138"/>
      <c r="AC278" s="138"/>
      <c r="AD278" s="138"/>
      <c r="AE278" s="138"/>
      <c r="AF278" s="138"/>
      <c r="AG278" s="138"/>
      <c r="AH278" s="138"/>
      <c r="AI278" s="138"/>
      <c r="AJ278" s="138"/>
    </row>
    <row r="279" spans="2:36" ht="23.25" customHeight="1" x14ac:dyDescent="0.2">
      <c r="B279" s="140"/>
      <c r="C279" s="140"/>
      <c r="D279" s="139"/>
      <c r="E279" s="139"/>
      <c r="F279" s="332"/>
      <c r="G279" s="332"/>
      <c r="H279" s="332"/>
      <c r="I279" s="332"/>
      <c r="J279" s="332"/>
      <c r="K279" s="332"/>
      <c r="L279" s="332"/>
      <c r="M279" s="138"/>
      <c r="N279" s="138"/>
      <c r="O279" s="138"/>
      <c r="P279" s="138"/>
      <c r="Q279" s="138"/>
      <c r="R279" s="138"/>
      <c r="S279" s="138"/>
      <c r="T279" s="138"/>
      <c r="U279" s="138"/>
      <c r="V279" s="138"/>
      <c r="W279" s="138"/>
      <c r="X279" s="138"/>
      <c r="Y279" s="138"/>
      <c r="Z279" s="138"/>
      <c r="AA279" s="138"/>
      <c r="AB279" s="138"/>
      <c r="AC279" s="138"/>
      <c r="AD279" s="138"/>
      <c r="AE279" s="138"/>
      <c r="AF279" s="138"/>
      <c r="AG279" s="138"/>
      <c r="AH279" s="138"/>
      <c r="AI279" s="138"/>
      <c r="AJ279" s="138"/>
    </row>
    <row r="280" spans="2:36" ht="23.25" customHeight="1" x14ac:dyDescent="0.2">
      <c r="B280" s="140"/>
      <c r="C280" s="140"/>
      <c r="D280" s="139"/>
      <c r="E280" s="139"/>
      <c r="F280" s="332"/>
      <c r="G280" s="332"/>
      <c r="H280" s="332"/>
      <c r="I280" s="332"/>
      <c r="J280" s="332"/>
      <c r="K280" s="332"/>
      <c r="L280" s="332"/>
      <c r="M280" s="138"/>
      <c r="N280" s="138"/>
      <c r="O280" s="138"/>
      <c r="P280" s="138"/>
      <c r="Q280" s="138"/>
      <c r="R280" s="138"/>
      <c r="S280" s="138"/>
      <c r="T280" s="138"/>
      <c r="U280" s="138"/>
      <c r="V280" s="138"/>
      <c r="W280" s="138"/>
      <c r="X280" s="138"/>
      <c r="Y280" s="138"/>
      <c r="Z280" s="138"/>
      <c r="AA280" s="138"/>
      <c r="AB280" s="138"/>
      <c r="AC280" s="138"/>
      <c r="AD280" s="138"/>
      <c r="AE280" s="138"/>
      <c r="AF280" s="138"/>
      <c r="AG280" s="138"/>
      <c r="AH280" s="138"/>
      <c r="AI280" s="138"/>
      <c r="AJ280" s="138"/>
    </row>
    <row r="281" spans="2:36" ht="23.25" customHeight="1" x14ac:dyDescent="0.2">
      <c r="B281" s="140"/>
      <c r="C281" s="140"/>
      <c r="D281" s="139"/>
      <c r="E281" s="139"/>
      <c r="F281" s="332"/>
      <c r="G281" s="332"/>
      <c r="H281" s="332"/>
      <c r="I281" s="332"/>
      <c r="J281" s="332"/>
      <c r="K281" s="332"/>
      <c r="L281" s="332"/>
      <c r="M281" s="138"/>
      <c r="N281" s="138"/>
      <c r="O281" s="138"/>
      <c r="P281" s="138"/>
      <c r="Q281" s="138"/>
      <c r="R281" s="138"/>
      <c r="S281" s="138"/>
      <c r="T281" s="138"/>
      <c r="U281" s="138"/>
      <c r="V281" s="138"/>
      <c r="W281" s="138"/>
      <c r="X281" s="138"/>
      <c r="Y281" s="138"/>
      <c r="Z281" s="138"/>
      <c r="AA281" s="138"/>
      <c r="AB281" s="138"/>
      <c r="AC281" s="138"/>
      <c r="AD281" s="138"/>
      <c r="AE281" s="138"/>
      <c r="AF281" s="138"/>
      <c r="AG281" s="138"/>
      <c r="AH281" s="138"/>
      <c r="AI281" s="138"/>
      <c r="AJ281" s="138"/>
    </row>
    <row r="282" spans="2:36" ht="23.25" customHeight="1" x14ac:dyDescent="0.2">
      <c r="B282" s="140"/>
      <c r="C282" s="140"/>
      <c r="D282" s="139"/>
      <c r="E282" s="139"/>
      <c r="F282" s="332"/>
      <c r="G282" s="332"/>
      <c r="H282" s="332"/>
      <c r="I282" s="332"/>
      <c r="J282" s="332"/>
      <c r="K282" s="332"/>
      <c r="L282" s="332"/>
      <c r="M282" s="138"/>
      <c r="N282" s="138"/>
      <c r="O282" s="138"/>
      <c r="P282" s="138"/>
      <c r="Q282" s="138"/>
      <c r="R282" s="138"/>
      <c r="S282" s="138"/>
      <c r="T282" s="138"/>
      <c r="U282" s="138"/>
      <c r="V282" s="138"/>
      <c r="W282" s="138"/>
      <c r="X282" s="138"/>
      <c r="Y282" s="138"/>
      <c r="Z282" s="138"/>
      <c r="AA282" s="138"/>
      <c r="AB282" s="138"/>
      <c r="AC282" s="138"/>
      <c r="AD282" s="138"/>
      <c r="AE282" s="138"/>
      <c r="AF282" s="138"/>
      <c r="AG282" s="138"/>
      <c r="AH282" s="138"/>
      <c r="AI282" s="138"/>
      <c r="AJ282" s="138"/>
    </row>
    <row r="283" spans="2:36" ht="23.25" customHeight="1" x14ac:dyDescent="0.2">
      <c r="B283" s="140"/>
      <c r="C283" s="140"/>
      <c r="D283" s="139"/>
      <c r="E283" s="139"/>
      <c r="F283" s="332"/>
      <c r="G283" s="332"/>
      <c r="H283" s="332"/>
      <c r="I283" s="332"/>
      <c r="J283" s="332"/>
      <c r="K283" s="332"/>
      <c r="L283" s="332"/>
      <c r="M283" s="138"/>
      <c r="N283" s="138"/>
      <c r="O283" s="138"/>
      <c r="P283" s="138"/>
      <c r="Q283" s="138"/>
      <c r="R283" s="138"/>
      <c r="S283" s="138"/>
      <c r="T283" s="138"/>
      <c r="U283" s="138"/>
      <c r="V283" s="138"/>
      <c r="W283" s="138"/>
      <c r="X283" s="138"/>
      <c r="Y283" s="138"/>
      <c r="Z283" s="138"/>
      <c r="AA283" s="138"/>
      <c r="AB283" s="138"/>
      <c r="AC283" s="138"/>
      <c r="AD283" s="138"/>
      <c r="AE283" s="138"/>
      <c r="AF283" s="138"/>
      <c r="AG283" s="138"/>
      <c r="AH283" s="138"/>
      <c r="AI283" s="138"/>
      <c r="AJ283" s="138"/>
    </row>
    <row r="284" spans="2:36" ht="23.25" customHeight="1" x14ac:dyDescent="0.2">
      <c r="B284" s="140"/>
      <c r="C284" s="140"/>
      <c r="D284" s="139"/>
      <c r="E284" s="139"/>
      <c r="F284" s="332"/>
      <c r="G284" s="332"/>
      <c r="H284" s="332"/>
      <c r="I284" s="332"/>
      <c r="J284" s="332"/>
      <c r="K284" s="332"/>
      <c r="L284" s="332"/>
      <c r="M284" s="138"/>
      <c r="N284" s="138"/>
      <c r="O284" s="138"/>
      <c r="P284" s="138"/>
      <c r="Q284" s="138"/>
      <c r="R284" s="138"/>
      <c r="S284" s="138"/>
      <c r="T284" s="138"/>
      <c r="U284" s="138"/>
      <c r="V284" s="138"/>
      <c r="W284" s="138"/>
      <c r="X284" s="138"/>
      <c r="Y284" s="138"/>
      <c r="Z284" s="138"/>
      <c r="AA284" s="138"/>
      <c r="AB284" s="138"/>
      <c r="AC284" s="138"/>
      <c r="AD284" s="138"/>
      <c r="AE284" s="138"/>
      <c r="AF284" s="138"/>
      <c r="AG284" s="138"/>
      <c r="AH284" s="138"/>
      <c r="AI284" s="138"/>
      <c r="AJ284" s="138"/>
    </row>
    <row r="285" spans="2:36" ht="23.25" customHeight="1" x14ac:dyDescent="0.2">
      <c r="B285" s="140"/>
      <c r="C285" s="140"/>
      <c r="D285" s="139"/>
      <c r="E285" s="139"/>
      <c r="F285" s="332"/>
      <c r="G285" s="332"/>
      <c r="H285" s="332"/>
      <c r="I285" s="332"/>
      <c r="J285" s="332"/>
      <c r="K285" s="332"/>
      <c r="L285" s="332"/>
      <c r="M285" s="138"/>
      <c r="N285" s="138"/>
      <c r="O285" s="138"/>
      <c r="P285" s="138"/>
      <c r="Q285" s="138"/>
      <c r="R285" s="138"/>
      <c r="S285" s="138"/>
      <c r="T285" s="138"/>
      <c r="U285" s="138"/>
      <c r="V285" s="138"/>
      <c r="W285" s="138"/>
      <c r="X285" s="138"/>
      <c r="Y285" s="138"/>
      <c r="Z285" s="138"/>
      <c r="AA285" s="138"/>
      <c r="AB285" s="138"/>
      <c r="AC285" s="138"/>
      <c r="AD285" s="138"/>
      <c r="AE285" s="138"/>
      <c r="AF285" s="138"/>
      <c r="AG285" s="138"/>
      <c r="AH285" s="138"/>
      <c r="AI285" s="138"/>
      <c r="AJ285" s="138"/>
    </row>
    <row r="286" spans="2:36" ht="23.25" customHeight="1" x14ac:dyDescent="0.2">
      <c r="B286" s="140"/>
      <c r="C286" s="140"/>
      <c r="D286" s="139"/>
      <c r="E286" s="139"/>
      <c r="F286" s="332"/>
      <c r="G286" s="332"/>
      <c r="H286" s="332"/>
      <c r="I286" s="332"/>
      <c r="J286" s="332"/>
      <c r="K286" s="332"/>
      <c r="L286" s="332"/>
      <c r="M286" s="138"/>
      <c r="N286" s="138"/>
      <c r="O286" s="138"/>
      <c r="P286" s="138"/>
      <c r="Q286" s="138"/>
      <c r="R286" s="138"/>
      <c r="S286" s="138"/>
      <c r="T286" s="138"/>
      <c r="U286" s="138"/>
      <c r="V286" s="138"/>
      <c r="W286" s="138"/>
      <c r="X286" s="138"/>
      <c r="Y286" s="138"/>
      <c r="Z286" s="138"/>
      <c r="AA286" s="138"/>
      <c r="AB286" s="138"/>
      <c r="AC286" s="138"/>
      <c r="AD286" s="138"/>
      <c r="AE286" s="138"/>
      <c r="AF286" s="138"/>
      <c r="AG286" s="138"/>
      <c r="AH286" s="138"/>
      <c r="AI286" s="138"/>
      <c r="AJ286" s="138"/>
    </row>
    <row r="287" spans="2:36" ht="23.25" customHeight="1" x14ac:dyDescent="0.2">
      <c r="B287" s="140"/>
      <c r="C287" s="140"/>
      <c r="D287" s="139"/>
      <c r="E287" s="139"/>
      <c r="F287" s="332"/>
      <c r="G287" s="332"/>
      <c r="H287" s="332"/>
      <c r="I287" s="332"/>
      <c r="J287" s="332"/>
      <c r="K287" s="332"/>
      <c r="L287" s="332"/>
      <c r="M287" s="138"/>
      <c r="N287" s="138"/>
      <c r="O287" s="138"/>
      <c r="P287" s="138"/>
      <c r="Q287" s="138"/>
      <c r="R287" s="138"/>
      <c r="S287" s="138"/>
      <c r="T287" s="138"/>
      <c r="U287" s="138"/>
      <c r="V287" s="138"/>
      <c r="W287" s="138"/>
      <c r="X287" s="138"/>
      <c r="Y287" s="138"/>
      <c r="Z287" s="138"/>
      <c r="AA287" s="138"/>
      <c r="AB287" s="138"/>
      <c r="AC287" s="138"/>
      <c r="AD287" s="138"/>
      <c r="AE287" s="138"/>
      <c r="AF287" s="138"/>
      <c r="AG287" s="138"/>
      <c r="AH287" s="138"/>
      <c r="AI287" s="138"/>
      <c r="AJ287" s="138"/>
    </row>
    <row r="288" spans="2:36" ht="23.25" customHeight="1" x14ac:dyDescent="0.2">
      <c r="B288" s="140"/>
      <c r="C288" s="140"/>
      <c r="D288" s="139"/>
      <c r="E288" s="139"/>
      <c r="F288" s="332"/>
      <c r="G288" s="332"/>
      <c r="H288" s="332"/>
      <c r="I288" s="332"/>
      <c r="J288" s="332"/>
      <c r="K288" s="332"/>
      <c r="L288" s="332"/>
      <c r="M288" s="138"/>
      <c r="N288" s="138"/>
      <c r="O288" s="138"/>
      <c r="P288" s="138"/>
      <c r="Q288" s="138"/>
      <c r="R288" s="138"/>
      <c r="S288" s="138"/>
      <c r="T288" s="138"/>
      <c r="U288" s="138"/>
      <c r="V288" s="138"/>
      <c r="W288" s="138"/>
      <c r="X288" s="138"/>
      <c r="Y288" s="138"/>
      <c r="Z288" s="138"/>
      <c r="AA288" s="138"/>
      <c r="AB288" s="138"/>
      <c r="AC288" s="138"/>
      <c r="AD288" s="138"/>
      <c r="AE288" s="138"/>
      <c r="AF288" s="138"/>
      <c r="AG288" s="138"/>
      <c r="AH288" s="138"/>
      <c r="AI288" s="138"/>
      <c r="AJ288" s="138"/>
    </row>
    <row r="289" spans="2:36" ht="23.25" customHeight="1" x14ac:dyDescent="0.2">
      <c r="B289" s="140"/>
      <c r="C289" s="140"/>
      <c r="D289" s="139"/>
      <c r="E289" s="139"/>
      <c r="F289" s="332"/>
      <c r="G289" s="332"/>
      <c r="H289" s="332"/>
      <c r="I289" s="332"/>
      <c r="J289" s="332"/>
      <c r="K289" s="332"/>
      <c r="L289" s="332"/>
      <c r="M289" s="138"/>
      <c r="N289" s="138"/>
      <c r="O289" s="138"/>
      <c r="P289" s="138"/>
      <c r="Q289" s="138"/>
      <c r="R289" s="138"/>
      <c r="S289" s="138"/>
      <c r="T289" s="138"/>
      <c r="U289" s="138"/>
      <c r="V289" s="138"/>
      <c r="W289" s="138"/>
      <c r="X289" s="138"/>
      <c r="Y289" s="138"/>
      <c r="Z289" s="138"/>
      <c r="AA289" s="138"/>
      <c r="AB289" s="138"/>
      <c r="AC289" s="138"/>
      <c r="AD289" s="138"/>
      <c r="AE289" s="138"/>
      <c r="AF289" s="138"/>
      <c r="AG289" s="138"/>
      <c r="AH289" s="138"/>
      <c r="AI289" s="138"/>
      <c r="AJ289" s="138"/>
    </row>
    <row r="290" spans="2:36" ht="23.25" customHeight="1" x14ac:dyDescent="0.2">
      <c r="B290" s="140"/>
      <c r="C290" s="140"/>
      <c r="D290" s="139"/>
      <c r="E290" s="139"/>
      <c r="F290" s="332"/>
      <c r="G290" s="332"/>
      <c r="H290" s="332"/>
      <c r="I290" s="332"/>
      <c r="J290" s="332"/>
      <c r="K290" s="332"/>
      <c r="L290" s="332"/>
      <c r="M290" s="138"/>
      <c r="N290" s="138"/>
      <c r="O290" s="138"/>
      <c r="P290" s="138"/>
      <c r="Q290" s="138"/>
      <c r="R290" s="138"/>
      <c r="S290" s="138"/>
      <c r="T290" s="138"/>
      <c r="U290" s="138"/>
      <c r="V290" s="138"/>
      <c r="W290" s="138"/>
      <c r="X290" s="138"/>
      <c r="Y290" s="138"/>
      <c r="Z290" s="138"/>
      <c r="AA290" s="138"/>
      <c r="AB290" s="138"/>
      <c r="AC290" s="138"/>
      <c r="AD290" s="138"/>
      <c r="AE290" s="138"/>
      <c r="AF290" s="138"/>
      <c r="AG290" s="138"/>
      <c r="AH290" s="138"/>
      <c r="AI290" s="138"/>
      <c r="AJ290" s="138"/>
    </row>
    <row r="291" spans="2:36" ht="23.25" customHeight="1" x14ac:dyDescent="0.2">
      <c r="B291" s="140"/>
      <c r="C291" s="140"/>
      <c r="D291" s="139"/>
      <c r="E291" s="139"/>
      <c r="F291" s="332"/>
      <c r="G291" s="332"/>
      <c r="H291" s="332"/>
      <c r="I291" s="332"/>
      <c r="J291" s="332"/>
      <c r="K291" s="332"/>
      <c r="L291" s="332"/>
      <c r="M291" s="138"/>
      <c r="N291" s="138"/>
      <c r="O291" s="138"/>
      <c r="P291" s="138"/>
      <c r="Q291" s="138"/>
      <c r="R291" s="138"/>
      <c r="S291" s="138"/>
      <c r="T291" s="138"/>
      <c r="U291" s="138"/>
      <c r="V291" s="138"/>
      <c r="W291" s="138"/>
      <c r="X291" s="138"/>
      <c r="Y291" s="138"/>
      <c r="Z291" s="138"/>
      <c r="AA291" s="138"/>
      <c r="AB291" s="138"/>
      <c r="AC291" s="138"/>
      <c r="AD291" s="138"/>
      <c r="AE291" s="138"/>
      <c r="AF291" s="138"/>
      <c r="AG291" s="138"/>
      <c r="AH291" s="138"/>
      <c r="AI291" s="138"/>
      <c r="AJ291" s="138"/>
    </row>
    <row r="292" spans="2:36" ht="23.25" customHeight="1" x14ac:dyDescent="0.2">
      <c r="B292" s="140"/>
      <c r="C292" s="140"/>
      <c r="D292" s="139"/>
      <c r="E292" s="139"/>
      <c r="F292" s="332"/>
      <c r="G292" s="332"/>
      <c r="H292" s="332"/>
      <c r="I292" s="332"/>
      <c r="J292" s="332"/>
      <c r="K292" s="332"/>
      <c r="L292" s="332"/>
      <c r="M292" s="138"/>
      <c r="N292" s="138"/>
      <c r="O292" s="138"/>
      <c r="P292" s="138"/>
      <c r="Q292" s="138"/>
      <c r="R292" s="138"/>
      <c r="S292" s="138"/>
      <c r="T292" s="138"/>
      <c r="U292" s="138"/>
      <c r="V292" s="138"/>
      <c r="W292" s="138"/>
      <c r="X292" s="138"/>
      <c r="Y292" s="138"/>
      <c r="Z292" s="138"/>
      <c r="AA292" s="138"/>
      <c r="AB292" s="138"/>
      <c r="AC292" s="138"/>
      <c r="AD292" s="138"/>
      <c r="AE292" s="138"/>
      <c r="AF292" s="138"/>
      <c r="AG292" s="138"/>
      <c r="AH292" s="138"/>
      <c r="AI292" s="138"/>
      <c r="AJ292" s="138"/>
    </row>
    <row r="293" spans="2:36" ht="23.25" customHeight="1" x14ac:dyDescent="0.2">
      <c r="B293" s="140"/>
      <c r="C293" s="140"/>
      <c r="D293" s="139"/>
      <c r="E293" s="139"/>
      <c r="F293" s="332"/>
      <c r="G293" s="332"/>
      <c r="H293" s="332"/>
      <c r="I293" s="332"/>
      <c r="J293" s="332"/>
      <c r="K293" s="332"/>
      <c r="L293" s="332"/>
      <c r="M293" s="138"/>
      <c r="N293" s="138"/>
      <c r="O293" s="138"/>
      <c r="P293" s="138"/>
      <c r="Q293" s="138"/>
      <c r="R293" s="138"/>
      <c r="S293" s="138"/>
      <c r="T293" s="138"/>
      <c r="U293" s="138"/>
      <c r="V293" s="138"/>
      <c r="W293" s="138"/>
      <c r="X293" s="138"/>
      <c r="Y293" s="138"/>
      <c r="Z293" s="138"/>
      <c r="AA293" s="138"/>
      <c r="AB293" s="138"/>
      <c r="AC293" s="138"/>
      <c r="AD293" s="138"/>
      <c r="AE293" s="138"/>
      <c r="AF293" s="138"/>
      <c r="AG293" s="138"/>
      <c r="AH293" s="138"/>
      <c r="AI293" s="138"/>
      <c r="AJ293" s="138"/>
    </row>
    <row r="294" spans="2:36" ht="23.25" customHeight="1" x14ac:dyDescent="0.2">
      <c r="B294" s="140"/>
      <c r="C294" s="140"/>
      <c r="D294" s="139"/>
      <c r="E294" s="139"/>
      <c r="F294" s="332"/>
      <c r="G294" s="332"/>
      <c r="H294" s="332"/>
      <c r="I294" s="332"/>
      <c r="J294" s="332"/>
      <c r="K294" s="332"/>
      <c r="L294" s="332"/>
      <c r="M294" s="138"/>
      <c r="N294" s="138"/>
      <c r="O294" s="138"/>
      <c r="P294" s="138"/>
      <c r="Q294" s="138"/>
      <c r="R294" s="138"/>
      <c r="S294" s="138"/>
      <c r="T294" s="138"/>
      <c r="U294" s="138"/>
      <c r="V294" s="138"/>
      <c r="W294" s="138"/>
      <c r="X294" s="138"/>
      <c r="Y294" s="138"/>
      <c r="Z294" s="138"/>
      <c r="AA294" s="138"/>
      <c r="AB294" s="138"/>
      <c r="AC294" s="138"/>
      <c r="AD294" s="138"/>
      <c r="AE294" s="138"/>
      <c r="AF294" s="138"/>
      <c r="AG294" s="138"/>
      <c r="AH294" s="138"/>
      <c r="AI294" s="138"/>
      <c r="AJ294" s="138"/>
    </row>
    <row r="295" spans="2:36" ht="23.25" customHeight="1" x14ac:dyDescent="0.2">
      <c r="B295" s="140"/>
      <c r="C295" s="140"/>
      <c r="D295" s="139"/>
      <c r="E295" s="139"/>
      <c r="F295" s="332"/>
      <c r="G295" s="332"/>
      <c r="H295" s="332"/>
      <c r="I295" s="332"/>
      <c r="J295" s="332"/>
      <c r="K295" s="332"/>
      <c r="L295" s="332"/>
      <c r="M295" s="138"/>
      <c r="N295" s="138"/>
      <c r="O295" s="138"/>
      <c r="P295" s="138"/>
      <c r="Q295" s="138"/>
      <c r="R295" s="138"/>
      <c r="S295" s="138"/>
      <c r="T295" s="138"/>
      <c r="U295" s="138"/>
      <c r="V295" s="138"/>
      <c r="W295" s="138"/>
      <c r="X295" s="138"/>
      <c r="Y295" s="138"/>
      <c r="Z295" s="138"/>
      <c r="AA295" s="138"/>
      <c r="AB295" s="138"/>
      <c r="AC295" s="138"/>
      <c r="AD295" s="138"/>
      <c r="AE295" s="138"/>
      <c r="AF295" s="138"/>
      <c r="AG295" s="138"/>
      <c r="AH295" s="138"/>
      <c r="AI295" s="138"/>
      <c r="AJ295" s="138"/>
    </row>
    <row r="296" spans="2:36" ht="23.25" customHeight="1" x14ac:dyDescent="0.2">
      <c r="B296" s="140"/>
      <c r="C296" s="140"/>
      <c r="D296" s="139"/>
      <c r="E296" s="139"/>
      <c r="F296" s="332"/>
      <c r="G296" s="332"/>
      <c r="H296" s="332"/>
      <c r="I296" s="332"/>
      <c r="J296" s="332"/>
      <c r="K296" s="332"/>
      <c r="L296" s="332"/>
      <c r="M296" s="138"/>
      <c r="N296" s="138"/>
      <c r="O296" s="138"/>
      <c r="P296" s="138"/>
      <c r="Q296" s="138"/>
      <c r="R296" s="138"/>
      <c r="S296" s="138"/>
      <c r="T296" s="138"/>
      <c r="U296" s="138"/>
      <c r="V296" s="138"/>
      <c r="W296" s="138"/>
      <c r="X296" s="138"/>
      <c r="Y296" s="138"/>
      <c r="Z296" s="138"/>
      <c r="AA296" s="138"/>
      <c r="AB296" s="138"/>
      <c r="AC296" s="138"/>
      <c r="AD296" s="138"/>
      <c r="AE296" s="138"/>
      <c r="AF296" s="138"/>
      <c r="AG296" s="138"/>
      <c r="AH296" s="138"/>
      <c r="AI296" s="138"/>
      <c r="AJ296" s="138"/>
    </row>
    <row r="297" spans="2:36" ht="23.25" customHeight="1" x14ac:dyDescent="0.2">
      <c r="B297" s="140"/>
      <c r="C297" s="140"/>
      <c r="D297" s="139"/>
      <c r="E297" s="139"/>
      <c r="F297" s="332"/>
      <c r="G297" s="332"/>
      <c r="H297" s="332"/>
      <c r="I297" s="332"/>
      <c r="J297" s="332"/>
      <c r="K297" s="332"/>
      <c r="L297" s="332"/>
      <c r="M297" s="138"/>
      <c r="N297" s="138"/>
      <c r="O297" s="138"/>
      <c r="P297" s="138"/>
      <c r="Q297" s="138"/>
      <c r="R297" s="138"/>
      <c r="S297" s="138"/>
      <c r="T297" s="138"/>
      <c r="U297" s="138"/>
      <c r="V297" s="138"/>
      <c r="W297" s="138"/>
      <c r="X297" s="138"/>
      <c r="Y297" s="138"/>
      <c r="Z297" s="138"/>
      <c r="AA297" s="138"/>
      <c r="AB297" s="138"/>
      <c r="AC297" s="138"/>
      <c r="AD297" s="138"/>
      <c r="AE297" s="138"/>
      <c r="AF297" s="138"/>
      <c r="AG297" s="138"/>
      <c r="AH297" s="138"/>
      <c r="AI297" s="138"/>
      <c r="AJ297" s="138"/>
    </row>
    <row r="298" spans="2:36" ht="23.25" customHeight="1" x14ac:dyDescent="0.2">
      <c r="B298" s="140"/>
      <c r="C298" s="140"/>
      <c r="D298" s="139"/>
      <c r="E298" s="139"/>
      <c r="F298" s="332"/>
      <c r="G298" s="332"/>
      <c r="H298" s="332"/>
      <c r="I298" s="332"/>
      <c r="J298" s="332"/>
      <c r="K298" s="332"/>
      <c r="L298" s="332"/>
      <c r="M298" s="138"/>
      <c r="N298" s="138"/>
      <c r="O298" s="138"/>
      <c r="P298" s="138"/>
      <c r="Q298" s="138"/>
      <c r="R298" s="138"/>
      <c r="S298" s="138"/>
      <c r="T298" s="138"/>
      <c r="U298" s="138"/>
      <c r="V298" s="138"/>
      <c r="W298" s="138"/>
      <c r="X298" s="138"/>
      <c r="Y298" s="138"/>
      <c r="Z298" s="138"/>
      <c r="AA298" s="138"/>
      <c r="AB298" s="138"/>
      <c r="AC298" s="138"/>
      <c r="AD298" s="138"/>
      <c r="AE298" s="138"/>
      <c r="AF298" s="138"/>
      <c r="AG298" s="138"/>
      <c r="AH298" s="138"/>
      <c r="AI298" s="138"/>
      <c r="AJ298" s="138"/>
    </row>
    <row r="299" spans="2:36" ht="23.25" customHeight="1" x14ac:dyDescent="0.2">
      <c r="B299" s="140"/>
      <c r="C299" s="140"/>
      <c r="D299" s="139"/>
      <c r="E299" s="139"/>
      <c r="F299" s="332"/>
      <c r="G299" s="332"/>
      <c r="H299" s="332"/>
      <c r="I299" s="332"/>
      <c r="J299" s="332"/>
      <c r="K299" s="332"/>
      <c r="L299" s="332"/>
      <c r="M299" s="138"/>
      <c r="N299" s="138"/>
      <c r="O299" s="138"/>
      <c r="P299" s="138"/>
      <c r="Q299" s="138"/>
      <c r="R299" s="138"/>
      <c r="S299" s="138"/>
      <c r="T299" s="138"/>
      <c r="U299" s="138"/>
      <c r="V299" s="138"/>
      <c r="W299" s="138"/>
      <c r="X299" s="138"/>
      <c r="Y299" s="138"/>
      <c r="Z299" s="138"/>
      <c r="AA299" s="138"/>
      <c r="AB299" s="138"/>
      <c r="AC299" s="138"/>
      <c r="AD299" s="138"/>
      <c r="AE299" s="138"/>
      <c r="AF299" s="138"/>
      <c r="AG299" s="138"/>
      <c r="AH299" s="138"/>
      <c r="AI299" s="138"/>
      <c r="AJ299" s="138"/>
    </row>
    <row r="300" spans="2:36" ht="23.25" customHeight="1" x14ac:dyDescent="0.2">
      <c r="B300" s="140"/>
      <c r="C300" s="140"/>
      <c r="D300" s="139"/>
      <c r="E300" s="139"/>
      <c r="F300" s="332"/>
      <c r="G300" s="332"/>
      <c r="H300" s="332"/>
      <c r="I300" s="332"/>
      <c r="J300" s="332"/>
      <c r="K300" s="332"/>
      <c r="L300" s="332"/>
      <c r="M300" s="138"/>
      <c r="N300" s="138"/>
      <c r="O300" s="138"/>
      <c r="P300" s="138"/>
      <c r="Q300" s="138"/>
      <c r="R300" s="138"/>
      <c r="S300" s="138"/>
      <c r="T300" s="138"/>
      <c r="U300" s="138"/>
      <c r="V300" s="138"/>
      <c r="W300" s="138"/>
      <c r="X300" s="138"/>
      <c r="Y300" s="138"/>
      <c r="Z300" s="138"/>
      <c r="AA300" s="138"/>
      <c r="AB300" s="138"/>
      <c r="AC300" s="138"/>
      <c r="AD300" s="138"/>
      <c r="AE300" s="138"/>
      <c r="AF300" s="138"/>
      <c r="AG300" s="138"/>
      <c r="AH300" s="138"/>
      <c r="AI300" s="138"/>
      <c r="AJ300" s="138"/>
    </row>
    <row r="301" spans="2:36" ht="23.25" customHeight="1" x14ac:dyDescent="0.2">
      <c r="B301" s="140"/>
      <c r="C301" s="140"/>
      <c r="D301" s="139"/>
      <c r="E301" s="139"/>
      <c r="F301" s="332"/>
      <c r="G301" s="332"/>
      <c r="H301" s="332"/>
      <c r="I301" s="332"/>
      <c r="J301" s="332"/>
      <c r="K301" s="332"/>
      <c r="L301" s="332"/>
      <c r="M301" s="138"/>
      <c r="N301" s="138"/>
      <c r="O301" s="138"/>
      <c r="P301" s="138"/>
      <c r="Q301" s="138"/>
      <c r="R301" s="138"/>
      <c r="S301" s="138"/>
      <c r="T301" s="138"/>
      <c r="U301" s="138"/>
      <c r="V301" s="138"/>
      <c r="W301" s="138"/>
      <c r="X301" s="138"/>
      <c r="Y301" s="138"/>
      <c r="Z301" s="138"/>
      <c r="AA301" s="138"/>
      <c r="AB301" s="138"/>
      <c r="AC301" s="138"/>
      <c r="AD301" s="138"/>
      <c r="AE301" s="138"/>
      <c r="AF301" s="138"/>
      <c r="AG301" s="138"/>
      <c r="AH301" s="138"/>
      <c r="AI301" s="138"/>
      <c r="AJ301" s="138"/>
    </row>
    <row r="302" spans="2:36" ht="23.25" customHeight="1" x14ac:dyDescent="0.2">
      <c r="B302" s="140"/>
      <c r="C302" s="140"/>
      <c r="D302" s="139"/>
      <c r="E302" s="139"/>
      <c r="F302" s="332"/>
      <c r="G302" s="332"/>
      <c r="H302" s="332"/>
      <c r="I302" s="332"/>
      <c r="J302" s="332"/>
      <c r="K302" s="332"/>
      <c r="L302" s="332"/>
      <c r="M302" s="138"/>
      <c r="N302" s="138"/>
      <c r="O302" s="138"/>
      <c r="P302" s="138"/>
      <c r="Q302" s="138"/>
      <c r="R302" s="138"/>
      <c r="S302" s="138"/>
      <c r="T302" s="138"/>
      <c r="U302" s="138"/>
      <c r="V302" s="138"/>
      <c r="W302" s="138"/>
      <c r="X302" s="138"/>
      <c r="Y302" s="138"/>
      <c r="Z302" s="138"/>
      <c r="AA302" s="138"/>
      <c r="AB302" s="138"/>
      <c r="AC302" s="138"/>
      <c r="AD302" s="138"/>
      <c r="AE302" s="138"/>
      <c r="AF302" s="138"/>
      <c r="AG302" s="138"/>
      <c r="AH302" s="138"/>
      <c r="AI302" s="138"/>
      <c r="AJ302" s="138"/>
    </row>
    <row r="303" spans="2:36" ht="23.25" customHeight="1" x14ac:dyDescent="0.2">
      <c r="B303" s="140"/>
      <c r="C303" s="140"/>
      <c r="D303" s="139"/>
      <c r="E303" s="139"/>
      <c r="F303" s="332"/>
      <c r="G303" s="332"/>
      <c r="H303" s="332"/>
      <c r="I303" s="332"/>
      <c r="J303" s="332"/>
      <c r="K303" s="332"/>
      <c r="L303" s="332"/>
      <c r="M303" s="138"/>
      <c r="N303" s="138"/>
      <c r="O303" s="138"/>
      <c r="P303" s="138"/>
      <c r="Q303" s="138"/>
      <c r="R303" s="138"/>
      <c r="S303" s="138"/>
      <c r="T303" s="138"/>
      <c r="U303" s="138"/>
      <c r="V303" s="138"/>
      <c r="W303" s="138"/>
      <c r="X303" s="138"/>
      <c r="Y303" s="138"/>
      <c r="Z303" s="138"/>
      <c r="AA303" s="138"/>
      <c r="AB303" s="138"/>
      <c r="AC303" s="138"/>
      <c r="AD303" s="138"/>
      <c r="AE303" s="138"/>
      <c r="AF303" s="138"/>
      <c r="AG303" s="138"/>
      <c r="AH303" s="138"/>
      <c r="AI303" s="138"/>
      <c r="AJ303" s="138"/>
    </row>
    <row r="304" spans="2:36" ht="23.25" customHeight="1" x14ac:dyDescent="0.2">
      <c r="B304" s="140"/>
      <c r="C304" s="140"/>
      <c r="D304" s="139"/>
      <c r="E304" s="139"/>
      <c r="F304" s="332"/>
      <c r="G304" s="332"/>
      <c r="H304" s="332"/>
      <c r="I304" s="332"/>
      <c r="J304" s="332"/>
      <c r="K304" s="332"/>
      <c r="L304" s="332"/>
      <c r="M304" s="138"/>
      <c r="N304" s="138"/>
      <c r="O304" s="138"/>
      <c r="P304" s="138"/>
      <c r="Q304" s="138"/>
      <c r="R304" s="138"/>
      <c r="S304" s="138"/>
      <c r="T304" s="138"/>
      <c r="U304" s="138"/>
      <c r="V304" s="138"/>
      <c r="W304" s="138"/>
      <c r="X304" s="138"/>
      <c r="Y304" s="138"/>
      <c r="Z304" s="138"/>
      <c r="AA304" s="138"/>
      <c r="AB304" s="138"/>
      <c r="AC304" s="138"/>
      <c r="AD304" s="138"/>
      <c r="AE304" s="138"/>
      <c r="AF304" s="138"/>
      <c r="AG304" s="138"/>
      <c r="AH304" s="138"/>
      <c r="AI304" s="138"/>
      <c r="AJ304" s="138"/>
    </row>
    <row r="305" spans="2:36" ht="23.25" customHeight="1" x14ac:dyDescent="0.2">
      <c r="B305" s="140"/>
      <c r="C305" s="140"/>
      <c r="D305" s="139"/>
      <c r="E305" s="139"/>
      <c r="F305" s="332"/>
      <c r="G305" s="332"/>
      <c r="H305" s="332"/>
      <c r="I305" s="332"/>
      <c r="J305" s="332"/>
      <c r="K305" s="332"/>
      <c r="L305" s="332"/>
      <c r="M305" s="138"/>
      <c r="N305" s="138"/>
      <c r="O305" s="138"/>
      <c r="P305" s="138"/>
      <c r="Q305" s="138"/>
      <c r="R305" s="138"/>
      <c r="S305" s="138"/>
      <c r="T305" s="138"/>
      <c r="U305" s="138"/>
      <c r="V305" s="138"/>
      <c r="W305" s="138"/>
      <c r="X305" s="138"/>
      <c r="Y305" s="138"/>
      <c r="Z305" s="138"/>
      <c r="AA305" s="138"/>
      <c r="AB305" s="138"/>
      <c r="AC305" s="138"/>
      <c r="AD305" s="138"/>
      <c r="AE305" s="138"/>
      <c r="AF305" s="138"/>
      <c r="AG305" s="138"/>
      <c r="AH305" s="138"/>
      <c r="AI305" s="138"/>
      <c r="AJ305" s="138"/>
    </row>
    <row r="306" spans="2:36" ht="23.25" customHeight="1" x14ac:dyDescent="0.2">
      <c r="B306" s="140"/>
      <c r="C306" s="140"/>
      <c r="D306" s="139"/>
      <c r="E306" s="139"/>
      <c r="F306" s="332"/>
      <c r="G306" s="332"/>
      <c r="H306" s="332"/>
      <c r="I306" s="332"/>
      <c r="J306" s="332"/>
      <c r="K306" s="332"/>
      <c r="L306" s="332"/>
      <c r="M306" s="138"/>
      <c r="N306" s="138"/>
      <c r="O306" s="138"/>
      <c r="P306" s="138"/>
      <c r="Q306" s="138"/>
      <c r="R306" s="138"/>
      <c r="S306" s="138"/>
      <c r="T306" s="138"/>
      <c r="U306" s="138"/>
      <c r="V306" s="138"/>
      <c r="W306" s="138"/>
      <c r="X306" s="138"/>
      <c r="Y306" s="138"/>
      <c r="Z306" s="138"/>
      <c r="AA306" s="138"/>
      <c r="AB306" s="138"/>
      <c r="AC306" s="138"/>
      <c r="AD306" s="138"/>
      <c r="AE306" s="138"/>
      <c r="AF306" s="138"/>
      <c r="AG306" s="138"/>
      <c r="AH306" s="138"/>
      <c r="AI306" s="138"/>
      <c r="AJ306" s="138"/>
    </row>
    <row r="307" spans="2:36" ht="23.25" customHeight="1" x14ac:dyDescent="0.2">
      <c r="B307" s="140"/>
      <c r="C307" s="140"/>
      <c r="D307" s="139"/>
      <c r="E307" s="139"/>
      <c r="F307" s="332"/>
      <c r="G307" s="332"/>
      <c r="H307" s="332"/>
      <c r="I307" s="332"/>
      <c r="J307" s="332"/>
      <c r="K307" s="332"/>
      <c r="L307" s="332"/>
      <c r="M307" s="138"/>
      <c r="N307" s="138"/>
      <c r="O307" s="138"/>
      <c r="P307" s="138"/>
      <c r="Q307" s="138"/>
      <c r="R307" s="138"/>
      <c r="S307" s="138"/>
      <c r="T307" s="138"/>
      <c r="U307" s="138"/>
      <c r="V307" s="138"/>
      <c r="W307" s="138"/>
      <c r="X307" s="138"/>
      <c r="Y307" s="138"/>
      <c r="Z307" s="138"/>
      <c r="AA307" s="138"/>
      <c r="AB307" s="138"/>
      <c r="AC307" s="138"/>
      <c r="AD307" s="138"/>
      <c r="AE307" s="138"/>
      <c r="AF307" s="138"/>
      <c r="AG307" s="138"/>
      <c r="AH307" s="138"/>
      <c r="AI307" s="138"/>
      <c r="AJ307" s="138"/>
    </row>
    <row r="308" spans="2:36" ht="23.25" customHeight="1" x14ac:dyDescent="0.2">
      <c r="B308" s="140"/>
      <c r="C308" s="140"/>
      <c r="D308" s="139"/>
      <c r="E308" s="139"/>
      <c r="F308" s="332"/>
      <c r="G308" s="332"/>
      <c r="H308" s="332"/>
      <c r="I308" s="332"/>
      <c r="J308" s="332"/>
      <c r="K308" s="332"/>
      <c r="L308" s="332"/>
      <c r="M308" s="138"/>
      <c r="N308" s="138"/>
      <c r="O308" s="138"/>
      <c r="P308" s="138"/>
      <c r="Q308" s="138"/>
      <c r="R308" s="138"/>
      <c r="S308" s="138"/>
      <c r="T308" s="138"/>
      <c r="U308" s="138"/>
      <c r="V308" s="138"/>
      <c r="W308" s="138"/>
      <c r="X308" s="138"/>
      <c r="Y308" s="138"/>
      <c r="Z308" s="138"/>
      <c r="AA308" s="138"/>
      <c r="AB308" s="138"/>
      <c r="AC308" s="138"/>
      <c r="AD308" s="138"/>
      <c r="AE308" s="138"/>
      <c r="AF308" s="138"/>
      <c r="AG308" s="138"/>
      <c r="AH308" s="138"/>
      <c r="AI308" s="138"/>
      <c r="AJ308" s="138"/>
    </row>
    <row r="309" spans="2:36" ht="23.25" customHeight="1" x14ac:dyDescent="0.2">
      <c r="B309" s="140"/>
      <c r="C309" s="140"/>
      <c r="D309" s="139"/>
      <c r="E309" s="139"/>
      <c r="F309" s="332"/>
      <c r="G309" s="332"/>
      <c r="H309" s="332"/>
      <c r="I309" s="332"/>
      <c r="J309" s="332"/>
      <c r="K309" s="332"/>
      <c r="L309" s="332"/>
      <c r="M309" s="138"/>
      <c r="N309" s="138"/>
      <c r="O309" s="138"/>
      <c r="P309" s="138"/>
      <c r="Q309" s="138"/>
      <c r="R309" s="138"/>
      <c r="S309" s="138"/>
      <c r="T309" s="138"/>
      <c r="U309" s="138"/>
      <c r="V309" s="138"/>
      <c r="W309" s="138"/>
      <c r="X309" s="138"/>
      <c r="Y309" s="138"/>
      <c r="Z309" s="138"/>
      <c r="AA309" s="138"/>
      <c r="AB309" s="138"/>
      <c r="AC309" s="138"/>
      <c r="AD309" s="138"/>
      <c r="AE309" s="138"/>
      <c r="AF309" s="138"/>
      <c r="AG309" s="138"/>
      <c r="AH309" s="138"/>
      <c r="AI309" s="138"/>
      <c r="AJ309" s="138"/>
    </row>
  </sheetData>
  <mergeCells count="597">
    <mergeCell ref="AF10:AI11"/>
    <mergeCell ref="B11:C12"/>
    <mergeCell ref="D11:J12"/>
    <mergeCell ref="AK11:AK12"/>
    <mergeCell ref="AI7:AJ8"/>
    <mergeCell ref="B8:C9"/>
    <mergeCell ref="D8:J9"/>
    <mergeCell ref="AK8:AK9"/>
    <mergeCell ref="B2:C3"/>
    <mergeCell ref="D2:J3"/>
    <mergeCell ref="AK2:AK3"/>
    <mergeCell ref="B5:C6"/>
    <mergeCell ref="D5:J6"/>
    <mergeCell ref="AK5:AK6"/>
    <mergeCell ref="AF22:AI23"/>
    <mergeCell ref="D23:J24"/>
    <mergeCell ref="AE19:AF20"/>
    <mergeCell ref="AI19:AJ20"/>
    <mergeCell ref="D20:J21"/>
    <mergeCell ref="AE13:AF14"/>
    <mergeCell ref="AI13:AJ14"/>
    <mergeCell ref="D14:J15"/>
    <mergeCell ref="AF16:AI17"/>
    <mergeCell ref="D17:J18"/>
    <mergeCell ref="Z34:AC35"/>
    <mergeCell ref="AF34:AI35"/>
    <mergeCell ref="AC31:AD32"/>
    <mergeCell ref="AE31:AF32"/>
    <mergeCell ref="AI31:AJ32"/>
    <mergeCell ref="D32:J33"/>
    <mergeCell ref="AF28:AI29"/>
    <mergeCell ref="D29:J30"/>
    <mergeCell ref="AE25:AF26"/>
    <mergeCell ref="AI25:AJ26"/>
    <mergeCell ref="D26:J27"/>
    <mergeCell ref="AQ47:AV47"/>
    <mergeCell ref="AQ48:AV48"/>
    <mergeCell ref="T40:W41"/>
    <mergeCell ref="Z40:AC41"/>
    <mergeCell ref="AF40:AI41"/>
    <mergeCell ref="W37:Z38"/>
    <mergeCell ref="AC37:AD38"/>
    <mergeCell ref="AE37:AF38"/>
    <mergeCell ref="AI37:AJ38"/>
    <mergeCell ref="AI43:AJ44"/>
    <mergeCell ref="AK47:AP47"/>
    <mergeCell ref="F47:L47"/>
    <mergeCell ref="M47:R47"/>
    <mergeCell ref="S47:X47"/>
    <mergeCell ref="Y47:AD47"/>
    <mergeCell ref="AE47:AJ47"/>
    <mergeCell ref="Q43:T44"/>
    <mergeCell ref="W43:Z44"/>
    <mergeCell ref="AC43:AD44"/>
    <mergeCell ref="AE43:AF44"/>
    <mergeCell ref="B49:B55"/>
    <mergeCell ref="C49:C55"/>
    <mergeCell ref="D49:D55"/>
    <mergeCell ref="E49:E55"/>
    <mergeCell ref="M49:R55"/>
    <mergeCell ref="S49:X55"/>
    <mergeCell ref="Y49:AD55"/>
    <mergeCell ref="F48:L48"/>
    <mergeCell ref="M48:R48"/>
    <mergeCell ref="S48:X48"/>
    <mergeCell ref="Y48:AD48"/>
    <mergeCell ref="AE49:AJ55"/>
    <mergeCell ref="J51:L52"/>
    <mergeCell ref="G54:J55"/>
    <mergeCell ref="F56:L56"/>
    <mergeCell ref="M56:R56"/>
    <mergeCell ref="S56:X56"/>
    <mergeCell ref="Y56:AD56"/>
    <mergeCell ref="AQ49:AV55"/>
    <mergeCell ref="AE48:AJ48"/>
    <mergeCell ref="AK48:AP48"/>
    <mergeCell ref="AK49:AP55"/>
    <mergeCell ref="AE57:AJ57"/>
    <mergeCell ref="F58:L58"/>
    <mergeCell ref="M58:R58"/>
    <mergeCell ref="S58:X58"/>
    <mergeCell ref="Y58:AD58"/>
    <mergeCell ref="AE58:AJ58"/>
    <mergeCell ref="AE56:AJ56"/>
    <mergeCell ref="F57:L57"/>
    <mergeCell ref="M57:R57"/>
    <mergeCell ref="S57:X57"/>
    <mergeCell ref="Y57:AD57"/>
    <mergeCell ref="AE59:AJ59"/>
    <mergeCell ref="F60:L60"/>
    <mergeCell ref="M60:R60"/>
    <mergeCell ref="S60:X60"/>
    <mergeCell ref="Y60:AD60"/>
    <mergeCell ref="AE60:AJ60"/>
    <mergeCell ref="F59:L59"/>
    <mergeCell ref="M59:R59"/>
    <mergeCell ref="S59:X59"/>
    <mergeCell ref="Y59:AD59"/>
    <mergeCell ref="F61:L61"/>
    <mergeCell ref="M61:R61"/>
    <mergeCell ref="S61:X61"/>
    <mergeCell ref="Y61:AD61"/>
    <mergeCell ref="AE61:AJ61"/>
    <mergeCell ref="AQ63:AV63"/>
    <mergeCell ref="AQ64:AV64"/>
    <mergeCell ref="AQ61:AV61"/>
    <mergeCell ref="AQ62:AV62"/>
    <mergeCell ref="AE62:AJ62"/>
    <mergeCell ref="F63:L63"/>
    <mergeCell ref="M63:R63"/>
    <mergeCell ref="S63:X63"/>
    <mergeCell ref="Y63:AD63"/>
    <mergeCell ref="AE63:AJ63"/>
    <mergeCell ref="F62:L62"/>
    <mergeCell ref="M62:R62"/>
    <mergeCell ref="S62:X62"/>
    <mergeCell ref="Y62:AD62"/>
    <mergeCell ref="AE64:AJ64"/>
    <mergeCell ref="F65:L65"/>
    <mergeCell ref="M65:R65"/>
    <mergeCell ref="S65:X65"/>
    <mergeCell ref="Y65:AD65"/>
    <mergeCell ref="AE65:AJ65"/>
    <mergeCell ref="F64:L64"/>
    <mergeCell ref="M64:R64"/>
    <mergeCell ref="S64:X64"/>
    <mergeCell ref="Y64:AD64"/>
    <mergeCell ref="AE66:AJ66"/>
    <mergeCell ref="F67:L67"/>
    <mergeCell ref="M67:R67"/>
    <mergeCell ref="S67:X67"/>
    <mergeCell ref="Y67:AD67"/>
    <mergeCell ref="AE67:AJ67"/>
    <mergeCell ref="F66:L66"/>
    <mergeCell ref="M66:R66"/>
    <mergeCell ref="S66:X66"/>
    <mergeCell ref="Y66:AD66"/>
    <mergeCell ref="AE68:AJ68"/>
    <mergeCell ref="F69:L69"/>
    <mergeCell ref="M69:R69"/>
    <mergeCell ref="S69:X69"/>
    <mergeCell ref="Y69:AD69"/>
    <mergeCell ref="AE69:AJ69"/>
    <mergeCell ref="F68:L68"/>
    <mergeCell ref="M68:R68"/>
    <mergeCell ref="S68:X68"/>
    <mergeCell ref="Y68:AD68"/>
    <mergeCell ref="AQ72:AV72"/>
    <mergeCell ref="AQ73:AV73"/>
    <mergeCell ref="AQ75:AV75"/>
    <mergeCell ref="M77:R77"/>
    <mergeCell ref="S77:X77"/>
    <mergeCell ref="Y77:AD77"/>
    <mergeCell ref="AE77:AJ77"/>
    <mergeCell ref="AE70:AJ70"/>
    <mergeCell ref="F71:L71"/>
    <mergeCell ref="M71:R71"/>
    <mergeCell ref="S71:X71"/>
    <mergeCell ref="Y71:AD71"/>
    <mergeCell ref="AE71:AJ71"/>
    <mergeCell ref="F70:L70"/>
    <mergeCell ref="M70:R70"/>
    <mergeCell ref="S70:X70"/>
    <mergeCell ref="Y70:AD70"/>
    <mergeCell ref="AE75:AJ75"/>
    <mergeCell ref="F75:L75"/>
    <mergeCell ref="M75:R75"/>
    <mergeCell ref="S75:X75"/>
    <mergeCell ref="Y75:AD75"/>
    <mergeCell ref="AE72:AJ72"/>
    <mergeCell ref="F73:L73"/>
    <mergeCell ref="M73:R73"/>
    <mergeCell ref="S73:X73"/>
    <mergeCell ref="Y73:AD73"/>
    <mergeCell ref="AE73:AJ73"/>
    <mergeCell ref="F72:L72"/>
    <mergeCell ref="M72:R72"/>
    <mergeCell ref="S72:X72"/>
    <mergeCell ref="Y72:AD72"/>
    <mergeCell ref="F76:L76"/>
    <mergeCell ref="M76:R76"/>
    <mergeCell ref="S76:X76"/>
    <mergeCell ref="Y76:AD76"/>
    <mergeCell ref="F74:L74"/>
    <mergeCell ref="M74:R74"/>
    <mergeCell ref="S74:X74"/>
    <mergeCell ref="Y74:AD74"/>
    <mergeCell ref="AE74:AJ74"/>
    <mergeCell ref="AQ84:AV84"/>
    <mergeCell ref="AQ85:AV85"/>
    <mergeCell ref="D83:AV83"/>
    <mergeCell ref="AQ80:AV80"/>
    <mergeCell ref="AE84:AJ84"/>
    <mergeCell ref="F85:L85"/>
    <mergeCell ref="M85:R85"/>
    <mergeCell ref="S85:X85"/>
    <mergeCell ref="Y85:AD85"/>
    <mergeCell ref="AE85:AJ85"/>
    <mergeCell ref="F84:L84"/>
    <mergeCell ref="M84:R84"/>
    <mergeCell ref="S84:X84"/>
    <mergeCell ref="Y84:AD84"/>
    <mergeCell ref="AK84:AP84"/>
    <mergeCell ref="AK85:AP85"/>
    <mergeCell ref="F81:L81"/>
    <mergeCell ref="F82:L82"/>
    <mergeCell ref="F80:L80"/>
    <mergeCell ref="M80:R80"/>
    <mergeCell ref="S80:X80"/>
    <mergeCell ref="Y80:AD80"/>
    <mergeCell ref="AE88:AJ88"/>
    <mergeCell ref="F88:L88"/>
    <mergeCell ref="M88:R88"/>
    <mergeCell ref="S88:X88"/>
    <mergeCell ref="Y88:AD88"/>
    <mergeCell ref="AE86:AJ86"/>
    <mergeCell ref="F87:L87"/>
    <mergeCell ref="M87:R87"/>
    <mergeCell ref="S87:X87"/>
    <mergeCell ref="Y87:AD87"/>
    <mergeCell ref="AE87:AJ87"/>
    <mergeCell ref="F86:L86"/>
    <mergeCell ref="M86:R86"/>
    <mergeCell ref="S86:X86"/>
    <mergeCell ref="Y86:AD86"/>
    <mergeCell ref="AE89:AJ89"/>
    <mergeCell ref="F90:L90"/>
    <mergeCell ref="M90:R90"/>
    <mergeCell ref="S90:X90"/>
    <mergeCell ref="Y90:AD90"/>
    <mergeCell ref="AE90:AJ90"/>
    <mergeCell ref="F89:L89"/>
    <mergeCell ref="M89:R89"/>
    <mergeCell ref="S89:X89"/>
    <mergeCell ref="Y89:AD89"/>
    <mergeCell ref="AE91:AJ91"/>
    <mergeCell ref="F92:L92"/>
    <mergeCell ref="M92:R92"/>
    <mergeCell ref="S92:X92"/>
    <mergeCell ref="Y92:AD92"/>
    <mergeCell ref="AE92:AJ92"/>
    <mergeCell ref="F91:L91"/>
    <mergeCell ref="M91:R91"/>
    <mergeCell ref="S91:X91"/>
    <mergeCell ref="Y91:AD91"/>
    <mergeCell ref="AE93:AJ93"/>
    <mergeCell ref="F94:L94"/>
    <mergeCell ref="M94:R94"/>
    <mergeCell ref="S94:X94"/>
    <mergeCell ref="Y94:AD94"/>
    <mergeCell ref="AE94:AJ94"/>
    <mergeCell ref="F93:L93"/>
    <mergeCell ref="M93:R93"/>
    <mergeCell ref="S93:X93"/>
    <mergeCell ref="Y93:AD93"/>
    <mergeCell ref="AE95:AJ95"/>
    <mergeCell ref="F96:L96"/>
    <mergeCell ref="M96:R96"/>
    <mergeCell ref="S96:X96"/>
    <mergeCell ref="Y96:AD96"/>
    <mergeCell ref="AE96:AJ96"/>
    <mergeCell ref="F95:L95"/>
    <mergeCell ref="M95:R95"/>
    <mergeCell ref="S95:X95"/>
    <mergeCell ref="Y95:AD95"/>
    <mergeCell ref="AE97:AJ97"/>
    <mergeCell ref="F98:L98"/>
    <mergeCell ref="M98:R98"/>
    <mergeCell ref="S98:X98"/>
    <mergeCell ref="Y98:AD98"/>
    <mergeCell ref="AE98:AJ98"/>
    <mergeCell ref="F97:L97"/>
    <mergeCell ref="M97:R97"/>
    <mergeCell ref="S97:X97"/>
    <mergeCell ref="Y97:AD97"/>
    <mergeCell ref="AE99:AJ99"/>
    <mergeCell ref="F100:L100"/>
    <mergeCell ref="M100:R100"/>
    <mergeCell ref="S100:X100"/>
    <mergeCell ref="Y100:AD100"/>
    <mergeCell ref="AE100:AJ100"/>
    <mergeCell ref="F99:L99"/>
    <mergeCell ref="M99:R99"/>
    <mergeCell ref="S99:X99"/>
    <mergeCell ref="Y99:AD99"/>
    <mergeCell ref="F103:L103"/>
    <mergeCell ref="F104:L104"/>
    <mergeCell ref="F105:L105"/>
    <mergeCell ref="F106:L106"/>
    <mergeCell ref="M103:R103"/>
    <mergeCell ref="S103:X103"/>
    <mergeCell ref="Y103:AD103"/>
    <mergeCell ref="AE103:AJ103"/>
    <mergeCell ref="AE101:AJ101"/>
    <mergeCell ref="F102:L102"/>
    <mergeCell ref="M102:R102"/>
    <mergeCell ref="S102:X102"/>
    <mergeCell ref="Y102:AD102"/>
    <mergeCell ref="AE102:AJ102"/>
    <mergeCell ref="F101:L101"/>
    <mergeCell ref="M101:R101"/>
    <mergeCell ref="S101:X101"/>
    <mergeCell ref="Y101:AD101"/>
    <mergeCell ref="F113:L113"/>
    <mergeCell ref="F114:L114"/>
    <mergeCell ref="F115:L115"/>
    <mergeCell ref="F116:L116"/>
    <mergeCell ref="F117:L117"/>
    <mergeCell ref="F118:L118"/>
    <mergeCell ref="F107:L107"/>
    <mergeCell ref="F108:L108"/>
    <mergeCell ref="F109:L109"/>
    <mergeCell ref="F110:L110"/>
    <mergeCell ref="F111:L111"/>
    <mergeCell ref="F112:L112"/>
    <mergeCell ref="F125:L125"/>
    <mergeCell ref="F126:L126"/>
    <mergeCell ref="F127:L127"/>
    <mergeCell ref="F128:L128"/>
    <mergeCell ref="F129:L129"/>
    <mergeCell ref="F130:L130"/>
    <mergeCell ref="F119:L119"/>
    <mergeCell ref="F120:L120"/>
    <mergeCell ref="F121:L121"/>
    <mergeCell ref="F122:L122"/>
    <mergeCell ref="F123:L123"/>
    <mergeCell ref="F124:L124"/>
    <mergeCell ref="F137:L137"/>
    <mergeCell ref="F138:L138"/>
    <mergeCell ref="F139:L139"/>
    <mergeCell ref="F140:L140"/>
    <mergeCell ref="F141:L141"/>
    <mergeCell ref="F142:L142"/>
    <mergeCell ref="F131:L131"/>
    <mergeCell ref="F132:L132"/>
    <mergeCell ref="F133:L133"/>
    <mergeCell ref="F134:L134"/>
    <mergeCell ref="F135:L135"/>
    <mergeCell ref="F136:L136"/>
    <mergeCell ref="F149:L149"/>
    <mergeCell ref="F150:L150"/>
    <mergeCell ref="F151:L151"/>
    <mergeCell ref="F152:L152"/>
    <mergeCell ref="F153:L153"/>
    <mergeCell ref="F154:L154"/>
    <mergeCell ref="F143:L143"/>
    <mergeCell ref="F144:L144"/>
    <mergeCell ref="F145:L145"/>
    <mergeCell ref="F146:L146"/>
    <mergeCell ref="F147:L147"/>
    <mergeCell ref="F148:L148"/>
    <mergeCell ref="F161:L161"/>
    <mergeCell ref="F162:L162"/>
    <mergeCell ref="F163:L163"/>
    <mergeCell ref="F164:L164"/>
    <mergeCell ref="F165:L165"/>
    <mergeCell ref="F166:L166"/>
    <mergeCell ref="F155:L155"/>
    <mergeCell ref="F156:L156"/>
    <mergeCell ref="F157:L157"/>
    <mergeCell ref="F158:L158"/>
    <mergeCell ref="F159:L159"/>
    <mergeCell ref="F160:L160"/>
    <mergeCell ref="F173:L173"/>
    <mergeCell ref="F174:L174"/>
    <mergeCell ref="F175:L175"/>
    <mergeCell ref="F176:L176"/>
    <mergeCell ref="F177:L177"/>
    <mergeCell ref="F178:L178"/>
    <mergeCell ref="F167:L167"/>
    <mergeCell ref="F168:L168"/>
    <mergeCell ref="F169:L169"/>
    <mergeCell ref="F170:L170"/>
    <mergeCell ref="F171:L171"/>
    <mergeCell ref="F172:L172"/>
    <mergeCell ref="F185:L185"/>
    <mergeCell ref="F186:L186"/>
    <mergeCell ref="F187:L187"/>
    <mergeCell ref="F188:L188"/>
    <mergeCell ref="F189:L189"/>
    <mergeCell ref="F190:L190"/>
    <mergeCell ref="F179:L179"/>
    <mergeCell ref="F180:L180"/>
    <mergeCell ref="F181:L181"/>
    <mergeCell ref="F182:L182"/>
    <mergeCell ref="F183:L183"/>
    <mergeCell ref="F184:L184"/>
    <mergeCell ref="F197:L197"/>
    <mergeCell ref="F198:L198"/>
    <mergeCell ref="F199:L199"/>
    <mergeCell ref="F200:L200"/>
    <mergeCell ref="F201:L201"/>
    <mergeCell ref="F202:L202"/>
    <mergeCell ref="F191:L191"/>
    <mergeCell ref="F192:L192"/>
    <mergeCell ref="F193:L193"/>
    <mergeCell ref="F194:L194"/>
    <mergeCell ref="F195:L195"/>
    <mergeCell ref="F196:L196"/>
    <mergeCell ref="F209:L209"/>
    <mergeCell ref="F210:L210"/>
    <mergeCell ref="F211:L211"/>
    <mergeCell ref="F212:L212"/>
    <mergeCell ref="F213:L213"/>
    <mergeCell ref="F214:L214"/>
    <mergeCell ref="F203:L203"/>
    <mergeCell ref="F204:L204"/>
    <mergeCell ref="F205:L205"/>
    <mergeCell ref="F206:L206"/>
    <mergeCell ref="F207:L207"/>
    <mergeCell ref="F208:L208"/>
    <mergeCell ref="F221:L221"/>
    <mergeCell ref="F222:L222"/>
    <mergeCell ref="F223:L223"/>
    <mergeCell ref="F224:L224"/>
    <mergeCell ref="F225:L225"/>
    <mergeCell ref="F226:L226"/>
    <mergeCell ref="F215:L215"/>
    <mergeCell ref="F216:L216"/>
    <mergeCell ref="F217:L217"/>
    <mergeCell ref="F218:L218"/>
    <mergeCell ref="F219:L219"/>
    <mergeCell ref="F220:L220"/>
    <mergeCell ref="F233:L233"/>
    <mergeCell ref="F234:L234"/>
    <mergeCell ref="F235:L235"/>
    <mergeCell ref="F236:L236"/>
    <mergeCell ref="F237:L237"/>
    <mergeCell ref="F238:L238"/>
    <mergeCell ref="F227:L227"/>
    <mergeCell ref="F228:L228"/>
    <mergeCell ref="F229:L229"/>
    <mergeCell ref="F230:L230"/>
    <mergeCell ref="F231:L231"/>
    <mergeCell ref="F232:L232"/>
    <mergeCell ref="F245:L245"/>
    <mergeCell ref="F246:L246"/>
    <mergeCell ref="F247:L247"/>
    <mergeCell ref="F248:L248"/>
    <mergeCell ref="F249:L249"/>
    <mergeCell ref="F250:L250"/>
    <mergeCell ref="F239:L239"/>
    <mergeCell ref="F240:L240"/>
    <mergeCell ref="F241:L241"/>
    <mergeCell ref="F242:L242"/>
    <mergeCell ref="F243:L243"/>
    <mergeCell ref="F244:L244"/>
    <mergeCell ref="F258:L258"/>
    <mergeCell ref="F259:L259"/>
    <mergeCell ref="F260:L260"/>
    <mergeCell ref="F261:L261"/>
    <mergeCell ref="F262:L262"/>
    <mergeCell ref="F251:L251"/>
    <mergeCell ref="F252:L252"/>
    <mergeCell ref="F253:L253"/>
    <mergeCell ref="F254:L254"/>
    <mergeCell ref="F255:L255"/>
    <mergeCell ref="F256:L256"/>
    <mergeCell ref="F309:L309"/>
    <mergeCell ref="F299:L299"/>
    <mergeCell ref="F300:L300"/>
    <mergeCell ref="F301:L301"/>
    <mergeCell ref="F302:L302"/>
    <mergeCell ref="F303:L303"/>
    <mergeCell ref="F304:L304"/>
    <mergeCell ref="F293:L293"/>
    <mergeCell ref="F294:L294"/>
    <mergeCell ref="F295:L295"/>
    <mergeCell ref="F296:L296"/>
    <mergeCell ref="F297:L297"/>
    <mergeCell ref="F298:L298"/>
    <mergeCell ref="F305:L305"/>
    <mergeCell ref="F306:L306"/>
    <mergeCell ref="F263:L263"/>
    <mergeCell ref="F264:L264"/>
    <mergeCell ref="F265:L265"/>
    <mergeCell ref="F266:L266"/>
    <mergeCell ref="F267:L267"/>
    <mergeCell ref="F268:L268"/>
    <mergeCell ref="F257:L257"/>
    <mergeCell ref="F307:L307"/>
    <mergeCell ref="F308:L308"/>
    <mergeCell ref="F287:L287"/>
    <mergeCell ref="F288:L288"/>
    <mergeCell ref="F289:L289"/>
    <mergeCell ref="F290:L290"/>
    <mergeCell ref="F291:L291"/>
    <mergeCell ref="F292:L292"/>
    <mergeCell ref="F281:L281"/>
    <mergeCell ref="F282:L282"/>
    <mergeCell ref="F283:L283"/>
    <mergeCell ref="F284:L284"/>
    <mergeCell ref="F285:L285"/>
    <mergeCell ref="F286:L286"/>
    <mergeCell ref="F275:L275"/>
    <mergeCell ref="F276:L276"/>
    <mergeCell ref="F277:L277"/>
    <mergeCell ref="F279:L279"/>
    <mergeCell ref="F280:L280"/>
    <mergeCell ref="F269:L269"/>
    <mergeCell ref="F270:L270"/>
    <mergeCell ref="F271:L271"/>
    <mergeCell ref="F272:L272"/>
    <mergeCell ref="F273:L273"/>
    <mergeCell ref="F274:L274"/>
    <mergeCell ref="F278:L278"/>
    <mergeCell ref="AQ89:AV89"/>
    <mergeCell ref="AQ90:AV90"/>
    <mergeCell ref="AQ91:AV91"/>
    <mergeCell ref="AQ92:AV92"/>
    <mergeCell ref="AQ93:AV93"/>
    <mergeCell ref="AQ94:AV94"/>
    <mergeCell ref="AK88:AP88"/>
    <mergeCell ref="AQ88:AV88"/>
    <mergeCell ref="AK86:AP86"/>
    <mergeCell ref="AK87:AP87"/>
    <mergeCell ref="AQ86:AV86"/>
    <mergeCell ref="AQ87:AV87"/>
    <mergeCell ref="AK93:AP93"/>
    <mergeCell ref="AK94:AP94"/>
    <mergeCell ref="AK91:AP91"/>
    <mergeCell ref="AK92:AP92"/>
    <mergeCell ref="AK89:AP89"/>
    <mergeCell ref="AK90:AP90"/>
    <mergeCell ref="AQ95:AV95"/>
    <mergeCell ref="AQ96:AV96"/>
    <mergeCell ref="AQ97:AV97"/>
    <mergeCell ref="AQ98:AV98"/>
    <mergeCell ref="AQ99:AV99"/>
    <mergeCell ref="AQ100:AV100"/>
    <mergeCell ref="AQ101:AV101"/>
    <mergeCell ref="AQ102:AV102"/>
    <mergeCell ref="AQ103:AV103"/>
    <mergeCell ref="AK103:AP103"/>
    <mergeCell ref="AK101:AP101"/>
    <mergeCell ref="AK102:AP102"/>
    <mergeCell ref="AK99:AP99"/>
    <mergeCell ref="AK100:AP100"/>
    <mergeCell ref="AK97:AP97"/>
    <mergeCell ref="AK98:AP98"/>
    <mergeCell ref="AK95:AP95"/>
    <mergeCell ref="AK96:AP96"/>
    <mergeCell ref="AQ69:AV69"/>
    <mergeCell ref="AQ70:AV70"/>
    <mergeCell ref="AQ71:AV71"/>
    <mergeCell ref="AK59:AP59"/>
    <mergeCell ref="AK60:AP60"/>
    <mergeCell ref="AK56:AP56"/>
    <mergeCell ref="AK57:AP57"/>
    <mergeCell ref="AK58:AP58"/>
    <mergeCell ref="AQ56:AV56"/>
    <mergeCell ref="AQ57:AV57"/>
    <mergeCell ref="AQ58:AV58"/>
    <mergeCell ref="AQ59:AV59"/>
    <mergeCell ref="AQ60:AV60"/>
    <mergeCell ref="AK63:AP63"/>
    <mergeCell ref="AK64:AP64"/>
    <mergeCell ref="AK65:AP65"/>
    <mergeCell ref="AK61:AP61"/>
    <mergeCell ref="AK62:AP62"/>
    <mergeCell ref="AQ65:AV65"/>
    <mergeCell ref="AQ66:AV66"/>
    <mergeCell ref="AQ67:AV67"/>
    <mergeCell ref="AQ68:AV68"/>
    <mergeCell ref="AK72:AP72"/>
    <mergeCell ref="AK73:AP73"/>
    <mergeCell ref="AK75:AP75"/>
    <mergeCell ref="AK74:AP74"/>
    <mergeCell ref="AK69:AP69"/>
    <mergeCell ref="AK70:AP70"/>
    <mergeCell ref="AK71:AP71"/>
    <mergeCell ref="AK66:AP66"/>
    <mergeCell ref="AK67:AP67"/>
    <mergeCell ref="AK68:AP68"/>
    <mergeCell ref="AQ74:AV74"/>
    <mergeCell ref="AK79:AP79"/>
    <mergeCell ref="AK80:AP80"/>
    <mergeCell ref="AK76:AP76"/>
    <mergeCell ref="AK77:AP77"/>
    <mergeCell ref="AK78:AP78"/>
    <mergeCell ref="AE80:AJ80"/>
    <mergeCell ref="AE78:AJ78"/>
    <mergeCell ref="F79:L79"/>
    <mergeCell ref="M79:R79"/>
    <mergeCell ref="S79:X79"/>
    <mergeCell ref="Y79:AD79"/>
    <mergeCell ref="AE79:AJ79"/>
    <mergeCell ref="F78:L78"/>
    <mergeCell ref="M78:R78"/>
    <mergeCell ref="S78:X78"/>
    <mergeCell ref="Y78:AD78"/>
    <mergeCell ref="AE76:AJ76"/>
    <mergeCell ref="F77:L77"/>
    <mergeCell ref="AQ76:AV76"/>
    <mergeCell ref="AQ77:AV77"/>
    <mergeCell ref="AQ78:AV78"/>
    <mergeCell ref="AQ79:AV79"/>
  </mergeCells>
  <conditionalFormatting sqref="C57:C60 C62:C65 C67:C70 C72:C75">
    <cfRule type="expression" dxfId="10" priority="3" stopIfTrue="1">
      <formula>AND($F57&lt;&gt;"", $C57&lt;=0)</formula>
    </cfRule>
    <cfRule type="cellIs" dxfId="9" priority="4" stopIfTrue="1" operator="equal">
      <formula>1</formula>
    </cfRule>
  </conditionalFormatting>
  <conditionalFormatting sqref="M81:AJ82 M104:AJ309">
    <cfRule type="expression" dxfId="8" priority="5" stopIfTrue="1">
      <formula>AND(ISNUMBER(#REF!), ISNUMBER(#REF!))</formula>
    </cfRule>
  </conditionalFormatting>
  <conditionalFormatting sqref="M79:AV79">
    <cfRule type="expression" dxfId="7" priority="6" stopIfTrue="1">
      <formula>ISNUMBER(#REF!)</formula>
    </cfRule>
  </conditionalFormatting>
  <conditionalFormatting sqref="AE76:AE77 Y76:Y77 M76:S77 AK76:AK77 AQ76:AQ77">
    <cfRule type="expression" dxfId="6" priority="7" stopIfTrue="1">
      <formula>ISNUMBER(#REF!)</formula>
    </cfRule>
  </conditionalFormatting>
  <conditionalFormatting sqref="F81:L82 F104:L309">
    <cfRule type="expression" dxfId="5" priority="8" stopIfTrue="1">
      <formula>ISNUMBER(#REF!)</formula>
    </cfRule>
  </conditionalFormatting>
  <conditionalFormatting sqref="D81:E82 B81:C83 B104:E309 B94:C103">
    <cfRule type="expression" dxfId="4" priority="9" stopIfTrue="1">
      <formula>ISNUMBER(#REF!)</formula>
    </cfRule>
    <cfRule type="expression" dxfId="3" priority="10" stopIfTrue="1">
      <formula>NOT(ISNUMBER(#REF!))</formula>
    </cfRule>
  </conditionalFormatting>
  <conditionalFormatting sqref="M80:AV80">
    <cfRule type="expression" dxfId="2" priority="11" stopIfTrue="1">
      <formula>ISNUMBER(#REF!)</formula>
    </cfRule>
  </conditionalFormatting>
  <conditionalFormatting sqref="M78 S78 Y78 AE78 AK78 AQ78">
    <cfRule type="expression" dxfId="1" priority="37" stopIfTrue="1">
      <formula>AND(NOT(ISBLANK(M$49)), M$78 &lt;=0)</formula>
    </cfRule>
    <cfRule type="cellIs" dxfId="0" priority="38" stopIfTrue="1" operator="equal">
      <formula>1</formula>
    </cfRule>
  </conditionalFormatting>
  <dataValidations count="4">
    <dataValidation type="whole" allowBlank="1" showErrorMessage="1" errorTitle="Invalid Value" error="Please enter a whole number between 0 and 10.  (0=Easy to Accomplish, 10=Extremely Difficult)" sqref="M77:S77 AE77 Y77 AK77 AQ77" xr:uid="{08ABC0EB-91B0-463A-B795-1679DEACB5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M66:M75 M58:M59 M60:R65 S58:S75 AK56:AK75 Y56:Y75 AQ74:AQ75 AQ56:AQ61 AQ62:AV65 AQ66 AQ67:AV67 AQ68:AQ71 AQ72:AV73 AE56:AE75" xr:uid="{3D9C72B9-BD67-4548-BD84-F22DE6757855}">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Y48 AQ48 AE48 AK48 S48 M48" xr:uid="{4EFD5948-B27D-4D69-83FB-87DF1159B255}">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I43:AJ44 AF40:AI41 Z40:AC41 T40:W41 W37:Z38 AI37:AJ38 AF34:AI35 Z34:AC35 AI31:AJ32 AF28:AI29 AI25:AJ26 AF22:AI23 AI19:AJ20 AF16:AI17 AI13:AJ14 AF10:AI11 AI7:AJ8 AE13:AF14 AE19:AF20 AE25:AF26 AC31:AF32 AC37:AF38 AC43:AF44" xr:uid="{524D9E35-9A10-4F9C-A99C-96BE05804A86}">
      <formula1>Correlation_Options</formula1>
    </dataValidation>
  </dataValidations>
  <printOptions horizontalCentered="1" verticalCentered="1"/>
  <pageMargins left="0.25" right="0.25" top="0.25" bottom="0.25" header="0.5" footer="0.5"/>
  <pageSetup scale="67"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24"/>
  <sheetViews>
    <sheetView zoomScale="94" zoomScaleNormal="94" workbookViewId="0">
      <selection activeCell="IV65536" sqref="IV65536"/>
    </sheetView>
  </sheetViews>
  <sheetFormatPr baseColWidth="10" defaultColWidth="9.109375" defaultRowHeight="13.2" x14ac:dyDescent="0.25"/>
  <cols>
    <col min="1" max="1" width="1.33203125" style="7" customWidth="1"/>
    <col min="2" max="2" width="1.44140625" style="7" customWidth="1"/>
    <col min="3" max="3" width="4.5546875" style="7" customWidth="1"/>
    <col min="4" max="10" width="9.109375" style="7"/>
    <col min="11" max="11" width="4.5546875" style="7" customWidth="1"/>
    <col min="12" max="12" width="1.44140625" style="7" customWidth="1"/>
    <col min="13" max="13" width="2.88671875" style="7" customWidth="1"/>
    <col min="14" max="14" width="1.5546875" style="7" customWidth="1"/>
    <col min="15" max="15" width="22.109375" style="7" customWidth="1"/>
    <col min="16" max="16" width="1.44140625" style="7" customWidth="1"/>
    <col min="17" max="16384" width="9.109375" style="7"/>
  </cols>
  <sheetData>
    <row r="1" spans="2:16" ht="6.75" customHeight="1" x14ac:dyDescent="0.25"/>
    <row r="2" spans="2:16" ht="8.25" customHeight="1" thickBot="1" x14ac:dyDescent="0.3">
      <c r="B2" s="8"/>
      <c r="C2" s="8"/>
      <c r="D2" s="8"/>
      <c r="E2" s="8"/>
      <c r="F2" s="8"/>
      <c r="G2" s="8"/>
      <c r="H2" s="8"/>
      <c r="I2" s="8"/>
      <c r="J2" s="8"/>
      <c r="K2" s="8"/>
      <c r="L2" s="8"/>
      <c r="N2" s="8"/>
      <c r="O2" s="8"/>
      <c r="P2" s="8"/>
    </row>
    <row r="3" spans="2:16" ht="13.8" thickTop="1" x14ac:dyDescent="0.25">
      <c r="B3" s="8"/>
      <c r="C3" s="9"/>
      <c r="D3" s="10"/>
      <c r="E3" s="10"/>
      <c r="F3" s="10"/>
      <c r="G3" s="10"/>
      <c r="H3" s="10"/>
      <c r="I3" s="10"/>
      <c r="J3" s="10"/>
      <c r="K3" s="11"/>
      <c r="L3" s="8"/>
      <c r="N3" s="8"/>
      <c r="O3" s="112" t="s">
        <v>45</v>
      </c>
      <c r="P3" s="8"/>
    </row>
    <row r="4" spans="2:16" x14ac:dyDescent="0.25">
      <c r="B4" s="8"/>
      <c r="C4" s="12"/>
      <c r="D4" s="8"/>
      <c r="E4" s="8"/>
      <c r="F4" s="8"/>
      <c r="G4" s="8"/>
      <c r="H4" s="8"/>
      <c r="I4" s="8"/>
      <c r="J4" s="8"/>
      <c r="K4" s="13"/>
      <c r="L4" s="8"/>
      <c r="N4" s="8"/>
      <c r="O4" s="113"/>
      <c r="P4" s="8"/>
    </row>
    <row r="5" spans="2:16" x14ac:dyDescent="0.25">
      <c r="B5" s="8"/>
      <c r="C5" s="12"/>
      <c r="D5" s="8"/>
      <c r="E5" s="8"/>
      <c r="F5" s="8"/>
      <c r="G5" s="8"/>
      <c r="H5" s="8"/>
      <c r="I5" s="8"/>
      <c r="J5" s="8"/>
      <c r="K5" s="13"/>
      <c r="L5" s="8"/>
      <c r="N5" s="8"/>
      <c r="O5" s="113"/>
      <c r="P5" s="8"/>
    </row>
    <row r="6" spans="2:16" ht="24" customHeight="1" x14ac:dyDescent="0.25">
      <c r="B6" s="8"/>
      <c r="C6" s="12"/>
      <c r="D6" s="8"/>
      <c r="E6" s="8"/>
      <c r="F6" s="8"/>
      <c r="G6" s="8"/>
      <c r="H6" s="8"/>
      <c r="I6" s="8"/>
      <c r="J6" s="8"/>
      <c r="K6" s="13"/>
      <c r="L6" s="8"/>
      <c r="N6" s="8"/>
      <c r="O6" s="114"/>
      <c r="P6" s="8"/>
    </row>
    <row r="7" spans="2:16" x14ac:dyDescent="0.25">
      <c r="B7" s="8"/>
      <c r="C7" s="12"/>
      <c r="D7" s="388" t="s">
        <v>46</v>
      </c>
      <c r="E7" s="389"/>
      <c r="F7" s="389" t="s">
        <v>47</v>
      </c>
      <c r="G7" s="389"/>
      <c r="H7" s="389"/>
      <c r="I7" s="389"/>
      <c r="J7" s="395"/>
      <c r="K7" s="13"/>
      <c r="L7" s="8"/>
      <c r="N7" s="128"/>
      <c r="O7" s="115"/>
      <c r="P7" s="8"/>
    </row>
    <row r="8" spans="2:16" x14ac:dyDescent="0.25">
      <c r="B8" s="8"/>
      <c r="C8" s="12"/>
      <c r="D8" s="390" t="s">
        <v>48</v>
      </c>
      <c r="E8" s="391"/>
      <c r="F8" s="391" t="s">
        <v>49</v>
      </c>
      <c r="G8" s="391"/>
      <c r="H8" s="391"/>
      <c r="I8" s="391"/>
      <c r="J8" s="396"/>
      <c r="K8" s="13"/>
      <c r="L8" s="8"/>
      <c r="N8" s="128"/>
      <c r="O8" s="115"/>
      <c r="P8" s="8"/>
    </row>
    <row r="9" spans="2:16" x14ac:dyDescent="0.25">
      <c r="B9" s="8"/>
      <c r="C9" s="12"/>
      <c r="D9" s="392" t="s">
        <v>50</v>
      </c>
      <c r="E9" s="393"/>
      <c r="F9" s="397">
        <v>39427</v>
      </c>
      <c r="G9" s="397"/>
      <c r="H9" s="397"/>
      <c r="I9" s="397"/>
      <c r="J9" s="398"/>
      <c r="K9" s="13"/>
      <c r="L9" s="8"/>
      <c r="N9" s="116"/>
      <c r="O9" s="117"/>
      <c r="P9" s="8"/>
    </row>
    <row r="10" spans="2:16" x14ac:dyDescent="0.25">
      <c r="B10" s="8"/>
      <c r="C10" s="12"/>
      <c r="D10" s="8"/>
      <c r="E10" s="8"/>
      <c r="F10" s="8"/>
      <c r="G10" s="8"/>
      <c r="H10" s="8"/>
      <c r="I10" s="8"/>
      <c r="J10" s="8"/>
      <c r="K10" s="13"/>
      <c r="L10" s="8"/>
      <c r="N10" s="8"/>
      <c r="O10" s="113"/>
      <c r="P10" s="8"/>
    </row>
    <row r="11" spans="2:16" ht="28.5" customHeight="1" x14ac:dyDescent="0.25">
      <c r="B11" s="8"/>
      <c r="C11" s="14"/>
      <c r="D11" s="399" t="s">
        <v>51</v>
      </c>
      <c r="E11" s="399"/>
      <c r="F11" s="399"/>
      <c r="G11" s="399"/>
      <c r="H11" s="399"/>
      <c r="I11" s="399"/>
      <c r="J11" s="399"/>
      <c r="K11" s="15"/>
      <c r="L11" s="8"/>
      <c r="N11" s="129"/>
      <c r="O11" s="118"/>
      <c r="P11" s="8"/>
    </row>
    <row r="12" spans="2:16" s="3" customFormat="1" x14ac:dyDescent="0.25">
      <c r="B12" s="16"/>
      <c r="C12" s="17"/>
      <c r="D12" s="394" t="s">
        <v>52</v>
      </c>
      <c r="E12" s="394"/>
      <c r="F12" s="394"/>
      <c r="G12" s="394"/>
      <c r="H12" s="394"/>
      <c r="I12" s="394"/>
      <c r="J12" s="394"/>
      <c r="K12" s="19"/>
      <c r="L12" s="16"/>
      <c r="N12" s="110"/>
      <c r="O12" s="119"/>
      <c r="P12" s="16"/>
    </row>
    <row r="13" spans="2:16" x14ac:dyDescent="0.25">
      <c r="B13" s="8"/>
      <c r="C13" s="12"/>
      <c r="D13" s="18"/>
      <c r="E13" s="18"/>
      <c r="F13" s="18"/>
      <c r="G13" s="18"/>
      <c r="H13" s="18"/>
      <c r="I13" s="18"/>
      <c r="J13" s="18"/>
      <c r="K13" s="13"/>
      <c r="L13" s="8"/>
      <c r="N13" s="18"/>
      <c r="O13" s="120"/>
      <c r="P13" s="8"/>
    </row>
    <row r="14" spans="2:16" ht="24.75" customHeight="1" x14ac:dyDescent="0.25">
      <c r="B14" s="8"/>
      <c r="C14" s="14"/>
      <c r="D14" s="399" t="s">
        <v>53</v>
      </c>
      <c r="E14" s="399"/>
      <c r="F14" s="399"/>
      <c r="G14" s="399"/>
      <c r="H14" s="399"/>
      <c r="I14" s="399"/>
      <c r="J14" s="399"/>
      <c r="K14" s="15"/>
      <c r="L14" s="8"/>
      <c r="N14" s="129"/>
      <c r="O14" s="118"/>
      <c r="P14" s="8"/>
    </row>
    <row r="15" spans="2:16" s="3" customFormat="1" x14ac:dyDescent="0.25">
      <c r="B15" s="16"/>
      <c r="C15" s="17"/>
      <c r="D15" s="394" t="s">
        <v>54</v>
      </c>
      <c r="E15" s="394"/>
      <c r="F15" s="394"/>
      <c r="G15" s="394"/>
      <c r="H15" s="394"/>
      <c r="I15" s="394"/>
      <c r="J15" s="394"/>
      <c r="K15" s="19"/>
      <c r="L15" s="16"/>
      <c r="N15" s="110"/>
      <c r="O15" s="119"/>
      <c r="P15" s="16"/>
    </row>
    <row r="16" spans="2:16" x14ac:dyDescent="0.25">
      <c r="B16" s="8"/>
      <c r="C16" s="12"/>
      <c r="D16" s="18"/>
      <c r="E16" s="18"/>
      <c r="F16" s="18"/>
      <c r="G16" s="18"/>
      <c r="H16" s="18"/>
      <c r="I16" s="18"/>
      <c r="J16" s="18"/>
      <c r="K16" s="13"/>
      <c r="L16" s="8"/>
      <c r="N16" s="18"/>
      <c r="O16" s="120"/>
      <c r="P16" s="8"/>
    </row>
    <row r="17" spans="2:16" ht="48" customHeight="1" x14ac:dyDescent="0.25">
      <c r="B17" s="8"/>
      <c r="C17" s="14"/>
      <c r="D17" s="399" t="s">
        <v>55</v>
      </c>
      <c r="E17" s="399"/>
      <c r="F17" s="399"/>
      <c r="G17" s="399"/>
      <c r="H17" s="399"/>
      <c r="I17" s="399"/>
      <c r="J17" s="399"/>
      <c r="K17" s="15"/>
      <c r="L17" s="8"/>
      <c r="N17" s="129"/>
      <c r="O17" s="118"/>
      <c r="P17" s="8"/>
    </row>
    <row r="18" spans="2:16" s="3" customFormat="1" ht="13.5" customHeight="1" x14ac:dyDescent="0.25">
      <c r="B18" s="16"/>
      <c r="C18" s="14"/>
      <c r="D18" s="400" t="s">
        <v>56</v>
      </c>
      <c r="E18" s="400"/>
      <c r="F18" s="400"/>
      <c r="G18" s="400"/>
      <c r="H18" s="400"/>
      <c r="I18" s="400"/>
      <c r="J18" s="400"/>
      <c r="K18" s="15"/>
      <c r="L18" s="16"/>
      <c r="N18" s="111"/>
      <c r="O18" s="121"/>
      <c r="P18" s="16"/>
    </row>
    <row r="19" spans="2:16" x14ac:dyDescent="0.25">
      <c r="B19" s="8"/>
      <c r="C19" s="12"/>
      <c r="D19" s="8"/>
      <c r="E19" s="8"/>
      <c r="F19" s="8"/>
      <c r="G19" s="8"/>
      <c r="H19" s="8"/>
      <c r="I19" s="8"/>
      <c r="J19" s="8"/>
      <c r="K19" s="13"/>
      <c r="L19" s="8"/>
      <c r="N19" s="8"/>
      <c r="O19" s="113"/>
      <c r="P19" s="8"/>
    </row>
    <row r="20" spans="2:16" ht="39" customHeight="1" x14ac:dyDescent="0.25">
      <c r="B20" s="8"/>
      <c r="C20" s="14"/>
      <c r="D20" s="399" t="s">
        <v>57</v>
      </c>
      <c r="E20" s="399"/>
      <c r="F20" s="399"/>
      <c r="G20" s="399"/>
      <c r="H20" s="399"/>
      <c r="I20" s="399"/>
      <c r="J20" s="399"/>
      <c r="K20" s="15"/>
      <c r="L20" s="8"/>
      <c r="N20" s="129"/>
      <c r="O20" s="118"/>
      <c r="P20" s="8"/>
    </row>
    <row r="21" spans="2:16" s="3" customFormat="1" x14ac:dyDescent="0.25">
      <c r="B21" s="16"/>
      <c r="C21" s="17"/>
      <c r="D21" s="394" t="s">
        <v>58</v>
      </c>
      <c r="E21" s="394"/>
      <c r="F21" s="394"/>
      <c r="G21" s="394"/>
      <c r="H21" s="394"/>
      <c r="I21" s="394"/>
      <c r="J21" s="394"/>
      <c r="K21" s="19"/>
      <c r="L21" s="16"/>
      <c r="N21" s="110"/>
      <c r="O21" s="119"/>
      <c r="P21" s="16"/>
    </row>
    <row r="22" spans="2:16" x14ac:dyDescent="0.25">
      <c r="B22" s="8"/>
      <c r="C22" s="12"/>
      <c r="D22" s="8"/>
      <c r="E22" s="8"/>
      <c r="F22" s="8"/>
      <c r="G22" s="8"/>
      <c r="H22" s="8"/>
      <c r="I22" s="8"/>
      <c r="J22" s="8"/>
      <c r="K22" s="13"/>
      <c r="L22" s="8"/>
      <c r="N22" s="8"/>
      <c r="O22" s="113"/>
      <c r="P22" s="8"/>
    </row>
    <row r="23" spans="2:16" ht="13.8" thickBot="1" x14ac:dyDescent="0.3">
      <c r="B23" s="8"/>
      <c r="C23" s="20"/>
      <c r="D23" s="21"/>
      <c r="E23" s="21"/>
      <c r="F23" s="21"/>
      <c r="G23" s="21"/>
      <c r="H23" s="21"/>
      <c r="I23" s="21"/>
      <c r="J23" s="21"/>
      <c r="K23" s="22"/>
      <c r="L23" s="8"/>
      <c r="N23" s="8"/>
      <c r="O23" s="122"/>
      <c r="P23" s="8"/>
    </row>
    <row r="24" spans="2:16" ht="8.25" customHeight="1" thickTop="1" x14ac:dyDescent="0.25">
      <c r="B24" s="8"/>
      <c r="C24" s="8"/>
      <c r="D24" s="8"/>
      <c r="E24" s="8"/>
      <c r="F24" s="8"/>
      <c r="G24" s="8"/>
      <c r="H24" s="8"/>
      <c r="I24" s="8"/>
      <c r="J24" s="8"/>
      <c r="K24" s="8"/>
      <c r="L24" s="8"/>
      <c r="N24" s="8"/>
      <c r="O24" s="8"/>
      <c r="P24" s="8"/>
    </row>
  </sheetData>
  <sheetProtection password="CEF3" sheet="1" objects="1" scenarios="1"/>
  <mergeCells count="14">
    <mergeCell ref="D20:J20"/>
    <mergeCell ref="D11:J11"/>
    <mergeCell ref="D12:J12"/>
    <mergeCell ref="D21:J21"/>
    <mergeCell ref="D17:J17"/>
    <mergeCell ref="D18:J18"/>
    <mergeCell ref="D7:E7"/>
    <mergeCell ref="D8:E8"/>
    <mergeCell ref="D9:E9"/>
    <mergeCell ref="D15:J15"/>
    <mergeCell ref="F7:J7"/>
    <mergeCell ref="F8:J8"/>
    <mergeCell ref="F9:J9"/>
    <mergeCell ref="D14:J14"/>
  </mergeCells>
  <phoneticPr fontId="1" type="noConversion"/>
  <hyperlinks>
    <hyperlink ref="D21" r:id="rId1" display="http://www.QFDOnline.com/template-terms/" xr:uid="{00000000-0004-0000-0500-000000000000}"/>
    <hyperlink ref="D15" r:id="rId2" display="http://www.QFDOnline.com/template-terms/" xr:uid="{00000000-0004-0000-0500-000001000000}"/>
    <hyperlink ref="D15:J15" r:id="rId3" display="http://www.qfdonline.com/templates/comments/" xr:uid="{00000000-0004-0000-0500-000002000000}"/>
    <hyperlink ref="D21:J21" r:id="rId4" display="http://www.qfdonline.com/about/terms-of-use/" xr:uid="{00000000-0004-0000-0500-000003000000}"/>
    <hyperlink ref="D18:J18" r:id="rId5" display="http://www.qfdonline.com/templates/template-sponsorship/" xr:uid="{00000000-0004-0000-0500-000004000000}"/>
    <hyperlink ref="D12" r:id="rId6" display="http://www.QFDOnline.com/template-terms/" xr:uid="{00000000-0004-0000-0500-000005000000}"/>
    <hyperlink ref="D12:J12" r:id="rId7" display="http://www.qfdonline.com/templates/" xr:uid="{00000000-0004-0000-0500-000006000000}"/>
  </hyperlinks>
  <printOptions horizontalCentered="1"/>
  <pageMargins left="0.75" right="0.75" top="1" bottom="1" header="0.5" footer="0.5"/>
  <pageSetup orientation="portrait" r:id="rId8"/>
  <headerFooter alignWithMargins="0"/>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023c89a-8851-4582-a1e9-4ec08a4df896">
      <UserInfo>
        <DisplayName>Integrantes de la Ingeniería de Procesos (2021-II)</DisplayName>
        <AccountId>101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3BBC765581D834E9CB5B54BB5A2E4FE" ma:contentTypeVersion="10" ma:contentTypeDescription="Crear nuevo documento." ma:contentTypeScope="" ma:versionID="4f233e51112448da02fb2e125094e55a">
  <xsd:schema xmlns:xsd="http://www.w3.org/2001/XMLSchema" xmlns:xs="http://www.w3.org/2001/XMLSchema" xmlns:p="http://schemas.microsoft.com/office/2006/metadata/properties" xmlns:ns2="5eeef0ad-f3ba-490d-9dd3-f433ee894c7e" xmlns:ns3="2023c89a-8851-4582-a1e9-4ec08a4df896" targetNamespace="http://schemas.microsoft.com/office/2006/metadata/properties" ma:root="true" ma:fieldsID="58234ea651c8c0361687046e85fde31f" ns2:_="" ns3:_="">
    <xsd:import namespace="5eeef0ad-f3ba-490d-9dd3-f433ee894c7e"/>
    <xsd:import namespace="2023c89a-8851-4582-a1e9-4ec08a4df89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eef0ad-f3ba-490d-9dd3-f433ee894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023c89a-8851-4582-a1e9-4ec08a4df896"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AAE905-06E8-435B-900C-0D2B81505884}">
  <ds:schemaRefs>
    <ds:schemaRef ds:uri="http://schemas.microsoft.com/office/2006/metadata/properties"/>
    <ds:schemaRef ds:uri="http://schemas.microsoft.com/office/infopath/2007/PartnerControls"/>
    <ds:schemaRef ds:uri="2023c89a-8851-4582-a1e9-4ec08a4df896"/>
  </ds:schemaRefs>
</ds:datastoreItem>
</file>

<file path=customXml/itemProps2.xml><?xml version="1.0" encoding="utf-8"?>
<ds:datastoreItem xmlns:ds="http://schemas.openxmlformats.org/officeDocument/2006/customXml" ds:itemID="{87DC283C-1D9F-4623-A746-F809F7C296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eef0ad-f3ba-490d-9dd3-f433ee894c7e"/>
    <ds:schemaRef ds:uri="2023c89a-8851-4582-a1e9-4ec08a4df8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0BAD5E-3F66-4572-B29C-D38F58BAA1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About!Área_de_impresión</vt:lpstr>
      <vt:lpstr>'House of Quality 1'!Área_de_impresión</vt:lpstr>
      <vt:lpstr>'House of Quality 2'!Área_de_impresión</vt:lpstr>
      <vt:lpstr>'House of Quality 3'!Área_de_impresión</vt:lpstr>
      <vt:lpstr>'House of Quality 4'!Área_de_impresión</vt:lpstr>
      <vt:lpstr>Correlation_Options</vt:lpstr>
      <vt:lpstr>Min_Max_or_Target_Options</vt:lpstr>
      <vt:lpstr>Relationship_Between_Requirements_Options</vt:lpstr>
    </vt:vector>
  </TitlesOfParts>
  <Manager/>
  <Company>QFD Online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www.QFDOnline.com</dc:creator>
  <cp:keywords>"House of Quality", "Quality Function Deployment", QFD, HOQ</cp:keywords>
  <dc:description>©2007 QFD Online</dc:description>
  <cp:lastModifiedBy>Usuario</cp:lastModifiedBy>
  <cp:revision/>
  <dcterms:created xsi:type="dcterms:W3CDTF">2005-02-15T21:17:31Z</dcterms:created>
  <dcterms:modified xsi:type="dcterms:W3CDTF">2022-12-17T19:15:11Z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y fmtid="{D5CDD505-2E9C-101B-9397-08002B2CF9AE}" pid="4" name="ContentTypeId">
    <vt:lpwstr>0x010100F3BBC765581D834E9CB5B54BB5A2E4FE</vt:lpwstr>
  </property>
</Properties>
</file>