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reichschool\Magister 2.0\downloads\"/>
    </mc:Choice>
  </mc:AlternateContent>
  <xr:revisionPtr revIDLastSave="0" documentId="13_ncr:1_{470FAEE9-A419-42A9-83C3-32F3FA77F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enbarg,New London,Groni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N21" i="1"/>
  <c r="N22" i="1" s="1"/>
  <c r="N20" i="1"/>
  <c r="K20" i="1"/>
  <c r="K21" i="1" s="1"/>
  <c r="K22" i="1" s="1"/>
  <c r="K23" i="1" s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20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<sst xmlns="http://schemas.openxmlformats.org/spreadsheetml/2006/main" count="42" uniqueCount="30">
  <si>
    <t>OOP</t>
  </si>
  <si>
    <t>Salarytables 2007 -  2008 | Burenbarg, New London &amp; Groningen</t>
  </si>
  <si>
    <t>Teacher I</t>
  </si>
  <si>
    <t>Teacher II</t>
  </si>
  <si>
    <t>Teacher III</t>
  </si>
  <si>
    <t>Teacher IV</t>
  </si>
  <si>
    <t>Teacher V</t>
  </si>
  <si>
    <t>4.5% increase</t>
  </si>
  <si>
    <t>4.61% increase</t>
  </si>
  <si>
    <t>4% increase</t>
  </si>
  <si>
    <t>3.8% increase</t>
  </si>
  <si>
    <t>4.27% increase</t>
  </si>
  <si>
    <t>4.38% increase</t>
  </si>
  <si>
    <t>Director I</t>
  </si>
  <si>
    <t>3% increase</t>
  </si>
  <si>
    <t>Director II</t>
  </si>
  <si>
    <t>2.91% increase</t>
  </si>
  <si>
    <t>Director III</t>
  </si>
  <si>
    <t>2.78% increase</t>
  </si>
  <si>
    <t>Student &lt;18</t>
  </si>
  <si>
    <t>per hour</t>
  </si>
  <si>
    <t>10% increase</t>
  </si>
  <si>
    <t>Student 18&lt;</t>
  </si>
  <si>
    <t>15% increase</t>
  </si>
  <si>
    <t>64+'er</t>
  </si>
  <si>
    <t>helper</t>
  </si>
  <si>
    <t>teamleader</t>
  </si>
  <si>
    <t>tutor</t>
  </si>
  <si>
    <t>manager</t>
  </si>
  <si>
    <t>non-lineair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</si>
</sst>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5" formatCode="[$$-409]#,##0.00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165" fontId="0" fillId="0" borderId="1" xfId="1" applyNumberFormat="1" applyFont="1" applyBorder="1"/>
    <xf numFmtId="167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K20" sqref="K20"/>
    </sheetView>
  </sheetViews>
  <sheetFormatPr defaultRowHeight="14.4" x14ac:dyDescent="0.3"/>
  <cols>
    <col min="1" max="1" width="11.109375" customWidth="1"/>
    <col min="2" max="2" width="10.77734375" bestFit="1" customWidth="1"/>
    <col min="4" max="4" width="11.109375" customWidth="1"/>
    <col min="5" max="5" width="10.77734375" customWidth="1"/>
    <col min="7" max="7" width="11.109375" customWidth="1"/>
    <col min="8" max="8" width="10.77734375" customWidth="1"/>
    <col min="10" max="10" width="11.109375" customWidth="1"/>
    <col min="11" max="11" width="10.77734375" customWidth="1"/>
    <col min="13" max="13" width="11.109375" customWidth="1"/>
    <col min="14" max="14" width="10.77734375" customWidth="1"/>
    <col min="16" max="16" width="11.109375" customWidth="1"/>
    <col min="17" max="17" width="10.77734375" customWidth="1"/>
  </cols>
  <sheetData>
    <row r="1" spans="1:17" x14ac:dyDescent="0.3">
      <c r="A1" s="1" t="s">
        <v>1</v>
      </c>
    </row>
    <row r="2" spans="1:17" x14ac:dyDescent="0.3">
      <c r="A2" s="3" t="s">
        <v>0</v>
      </c>
      <c r="B2" s="4">
        <v>39316</v>
      </c>
      <c r="D2" s="3" t="s">
        <v>2</v>
      </c>
      <c r="E2" s="4">
        <v>39316</v>
      </c>
      <c r="G2" s="3" t="s">
        <v>3</v>
      </c>
      <c r="H2" s="4">
        <v>39316</v>
      </c>
      <c r="J2" s="3" t="s">
        <v>4</v>
      </c>
      <c r="K2" s="4">
        <v>39316</v>
      </c>
      <c r="M2" s="3" t="s">
        <v>5</v>
      </c>
      <c r="N2" s="4">
        <v>39316</v>
      </c>
      <c r="P2" s="3" t="s">
        <v>6</v>
      </c>
      <c r="Q2" s="4">
        <v>39316</v>
      </c>
    </row>
    <row r="3" spans="1:17" x14ac:dyDescent="0.3">
      <c r="A3" s="2">
        <v>1</v>
      </c>
      <c r="B3" s="5">
        <v>2190</v>
      </c>
      <c r="D3" s="2">
        <v>1</v>
      </c>
      <c r="E3" s="6">
        <v>2578.14</v>
      </c>
      <c r="G3" s="2">
        <v>1</v>
      </c>
      <c r="H3" s="6">
        <v>2894.11</v>
      </c>
      <c r="J3" s="2">
        <v>1</v>
      </c>
      <c r="K3" s="6">
        <v>3160.44</v>
      </c>
      <c r="M3" s="2">
        <v>1</v>
      </c>
      <c r="N3" s="6">
        <v>3399.11</v>
      </c>
      <c r="P3" s="2">
        <v>1</v>
      </c>
      <c r="Q3" s="6">
        <v>3501.67</v>
      </c>
    </row>
    <row r="4" spans="1:17" x14ac:dyDescent="0.3">
      <c r="A4" s="2">
        <v>2</v>
      </c>
      <c r="B4" s="5">
        <f>B3*1.045</f>
        <v>2288.5499999999997</v>
      </c>
      <c r="D4" s="2">
        <v>2</v>
      </c>
      <c r="E4" s="6">
        <f>E3*1.0461</f>
        <v>2696.9922539999998</v>
      </c>
      <c r="G4" s="2">
        <v>2</v>
      </c>
      <c r="H4" s="6">
        <f>H3*1.0438</f>
        <v>3020.8720180000005</v>
      </c>
      <c r="J4" s="2">
        <v>2</v>
      </c>
      <c r="K4" s="6">
        <f>K3*1.0427</f>
        <v>3295.3907880000002</v>
      </c>
      <c r="M4" s="2">
        <v>2</v>
      </c>
      <c r="N4" s="6">
        <f>N3*1.04</f>
        <v>3535.0744000000004</v>
      </c>
      <c r="P4" s="2">
        <v>2</v>
      </c>
      <c r="Q4" s="6">
        <f>Q3*1.038</f>
        <v>3634.7334600000004</v>
      </c>
    </row>
    <row r="5" spans="1:17" x14ac:dyDescent="0.3">
      <c r="A5" s="2">
        <v>3</v>
      </c>
      <c r="B5" s="5">
        <f t="shared" ref="B5:B15" si="0">B4*1.045</f>
        <v>2391.5347499999993</v>
      </c>
      <c r="D5" s="2">
        <v>3</v>
      </c>
      <c r="E5" s="6">
        <f t="shared" ref="E5:E14" si="1">E4*1.0461</f>
        <v>2821.3235969093998</v>
      </c>
      <c r="G5" s="2">
        <v>3</v>
      </c>
      <c r="H5" s="6">
        <f t="shared" ref="H5:H14" si="2">H4*1.0438</f>
        <v>3153.1862123884007</v>
      </c>
      <c r="J5" s="2">
        <v>3</v>
      </c>
      <c r="K5" s="6">
        <f t="shared" ref="K5:K14" si="3">K4*1.0427</f>
        <v>3436.1039746475999</v>
      </c>
      <c r="M5" s="2">
        <v>3</v>
      </c>
      <c r="N5" s="6">
        <f t="shared" ref="N5:N14" si="4">N4*1.04</f>
        <v>3676.4773760000007</v>
      </c>
      <c r="P5" s="2">
        <v>3</v>
      </c>
      <c r="Q5" s="6">
        <f t="shared" ref="Q5:Q14" si="5">Q4*1.038</f>
        <v>3772.8533314800006</v>
      </c>
    </row>
    <row r="6" spans="1:17" x14ac:dyDescent="0.3">
      <c r="A6" s="2">
        <v>4</v>
      </c>
      <c r="B6" s="5">
        <f t="shared" si="0"/>
        <v>2499.1538137499992</v>
      </c>
      <c r="D6" s="2">
        <v>4</v>
      </c>
      <c r="E6" s="6">
        <f t="shared" si="1"/>
        <v>2951.3866147269232</v>
      </c>
      <c r="G6" s="2">
        <v>4</v>
      </c>
      <c r="H6" s="6">
        <f t="shared" si="2"/>
        <v>3291.295768491013</v>
      </c>
      <c r="J6" s="2">
        <v>4</v>
      </c>
      <c r="K6" s="6">
        <f t="shared" si="3"/>
        <v>3582.8256143650524</v>
      </c>
      <c r="M6" s="2">
        <v>4</v>
      </c>
      <c r="N6" s="6">
        <f t="shared" si="4"/>
        <v>3823.5364710400008</v>
      </c>
      <c r="P6" s="2">
        <v>4</v>
      </c>
      <c r="Q6" s="6">
        <f t="shared" si="5"/>
        <v>3916.2217580762408</v>
      </c>
    </row>
    <row r="7" spans="1:17" x14ac:dyDescent="0.3">
      <c r="A7" s="2">
        <v>5</v>
      </c>
      <c r="B7" s="5">
        <f t="shared" si="0"/>
        <v>2611.615735368749</v>
      </c>
      <c r="D7" s="2">
        <v>5</v>
      </c>
      <c r="E7" s="6">
        <f t="shared" si="1"/>
        <v>3087.4455376658343</v>
      </c>
      <c r="G7" s="2">
        <v>5</v>
      </c>
      <c r="H7" s="6">
        <f t="shared" si="2"/>
        <v>3435.4545231509196</v>
      </c>
      <c r="J7" s="2">
        <v>5</v>
      </c>
      <c r="K7" s="6">
        <f t="shared" si="3"/>
        <v>3735.8122680984402</v>
      </c>
      <c r="M7" s="2">
        <v>5</v>
      </c>
      <c r="N7" s="6">
        <f t="shared" si="4"/>
        <v>3976.4779298816011</v>
      </c>
      <c r="P7" s="2">
        <v>5</v>
      </c>
      <c r="Q7" s="6">
        <f t="shared" si="5"/>
        <v>4065.038184883138</v>
      </c>
    </row>
    <row r="8" spans="1:17" x14ac:dyDescent="0.3">
      <c r="A8" s="2">
        <v>6</v>
      </c>
      <c r="B8" s="5">
        <f t="shared" si="0"/>
        <v>2729.1384434603424</v>
      </c>
      <c r="D8" s="2">
        <v>6</v>
      </c>
      <c r="E8" s="6">
        <f t="shared" si="1"/>
        <v>3229.7767769522293</v>
      </c>
      <c r="G8" s="2">
        <v>6</v>
      </c>
      <c r="H8" s="6">
        <f t="shared" si="2"/>
        <v>3585.92743126493</v>
      </c>
      <c r="J8" s="2">
        <v>6</v>
      </c>
      <c r="K8" s="6">
        <f t="shared" si="3"/>
        <v>3895.3314519462433</v>
      </c>
      <c r="M8" s="2">
        <v>6</v>
      </c>
      <c r="N8" s="6">
        <f t="shared" si="4"/>
        <v>4135.5370470768648</v>
      </c>
      <c r="P8" s="2">
        <v>6</v>
      </c>
      <c r="Q8" s="6">
        <f t="shared" si="5"/>
        <v>4219.5096359086974</v>
      </c>
    </row>
    <row r="9" spans="1:17" x14ac:dyDescent="0.3">
      <c r="A9" s="2">
        <v>7</v>
      </c>
      <c r="B9" s="5">
        <f t="shared" si="0"/>
        <v>2851.9496734160575</v>
      </c>
      <c r="D9" s="2">
        <v>7</v>
      </c>
      <c r="E9" s="6">
        <f t="shared" si="1"/>
        <v>3378.6694863697271</v>
      </c>
      <c r="G9" s="2">
        <v>7</v>
      </c>
      <c r="H9" s="6">
        <f t="shared" si="2"/>
        <v>3742.9910527543343</v>
      </c>
      <c r="J9" s="2">
        <v>7</v>
      </c>
      <c r="K9" s="6">
        <f t="shared" si="3"/>
        <v>4061.6621049443479</v>
      </c>
      <c r="M9" s="2">
        <v>7</v>
      </c>
      <c r="N9" s="6">
        <f t="shared" si="4"/>
        <v>4300.9585289599399</v>
      </c>
      <c r="P9" s="2">
        <v>7</v>
      </c>
      <c r="Q9" s="6">
        <f t="shared" si="5"/>
        <v>4379.8510020732283</v>
      </c>
    </row>
    <row r="10" spans="1:17" x14ac:dyDescent="0.3">
      <c r="A10" s="2">
        <v>8</v>
      </c>
      <c r="B10" s="5">
        <f t="shared" si="0"/>
        <v>2980.2874087197797</v>
      </c>
      <c r="D10" s="2">
        <v>8</v>
      </c>
      <c r="E10" s="6">
        <f t="shared" si="1"/>
        <v>3534.4261496913718</v>
      </c>
      <c r="G10" s="2">
        <v>8</v>
      </c>
      <c r="H10" s="6">
        <f t="shared" si="2"/>
        <v>3906.9340608649745</v>
      </c>
      <c r="J10" s="2">
        <v>8</v>
      </c>
      <c r="K10" s="6">
        <f t="shared" si="3"/>
        <v>4235.0950768254716</v>
      </c>
      <c r="M10" s="2">
        <v>8</v>
      </c>
      <c r="N10" s="6">
        <f t="shared" si="4"/>
        <v>4472.9968701183379</v>
      </c>
      <c r="P10" s="2">
        <v>8</v>
      </c>
      <c r="Q10" s="6">
        <f t="shared" si="5"/>
        <v>4546.2853401520115</v>
      </c>
    </row>
    <row r="11" spans="1:17" x14ac:dyDescent="0.3">
      <c r="A11" s="2">
        <v>9</v>
      </c>
      <c r="B11" s="5">
        <f t="shared" si="0"/>
        <v>3114.4003421121697</v>
      </c>
      <c r="D11" s="2">
        <v>9</v>
      </c>
      <c r="E11" s="6">
        <f t="shared" si="1"/>
        <v>3697.3631951921443</v>
      </c>
      <c r="G11" s="2">
        <v>9</v>
      </c>
      <c r="H11" s="6">
        <f t="shared" si="2"/>
        <v>4078.0577727308605</v>
      </c>
      <c r="J11" s="2">
        <v>9</v>
      </c>
      <c r="K11" s="6">
        <f t="shared" si="3"/>
        <v>4415.9336366059188</v>
      </c>
      <c r="M11" s="2">
        <v>9</v>
      </c>
      <c r="N11" s="6">
        <f t="shared" si="4"/>
        <v>4651.9167449230717</v>
      </c>
      <c r="P11" s="2">
        <v>9</v>
      </c>
      <c r="Q11" s="6">
        <f t="shared" si="5"/>
        <v>4719.0441830777881</v>
      </c>
    </row>
    <row r="12" spans="1:17" x14ac:dyDescent="0.3">
      <c r="A12" s="2">
        <v>10</v>
      </c>
      <c r="B12" s="5">
        <f t="shared" si="0"/>
        <v>3254.5483575072171</v>
      </c>
      <c r="D12" s="2">
        <v>10</v>
      </c>
      <c r="E12" s="6">
        <f t="shared" si="1"/>
        <v>3867.8116384905024</v>
      </c>
      <c r="G12" s="2">
        <v>10</v>
      </c>
      <c r="H12" s="6">
        <f t="shared" si="2"/>
        <v>4256.6767031764721</v>
      </c>
      <c r="J12" s="2">
        <v>10</v>
      </c>
      <c r="K12" s="6">
        <f t="shared" si="3"/>
        <v>4604.4940028889914</v>
      </c>
      <c r="M12" s="2">
        <v>10</v>
      </c>
      <c r="N12" s="6">
        <f t="shared" si="4"/>
        <v>4837.9934147199947</v>
      </c>
      <c r="P12" s="2">
        <v>10</v>
      </c>
      <c r="Q12" s="6">
        <f t="shared" si="5"/>
        <v>4898.3678620347446</v>
      </c>
    </row>
    <row r="13" spans="1:17" x14ac:dyDescent="0.3">
      <c r="A13" s="2">
        <v>11</v>
      </c>
      <c r="B13" s="5">
        <f t="shared" si="0"/>
        <v>3401.0030335950419</v>
      </c>
      <c r="D13" s="2">
        <v>11</v>
      </c>
      <c r="E13" s="6">
        <f t="shared" si="1"/>
        <v>4046.1177550249149</v>
      </c>
      <c r="G13" s="2">
        <v>11</v>
      </c>
      <c r="H13" s="6">
        <f t="shared" si="2"/>
        <v>4443.1191427756021</v>
      </c>
      <c r="J13" s="2">
        <v>11</v>
      </c>
      <c r="K13" s="6">
        <f t="shared" si="3"/>
        <v>4801.1058968123516</v>
      </c>
      <c r="M13" s="2">
        <v>11</v>
      </c>
      <c r="N13" s="6">
        <f t="shared" si="4"/>
        <v>5031.5131513087945</v>
      </c>
      <c r="P13" s="2">
        <v>11</v>
      </c>
      <c r="Q13" s="6">
        <f t="shared" si="5"/>
        <v>5084.5058407920651</v>
      </c>
    </row>
    <row r="14" spans="1:17" x14ac:dyDescent="0.3">
      <c r="A14" s="2">
        <v>12</v>
      </c>
      <c r="B14" s="5">
        <f t="shared" si="0"/>
        <v>3554.0481701068184</v>
      </c>
      <c r="D14" s="2">
        <v>12</v>
      </c>
      <c r="E14" s="6">
        <f t="shared" si="1"/>
        <v>4232.6437835315637</v>
      </c>
      <c r="G14" s="2">
        <v>12</v>
      </c>
      <c r="H14" s="6">
        <f t="shared" si="2"/>
        <v>4637.7277612291737</v>
      </c>
      <c r="J14" s="2">
        <v>12</v>
      </c>
      <c r="K14" s="6">
        <f t="shared" si="3"/>
        <v>5006.1131186062385</v>
      </c>
      <c r="M14" s="2">
        <v>12</v>
      </c>
      <c r="N14" s="6">
        <f t="shared" si="4"/>
        <v>5232.7736773611468</v>
      </c>
      <c r="P14" s="2">
        <v>12</v>
      </c>
      <c r="Q14" s="6">
        <f t="shared" si="5"/>
        <v>5277.7170627421638</v>
      </c>
    </row>
    <row r="15" spans="1:17" x14ac:dyDescent="0.3">
      <c r="A15" s="2">
        <v>13</v>
      </c>
      <c r="B15" s="5">
        <f t="shared" si="0"/>
        <v>3713.9803377616249</v>
      </c>
    </row>
    <row r="16" spans="1:17" x14ac:dyDescent="0.3">
      <c r="B16" t="s">
        <v>7</v>
      </c>
      <c r="E16" t="s">
        <v>8</v>
      </c>
      <c r="H16" t="s">
        <v>12</v>
      </c>
      <c r="K16" t="s">
        <v>11</v>
      </c>
      <c r="N16" t="s">
        <v>9</v>
      </c>
      <c r="Q16" t="s">
        <v>10</v>
      </c>
    </row>
    <row r="18" spans="1:18" x14ac:dyDescent="0.3">
      <c r="A18" s="3" t="s">
        <v>13</v>
      </c>
      <c r="B18" s="4">
        <v>39316</v>
      </c>
      <c r="D18" s="3" t="s">
        <v>15</v>
      </c>
      <c r="E18" s="4">
        <v>39316</v>
      </c>
      <c r="G18" s="3" t="s">
        <v>17</v>
      </c>
      <c r="H18" s="4">
        <v>39316</v>
      </c>
      <c r="J18" s="3" t="s">
        <v>19</v>
      </c>
      <c r="K18" s="4">
        <v>39316</v>
      </c>
      <c r="M18" s="3" t="s">
        <v>22</v>
      </c>
      <c r="N18" s="4">
        <v>39316</v>
      </c>
      <c r="P18" s="3" t="s">
        <v>24</v>
      </c>
      <c r="Q18" s="4">
        <v>39316</v>
      </c>
    </row>
    <row r="19" spans="1:18" x14ac:dyDescent="0.3">
      <c r="A19" s="2">
        <v>1</v>
      </c>
      <c r="B19" s="6">
        <v>3541.01</v>
      </c>
      <c r="D19" s="2">
        <v>1</v>
      </c>
      <c r="E19" s="6">
        <v>3877</v>
      </c>
      <c r="G19" s="2">
        <v>1</v>
      </c>
      <c r="H19" s="6">
        <v>3971.99</v>
      </c>
      <c r="J19" s="2">
        <v>13</v>
      </c>
      <c r="K19" s="6">
        <v>2.75</v>
      </c>
      <c r="L19" t="s">
        <v>20</v>
      </c>
      <c r="M19" s="2">
        <v>18</v>
      </c>
      <c r="N19" s="6">
        <v>5.5</v>
      </c>
      <c r="O19" t="s">
        <v>20</v>
      </c>
      <c r="P19" s="2" t="s">
        <v>25</v>
      </c>
      <c r="Q19" s="6">
        <v>10.11</v>
      </c>
      <c r="R19" t="s">
        <v>20</v>
      </c>
    </row>
    <row r="20" spans="1:18" x14ac:dyDescent="0.3">
      <c r="A20" s="2">
        <v>2</v>
      </c>
      <c r="B20" s="6">
        <f>B19*1.03</f>
        <v>3647.2403000000004</v>
      </c>
      <c r="D20" s="2">
        <v>2</v>
      </c>
      <c r="E20" s="6">
        <f>E19*1.0291</f>
        <v>3989.8206999999998</v>
      </c>
      <c r="G20" s="2">
        <v>2</v>
      </c>
      <c r="H20" s="6">
        <f>H19*1.0278</f>
        <v>4082.4113219999999</v>
      </c>
      <c r="J20" s="2">
        <v>14</v>
      </c>
      <c r="K20" s="6">
        <f>K19*1.1</f>
        <v>3.0250000000000004</v>
      </c>
      <c r="L20" t="s">
        <v>20</v>
      </c>
      <c r="M20" s="2">
        <v>19</v>
      </c>
      <c r="N20" s="6">
        <f>N19*1.15</f>
        <v>6.3249999999999993</v>
      </c>
      <c r="O20" t="s">
        <v>20</v>
      </c>
      <c r="P20" s="2" t="s">
        <v>26</v>
      </c>
      <c r="Q20" s="6">
        <v>13.11</v>
      </c>
      <c r="R20" t="s">
        <v>20</v>
      </c>
    </row>
    <row r="21" spans="1:18" x14ac:dyDescent="0.3">
      <c r="A21" s="2">
        <v>3</v>
      </c>
      <c r="B21" s="6">
        <f t="shared" ref="B21:B30" si="6">B20*1.03</f>
        <v>3756.6575090000006</v>
      </c>
      <c r="D21" s="2">
        <v>3</v>
      </c>
      <c r="E21" s="6">
        <f t="shared" ref="E21:E30" si="7">E20*1.0291</f>
        <v>4105.9244823699992</v>
      </c>
      <c r="G21" s="2">
        <v>3</v>
      </c>
      <c r="H21" s="6">
        <f t="shared" ref="H21:H30" si="8">H20*1.0278</f>
        <v>4195.9023567516006</v>
      </c>
      <c r="J21" s="2">
        <v>15</v>
      </c>
      <c r="K21" s="6">
        <f t="shared" ref="K21:K23" si="9">K20*1.1</f>
        <v>3.3275000000000006</v>
      </c>
      <c r="L21" t="s">
        <v>20</v>
      </c>
      <c r="M21" s="2">
        <v>20</v>
      </c>
      <c r="N21" s="6">
        <f t="shared" ref="N21:N22" si="10">N20*1.15</f>
        <v>7.2737499999999988</v>
      </c>
      <c r="O21" t="s">
        <v>20</v>
      </c>
      <c r="P21" s="2" t="s">
        <v>27</v>
      </c>
      <c r="Q21" s="6">
        <v>14.01</v>
      </c>
      <c r="R21" t="s">
        <v>20</v>
      </c>
    </row>
    <row r="22" spans="1:18" x14ac:dyDescent="0.3">
      <c r="A22" s="2">
        <v>4</v>
      </c>
      <c r="B22" s="6">
        <f t="shared" si="6"/>
        <v>3869.3572342700008</v>
      </c>
      <c r="D22" s="2">
        <v>4</v>
      </c>
      <c r="E22" s="6">
        <f t="shared" si="7"/>
        <v>4225.4068848069655</v>
      </c>
      <c r="G22" s="2">
        <v>4</v>
      </c>
      <c r="H22" s="6">
        <f t="shared" si="8"/>
        <v>4312.5484422692953</v>
      </c>
      <c r="J22" s="2">
        <v>16</v>
      </c>
      <c r="K22" s="6">
        <f t="shared" si="9"/>
        <v>3.6602500000000009</v>
      </c>
      <c r="L22" t="s">
        <v>20</v>
      </c>
      <c r="M22" s="2">
        <v>21</v>
      </c>
      <c r="N22" s="6">
        <f t="shared" si="10"/>
        <v>8.3648124999999975</v>
      </c>
      <c r="O22" t="s">
        <v>20</v>
      </c>
      <c r="P22" s="2" t="s">
        <v>28</v>
      </c>
      <c r="Q22" s="6">
        <f t="shared" ref="Q21:Q22" si="11">Q21*1.15</f>
        <v>16.111499999999999</v>
      </c>
      <c r="R22" t="s">
        <v>20</v>
      </c>
    </row>
    <row r="23" spans="1:18" x14ac:dyDescent="0.3">
      <c r="A23" s="2">
        <v>5</v>
      </c>
      <c r="B23" s="6">
        <f t="shared" si="6"/>
        <v>3985.4379512981009</v>
      </c>
      <c r="D23" s="2">
        <v>5</v>
      </c>
      <c r="E23" s="6">
        <f t="shared" si="7"/>
        <v>4348.3662251548476</v>
      </c>
      <c r="G23" s="2">
        <v>5</v>
      </c>
      <c r="H23" s="6">
        <f t="shared" si="8"/>
        <v>4432.4372889643819</v>
      </c>
      <c r="J23" s="2">
        <v>17</v>
      </c>
      <c r="K23" s="6">
        <f t="shared" si="9"/>
        <v>4.0262750000000009</v>
      </c>
      <c r="L23" t="s">
        <v>20</v>
      </c>
    </row>
    <row r="24" spans="1:18" x14ac:dyDescent="0.3">
      <c r="A24" s="2">
        <v>6</v>
      </c>
      <c r="B24" s="6">
        <f t="shared" si="6"/>
        <v>4105.0010898370438</v>
      </c>
      <c r="D24" s="2">
        <v>6</v>
      </c>
      <c r="E24" s="6">
        <f t="shared" si="7"/>
        <v>4474.9036823068536</v>
      </c>
      <c r="G24" s="2">
        <v>6</v>
      </c>
      <c r="H24" s="6">
        <f t="shared" si="8"/>
        <v>4555.659045597592</v>
      </c>
    </row>
    <row r="25" spans="1:18" x14ac:dyDescent="0.3">
      <c r="A25" s="2">
        <v>7</v>
      </c>
      <c r="B25" s="6">
        <f t="shared" si="6"/>
        <v>4228.1511225321556</v>
      </c>
      <c r="D25" s="2">
        <v>7</v>
      </c>
      <c r="E25" s="6">
        <f t="shared" si="7"/>
        <v>4605.1233794619829</v>
      </c>
      <c r="G25" s="2">
        <v>7</v>
      </c>
      <c r="H25" s="6">
        <f t="shared" si="8"/>
        <v>4682.3063670652054</v>
      </c>
      <c r="J25" t="s">
        <v>21</v>
      </c>
      <c r="N25" t="s">
        <v>23</v>
      </c>
      <c r="Q25" t="s">
        <v>29</v>
      </c>
    </row>
    <row r="26" spans="1:18" x14ac:dyDescent="0.3">
      <c r="A26" s="2">
        <v>8</v>
      </c>
      <c r="B26" s="6">
        <f t="shared" si="6"/>
        <v>4354.9956562081206</v>
      </c>
      <c r="D26" s="2">
        <v>8</v>
      </c>
      <c r="E26" s="6">
        <f t="shared" si="7"/>
        <v>4739.1324698043263</v>
      </c>
      <c r="G26" s="2">
        <v>8</v>
      </c>
      <c r="H26" s="6">
        <f t="shared" si="8"/>
        <v>4812.4744840696185</v>
      </c>
    </row>
    <row r="27" spans="1:18" x14ac:dyDescent="0.3">
      <c r="A27" s="2">
        <v>9</v>
      </c>
      <c r="B27" s="6">
        <f t="shared" si="6"/>
        <v>4485.6455258943643</v>
      </c>
      <c r="D27" s="2">
        <v>9</v>
      </c>
      <c r="E27" s="6">
        <f t="shared" si="7"/>
        <v>4877.0412246756314</v>
      </c>
      <c r="G27" s="2">
        <v>9</v>
      </c>
      <c r="H27" s="6">
        <f t="shared" si="8"/>
        <v>4946.261274726754</v>
      </c>
    </row>
    <row r="28" spans="1:18" x14ac:dyDescent="0.3">
      <c r="A28" s="2">
        <v>10</v>
      </c>
      <c r="B28" s="6">
        <f t="shared" si="6"/>
        <v>4620.2148916711949</v>
      </c>
      <c r="D28" s="2">
        <v>10</v>
      </c>
      <c r="E28" s="6">
        <f t="shared" si="7"/>
        <v>5018.9631243136919</v>
      </c>
      <c r="G28" s="2">
        <v>10</v>
      </c>
      <c r="H28" s="6">
        <f t="shared" si="8"/>
        <v>5083.767338164158</v>
      </c>
    </row>
    <row r="29" spans="1:18" x14ac:dyDescent="0.3">
      <c r="A29" s="2">
        <v>11</v>
      </c>
      <c r="B29" s="6">
        <f t="shared" si="6"/>
        <v>4758.8213384213304</v>
      </c>
      <c r="D29" s="2">
        <v>11</v>
      </c>
      <c r="E29" s="6">
        <f t="shared" si="7"/>
        <v>5165.01495123122</v>
      </c>
      <c r="G29" s="2">
        <v>11</v>
      </c>
      <c r="H29" s="6">
        <f t="shared" si="8"/>
        <v>5225.096070165122</v>
      </c>
    </row>
    <row r="30" spans="1:18" x14ac:dyDescent="0.3">
      <c r="A30" s="2">
        <v>12</v>
      </c>
      <c r="B30" s="6">
        <f t="shared" si="6"/>
        <v>4901.5859785739704</v>
      </c>
      <c r="D30" s="2">
        <v>12</v>
      </c>
      <c r="E30" s="6">
        <f t="shared" si="7"/>
        <v>5315.3168863120482</v>
      </c>
      <c r="G30" s="2">
        <v>12</v>
      </c>
      <c r="H30" s="6">
        <f t="shared" si="8"/>
        <v>5370.3537409157125</v>
      </c>
    </row>
    <row r="32" spans="1:18" x14ac:dyDescent="0.3">
      <c r="B32" t="s">
        <v>14</v>
      </c>
      <c r="E32" t="s">
        <v>16</v>
      </c>
      <c r="H3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Burenbarg,New London,Groningen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Daniel Gray</cp:lastModifiedBy>
  <dcterms:created xsi:type="dcterms:W3CDTF">2012-10-24T11:40:59Z</dcterms:created>
  <dcterms:modified xsi:type="dcterms:W3CDTF">2024-07-14T20:32:27Z</dcterms:modified>
</cp:coreProperties>
</file>