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Daniella Guerra\Desktop\HACKIO\prework\reto excel\"/>
    </mc:Choice>
  </mc:AlternateContent>
  <bookViews>
    <workbookView xWindow="0" yWindow="0" windowWidth="23040" windowHeight="9264" firstSheet="4" activeTab="8"/>
  </bookViews>
  <sheets>
    <sheet name="Cocina" sheetId="1" r:id="rId1"/>
    <sheet name="Sala" sheetId="2" r:id="rId2"/>
    <sheet name="ingreso por tipo de servicio" sheetId="10" r:id="rId3"/>
    <sheet name="Transacciones-Metodo-pago" sheetId="13" r:id="rId4"/>
    <sheet name="Ingresos-Servicio-Dia" sheetId="14" r:id="rId5"/>
    <sheet name="IngresosXpais" sheetId="15" r:id="rId6"/>
    <sheet name="DImpagos" sheetId="16" r:id="rId7"/>
    <sheet name="Ordenes Atendidas" sheetId="18" r:id="rId8"/>
    <sheet name="Propina de meseros" sheetId="19" r:id="rId9"/>
  </sheets>
  <definedNames>
    <definedName name="_xlnm._FilterDatabase" localSheetId="1" hidden="1">Sala!$E$1:$U$1</definedName>
  </definedNames>
  <calcPr calcId="152511"/>
  <pivotCaches>
    <pivotCache cacheId="0" r:id="rId10"/>
    <pivotCache cacheId="1" r:id="rId11"/>
  </pivotCaches>
</workbook>
</file>

<file path=xl/calcChain.xml><?xml version="1.0" encoding="utf-8"?>
<calcChain xmlns="http://schemas.openxmlformats.org/spreadsheetml/2006/main">
  <c r="W3" i="2" l="1"/>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W2" i="2"/>
  <c r="V2" i="2"/>
  <c r="U3" i="2"/>
  <c r="U4" i="2"/>
  <c r="U5" i="2"/>
  <c r="U6" i="2"/>
  <c r="U7" i="2"/>
  <c r="U8" i="2"/>
  <c r="P8" i="2" s="1"/>
  <c r="U9" i="2"/>
  <c r="P9" i="2" s="1"/>
  <c r="U10" i="2"/>
  <c r="P10" i="2" s="1"/>
  <c r="U11" i="2"/>
  <c r="P11" i="2" s="1"/>
  <c r="U12" i="2"/>
  <c r="P12" i="2" s="1"/>
  <c r="U13" i="2"/>
  <c r="P13" i="2" s="1"/>
  <c r="U14" i="2"/>
  <c r="P14" i="2" s="1"/>
  <c r="U15" i="2"/>
  <c r="U16" i="2"/>
  <c r="U17" i="2"/>
  <c r="U18" i="2"/>
  <c r="U19" i="2"/>
  <c r="U20" i="2"/>
  <c r="P20" i="2" s="1"/>
  <c r="U21" i="2"/>
  <c r="P21" i="2" s="1"/>
  <c r="U22" i="2"/>
  <c r="P22" i="2" s="1"/>
  <c r="U23" i="2"/>
  <c r="P23" i="2" s="1"/>
  <c r="U24" i="2"/>
  <c r="P24" i="2" s="1"/>
  <c r="U25" i="2"/>
  <c r="P25" i="2" s="1"/>
  <c r="U26" i="2"/>
  <c r="P26" i="2" s="1"/>
  <c r="U27" i="2"/>
  <c r="U28" i="2"/>
  <c r="U29" i="2"/>
  <c r="U30" i="2"/>
  <c r="U31" i="2"/>
  <c r="U32" i="2"/>
  <c r="P32" i="2" s="1"/>
  <c r="U33" i="2"/>
  <c r="P33" i="2" s="1"/>
  <c r="U34" i="2"/>
  <c r="P34" i="2" s="1"/>
  <c r="U35" i="2"/>
  <c r="P35" i="2" s="1"/>
  <c r="U36" i="2"/>
  <c r="P36" i="2" s="1"/>
  <c r="U37" i="2"/>
  <c r="P37" i="2" s="1"/>
  <c r="U38" i="2"/>
  <c r="P38" i="2" s="1"/>
  <c r="U39" i="2"/>
  <c r="U40" i="2"/>
  <c r="U41" i="2"/>
  <c r="U42" i="2"/>
  <c r="U43" i="2"/>
  <c r="U44" i="2"/>
  <c r="P44" i="2" s="1"/>
  <c r="U45" i="2"/>
  <c r="P45" i="2" s="1"/>
  <c r="U46" i="2"/>
  <c r="P46" i="2" s="1"/>
  <c r="U47" i="2"/>
  <c r="P47" i="2" s="1"/>
  <c r="U48" i="2"/>
  <c r="P48" i="2" s="1"/>
  <c r="U49" i="2"/>
  <c r="P49" i="2" s="1"/>
  <c r="U50" i="2"/>
  <c r="P50" i="2" s="1"/>
  <c r="U51" i="2"/>
  <c r="U52" i="2"/>
  <c r="U53" i="2"/>
  <c r="U54" i="2"/>
  <c r="U55" i="2"/>
  <c r="U56" i="2"/>
  <c r="P56" i="2" s="1"/>
  <c r="U57" i="2"/>
  <c r="P57" i="2" s="1"/>
  <c r="U58" i="2"/>
  <c r="P58" i="2" s="1"/>
  <c r="U59" i="2"/>
  <c r="P59" i="2" s="1"/>
  <c r="U60" i="2"/>
  <c r="P60" i="2" s="1"/>
  <c r="U61" i="2"/>
  <c r="P61" i="2" s="1"/>
  <c r="U62" i="2"/>
  <c r="P62" i="2" s="1"/>
  <c r="U63" i="2"/>
  <c r="U64" i="2"/>
  <c r="U65" i="2"/>
  <c r="U66" i="2"/>
  <c r="U67" i="2"/>
  <c r="U68" i="2"/>
  <c r="P68" i="2" s="1"/>
  <c r="U69" i="2"/>
  <c r="P69" i="2" s="1"/>
  <c r="U70" i="2"/>
  <c r="P70" i="2" s="1"/>
  <c r="U71" i="2"/>
  <c r="P71" i="2" s="1"/>
  <c r="U72" i="2"/>
  <c r="P72" i="2" s="1"/>
  <c r="U73" i="2"/>
  <c r="P73" i="2" s="1"/>
  <c r="U74" i="2"/>
  <c r="P74" i="2" s="1"/>
  <c r="U75" i="2"/>
  <c r="U76" i="2"/>
  <c r="U77" i="2"/>
  <c r="U78" i="2"/>
  <c r="U79" i="2"/>
  <c r="U80" i="2"/>
  <c r="P80" i="2" s="1"/>
  <c r="U81" i="2"/>
  <c r="P81" i="2" s="1"/>
  <c r="U82" i="2"/>
  <c r="P82" i="2" s="1"/>
  <c r="U83" i="2"/>
  <c r="P83" i="2" s="1"/>
  <c r="U84" i="2"/>
  <c r="P84" i="2" s="1"/>
  <c r="U85" i="2"/>
  <c r="P85" i="2" s="1"/>
  <c r="U86" i="2"/>
  <c r="P86" i="2" s="1"/>
  <c r="U87" i="2"/>
  <c r="U88" i="2"/>
  <c r="U89" i="2"/>
  <c r="U90" i="2"/>
  <c r="U91" i="2"/>
  <c r="U92" i="2"/>
  <c r="P92" i="2" s="1"/>
  <c r="U93" i="2"/>
  <c r="P93" i="2" s="1"/>
  <c r="U94" i="2"/>
  <c r="P94" i="2" s="1"/>
  <c r="U95" i="2"/>
  <c r="P95" i="2" s="1"/>
  <c r="U96" i="2"/>
  <c r="P96" i="2" s="1"/>
  <c r="U97" i="2"/>
  <c r="P97" i="2" s="1"/>
  <c r="U98" i="2"/>
  <c r="P98" i="2" s="1"/>
  <c r="U99" i="2"/>
  <c r="U100" i="2"/>
  <c r="U101" i="2"/>
  <c r="U102" i="2"/>
  <c r="U103" i="2"/>
  <c r="U104" i="2"/>
  <c r="P104" i="2" s="1"/>
  <c r="U105" i="2"/>
  <c r="P105" i="2" s="1"/>
  <c r="U106" i="2"/>
  <c r="P106" i="2" s="1"/>
  <c r="U107" i="2"/>
  <c r="P107" i="2" s="1"/>
  <c r="U108" i="2"/>
  <c r="P108" i="2" s="1"/>
  <c r="U109" i="2"/>
  <c r="P109" i="2" s="1"/>
  <c r="U110" i="2"/>
  <c r="P110" i="2" s="1"/>
  <c r="U111" i="2"/>
  <c r="U112" i="2"/>
  <c r="U113" i="2"/>
  <c r="U114" i="2"/>
  <c r="U115" i="2"/>
  <c r="U116" i="2"/>
  <c r="P116" i="2" s="1"/>
  <c r="U117" i="2"/>
  <c r="P117" i="2" s="1"/>
  <c r="U118" i="2"/>
  <c r="P118" i="2" s="1"/>
  <c r="U119" i="2"/>
  <c r="P119" i="2" s="1"/>
  <c r="U120" i="2"/>
  <c r="P120" i="2" s="1"/>
  <c r="U121" i="2"/>
  <c r="P121" i="2" s="1"/>
  <c r="U122" i="2"/>
  <c r="P122" i="2" s="1"/>
  <c r="U123" i="2"/>
  <c r="U124" i="2"/>
  <c r="U125" i="2"/>
  <c r="U126" i="2"/>
  <c r="U127" i="2"/>
  <c r="U128" i="2"/>
  <c r="P128" i="2" s="1"/>
  <c r="U129" i="2"/>
  <c r="P129" i="2" s="1"/>
  <c r="U130" i="2"/>
  <c r="P130" i="2" s="1"/>
  <c r="U131" i="2"/>
  <c r="P131" i="2" s="1"/>
  <c r="U132" i="2"/>
  <c r="P132" i="2" s="1"/>
  <c r="U133" i="2"/>
  <c r="P133" i="2" s="1"/>
  <c r="U134" i="2"/>
  <c r="P134" i="2" s="1"/>
  <c r="U135" i="2"/>
  <c r="U136" i="2"/>
  <c r="U137" i="2"/>
  <c r="U138" i="2"/>
  <c r="U139" i="2"/>
  <c r="U140" i="2"/>
  <c r="P140" i="2" s="1"/>
  <c r="U141" i="2"/>
  <c r="P141" i="2" s="1"/>
  <c r="U142" i="2"/>
  <c r="P142" i="2" s="1"/>
  <c r="U143" i="2"/>
  <c r="P143" i="2" s="1"/>
  <c r="U144" i="2"/>
  <c r="P144" i="2" s="1"/>
  <c r="U145" i="2"/>
  <c r="P145" i="2" s="1"/>
  <c r="U146" i="2"/>
  <c r="P146" i="2" s="1"/>
  <c r="U147" i="2"/>
  <c r="U148" i="2"/>
  <c r="U149" i="2"/>
  <c r="U150" i="2"/>
  <c r="U151" i="2"/>
  <c r="U152" i="2"/>
  <c r="P152" i="2" s="1"/>
  <c r="U153" i="2"/>
  <c r="P153" i="2" s="1"/>
  <c r="U154" i="2"/>
  <c r="P154" i="2" s="1"/>
  <c r="U155" i="2"/>
  <c r="P155" i="2" s="1"/>
  <c r="U156" i="2"/>
  <c r="P156" i="2" s="1"/>
  <c r="U157" i="2"/>
  <c r="P157" i="2" s="1"/>
  <c r="U158" i="2"/>
  <c r="P158" i="2" s="1"/>
  <c r="U159" i="2"/>
  <c r="U160" i="2"/>
  <c r="U161" i="2"/>
  <c r="U162" i="2"/>
  <c r="U163" i="2"/>
  <c r="U164" i="2"/>
  <c r="P164" i="2" s="1"/>
  <c r="U165" i="2"/>
  <c r="P165" i="2" s="1"/>
  <c r="U166" i="2"/>
  <c r="P166" i="2" s="1"/>
  <c r="U167" i="2"/>
  <c r="P167" i="2" s="1"/>
  <c r="U168" i="2"/>
  <c r="P168" i="2" s="1"/>
  <c r="U169" i="2"/>
  <c r="P169" i="2" s="1"/>
  <c r="U170" i="2"/>
  <c r="P170" i="2" s="1"/>
  <c r="U171" i="2"/>
  <c r="U172" i="2"/>
  <c r="U173" i="2"/>
  <c r="U174" i="2"/>
  <c r="U175" i="2"/>
  <c r="U176" i="2"/>
  <c r="P176" i="2" s="1"/>
  <c r="U177" i="2"/>
  <c r="P177" i="2" s="1"/>
  <c r="U178" i="2"/>
  <c r="P178" i="2" s="1"/>
  <c r="U179" i="2"/>
  <c r="P179" i="2" s="1"/>
  <c r="U180" i="2"/>
  <c r="P180" i="2" s="1"/>
  <c r="U181" i="2"/>
  <c r="P181" i="2" s="1"/>
  <c r="U182" i="2"/>
  <c r="P182" i="2" s="1"/>
  <c r="U183" i="2"/>
  <c r="U184" i="2"/>
  <c r="U185" i="2"/>
  <c r="U186" i="2"/>
  <c r="U187" i="2"/>
  <c r="U188" i="2"/>
  <c r="P188" i="2" s="1"/>
  <c r="U189" i="2"/>
  <c r="P189" i="2" s="1"/>
  <c r="U190" i="2"/>
  <c r="P190" i="2" s="1"/>
  <c r="U191" i="2"/>
  <c r="P191" i="2" s="1"/>
  <c r="U192" i="2"/>
  <c r="P192" i="2" s="1"/>
  <c r="U193" i="2"/>
  <c r="P193" i="2" s="1"/>
  <c r="U194" i="2"/>
  <c r="P194" i="2" s="1"/>
  <c r="U195" i="2"/>
  <c r="U196" i="2"/>
  <c r="U197" i="2"/>
  <c r="U198" i="2"/>
  <c r="U199" i="2"/>
  <c r="U200" i="2"/>
  <c r="P200" i="2" s="1"/>
  <c r="U201" i="2"/>
  <c r="P201" i="2" s="1"/>
  <c r="U202" i="2"/>
  <c r="P202" i="2" s="1"/>
  <c r="U203" i="2"/>
  <c r="P203" i="2" s="1"/>
  <c r="U204" i="2"/>
  <c r="P204" i="2" s="1"/>
  <c r="U205" i="2"/>
  <c r="P205" i="2" s="1"/>
  <c r="U206" i="2"/>
  <c r="P206" i="2" s="1"/>
  <c r="U207" i="2"/>
  <c r="U208" i="2"/>
  <c r="U209" i="2"/>
  <c r="U210" i="2"/>
  <c r="U211" i="2"/>
  <c r="U212" i="2"/>
  <c r="P212" i="2" s="1"/>
  <c r="U213" i="2"/>
  <c r="P213" i="2" s="1"/>
  <c r="U214" i="2"/>
  <c r="P214" i="2" s="1"/>
  <c r="U215" i="2"/>
  <c r="P215" i="2" s="1"/>
  <c r="U216" i="2"/>
  <c r="P216" i="2" s="1"/>
  <c r="U217" i="2"/>
  <c r="P217" i="2" s="1"/>
  <c r="U218" i="2"/>
  <c r="P218" i="2" s="1"/>
  <c r="U219" i="2"/>
  <c r="U220" i="2"/>
  <c r="U221" i="2"/>
  <c r="U222" i="2"/>
  <c r="U223" i="2"/>
  <c r="U224" i="2"/>
  <c r="P224" i="2" s="1"/>
  <c r="U225" i="2"/>
  <c r="P225" i="2" s="1"/>
  <c r="U226" i="2"/>
  <c r="P226" i="2" s="1"/>
  <c r="U227" i="2"/>
  <c r="P227" i="2" s="1"/>
  <c r="U228" i="2"/>
  <c r="P228" i="2" s="1"/>
  <c r="U229" i="2"/>
  <c r="P229" i="2" s="1"/>
  <c r="U230" i="2"/>
  <c r="P230" i="2" s="1"/>
  <c r="U231" i="2"/>
  <c r="U232" i="2"/>
  <c r="U233" i="2"/>
  <c r="U234" i="2"/>
  <c r="U235" i="2"/>
  <c r="U236" i="2"/>
  <c r="P236" i="2" s="1"/>
  <c r="U237" i="2"/>
  <c r="P237" i="2" s="1"/>
  <c r="U238" i="2"/>
  <c r="P238" i="2" s="1"/>
  <c r="U239" i="2"/>
  <c r="P239" i="2" s="1"/>
  <c r="U240" i="2"/>
  <c r="P240" i="2" s="1"/>
  <c r="U241" i="2"/>
  <c r="P241" i="2" s="1"/>
  <c r="U242" i="2"/>
  <c r="P242" i="2" s="1"/>
  <c r="U243" i="2"/>
  <c r="U244" i="2"/>
  <c r="U245" i="2"/>
  <c r="U246" i="2"/>
  <c r="U247" i="2"/>
  <c r="U248" i="2"/>
  <c r="P248" i="2" s="1"/>
  <c r="U249" i="2"/>
  <c r="P249" i="2" s="1"/>
  <c r="U250" i="2"/>
  <c r="P250" i="2" s="1"/>
  <c r="U251" i="2"/>
  <c r="P251" i="2" s="1"/>
  <c r="U252" i="2"/>
  <c r="P252" i="2" s="1"/>
  <c r="U253" i="2"/>
  <c r="P253" i="2" s="1"/>
  <c r="U254" i="2"/>
  <c r="P254" i="2" s="1"/>
  <c r="U255" i="2"/>
  <c r="U256" i="2"/>
  <c r="U257" i="2"/>
  <c r="U258" i="2"/>
  <c r="U259" i="2"/>
  <c r="U260" i="2"/>
  <c r="P260" i="2" s="1"/>
  <c r="U261" i="2"/>
  <c r="P261" i="2" s="1"/>
  <c r="U262" i="2"/>
  <c r="P262" i="2" s="1"/>
  <c r="U263" i="2"/>
  <c r="P263" i="2" s="1"/>
  <c r="U264" i="2"/>
  <c r="P264" i="2" s="1"/>
  <c r="U265" i="2"/>
  <c r="P265" i="2" s="1"/>
  <c r="U266" i="2"/>
  <c r="P266" i="2" s="1"/>
  <c r="U267" i="2"/>
  <c r="U268" i="2"/>
  <c r="U269" i="2"/>
  <c r="U270" i="2"/>
  <c r="U271" i="2"/>
  <c r="U272" i="2"/>
  <c r="P272" i="2" s="1"/>
  <c r="U273" i="2"/>
  <c r="P273" i="2" s="1"/>
  <c r="U274" i="2"/>
  <c r="P274" i="2" s="1"/>
  <c r="U275" i="2"/>
  <c r="P275" i="2" s="1"/>
  <c r="U276" i="2"/>
  <c r="P276" i="2" s="1"/>
  <c r="U277" i="2"/>
  <c r="P277" i="2" s="1"/>
  <c r="U278" i="2"/>
  <c r="P278" i="2" s="1"/>
  <c r="U279" i="2"/>
  <c r="U280" i="2"/>
  <c r="U281" i="2"/>
  <c r="U282" i="2"/>
  <c r="U283" i="2"/>
  <c r="U284" i="2"/>
  <c r="P284" i="2" s="1"/>
  <c r="U285" i="2"/>
  <c r="P285" i="2" s="1"/>
  <c r="U286" i="2"/>
  <c r="P286" i="2" s="1"/>
  <c r="U287" i="2"/>
  <c r="P287" i="2" s="1"/>
  <c r="U288" i="2"/>
  <c r="P288" i="2" s="1"/>
  <c r="U289" i="2"/>
  <c r="P289" i="2" s="1"/>
  <c r="U290" i="2"/>
  <c r="P290" i="2" s="1"/>
  <c r="U291" i="2"/>
  <c r="U292" i="2"/>
  <c r="U293" i="2"/>
  <c r="U294" i="2"/>
  <c r="U295" i="2"/>
  <c r="U296" i="2"/>
  <c r="P296" i="2" s="1"/>
  <c r="U297" i="2"/>
  <c r="P297" i="2" s="1"/>
  <c r="U298" i="2"/>
  <c r="P298" i="2" s="1"/>
  <c r="U299" i="2"/>
  <c r="P299" i="2" s="1"/>
  <c r="U300" i="2"/>
  <c r="P300" i="2" s="1"/>
  <c r="U301" i="2"/>
  <c r="P301" i="2" s="1"/>
  <c r="U302" i="2"/>
  <c r="P302" i="2" s="1"/>
  <c r="U303" i="2"/>
  <c r="U304" i="2"/>
  <c r="U305" i="2"/>
  <c r="U306" i="2"/>
  <c r="U307" i="2"/>
  <c r="U308" i="2"/>
  <c r="P308" i="2" s="1"/>
  <c r="U309" i="2"/>
  <c r="P309" i="2" s="1"/>
  <c r="U310" i="2"/>
  <c r="P310" i="2" s="1"/>
  <c r="U311" i="2"/>
  <c r="P311" i="2" s="1"/>
  <c r="U312" i="2"/>
  <c r="P312" i="2" s="1"/>
  <c r="U313" i="2"/>
  <c r="P313" i="2" s="1"/>
  <c r="U314" i="2"/>
  <c r="P314" i="2" s="1"/>
  <c r="U315" i="2"/>
  <c r="U316" i="2"/>
  <c r="U317" i="2"/>
  <c r="U318" i="2"/>
  <c r="U319" i="2"/>
  <c r="U320" i="2"/>
  <c r="P320" i="2" s="1"/>
  <c r="U321" i="2"/>
  <c r="P321" i="2" s="1"/>
  <c r="U322" i="2"/>
  <c r="P322" i="2" s="1"/>
  <c r="U323" i="2"/>
  <c r="P323" i="2" s="1"/>
  <c r="U324" i="2"/>
  <c r="P324" i="2" s="1"/>
  <c r="U325" i="2"/>
  <c r="P325" i="2" s="1"/>
  <c r="U326" i="2"/>
  <c r="P326" i="2" s="1"/>
  <c r="U327" i="2"/>
  <c r="U328" i="2"/>
  <c r="U329" i="2"/>
  <c r="U330" i="2"/>
  <c r="U331" i="2"/>
  <c r="U332" i="2"/>
  <c r="P332" i="2" s="1"/>
  <c r="U333" i="2"/>
  <c r="P333" i="2" s="1"/>
  <c r="U334" i="2"/>
  <c r="P334" i="2" s="1"/>
  <c r="U335" i="2"/>
  <c r="P335" i="2" s="1"/>
  <c r="U336" i="2"/>
  <c r="P336" i="2" s="1"/>
  <c r="U337" i="2"/>
  <c r="P337" i="2" s="1"/>
  <c r="U338" i="2"/>
  <c r="P338" i="2" s="1"/>
  <c r="U339" i="2"/>
  <c r="U340" i="2"/>
  <c r="U341" i="2"/>
  <c r="U342" i="2"/>
  <c r="U343" i="2"/>
  <c r="U344" i="2"/>
  <c r="P344" i="2" s="1"/>
  <c r="U345" i="2"/>
  <c r="P345" i="2" s="1"/>
  <c r="U346" i="2"/>
  <c r="P346" i="2" s="1"/>
  <c r="U347" i="2"/>
  <c r="P347" i="2" s="1"/>
  <c r="U348" i="2"/>
  <c r="P348" i="2" s="1"/>
  <c r="U349" i="2"/>
  <c r="P349" i="2" s="1"/>
  <c r="U350" i="2"/>
  <c r="P350" i="2" s="1"/>
  <c r="U351" i="2"/>
  <c r="U352" i="2"/>
  <c r="U353" i="2"/>
  <c r="U354" i="2"/>
  <c r="U355" i="2"/>
  <c r="U356" i="2"/>
  <c r="P356" i="2" s="1"/>
  <c r="U357" i="2"/>
  <c r="P357" i="2" s="1"/>
  <c r="U358" i="2"/>
  <c r="P358" i="2" s="1"/>
  <c r="U359" i="2"/>
  <c r="P359" i="2" s="1"/>
  <c r="U360" i="2"/>
  <c r="P360" i="2" s="1"/>
  <c r="U361" i="2"/>
  <c r="P361" i="2" s="1"/>
  <c r="U362" i="2"/>
  <c r="P362" i="2" s="1"/>
  <c r="U363" i="2"/>
  <c r="U364" i="2"/>
  <c r="U365" i="2"/>
  <c r="U366" i="2"/>
  <c r="U367" i="2"/>
  <c r="U368" i="2"/>
  <c r="P368" i="2" s="1"/>
  <c r="U369" i="2"/>
  <c r="P369" i="2" s="1"/>
  <c r="U370" i="2"/>
  <c r="P370" i="2" s="1"/>
  <c r="U371" i="2"/>
  <c r="P371" i="2" s="1"/>
  <c r="U372" i="2"/>
  <c r="P372" i="2" s="1"/>
  <c r="U373" i="2"/>
  <c r="P373" i="2" s="1"/>
  <c r="U374" i="2"/>
  <c r="P374" i="2" s="1"/>
  <c r="U375" i="2"/>
  <c r="U376" i="2"/>
  <c r="U377" i="2"/>
  <c r="U378" i="2"/>
  <c r="U379" i="2"/>
  <c r="U380" i="2"/>
  <c r="P380" i="2" s="1"/>
  <c r="U381" i="2"/>
  <c r="P381" i="2" s="1"/>
  <c r="U382" i="2"/>
  <c r="P382" i="2" s="1"/>
  <c r="U383" i="2"/>
  <c r="P383" i="2" s="1"/>
  <c r="U384" i="2"/>
  <c r="P384" i="2" s="1"/>
  <c r="U385" i="2"/>
  <c r="U386" i="2"/>
  <c r="P386" i="2" s="1"/>
  <c r="U387" i="2"/>
  <c r="U388" i="2"/>
  <c r="U389" i="2"/>
  <c r="U390" i="2"/>
  <c r="U391" i="2"/>
  <c r="U392" i="2"/>
  <c r="P392" i="2" s="1"/>
  <c r="U393" i="2"/>
  <c r="P393" i="2" s="1"/>
  <c r="U394" i="2"/>
  <c r="P394" i="2" s="1"/>
  <c r="U395" i="2"/>
  <c r="P395" i="2" s="1"/>
  <c r="U396" i="2"/>
  <c r="P396" i="2" s="1"/>
  <c r="U397" i="2"/>
  <c r="P397" i="2" s="1"/>
  <c r="U398" i="2"/>
  <c r="P398" i="2" s="1"/>
  <c r="U399" i="2"/>
  <c r="U400" i="2"/>
  <c r="U401" i="2"/>
  <c r="U402" i="2"/>
  <c r="U403" i="2"/>
  <c r="U404" i="2"/>
  <c r="P404" i="2" s="1"/>
  <c r="U405" i="2"/>
  <c r="P405" i="2" s="1"/>
  <c r="U406" i="2"/>
  <c r="P406" i="2" s="1"/>
  <c r="U407" i="2"/>
  <c r="P407" i="2" s="1"/>
  <c r="U408" i="2"/>
  <c r="P408" i="2" s="1"/>
  <c r="U409" i="2"/>
  <c r="P409" i="2" s="1"/>
  <c r="U410" i="2"/>
  <c r="P410" i="2" s="1"/>
  <c r="U411" i="2"/>
  <c r="U412" i="2"/>
  <c r="U413" i="2"/>
  <c r="U414" i="2"/>
  <c r="U415" i="2"/>
  <c r="U416" i="2"/>
  <c r="P416" i="2" s="1"/>
  <c r="U417" i="2"/>
  <c r="P417" i="2" s="1"/>
  <c r="U418" i="2"/>
  <c r="P418" i="2" s="1"/>
  <c r="U419" i="2"/>
  <c r="P419" i="2" s="1"/>
  <c r="U420" i="2"/>
  <c r="P420" i="2" s="1"/>
  <c r="U421" i="2"/>
  <c r="P421" i="2" s="1"/>
  <c r="U422" i="2"/>
  <c r="P422" i="2" s="1"/>
  <c r="U423" i="2"/>
  <c r="U424" i="2"/>
  <c r="U425" i="2"/>
  <c r="U426" i="2"/>
  <c r="U427" i="2"/>
  <c r="U428" i="2"/>
  <c r="P428" i="2" s="1"/>
  <c r="U429" i="2"/>
  <c r="P429" i="2" s="1"/>
  <c r="U430" i="2"/>
  <c r="P430" i="2" s="1"/>
  <c r="U431" i="2"/>
  <c r="P431" i="2" s="1"/>
  <c r="U432" i="2"/>
  <c r="P432" i="2" s="1"/>
  <c r="U433" i="2"/>
  <c r="P433" i="2" s="1"/>
  <c r="U434" i="2"/>
  <c r="P434" i="2" s="1"/>
  <c r="U435" i="2"/>
  <c r="U436" i="2"/>
  <c r="U437" i="2"/>
  <c r="U438" i="2"/>
  <c r="U439" i="2"/>
  <c r="U440" i="2"/>
  <c r="P440" i="2" s="1"/>
  <c r="U441" i="2"/>
  <c r="P441" i="2" s="1"/>
  <c r="U442" i="2"/>
  <c r="P442" i="2" s="1"/>
  <c r="U443" i="2"/>
  <c r="P443" i="2" s="1"/>
  <c r="U444" i="2"/>
  <c r="P444" i="2" s="1"/>
  <c r="U445" i="2"/>
  <c r="U446" i="2"/>
  <c r="U447" i="2"/>
  <c r="U448" i="2"/>
  <c r="U449" i="2"/>
  <c r="U450" i="2"/>
  <c r="U451" i="2"/>
  <c r="U452" i="2"/>
  <c r="P452" i="2" s="1"/>
  <c r="U453" i="2"/>
  <c r="P453" i="2" s="1"/>
  <c r="U454" i="2"/>
  <c r="P454" i="2" s="1"/>
  <c r="U455" i="2"/>
  <c r="P455" i="2" s="1"/>
  <c r="U456" i="2"/>
  <c r="P456" i="2" s="1"/>
  <c r="U457" i="2"/>
  <c r="P457" i="2" s="1"/>
  <c r="U458" i="2"/>
  <c r="P458" i="2" s="1"/>
  <c r="U459" i="2"/>
  <c r="U460" i="2"/>
  <c r="U461" i="2"/>
  <c r="U462" i="2"/>
  <c r="U463" i="2"/>
  <c r="U464" i="2"/>
  <c r="P464" i="2" s="1"/>
  <c r="U465" i="2"/>
  <c r="P465" i="2" s="1"/>
  <c r="U466" i="2"/>
  <c r="P466" i="2" s="1"/>
  <c r="U467" i="2"/>
  <c r="P467" i="2" s="1"/>
  <c r="U468" i="2"/>
  <c r="P468" i="2" s="1"/>
  <c r="U469" i="2"/>
  <c r="P469" i="2" s="1"/>
  <c r="U470" i="2"/>
  <c r="P470" i="2" s="1"/>
  <c r="U471" i="2"/>
  <c r="U472" i="2"/>
  <c r="U473" i="2"/>
  <c r="U474" i="2"/>
  <c r="U475" i="2"/>
  <c r="U476" i="2"/>
  <c r="P476" i="2" s="1"/>
  <c r="U477" i="2"/>
  <c r="P477" i="2" s="1"/>
  <c r="U478" i="2"/>
  <c r="P478" i="2" s="1"/>
  <c r="U479" i="2"/>
  <c r="P479" i="2" s="1"/>
  <c r="U480" i="2"/>
  <c r="P480" i="2" s="1"/>
  <c r="U481" i="2"/>
  <c r="P481" i="2" s="1"/>
  <c r="U482" i="2"/>
  <c r="P482" i="2" s="1"/>
  <c r="U483" i="2"/>
  <c r="U484" i="2"/>
  <c r="U485" i="2"/>
  <c r="U486" i="2"/>
  <c r="U487" i="2"/>
  <c r="U488" i="2"/>
  <c r="P488" i="2" s="1"/>
  <c r="U489" i="2"/>
  <c r="P489" i="2" s="1"/>
  <c r="U490" i="2"/>
  <c r="P490" i="2" s="1"/>
  <c r="U491" i="2"/>
  <c r="P491" i="2" s="1"/>
  <c r="U492" i="2"/>
  <c r="P492" i="2" s="1"/>
  <c r="U493" i="2"/>
  <c r="P493" i="2" s="1"/>
  <c r="U494" i="2"/>
  <c r="P494" i="2" s="1"/>
  <c r="U495" i="2"/>
  <c r="U496" i="2"/>
  <c r="U497" i="2"/>
  <c r="U498" i="2"/>
  <c r="U499" i="2"/>
  <c r="U500" i="2"/>
  <c r="P500" i="2" s="1"/>
  <c r="U501" i="2"/>
  <c r="P501" i="2" s="1"/>
  <c r="U502" i="2"/>
  <c r="P502" i="2" s="1"/>
  <c r="U503" i="2"/>
  <c r="P503" i="2" s="1"/>
  <c r="U504" i="2"/>
  <c r="P504" i="2" s="1"/>
  <c r="U505" i="2"/>
  <c r="P505" i="2" s="1"/>
  <c r="U506" i="2"/>
  <c r="P506" i="2" s="1"/>
  <c r="U507" i="2"/>
  <c r="U508" i="2"/>
  <c r="U509" i="2"/>
  <c r="U510" i="2"/>
  <c r="U511" i="2"/>
  <c r="U512" i="2"/>
  <c r="P512" i="2" s="1"/>
  <c r="U513" i="2"/>
  <c r="P513" i="2" s="1"/>
  <c r="U514" i="2"/>
  <c r="P514" i="2" s="1"/>
  <c r="U515" i="2"/>
  <c r="P515" i="2" s="1"/>
  <c r="U516" i="2"/>
  <c r="P516" i="2" s="1"/>
  <c r="U517" i="2"/>
  <c r="P517" i="2" s="1"/>
  <c r="U518" i="2"/>
  <c r="P518" i="2" s="1"/>
  <c r="U519" i="2"/>
  <c r="U520" i="2"/>
  <c r="U521" i="2"/>
  <c r="U522" i="2"/>
  <c r="U523" i="2"/>
  <c r="U524" i="2"/>
  <c r="P524" i="2" s="1"/>
  <c r="U525" i="2"/>
  <c r="P525" i="2" s="1"/>
  <c r="U526" i="2"/>
  <c r="P526" i="2" s="1"/>
  <c r="U527" i="2"/>
  <c r="P527" i="2" s="1"/>
  <c r="U528" i="2"/>
  <c r="P528" i="2" s="1"/>
  <c r="U529" i="2"/>
  <c r="U530" i="2"/>
  <c r="P530" i="2" s="1"/>
  <c r="U531" i="2"/>
  <c r="U532" i="2"/>
  <c r="U533" i="2"/>
  <c r="U534" i="2"/>
  <c r="U535" i="2"/>
  <c r="U536" i="2"/>
  <c r="P536" i="2" s="1"/>
  <c r="U537" i="2"/>
  <c r="P537" i="2" s="1"/>
  <c r="U538" i="2"/>
  <c r="P538" i="2" s="1"/>
  <c r="U539" i="2"/>
  <c r="P539" i="2" s="1"/>
  <c r="U540" i="2"/>
  <c r="P540" i="2" s="1"/>
  <c r="U541" i="2"/>
  <c r="P541" i="2" s="1"/>
  <c r="U542" i="2"/>
  <c r="P542" i="2" s="1"/>
  <c r="U543" i="2"/>
  <c r="U544" i="2"/>
  <c r="U545" i="2"/>
  <c r="U546" i="2"/>
  <c r="U547" i="2"/>
  <c r="U548" i="2"/>
  <c r="P548" i="2" s="1"/>
  <c r="U549" i="2"/>
  <c r="P549" i="2" s="1"/>
  <c r="U550" i="2"/>
  <c r="P550" i="2" s="1"/>
  <c r="U551" i="2"/>
  <c r="P551" i="2" s="1"/>
  <c r="U552" i="2"/>
  <c r="P552" i="2" s="1"/>
  <c r="U553" i="2"/>
  <c r="P553" i="2" s="1"/>
  <c r="U554" i="2"/>
  <c r="P554" i="2" s="1"/>
  <c r="U555" i="2"/>
  <c r="U556" i="2"/>
  <c r="U557" i="2"/>
  <c r="U558" i="2"/>
  <c r="U559" i="2"/>
  <c r="U560" i="2"/>
  <c r="P560" i="2" s="1"/>
  <c r="U561" i="2"/>
  <c r="P561" i="2" s="1"/>
  <c r="U562" i="2"/>
  <c r="P562" i="2" s="1"/>
  <c r="U563" i="2"/>
  <c r="P563" i="2" s="1"/>
  <c r="U564" i="2"/>
  <c r="P564" i="2" s="1"/>
  <c r="U565" i="2"/>
  <c r="P565" i="2" s="1"/>
  <c r="U566" i="2"/>
  <c r="P566" i="2" s="1"/>
  <c r="U567" i="2"/>
  <c r="U568" i="2"/>
  <c r="U569" i="2"/>
  <c r="U570" i="2"/>
  <c r="U571" i="2"/>
  <c r="U572" i="2"/>
  <c r="P572" i="2" s="1"/>
  <c r="U573" i="2"/>
  <c r="P573" i="2" s="1"/>
  <c r="P3" i="2"/>
  <c r="P4" i="2"/>
  <c r="P5" i="2"/>
  <c r="P6" i="2"/>
  <c r="P7" i="2"/>
  <c r="P15" i="2"/>
  <c r="P16" i="2"/>
  <c r="P17" i="2"/>
  <c r="P18" i="2"/>
  <c r="P19" i="2"/>
  <c r="P27" i="2"/>
  <c r="P28" i="2"/>
  <c r="P29" i="2"/>
  <c r="P30" i="2"/>
  <c r="P31" i="2"/>
  <c r="P39" i="2"/>
  <c r="P40" i="2"/>
  <c r="P41" i="2"/>
  <c r="P42" i="2"/>
  <c r="P43" i="2"/>
  <c r="P51" i="2"/>
  <c r="P52" i="2"/>
  <c r="P53" i="2"/>
  <c r="P54" i="2"/>
  <c r="P55" i="2"/>
  <c r="P63" i="2"/>
  <c r="P64" i="2"/>
  <c r="P65" i="2"/>
  <c r="P66" i="2"/>
  <c r="P67" i="2"/>
  <c r="P75" i="2"/>
  <c r="P76" i="2"/>
  <c r="P77" i="2"/>
  <c r="P78" i="2"/>
  <c r="P79" i="2"/>
  <c r="P87" i="2"/>
  <c r="P88" i="2"/>
  <c r="P89" i="2"/>
  <c r="P90" i="2"/>
  <c r="P91" i="2"/>
  <c r="P99" i="2"/>
  <c r="P100" i="2"/>
  <c r="P101" i="2"/>
  <c r="P102" i="2"/>
  <c r="P103" i="2"/>
  <c r="P111" i="2"/>
  <c r="P112" i="2"/>
  <c r="P113" i="2"/>
  <c r="P114" i="2"/>
  <c r="P115" i="2"/>
  <c r="P123" i="2"/>
  <c r="P124" i="2"/>
  <c r="P125" i="2"/>
  <c r="P126" i="2"/>
  <c r="P127" i="2"/>
  <c r="P135" i="2"/>
  <c r="P136" i="2"/>
  <c r="P137" i="2"/>
  <c r="P138" i="2"/>
  <c r="P139" i="2"/>
  <c r="P147" i="2"/>
  <c r="P148" i="2"/>
  <c r="P149" i="2"/>
  <c r="P150" i="2"/>
  <c r="P151" i="2"/>
  <c r="P159" i="2"/>
  <c r="P160" i="2"/>
  <c r="P161" i="2"/>
  <c r="P162" i="2"/>
  <c r="P163" i="2"/>
  <c r="P171" i="2"/>
  <c r="P172" i="2"/>
  <c r="P173" i="2"/>
  <c r="P174" i="2"/>
  <c r="P175" i="2"/>
  <c r="P183" i="2"/>
  <c r="P184" i="2"/>
  <c r="P185" i="2"/>
  <c r="P186" i="2"/>
  <c r="P187" i="2"/>
  <c r="P195" i="2"/>
  <c r="P196" i="2"/>
  <c r="P197" i="2"/>
  <c r="P198" i="2"/>
  <c r="P199" i="2"/>
  <c r="P207" i="2"/>
  <c r="P208" i="2"/>
  <c r="P209" i="2"/>
  <c r="P210" i="2"/>
  <c r="P211" i="2"/>
  <c r="P219" i="2"/>
  <c r="P220" i="2"/>
  <c r="P221" i="2"/>
  <c r="P222" i="2"/>
  <c r="P223" i="2"/>
  <c r="P231" i="2"/>
  <c r="P232" i="2"/>
  <c r="P233" i="2"/>
  <c r="P234" i="2"/>
  <c r="P235" i="2"/>
  <c r="P243" i="2"/>
  <c r="P244" i="2"/>
  <c r="P245" i="2"/>
  <c r="P246" i="2"/>
  <c r="P247" i="2"/>
  <c r="P255" i="2"/>
  <c r="P256" i="2"/>
  <c r="P257" i="2"/>
  <c r="P258" i="2"/>
  <c r="P259" i="2"/>
  <c r="P267" i="2"/>
  <c r="P268" i="2"/>
  <c r="P269" i="2"/>
  <c r="P270" i="2"/>
  <c r="P271" i="2"/>
  <c r="P279" i="2"/>
  <c r="P280" i="2"/>
  <c r="P281" i="2"/>
  <c r="P282" i="2"/>
  <c r="P283" i="2"/>
  <c r="P291" i="2"/>
  <c r="P292" i="2"/>
  <c r="P293" i="2"/>
  <c r="P294" i="2"/>
  <c r="P295" i="2"/>
  <c r="P303" i="2"/>
  <c r="P304" i="2"/>
  <c r="P305" i="2"/>
  <c r="P306" i="2"/>
  <c r="P307" i="2"/>
  <c r="P315" i="2"/>
  <c r="P316" i="2"/>
  <c r="P317" i="2"/>
  <c r="P318" i="2"/>
  <c r="P319" i="2"/>
  <c r="P327" i="2"/>
  <c r="P328" i="2"/>
  <c r="P329" i="2"/>
  <c r="P330" i="2"/>
  <c r="P331" i="2"/>
  <c r="P339" i="2"/>
  <c r="P340" i="2"/>
  <c r="P341" i="2"/>
  <c r="P342" i="2"/>
  <c r="P343" i="2"/>
  <c r="P351" i="2"/>
  <c r="P352" i="2"/>
  <c r="P353" i="2"/>
  <c r="P354" i="2"/>
  <c r="P355" i="2"/>
  <c r="P363" i="2"/>
  <c r="P364" i="2"/>
  <c r="P365" i="2"/>
  <c r="P366" i="2"/>
  <c r="P367" i="2"/>
  <c r="P375" i="2"/>
  <c r="P376" i="2"/>
  <c r="P377" i="2"/>
  <c r="P378" i="2"/>
  <c r="P379" i="2"/>
  <c r="P385" i="2"/>
  <c r="P387" i="2"/>
  <c r="P388" i="2"/>
  <c r="P389" i="2"/>
  <c r="P390" i="2"/>
  <c r="P391" i="2"/>
  <c r="P399" i="2"/>
  <c r="P400" i="2"/>
  <c r="P401" i="2"/>
  <c r="P402" i="2"/>
  <c r="P403" i="2"/>
  <c r="P411" i="2"/>
  <c r="P412" i="2"/>
  <c r="P413" i="2"/>
  <c r="P414" i="2"/>
  <c r="P415" i="2"/>
  <c r="P423" i="2"/>
  <c r="P424" i="2"/>
  <c r="P425" i="2"/>
  <c r="P426" i="2"/>
  <c r="P427" i="2"/>
  <c r="P435" i="2"/>
  <c r="P436" i="2"/>
  <c r="P437" i="2"/>
  <c r="P438" i="2"/>
  <c r="P439" i="2"/>
  <c r="P445" i="2"/>
  <c r="P446" i="2"/>
  <c r="P447" i="2"/>
  <c r="P448" i="2"/>
  <c r="P449" i="2"/>
  <c r="P450" i="2"/>
  <c r="P451" i="2"/>
  <c r="P459" i="2"/>
  <c r="P460" i="2"/>
  <c r="P461" i="2"/>
  <c r="P462" i="2"/>
  <c r="P463" i="2"/>
  <c r="P471" i="2"/>
  <c r="P472" i="2"/>
  <c r="P473" i="2"/>
  <c r="P474" i="2"/>
  <c r="P475" i="2"/>
  <c r="P483" i="2"/>
  <c r="P484" i="2"/>
  <c r="P485" i="2"/>
  <c r="P486" i="2"/>
  <c r="P487" i="2"/>
  <c r="P495" i="2"/>
  <c r="P496" i="2"/>
  <c r="P497" i="2"/>
  <c r="P498" i="2"/>
  <c r="P499" i="2"/>
  <c r="P507" i="2"/>
  <c r="P508" i="2"/>
  <c r="P509" i="2"/>
  <c r="P510" i="2"/>
  <c r="P511" i="2"/>
  <c r="P519" i="2"/>
  <c r="P520" i="2"/>
  <c r="P521" i="2"/>
  <c r="P522" i="2"/>
  <c r="P523" i="2"/>
  <c r="P529" i="2"/>
  <c r="P531" i="2"/>
  <c r="P532" i="2"/>
  <c r="P533" i="2"/>
  <c r="P534" i="2"/>
  <c r="P535" i="2"/>
  <c r="P543" i="2"/>
  <c r="P544" i="2"/>
  <c r="P545" i="2"/>
  <c r="P546" i="2"/>
  <c r="P547" i="2"/>
  <c r="P555" i="2"/>
  <c r="P556" i="2"/>
  <c r="P557" i="2"/>
  <c r="P558" i="2"/>
  <c r="P559" i="2"/>
  <c r="P567" i="2"/>
  <c r="P568" i="2"/>
  <c r="P569" i="2"/>
  <c r="P570" i="2"/>
  <c r="P571" i="2"/>
  <c r="P2" i="2"/>
  <c r="U2"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2" i="1"/>
</calcChain>
</file>

<file path=xl/sharedStrings.xml><?xml version="1.0" encoding="utf-8"?>
<sst xmlns="http://schemas.openxmlformats.org/spreadsheetml/2006/main" count="10977" uniqueCount="951">
  <si>
    <t>Numero de Orden</t>
  </si>
  <si>
    <t>Numero de Mesa</t>
  </si>
  <si>
    <t>Nombre del Plato</t>
  </si>
  <si>
    <t>Descripcion del Plato</t>
  </si>
  <si>
    <t>Costo Unitario</t>
  </si>
  <si>
    <t>Precio Unitario</t>
  </si>
  <si>
    <t>Cantidad Ordenada</t>
  </si>
  <si>
    <t>Tiempo de Preparacion</t>
  </si>
  <si>
    <t>Observaciones</t>
  </si>
  <si>
    <t>Total Pedido</t>
  </si>
  <si>
    <t>Ganancia Neta</t>
  </si>
  <si>
    <t>Ganancia Bruta</t>
  </si>
  <si>
    <t>Porcentaje de Ganancia</t>
  </si>
  <si>
    <t>Plato_7</t>
  </si>
  <si>
    <t>Plato_2</t>
  </si>
  <si>
    <t>Plato_17</t>
  </si>
  <si>
    <t>Plato_6</t>
  </si>
  <si>
    <t>Plato_20</t>
  </si>
  <si>
    <t>Plato_19</t>
  </si>
  <si>
    <t>Plato_9</t>
  </si>
  <si>
    <t>Plato_11</t>
  </si>
  <si>
    <t>Plato_16</t>
  </si>
  <si>
    <t>Plato_12</t>
  </si>
  <si>
    <t>Plato_8</t>
  </si>
  <si>
    <t>Plato_15</t>
  </si>
  <si>
    <t>Plato_5</t>
  </si>
  <si>
    <t>Plato_18</t>
  </si>
  <si>
    <t>Plato_3</t>
  </si>
  <si>
    <t>Plato_14</t>
  </si>
  <si>
    <t>Plato_13</t>
  </si>
  <si>
    <t>Plato_4</t>
  </si>
  <si>
    <t>Plato_10</t>
  </si>
  <si>
    <t>Plato_1</t>
  </si>
  <si>
    <t>Descripciââ¥n del Plato_7</t>
  </si>
  <si>
    <t>Descripciââ¥n del Plato_2</t>
  </si>
  <si>
    <t>Descripciââ¥n del Plato_17</t>
  </si>
  <si>
    <t>Descripciââ¥n del Plato_6</t>
  </si>
  <si>
    <t>Descripciââ¥n del Plato_20</t>
  </si>
  <si>
    <t>Descripciââ¥n del Plato_19</t>
  </si>
  <si>
    <t>Descripciââ¥n del Plato_9</t>
  </si>
  <si>
    <t>Descripciââ¥n del Plato_11</t>
  </si>
  <si>
    <t>Descripciââ¥n del Plato_16</t>
  </si>
  <si>
    <t>Descripciââ¥n del Plato_12</t>
  </si>
  <si>
    <t>Descripciââ¥n del Plato_8</t>
  </si>
  <si>
    <t>Descripciââ¥n del Plato_15</t>
  </si>
  <si>
    <t>Descripciââ¥n del Plato_5</t>
  </si>
  <si>
    <t>Descripciââ¥n del Plato_18</t>
  </si>
  <si>
    <t>Descripciââ¥n del Plato_3</t>
  </si>
  <si>
    <t>Descripciââ¥n del Plato_14</t>
  </si>
  <si>
    <t>Descripciââ¥n del Plato_13</t>
  </si>
  <si>
    <t>Descripciââ¥n del Plato_4</t>
  </si>
  <si>
    <t>Descripciââ¥n del Plato_10</t>
  </si>
  <si>
    <t>Descripciââ¥n del Plato_1</t>
  </si>
  <si>
    <t>Ninguna</t>
  </si>
  <si>
    <t>Sin cebolla</t>
  </si>
  <si>
    <t>Codigo de Cliente</t>
  </si>
  <si>
    <t>Numero_de_Clientes</t>
  </si>
  <si>
    <t>Entrada</t>
  </si>
  <si>
    <t>Salida</t>
  </si>
  <si>
    <t>Mesero</t>
  </si>
  <si>
    <t>Tipo de Comida</t>
  </si>
  <si>
    <t>Metodo de Pago</t>
  </si>
  <si>
    <t>Monto Pagado</t>
  </si>
  <si>
    <t>Tipo de Reserva</t>
  </si>
  <si>
    <t>Platos</t>
  </si>
  <si>
    <t>País</t>
  </si>
  <si>
    <t>Hora_de_Llegada</t>
  </si>
  <si>
    <t>Hora_de_Salida</t>
  </si>
  <si>
    <t>Tiempo de preparacion</t>
  </si>
  <si>
    <t>Orden_Cobrada</t>
  </si>
  <si>
    <t>Fecha de Factura</t>
  </si>
  <si>
    <t>Tiempo de Permanencia</t>
  </si>
  <si>
    <t>Día de la Semana</t>
  </si>
  <si>
    <t>Cliente_724</t>
  </si>
  <si>
    <t>Cliente_538</t>
  </si>
  <si>
    <t>Cliente_911</t>
  </si>
  <si>
    <t>Cliente_129</t>
  </si>
  <si>
    <t>Cliente_938</t>
  </si>
  <si>
    <t>Cliente_306</t>
  </si>
  <si>
    <t>Cliente_974</t>
  </si>
  <si>
    <t>Cliente_740</t>
  </si>
  <si>
    <t>Cliente_33</t>
  </si>
  <si>
    <t>Cliente_881</t>
  </si>
  <si>
    <t>Cliente_890</t>
  </si>
  <si>
    <t>Cliente_780</t>
  </si>
  <si>
    <t>Cliente_728</t>
  </si>
  <si>
    <t>Cliente_200</t>
  </si>
  <si>
    <t>Cliente_190</t>
  </si>
  <si>
    <t>Cliente_972</t>
  </si>
  <si>
    <t>Cliente_210</t>
  </si>
  <si>
    <t>Cliente_88</t>
  </si>
  <si>
    <t>Cliente_427</t>
  </si>
  <si>
    <t>Cliente_424</t>
  </si>
  <si>
    <t>Cliente_107</t>
  </si>
  <si>
    <t>Cliente_775</t>
  </si>
  <si>
    <t>Cliente_358</t>
  </si>
  <si>
    <t>Cliente_377</t>
  </si>
  <si>
    <t>Cliente_361</t>
  </si>
  <si>
    <t>Cliente_229</t>
  </si>
  <si>
    <t>Cliente_27</t>
  </si>
  <si>
    <t>Cliente_103</t>
  </si>
  <si>
    <t>Cliente_1</t>
  </si>
  <si>
    <t>Cliente_828</t>
  </si>
  <si>
    <t>Cliente_167</t>
  </si>
  <si>
    <t>Cliente_710</t>
  </si>
  <si>
    <t>Cliente_870</t>
  </si>
  <si>
    <t>Cliente_230</t>
  </si>
  <si>
    <t>Cliente_814</t>
  </si>
  <si>
    <t>Cliente_623</t>
  </si>
  <si>
    <t>Cliente_72</t>
  </si>
  <si>
    <t>Cliente_963</t>
  </si>
  <si>
    <t>Cliente_929</t>
  </si>
  <si>
    <t>Cliente_708</t>
  </si>
  <si>
    <t>Cliente_631</t>
  </si>
  <si>
    <t>Cliente_894</t>
  </si>
  <si>
    <t>Cliente_63</t>
  </si>
  <si>
    <t>Cliente_144</t>
  </si>
  <si>
    <t>Cliente_390</t>
  </si>
  <si>
    <t>Cliente_886</t>
  </si>
  <si>
    <t>Cliente_510</t>
  </si>
  <si>
    <t>Cliente_878</t>
  </si>
  <si>
    <t>Cliente_977</t>
  </si>
  <si>
    <t>Cliente_553</t>
  </si>
  <si>
    <t>Cliente_792</t>
  </si>
  <si>
    <t>Cliente_265</t>
  </si>
  <si>
    <t>Cliente_946</t>
  </si>
  <si>
    <t>Cliente_614</t>
  </si>
  <si>
    <t>Cliente_352</t>
  </si>
  <si>
    <t>Cliente_784</t>
  </si>
  <si>
    <t>Cliente_118</t>
  </si>
  <si>
    <t>Cliente_61</t>
  </si>
  <si>
    <t>Cliente_440</t>
  </si>
  <si>
    <t>Cliente_258</t>
  </si>
  <si>
    <t>Cliente_865</t>
  </si>
  <si>
    <t>Cliente_79</t>
  </si>
  <si>
    <t>Cliente_42</t>
  </si>
  <si>
    <t>Cliente_374</t>
  </si>
  <si>
    <t>Cliente_753</t>
  </si>
  <si>
    <t>Cliente_632</t>
  </si>
  <si>
    <t>Cliente_574</t>
  </si>
  <si>
    <t>Cliente_292</t>
  </si>
  <si>
    <t>Cliente_747</t>
  </si>
  <si>
    <t>Cliente_733</t>
  </si>
  <si>
    <t>Cliente_36</t>
  </si>
  <si>
    <t>Cliente_607</t>
  </si>
  <si>
    <t>Cliente_378</t>
  </si>
  <si>
    <t>Cliente_452</t>
  </si>
  <si>
    <t>Cliente_244</t>
  </si>
  <si>
    <t>Cliente_840</t>
  </si>
  <si>
    <t>Cliente_993</t>
  </si>
  <si>
    <t>Cliente_29</t>
  </si>
  <si>
    <t>Cliente_873</t>
  </si>
  <si>
    <t>Cliente_965</t>
  </si>
  <si>
    <t>Cliente_313</t>
  </si>
  <si>
    <t>Cliente_520</t>
  </si>
  <si>
    <t>Cliente_388</t>
  </si>
  <si>
    <t>Cliente_384</t>
  </si>
  <si>
    <t>Cliente_517</t>
  </si>
  <si>
    <t>Cliente_651</t>
  </si>
  <si>
    <t>Cliente_545</t>
  </si>
  <si>
    <t>Cliente_116</t>
  </si>
  <si>
    <t>Cliente_170</t>
  </si>
  <si>
    <t>Cliente_92</t>
  </si>
  <si>
    <t>Cliente_588</t>
  </si>
  <si>
    <t>Cliente_949</t>
  </si>
  <si>
    <t>Cliente_140</t>
  </si>
  <si>
    <t>Cliente_523</t>
  </si>
  <si>
    <t>Cliente_916</t>
  </si>
  <si>
    <t>Cliente_791</t>
  </si>
  <si>
    <t>Cliente_697</t>
  </si>
  <si>
    <t>Cliente_516</t>
  </si>
  <si>
    <t>Cliente_830</t>
  </si>
  <si>
    <t>Cliente_656</t>
  </si>
  <si>
    <t>Cliente_774</t>
  </si>
  <si>
    <t>Cliente_26</t>
  </si>
  <si>
    <t>Cliente_273</t>
  </si>
  <si>
    <t>Cliente_798</t>
  </si>
  <si>
    <t>Cliente_658</t>
  </si>
  <si>
    <t>Cliente_158</t>
  </si>
  <si>
    <t>Cliente_286</t>
  </si>
  <si>
    <t>Cliente_712</t>
  </si>
  <si>
    <t>Cliente_56</t>
  </si>
  <si>
    <t>Cliente_909</t>
  </si>
  <si>
    <t>Cliente_402</t>
  </si>
  <si>
    <t>Cliente_709</t>
  </si>
  <si>
    <t>Cliente_533</t>
  </si>
  <si>
    <t>Cliente_953</t>
  </si>
  <si>
    <t>Cliente_964</t>
  </si>
  <si>
    <t>Cliente_939</t>
  </si>
  <si>
    <t>Cliente_5</t>
  </si>
  <si>
    <t>Cliente_115</t>
  </si>
  <si>
    <t>Cliente_580</t>
  </si>
  <si>
    <t>Cliente_788</t>
  </si>
  <si>
    <t>Cliente_295</t>
  </si>
  <si>
    <t>Cliente_547</t>
  </si>
  <si>
    <t>Cliente_156</t>
  </si>
  <si>
    <t>Cliente_359</t>
  </si>
  <si>
    <t>Cliente_485</t>
  </si>
  <si>
    <t>Cliente_493</t>
  </si>
  <si>
    <t>Cliente_282</t>
  </si>
  <si>
    <t>Cliente_301</t>
  </si>
  <si>
    <t>Cliente_610</t>
  </si>
  <si>
    <t>Cliente_681</t>
  </si>
  <si>
    <t>Cliente_55</t>
  </si>
  <si>
    <t>Cliente_715</t>
  </si>
  <si>
    <t>Cliente_321</t>
  </si>
  <si>
    <t>Cliente_670</t>
  </si>
  <si>
    <t>Cliente_442</t>
  </si>
  <si>
    <t>Cliente_752</t>
  </si>
  <si>
    <t>Cliente_727</t>
  </si>
  <si>
    <t>Cliente_548</t>
  </si>
  <si>
    <t>Cliente_30</t>
  </si>
  <si>
    <t>Cliente_646</t>
  </si>
  <si>
    <t>Cliente_151</t>
  </si>
  <si>
    <t>Cliente_336</t>
  </si>
  <si>
    <t>Cliente_367</t>
  </si>
  <si>
    <t>Cliente_765</t>
  </si>
  <si>
    <t>Cliente_512</t>
  </si>
  <si>
    <t>Cliente_701</t>
  </si>
  <si>
    <t>Cliente_83</t>
  </si>
  <si>
    <t>Cliente_323</t>
  </si>
  <si>
    <t>Cliente_678</t>
  </si>
  <si>
    <t>Cliente_74</t>
  </si>
  <si>
    <t>Cliente_146</t>
  </si>
  <si>
    <t>Cliente_212</t>
  </si>
  <si>
    <t>Cliente_3</t>
  </si>
  <si>
    <t>Cliente_176</t>
  </si>
  <si>
    <t>Cliente_551</t>
  </si>
  <si>
    <t>Cliente_240</t>
  </si>
  <si>
    <t>Cliente_759</t>
  </si>
  <si>
    <t>Cliente_959</t>
  </si>
  <si>
    <t>Cliente_744</t>
  </si>
  <si>
    <t>Cliente_189</t>
  </si>
  <si>
    <t>Cliente_990</t>
  </si>
  <si>
    <t>Cliente_67</t>
  </si>
  <si>
    <t>Cliente_984</t>
  </si>
  <si>
    <t>Cliente_877</t>
  </si>
  <si>
    <t>Cliente_494</t>
  </si>
  <si>
    <t>Cliente_264</t>
  </si>
  <si>
    <t>Cliente_142</t>
  </si>
  <si>
    <t>Cliente_856</t>
  </si>
  <si>
    <t>Cliente_722</t>
  </si>
  <si>
    <t>Cliente_961</t>
  </si>
  <si>
    <t>Cliente_579</t>
  </si>
  <si>
    <t>Cliente_567</t>
  </si>
  <si>
    <t>Cliente_927</t>
  </si>
  <si>
    <t>Cliente_872</t>
  </si>
  <si>
    <t>Cliente_425</t>
  </si>
  <si>
    <t>Cliente_700</t>
  </si>
  <si>
    <t>Cliente_665</t>
  </si>
  <si>
    <t>Cliente_811</t>
  </si>
  <si>
    <t>Cliente_249</t>
  </si>
  <si>
    <t>Cliente_326</t>
  </si>
  <si>
    <t>Cliente_281</t>
  </si>
  <si>
    <t>Cliente_686</t>
  </si>
  <si>
    <t>Cliente_418</t>
  </si>
  <si>
    <t>Cliente_397</t>
  </si>
  <si>
    <t>Cliente_477</t>
  </si>
  <si>
    <t>Cliente_300</t>
  </si>
  <si>
    <t>Cliente_132</t>
  </si>
  <si>
    <t>Cliente_53</t>
  </si>
  <si>
    <t>Cliente_673</t>
  </si>
  <si>
    <t>Cliente_999</t>
  </si>
  <si>
    <t>Cliente_730</t>
  </si>
  <si>
    <t>Cliente_827</t>
  </si>
  <si>
    <t>Cliente_345</t>
  </si>
  <si>
    <t>Cliente_981</t>
  </si>
  <si>
    <t>Cliente_24</t>
  </si>
  <si>
    <t>Cliente_463</t>
  </si>
  <si>
    <t>Cliente_409</t>
  </si>
  <si>
    <t>Cliente_339</t>
  </si>
  <si>
    <t>Cliente_729</t>
  </si>
  <si>
    <t>Cliente_565</t>
  </si>
  <si>
    <t>Cliente_195</t>
  </si>
  <si>
    <t>Cliente_211</t>
  </si>
  <si>
    <t>Cliente_385</t>
  </si>
  <si>
    <t>Cliente_986</t>
  </si>
  <si>
    <t>Cliente_994</t>
  </si>
  <si>
    <t>Cliente_648</t>
  </si>
  <si>
    <t>Cliente_846</t>
  </si>
  <si>
    <t>Cliente_620</t>
  </si>
  <si>
    <t>Cliente_672</t>
  </si>
  <si>
    <t>Cliente_735</t>
  </si>
  <si>
    <t>Cliente_268</t>
  </si>
  <si>
    <t>Cliente_600</t>
  </si>
  <si>
    <t>Cliente_654</t>
  </si>
  <si>
    <t>Cliente_12</t>
  </si>
  <si>
    <t>Cliente_294</t>
  </si>
  <si>
    <t>Cliente_659</t>
  </si>
  <si>
    <t>Cliente_47</t>
  </si>
  <si>
    <t>Cliente_544</t>
  </si>
  <si>
    <t>Cliente_633</t>
  </si>
  <si>
    <t>Cliente_154</t>
  </si>
  <si>
    <t>Cliente_489</t>
  </si>
  <si>
    <t>Cliente_797</t>
  </si>
  <si>
    <t>Cliente_436</t>
  </si>
  <si>
    <t>Cliente_597</t>
  </si>
  <si>
    <t>Cliente_690</t>
  </si>
  <si>
    <t>Cliente_216</t>
  </si>
  <si>
    <t>Cliente_546</t>
  </si>
  <si>
    <t>Cliente_524</t>
  </si>
  <si>
    <t>Cliente_193</t>
  </si>
  <si>
    <t>Cliente_794</t>
  </si>
  <si>
    <t>Cliente_602</t>
  </si>
  <si>
    <t>Cliente_296</t>
  </si>
  <si>
    <t>Cliente_568</t>
  </si>
  <si>
    <t>Cliente_897</t>
  </si>
  <si>
    <t>Cliente_816</t>
  </si>
  <si>
    <t>Cliente_221</t>
  </si>
  <si>
    <t>Cliente_940</t>
  </si>
  <si>
    <t>Cliente_707</t>
  </si>
  <si>
    <t>Cliente_644</t>
  </si>
  <si>
    <t>Cliente_619</t>
  </si>
  <si>
    <t>Cliente_833</t>
  </si>
  <si>
    <t>Cliente_899</t>
  </si>
  <si>
    <t>Cliente_470</t>
  </si>
  <si>
    <t>Cliente_191</t>
  </si>
  <si>
    <t>Cliente_183</t>
  </si>
  <si>
    <t>Cliente_499</t>
  </si>
  <si>
    <t>Cliente_495</t>
  </si>
  <si>
    <t>Cliente_923</t>
  </si>
  <si>
    <t>Cliente_453</t>
  </si>
  <si>
    <t>Cliente_14</t>
  </si>
  <si>
    <t>Cliente_611</t>
  </si>
  <si>
    <t>Cliente_505</t>
  </si>
  <si>
    <t>Cliente_882</t>
  </si>
  <si>
    <t>Cliente_841</t>
  </si>
  <si>
    <t>Cliente_789</t>
  </si>
  <si>
    <t>Cliente_141</t>
  </si>
  <si>
    <t>Cliente_622</t>
  </si>
  <si>
    <t>Cliente_768</t>
  </si>
  <si>
    <t>Cliente_874</t>
  </si>
  <si>
    <t>Cliente_471</t>
  </si>
  <si>
    <t>Cliente_196</t>
  </si>
  <si>
    <t>Cliente_991</t>
  </si>
  <si>
    <t>Cliente_289</t>
  </si>
  <si>
    <t>Cliente_330</t>
  </si>
  <si>
    <t>Cliente_943</t>
  </si>
  <si>
    <t>Cliente_285</t>
  </si>
  <si>
    <t>Cliente_905</t>
  </si>
  <si>
    <t>Cliente_543</t>
  </si>
  <si>
    <t>Cliente_239</t>
  </si>
  <si>
    <t>Cliente_315</t>
  </si>
  <si>
    <t>Cliente_166</t>
  </si>
  <si>
    <t>Cliente_157</t>
  </si>
  <si>
    <t>Cliente_919</t>
  </si>
  <si>
    <t>Cliente_395</t>
  </si>
  <si>
    <t>Cliente_287</t>
  </si>
  <si>
    <t>Cliente_479</t>
  </si>
  <si>
    <t>Cliente_160</t>
  </si>
  <si>
    <t>Cliente_109</t>
  </si>
  <si>
    <t>Cliente_342</t>
  </si>
  <si>
    <t>Cliente_689</t>
  </si>
  <si>
    <t>Cliente_518</t>
  </si>
  <si>
    <t>Cliente_869</t>
  </si>
  <si>
    <t>Cliente_842</t>
  </si>
  <si>
    <t>Cliente_349</t>
  </si>
  <si>
    <t>Cliente_807</t>
  </si>
  <si>
    <t>Cliente_900</t>
  </si>
  <si>
    <t>Cliente_143</t>
  </si>
  <si>
    <t>Cliente_405</t>
  </si>
  <si>
    <t>Cliente_332</t>
  </si>
  <si>
    <t>Cliente_404</t>
  </si>
  <si>
    <t>Cliente_783</t>
  </si>
  <si>
    <t>Cliente_589</t>
  </si>
  <si>
    <t>Cliente_284</t>
  </si>
  <si>
    <t>Cliente_207</t>
  </si>
  <si>
    <t>Cliente_531</t>
  </si>
  <si>
    <t>Cliente_420</t>
  </si>
  <si>
    <t>Cliente_421</t>
  </si>
  <si>
    <t>Cliente_876</t>
  </si>
  <si>
    <t>Cliente_365</t>
  </si>
  <si>
    <t>Cliente_185</t>
  </si>
  <si>
    <t>Cliente_558</t>
  </si>
  <si>
    <t>Cliente_535</t>
  </si>
  <si>
    <t>Cliente_18</t>
  </si>
  <si>
    <t>Cliente_704</t>
  </si>
  <si>
    <t>Cliente_720</t>
  </si>
  <si>
    <t>Cliente_624</t>
  </si>
  <si>
    <t>Cliente_434</t>
  </si>
  <si>
    <t>Cliente_149</t>
  </si>
  <si>
    <t>Cliente_125</t>
  </si>
  <si>
    <t>Cliente_437</t>
  </si>
  <si>
    <t>Cliente_719</t>
  </si>
  <si>
    <t>Cliente_354</t>
  </si>
  <si>
    <t>Cliente_194</t>
  </si>
  <si>
    <t>Cliente_363</t>
  </si>
  <si>
    <t>Cliente_778</t>
  </si>
  <si>
    <t>Cliente_637</t>
  </si>
  <si>
    <t>Cliente_948</t>
  </si>
  <si>
    <t>Cliente_70</t>
  </si>
  <si>
    <t>Cliente_989</t>
  </si>
  <si>
    <t>Cliente_951</t>
  </si>
  <si>
    <t>Cliente_819</t>
  </si>
  <si>
    <t>Cliente_334</t>
  </si>
  <si>
    <t>Cliente_508</t>
  </si>
  <si>
    <t>Cliente_787</t>
  </si>
  <si>
    <t>Cliente_616</t>
  </si>
  <si>
    <t>Cliente_422</t>
  </si>
  <si>
    <t>Cliente_218</t>
  </si>
  <si>
    <t>Cliente_318</t>
  </si>
  <si>
    <t>Cliente_95</t>
  </si>
  <si>
    <t>Cliente_866</t>
  </si>
  <si>
    <t>Cliente_232</t>
  </si>
  <si>
    <t>Cliente_113</t>
  </si>
  <si>
    <t>Cliente_711</t>
  </si>
  <si>
    <t>Cliente_785</t>
  </si>
  <si>
    <t>Cliente_554</t>
  </si>
  <si>
    <t>Cliente_320</t>
  </si>
  <si>
    <t>Cliente_996</t>
  </si>
  <si>
    <t>Cliente_615</t>
  </si>
  <si>
    <t>Cliente_968</t>
  </si>
  <si>
    <t>Cliente_206</t>
  </si>
  <si>
    <t>Cliente_669</t>
  </si>
  <si>
    <t>Cliente_705</t>
  </si>
  <si>
    <t>Cliente_462</t>
  </si>
  <si>
    <t>Cliente_809</t>
  </si>
  <si>
    <t>Cliente_21</t>
  </si>
  <si>
    <t>Cliente_381</t>
  </si>
  <si>
    <t>Cliente_454</t>
  </si>
  <si>
    <t>Cliente_825</t>
  </si>
  <si>
    <t>Cliente_134</t>
  </si>
  <si>
    <t>Cliente_555</t>
  </si>
  <si>
    <t>Cliente_887</t>
  </si>
  <si>
    <t>Cliente_913</t>
  </si>
  <si>
    <t>Cliente_41</t>
  </si>
  <si>
    <t>Cliente_738</t>
  </si>
  <si>
    <t>Cliente_280</t>
  </si>
  <si>
    <t>Cliente_117</t>
  </si>
  <si>
    <t>Cliente_429</t>
  </si>
  <si>
    <t>Cliente_283</t>
  </si>
  <si>
    <t>Cliente_857</t>
  </si>
  <si>
    <t>Cliente_443</t>
  </si>
  <si>
    <t>Cliente_177</t>
  </si>
  <si>
    <t>Cliente_832</t>
  </si>
  <si>
    <t>Cliente_480</t>
  </si>
  <si>
    <t>Cliente_290</t>
  </si>
  <si>
    <t>Cliente_351</t>
  </si>
  <si>
    <t>Cliente_344</t>
  </si>
  <si>
    <t>Cliente_564</t>
  </si>
  <si>
    <t>Cliente_782</t>
  </si>
  <si>
    <t>Cliente_165</t>
  </si>
  <si>
    <t>Cliente_608</t>
  </si>
  <si>
    <t>Cliente_224</t>
  </si>
  <si>
    <t>Cliente_680</t>
  </si>
  <si>
    <t>Cliente_513</t>
  </si>
  <si>
    <t>Cliente_973</t>
  </si>
  <si>
    <t>Cliente_511</t>
  </si>
  <si>
    <t>Cliente_772</t>
  </si>
  <si>
    <t>Cliente_124</t>
  </si>
  <si>
    <t>Cliente_605</t>
  </si>
  <si>
    <t>Cliente_197</t>
  </si>
  <si>
    <t>Cliente_586</t>
  </si>
  <si>
    <t>Cliente_687</t>
  </si>
  <si>
    <t>Cliente_415</t>
  </si>
  <si>
    <t>Cliente_456</t>
  </si>
  <si>
    <t>Cliente_820</t>
  </si>
  <si>
    <t>Cliente_698</t>
  </si>
  <si>
    <t>Cliente_52</t>
  </si>
  <si>
    <t>Cliente_278</t>
  </si>
  <si>
    <t>Cliente_595</t>
  </si>
  <si>
    <t>Cliente_2</t>
  </si>
  <si>
    <t>Cliente_880</t>
  </si>
  <si>
    <t>Cliente_411</t>
  </si>
  <si>
    <t>Cliente_123</t>
  </si>
  <si>
    <t>Cliente_910</t>
  </si>
  <si>
    <t>Cliente_483</t>
  </si>
  <si>
    <t>Cliente_642</t>
  </si>
  <si>
    <t>Cliente_962</t>
  </si>
  <si>
    <t>Cliente_883</t>
  </si>
  <si>
    <t>Cliente_693</t>
  </si>
  <si>
    <t>Cliente_226</t>
  </si>
  <si>
    <t>Cliente_834</t>
  </si>
  <si>
    <t>Cliente_104</t>
  </si>
  <si>
    <t>Cliente_331</t>
  </si>
  <si>
    <t>Cliente_35</t>
  </si>
  <si>
    <t>Cliente_837</t>
  </si>
  <si>
    <t>Cliente_514</t>
  </si>
  <si>
    <t>Cliente_114</t>
  </si>
  <si>
    <t>Cliente_90</t>
  </si>
  <si>
    <t>Cliente_496</t>
  </si>
  <si>
    <t>Cliente_58</t>
  </si>
  <si>
    <t>Cliente_468</t>
  </si>
  <si>
    <t>Cliente_372</t>
  </si>
  <si>
    <t>Cliente_801</t>
  </si>
  <si>
    <t>Cliente_208</t>
  </si>
  <si>
    <t>Cliente_716</t>
  </si>
  <si>
    <t>Cliente_594</t>
  </si>
  <si>
    <t>Cliente_396</t>
  </si>
  <si>
    <t>Cliente_392</t>
  </si>
  <si>
    <t>Cliente_954</t>
  </si>
  <si>
    <t>Cliente_263</t>
  </si>
  <si>
    <t>Cliente_438</t>
  </si>
  <si>
    <t>Cliente_353</t>
  </si>
  <si>
    <t>Cliente_770</t>
  </si>
  <si>
    <t>Cliente_888</t>
  </si>
  <si>
    <t>Cliente_635</t>
  </si>
  <si>
    <t>Cliente_297</t>
  </si>
  <si>
    <t>Cliente_950</t>
  </si>
  <si>
    <t>Cliente_298</t>
  </si>
  <si>
    <t>Cliente_304</t>
  </si>
  <si>
    <t>Cliente_871</t>
  </si>
  <si>
    <t>Cliente_743</t>
  </si>
  <si>
    <t>Cliente_428</t>
  </si>
  <si>
    <t>Cliente_808</t>
  </si>
  <si>
    <t>Cliente_376</t>
  </si>
  <si>
    <t>Cliente_227</t>
  </si>
  <si>
    <t>Cliente_175</t>
  </si>
  <si>
    <t>Cliente_757</t>
  </si>
  <si>
    <t>Mesero_3</t>
  </si>
  <si>
    <t>Mesero_1</t>
  </si>
  <si>
    <t>Mesero_2</t>
  </si>
  <si>
    <t>Mesero_5</t>
  </si>
  <si>
    <t>Mesero_4</t>
  </si>
  <si>
    <t>Almuerzo</t>
  </si>
  <si>
    <t>Desayuno</t>
  </si>
  <si>
    <t>Cena</t>
  </si>
  <si>
    <t>Tarjeta de dÃ©bito</t>
  </si>
  <si>
    <t>Efectivo</t>
  </si>
  <si>
    <t>Tarjeta de crÃ©dito</t>
  </si>
  <si>
    <t>Reservada</t>
  </si>
  <si>
    <t>Libre</t>
  </si>
  <si>
    <t>Ocupada</t>
  </si>
  <si>
    <t>EspaÃ±a</t>
  </si>
  <si>
    <t>Colombia</t>
  </si>
  <si>
    <t>Brasil</t>
  </si>
  <si>
    <t>Paraguay</t>
  </si>
  <si>
    <t>PerÃº</t>
  </si>
  <si>
    <t>Venezuela</t>
  </si>
  <si>
    <t>Bolivia</t>
  </si>
  <si>
    <t>Uruguay</t>
  </si>
  <si>
    <t>Ecuador</t>
  </si>
  <si>
    <t>Chile</t>
  </si>
  <si>
    <t>Argentina</t>
  </si>
  <si>
    <t>01:07:00</t>
  </si>
  <si>
    <t>01:28:00</t>
  </si>
  <si>
    <t>00:29:00</t>
  </si>
  <si>
    <t>03:03:00</t>
  </si>
  <si>
    <t>00:01:00</t>
  </si>
  <si>
    <t>01:57:00</t>
  </si>
  <si>
    <t>02:11:00</t>
  </si>
  <si>
    <t>02:03:00</t>
  </si>
  <si>
    <t>00:02:00</t>
  </si>
  <si>
    <t>03:46:00</t>
  </si>
  <si>
    <t>00:04:00</t>
  </si>
  <si>
    <t>00:18:00</t>
  </si>
  <si>
    <t>03:24:00</t>
  </si>
  <si>
    <t>00:09:00</t>
  </si>
  <si>
    <t>02:06:00</t>
  </si>
  <si>
    <t>01:25:00</t>
  </si>
  <si>
    <t>03:39:00</t>
  </si>
  <si>
    <t>02:16:00</t>
  </si>
  <si>
    <t>02:44:00</t>
  </si>
  <si>
    <t>03:01:00</t>
  </si>
  <si>
    <t>02:04:00</t>
  </si>
  <si>
    <t>01:19:00</t>
  </si>
  <si>
    <t>00:49:00</t>
  </si>
  <si>
    <t>03:02:00</t>
  </si>
  <si>
    <t>02:55:00</t>
  </si>
  <si>
    <t>02:51:00</t>
  </si>
  <si>
    <t>03:08:00</t>
  </si>
  <si>
    <t>03:33:00</t>
  </si>
  <si>
    <t>03:18:00</t>
  </si>
  <si>
    <t>02:38:00</t>
  </si>
  <si>
    <t>02:00:00</t>
  </si>
  <si>
    <t>02:14:00</t>
  </si>
  <si>
    <t>00:25:00</t>
  </si>
  <si>
    <t>01:02:00</t>
  </si>
  <si>
    <t>03:06:00</t>
  </si>
  <si>
    <t>01:47:00</t>
  </si>
  <si>
    <t>03:30:00</t>
  </si>
  <si>
    <t>00:28:00</t>
  </si>
  <si>
    <t>01:44:00</t>
  </si>
  <si>
    <t>03:54:00</t>
  </si>
  <si>
    <t>01:42:00</t>
  </si>
  <si>
    <t>00:40:00</t>
  </si>
  <si>
    <t>01:30:00</t>
  </si>
  <si>
    <t>01:20:00</t>
  </si>
  <si>
    <t>03:04:00</t>
  </si>
  <si>
    <t>01:31:00</t>
  </si>
  <si>
    <t>01:21:00</t>
  </si>
  <si>
    <t>02:09:00</t>
  </si>
  <si>
    <t>03:49:00</t>
  </si>
  <si>
    <t>02:47:00</t>
  </si>
  <si>
    <t>00:41:00</t>
  </si>
  <si>
    <t>01:40:00</t>
  </si>
  <si>
    <t>01:54:00</t>
  </si>
  <si>
    <t>02:28:00</t>
  </si>
  <si>
    <t>03:45:00</t>
  </si>
  <si>
    <t>02:02:00</t>
  </si>
  <si>
    <t>00:11:00</t>
  </si>
  <si>
    <t>02:42:00</t>
  </si>
  <si>
    <t>01:04:00</t>
  </si>
  <si>
    <t>03:36:00</t>
  </si>
  <si>
    <t>02:57:00</t>
  </si>
  <si>
    <t>02:46:00</t>
  </si>
  <si>
    <t>01:34:00</t>
  </si>
  <si>
    <t>03:25:00</t>
  </si>
  <si>
    <t>03:42:00</t>
  </si>
  <si>
    <t>02:35:00</t>
  </si>
  <si>
    <t>01:46:00</t>
  </si>
  <si>
    <t>00:42:00</t>
  </si>
  <si>
    <t>03:38:00</t>
  </si>
  <si>
    <t>03:35:00</t>
  </si>
  <si>
    <t>01:52:00</t>
  </si>
  <si>
    <t>03:19:00</t>
  </si>
  <si>
    <t>01:59:00</t>
  </si>
  <si>
    <t>01:01:00</t>
  </si>
  <si>
    <t>02:22:00</t>
  </si>
  <si>
    <t>03:32:00</t>
  </si>
  <si>
    <t>00:14:00</t>
  </si>
  <si>
    <t>01:33:00</t>
  </si>
  <si>
    <t>01:18:00</t>
  </si>
  <si>
    <t>01:29:00</t>
  </si>
  <si>
    <t>01:32:00</t>
  </si>
  <si>
    <t>01:48:00</t>
  </si>
  <si>
    <t>03:43:00</t>
  </si>
  <si>
    <t>03:15:00</t>
  </si>
  <si>
    <t>00:34:00</t>
  </si>
  <si>
    <t>00:38:00</t>
  </si>
  <si>
    <t>02:56:00</t>
  </si>
  <si>
    <t>02:45:00</t>
  </si>
  <si>
    <t>00:43:00</t>
  </si>
  <si>
    <t>01:26:00</t>
  </si>
  <si>
    <t>00:54:00</t>
  </si>
  <si>
    <t>00:07:00</t>
  </si>
  <si>
    <t>01:00:00</t>
  </si>
  <si>
    <t>03:48:00</t>
  </si>
  <si>
    <t>02:05:00</t>
  </si>
  <si>
    <t>02:58:00</t>
  </si>
  <si>
    <t>00:37:00</t>
  </si>
  <si>
    <t>03:52:00</t>
  </si>
  <si>
    <t>01:35:00</t>
  </si>
  <si>
    <t>01:53:00</t>
  </si>
  <si>
    <t>03:22:00</t>
  </si>
  <si>
    <t>00:10:00</t>
  </si>
  <si>
    <t>01:06:00</t>
  </si>
  <si>
    <t>02:34:00</t>
  </si>
  <si>
    <t>02:21:00</t>
  </si>
  <si>
    <t>01:56:00</t>
  </si>
  <si>
    <t>02:37:00</t>
  </si>
  <si>
    <t>01:27:00</t>
  </si>
  <si>
    <t>03:55:00</t>
  </si>
  <si>
    <t>02:23:00</t>
  </si>
  <si>
    <t>03:40:00</t>
  </si>
  <si>
    <t>00:00:00</t>
  </si>
  <si>
    <t>00:12:00</t>
  </si>
  <si>
    <t>02:40:00</t>
  </si>
  <si>
    <t>00:58:00</t>
  </si>
  <si>
    <t>03:57:00</t>
  </si>
  <si>
    <t>02:15:00</t>
  </si>
  <si>
    <t>02:49:00</t>
  </si>
  <si>
    <t>02:43:00</t>
  </si>
  <si>
    <t>00:27:00</t>
  </si>
  <si>
    <t>02:33:00</t>
  </si>
  <si>
    <t>01:51:00</t>
  </si>
  <si>
    <t>01:49:00</t>
  </si>
  <si>
    <t>01:12:00</t>
  </si>
  <si>
    <t>00:52:00</t>
  </si>
  <si>
    <t>00:16:00</t>
  </si>
  <si>
    <t>03:44:00</t>
  </si>
  <si>
    <t>03:31:00</t>
  </si>
  <si>
    <t>01:50:00</t>
  </si>
  <si>
    <t>00:26:00</t>
  </si>
  <si>
    <t>00:39:00</t>
  </si>
  <si>
    <t>03:05:00</t>
  </si>
  <si>
    <t>01:08:00</t>
  </si>
  <si>
    <t>02:53:00</t>
  </si>
  <si>
    <t>03:11:00</t>
  </si>
  <si>
    <t>02:54:00</t>
  </si>
  <si>
    <t>00:30:00</t>
  </si>
  <si>
    <t>02:07:00</t>
  </si>
  <si>
    <t>00:46:00</t>
  </si>
  <si>
    <t>02:13:00</t>
  </si>
  <si>
    <t>03:10:00</t>
  </si>
  <si>
    <t>00:15:00</t>
  </si>
  <si>
    <t>01:11:00</t>
  </si>
  <si>
    <t>03:37:00</t>
  </si>
  <si>
    <t>02:08:00</t>
  </si>
  <si>
    <t>01:03:00</t>
  </si>
  <si>
    <t>03:14:00</t>
  </si>
  <si>
    <t>02:17:00</t>
  </si>
  <si>
    <t>00:45:00</t>
  </si>
  <si>
    <t>01:55:00</t>
  </si>
  <si>
    <t>03:07:00</t>
  </si>
  <si>
    <t>01:38:00</t>
  </si>
  <si>
    <t>02:25:00</t>
  </si>
  <si>
    <t>00:48:00</t>
  </si>
  <si>
    <t>03:41:00</t>
  </si>
  <si>
    <t>01:23:00</t>
  </si>
  <si>
    <t>01:39:00</t>
  </si>
  <si>
    <t>02:59:00</t>
  </si>
  <si>
    <t>00:32:00</t>
  </si>
  <si>
    <t>02:30:00</t>
  </si>
  <si>
    <t>03:56:00</t>
  </si>
  <si>
    <t>01:17:00</t>
  </si>
  <si>
    <t>00:35:00</t>
  </si>
  <si>
    <t>01:10:00</t>
  </si>
  <si>
    <t>03:50:00</t>
  </si>
  <si>
    <t>00:53:00</t>
  </si>
  <si>
    <t>01:16:00</t>
  </si>
  <si>
    <t>00:57:00</t>
  </si>
  <si>
    <t>00:33:00</t>
  </si>
  <si>
    <t>03:26:00</t>
  </si>
  <si>
    <t>00:20:00</t>
  </si>
  <si>
    <t>02:48:00</t>
  </si>
  <si>
    <t>02:41:00</t>
  </si>
  <si>
    <t>05:15:00</t>
  </si>
  <si>
    <t>02:39:00</t>
  </si>
  <si>
    <t>00:56:00</t>
  </si>
  <si>
    <t>02:18:00</t>
  </si>
  <si>
    <t>01:37:00</t>
  </si>
  <si>
    <t>00:36:00</t>
  </si>
  <si>
    <t>01:14:00</t>
  </si>
  <si>
    <t>03:53:00</t>
  </si>
  <si>
    <t>01:15:00</t>
  </si>
  <si>
    <t>03:23:00</t>
  </si>
  <si>
    <t>03:51:00</t>
  </si>
  <si>
    <t>02:12:00</t>
  </si>
  <si>
    <t>03:27:00</t>
  </si>
  <si>
    <t>01:41:00</t>
  </si>
  <si>
    <t>03:17:00</t>
  </si>
  <si>
    <t>00:03:00</t>
  </si>
  <si>
    <t>03:20:00</t>
  </si>
  <si>
    <t>02:20:00</t>
  </si>
  <si>
    <t>01:58:00</t>
  </si>
  <si>
    <t>02:31:00</t>
  </si>
  <si>
    <t>00:47:00</t>
  </si>
  <si>
    <t>00:55:00</t>
  </si>
  <si>
    <t>01:13:00</t>
  </si>
  <si>
    <t>02:36:00</t>
  </si>
  <si>
    <t>00:31:00</t>
  </si>
  <si>
    <t>03:12:00</t>
  </si>
  <si>
    <t>03:13:00</t>
  </si>
  <si>
    <t>00:44:00</t>
  </si>
  <si>
    <t>00:51:00</t>
  </si>
  <si>
    <t>03:16:00</t>
  </si>
  <si>
    <t>03:58:00</t>
  </si>
  <si>
    <t>01:24:00</t>
  </si>
  <si>
    <t>02:50:00</t>
  </si>
  <si>
    <t>00:06:00</t>
  </si>
  <si>
    <t>01:43:00</t>
  </si>
  <si>
    <t>02:01:00</t>
  </si>
  <si>
    <t>01:09:00</t>
  </si>
  <si>
    <t>03:29:00</t>
  </si>
  <si>
    <t>00:23:00</t>
  </si>
  <si>
    <t>01:45:00</t>
  </si>
  <si>
    <t>02:27:00</t>
  </si>
  <si>
    <t>03:47:00</t>
  </si>
  <si>
    <t>02:32:00</t>
  </si>
  <si>
    <t>03:21:00</t>
  </si>
  <si>
    <t>00:17:00</t>
  </si>
  <si>
    <t>00:24:00</t>
  </si>
  <si>
    <t>04:31:00</t>
  </si>
  <si>
    <t>04:22:00</t>
  </si>
  <si>
    <t>04:49:00</t>
  </si>
  <si>
    <t>04:25:00</t>
  </si>
  <si>
    <t>06:33:00</t>
  </si>
  <si>
    <t>04:59:00</t>
  </si>
  <si>
    <t>04:26:00</t>
  </si>
  <si>
    <t>05:12:00</t>
  </si>
  <si>
    <t>05:52:00</t>
  </si>
  <si>
    <t>04:47:00</t>
  </si>
  <si>
    <t>04:09:00</t>
  </si>
  <si>
    <t>06:20:00</t>
  </si>
  <si>
    <t>05:47:00</t>
  </si>
  <si>
    <t>06:10:00</t>
  </si>
  <si>
    <t>06:13:00</t>
  </si>
  <si>
    <t>06:02:00</t>
  </si>
  <si>
    <t>06:49:00</t>
  </si>
  <si>
    <t>06:21:00</t>
  </si>
  <si>
    <t>06:07:00</t>
  </si>
  <si>
    <t>05:55:00</t>
  </si>
  <si>
    <t>04:05:00</t>
  </si>
  <si>
    <t>04:20:00</t>
  </si>
  <si>
    <t>06:18:00</t>
  </si>
  <si>
    <t>07:29:00</t>
  </si>
  <si>
    <t>04:02:00</t>
  </si>
  <si>
    <t>05:29:00</t>
  </si>
  <si>
    <t>06:57:00</t>
  </si>
  <si>
    <t>04:44:00</t>
  </si>
  <si>
    <t>04:14:00</t>
  </si>
  <si>
    <t>05:00:00</t>
  </si>
  <si>
    <t>04:57:00</t>
  </si>
  <si>
    <t>04:52:00</t>
  </si>
  <si>
    <t>04:21:00</t>
  </si>
  <si>
    <t>05:04:00</t>
  </si>
  <si>
    <t>05:46:00</t>
  </si>
  <si>
    <t>06:22:00</t>
  </si>
  <si>
    <t>06:24:00</t>
  </si>
  <si>
    <t>04:06:00</t>
  </si>
  <si>
    <t>05:10:00</t>
  </si>
  <si>
    <t>01:22:00</t>
  </si>
  <si>
    <t>05:56:00</t>
  </si>
  <si>
    <t>05:51:00</t>
  </si>
  <si>
    <t>04:13:00</t>
  </si>
  <si>
    <t>05:24:00</t>
  </si>
  <si>
    <t>06:15:00</t>
  </si>
  <si>
    <t>05:08:00</t>
  </si>
  <si>
    <t>07:10:00</t>
  </si>
  <si>
    <t>06:39:00</t>
  </si>
  <si>
    <t>06:40:00</t>
  </si>
  <si>
    <t>02:19:00</t>
  </si>
  <si>
    <t>06:09:00</t>
  </si>
  <si>
    <t>04:53:00</t>
  </si>
  <si>
    <t>05:26:00</t>
  </si>
  <si>
    <t>06:45:00</t>
  </si>
  <si>
    <t>04:00:00</t>
  </si>
  <si>
    <t>02:26:00</t>
  </si>
  <si>
    <t>06:37:00</t>
  </si>
  <si>
    <t>05:07:00</t>
  </si>
  <si>
    <t>06:26:00</t>
  </si>
  <si>
    <t>05:03:00</t>
  </si>
  <si>
    <t>05:22:00</t>
  </si>
  <si>
    <t>03:28:00</t>
  </si>
  <si>
    <t>04:18:00</t>
  </si>
  <si>
    <t>05:09:00</t>
  </si>
  <si>
    <t>06:29:00</t>
  </si>
  <si>
    <t>05:32:00</t>
  </si>
  <si>
    <t>04:58:00</t>
  </si>
  <si>
    <t>05:59:00</t>
  </si>
  <si>
    <t>04:50:00</t>
  </si>
  <si>
    <t>06:53:00</t>
  </si>
  <si>
    <t>03:59:00</t>
  </si>
  <si>
    <t>04:33:00</t>
  </si>
  <si>
    <t>05:14:00</t>
  </si>
  <si>
    <t>05:18:00</t>
  </si>
  <si>
    <t>06:28:00</t>
  </si>
  <si>
    <t>07:01:00</t>
  </si>
  <si>
    <t>05:28:00</t>
  </si>
  <si>
    <t>05:21:00</t>
  </si>
  <si>
    <t>04:10:00</t>
  </si>
  <si>
    <t>04:54:00</t>
  </si>
  <si>
    <t>05:40:00</t>
  </si>
  <si>
    <t>06:14:00</t>
  </si>
  <si>
    <t>06:36:00</t>
  </si>
  <si>
    <t>04:29:00</t>
  </si>
  <si>
    <t>06:25:00</t>
  </si>
  <si>
    <t>05:36:00</t>
  </si>
  <si>
    <t>06:42:00</t>
  </si>
  <si>
    <t>04:30:00</t>
  </si>
  <si>
    <t>04:48:00</t>
  </si>
  <si>
    <t>06:00:00</t>
  </si>
  <si>
    <t>06:01:00</t>
  </si>
  <si>
    <t>04:24:00</t>
  </si>
  <si>
    <t>04:32:00</t>
  </si>
  <si>
    <t>07:21:00</t>
  </si>
  <si>
    <t>04:15:00</t>
  </si>
  <si>
    <t>05:58:00</t>
  </si>
  <si>
    <t>05:34:00</t>
  </si>
  <si>
    <t>05:02:00</t>
  </si>
  <si>
    <t>04:37:00</t>
  </si>
  <si>
    <t>05:33:00</t>
  </si>
  <si>
    <t>06:23:00</t>
  </si>
  <si>
    <t>04:35:00</t>
  </si>
  <si>
    <t>04:27:00</t>
  </si>
  <si>
    <t>04:19:00</t>
  </si>
  <si>
    <t>04:08:00</t>
  </si>
  <si>
    <t>04:40:00</t>
  </si>
  <si>
    <t>04:39:00</t>
  </si>
  <si>
    <t>06:12:00</t>
  </si>
  <si>
    <t>06:16:00</t>
  </si>
  <si>
    <t>04:17:00</t>
  </si>
  <si>
    <t>04:36:00</t>
  </si>
  <si>
    <t>06:17:00</t>
  </si>
  <si>
    <t>06:31:00</t>
  </si>
  <si>
    <t>03:09:00</t>
  </si>
  <si>
    <t>04:51:00</t>
  </si>
  <si>
    <t>04:38:00</t>
  </si>
  <si>
    <t>06:11:00</t>
  </si>
  <si>
    <t>05:45:00</t>
  </si>
  <si>
    <t>07:31:00</t>
  </si>
  <si>
    <t>07:36:00</t>
  </si>
  <si>
    <t>05:57:00</t>
  </si>
  <si>
    <t>04:46:00</t>
  </si>
  <si>
    <t>05:54:00</t>
  </si>
  <si>
    <t>05:19:00</t>
  </si>
  <si>
    <t>05:17:00</t>
  </si>
  <si>
    <t>07:02:00</t>
  </si>
  <si>
    <t>07:05:00</t>
  </si>
  <si>
    <t>05:23:00</t>
  </si>
  <si>
    <t>05:43:00</t>
  </si>
  <si>
    <t>04:07:00</t>
  </si>
  <si>
    <t>06:03:00</t>
  </si>
  <si>
    <t>05:48:00</t>
  </si>
  <si>
    <t>06:08:00</t>
  </si>
  <si>
    <t>07:24:00</t>
  </si>
  <si>
    <t>05:01:00</t>
  </si>
  <si>
    <t>07:32:00</t>
  </si>
  <si>
    <t>06:56:00</t>
  </si>
  <si>
    <t>06:52:00</t>
  </si>
  <si>
    <t>07:04:00</t>
  </si>
  <si>
    <t>05:50:00</t>
  </si>
  <si>
    <t>07:19:00</t>
  </si>
  <si>
    <t>02:52:00</t>
  </si>
  <si>
    <t>05:27:00</t>
  </si>
  <si>
    <t>06:50:00</t>
  </si>
  <si>
    <t>06:58:00</t>
  </si>
  <si>
    <t>04:28:00</t>
  </si>
  <si>
    <t>05:30:00</t>
  </si>
  <si>
    <t>07:14:00</t>
  </si>
  <si>
    <t>04:42:00</t>
  </si>
  <si>
    <t>05:20:00</t>
  </si>
  <si>
    <t>07:00:00</t>
  </si>
  <si>
    <t>04:43:00</t>
  </si>
  <si>
    <t>04:03:00</t>
  </si>
  <si>
    <t>07:41:00</t>
  </si>
  <si>
    <t>07:39:00</t>
  </si>
  <si>
    <t>05:16:00</t>
  </si>
  <si>
    <t>06:27:00</t>
  </si>
  <si>
    <t>07:09:00</t>
  </si>
  <si>
    <t>07:06:00</t>
  </si>
  <si>
    <t>03:34:00</t>
  </si>
  <si>
    <t>06:59:00</t>
  </si>
  <si>
    <t>06:06:00</t>
  </si>
  <si>
    <t>04:11:00</t>
  </si>
  <si>
    <t>07:43:00</t>
  </si>
  <si>
    <t>05:31:00</t>
  </si>
  <si>
    <t>05:44:00</t>
  </si>
  <si>
    <t>04:41:00</t>
  </si>
  <si>
    <t>04:34:00</t>
  </si>
  <si>
    <t>05:13:00</t>
  </si>
  <si>
    <t>06:05:00</t>
  </si>
  <si>
    <t>07:13:00</t>
  </si>
  <si>
    <t>04:23:00</t>
  </si>
  <si>
    <t>07:44:00</t>
  </si>
  <si>
    <t>05:49:00</t>
  </si>
  <si>
    <t>03:00:00</t>
  </si>
  <si>
    <t>07:51:00</t>
  </si>
  <si>
    <t>02:10:00</t>
  </si>
  <si>
    <t>Sábado</t>
  </si>
  <si>
    <t>Domingo</t>
  </si>
  <si>
    <t>Lunes</t>
  </si>
  <si>
    <t>Martes</t>
  </si>
  <si>
    <t>Miércoles</t>
  </si>
  <si>
    <t>Jueves</t>
  </si>
  <si>
    <t>Viernes</t>
  </si>
  <si>
    <t>Tiempo de Degustacion</t>
  </si>
  <si>
    <t>Etiquetas de fila</t>
  </si>
  <si>
    <t>Total general</t>
  </si>
  <si>
    <t>Cuenta de Numero de Mesa</t>
  </si>
  <si>
    <t>(Todas)</t>
  </si>
  <si>
    <t>No fue cobrada</t>
  </si>
  <si>
    <t>fila</t>
  </si>
  <si>
    <t>total</t>
  </si>
  <si>
    <t>Cobrado</t>
  </si>
  <si>
    <t>Sin cobrar</t>
  </si>
  <si>
    <t>Monto pagado -Propina</t>
  </si>
  <si>
    <t>Propina (10%)</t>
  </si>
  <si>
    <t>Suma de Propina (10%)</t>
  </si>
  <si>
    <t>Suma de Monto Pagado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</si>
</sst>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164" formatCode="yyyy\-mm\-dd\ hh:mm:ss"/>
    <numFmt numFmtId="165" formatCode="yyyy\-mm\-dd"/>
    <numFmt numFmtId="166" formatCode="_-* #,##0.00\ [$€-C0A]_-;\-* #,##0.00\ [$€-C0A]_-;_-* &quot;-&quot;??\ [$€-C0A]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165" fontId="0" fillId="0" borderId="0" xfId="0" applyNumberFormat="1"/>
    <xf numFmtId="1"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20" fontId="0" fillId="0" borderId="0" xfId="0" applyNumberFormat="1"/>
    <xf numFmtId="44" fontId="0" fillId="0" borderId="0" xfId="1" applyFont="1"/>
    <xf numFmtId="0" fontId="1" fillId="0" borderId="0" xfId="0" applyFont="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applyAlignment="1">
      <alignment horizontal="left" indent="1"/>
    </xf>
    <xf numFmtId="0" fontId="1" fillId="0" borderId="0" xfId="0" applyFont="1" applyFill="1" applyBorder="1" applyAlignment="1">
      <alignment horizontal="center" vertical="top" wrapText="1"/>
    </xf>
    <xf numFmtId="166" fontId="0" fillId="0" borderId="0" xfId="0" applyNumberFormat="1"/>
  </cellXfs>
  <cellStyles count="2">
    <cellStyle name="Moneda" xfId="1" builtinId="4"/>
    <cellStyle name="Normal" xfId="0" builtinId="0"/>
  </cellStyles>
  <dxfs count="8">
    <dxf>
      <numFmt numFmtId="34" formatCode="_-* #,##0.00\ &quot;€&quot;_-;\-* #,##0.00\ &quot;€&quot;_-;_-* &quot;-&quot;??\ &quot;€&quot;_-;_-@_-"/>
    </dxf>
    <dxf>
      <numFmt numFmtId="166" formatCode="_-* #,##0.00\ [$€-C0A]_-;\-* #,##0.00\ [$€-C0A]_-;_-* &quot;-&quot;??\ [$€-C0A]_-;_-@_-"/>
    </dxf>
    <dxf>
      <numFmt numFmtId="34" formatCode="_-* #,##0.00\ &quot;€&quot;_-;\-* #,##0.00\ &quot;€&quot;_-;_-* &quot;-&quot;??\ &quot;€&quot;_-;_-@_-"/>
    </dxf>
    <dxf>
      <numFmt numFmtId="166" formatCode="_-* #,##0.00\ [$€-C0A]_-;\-* #,##0.00\ [$€-C0A]_-;_-* &quot;-&quot;??\ [$€-C0A]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[restaurante completo.xlsx]ingreso por tipo de servicio!Tabla dinámica1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a:t>
            </a:r>
            <a:r>
              <a:rPr lang="en-US" baseline="0"/>
              <a:t> POR SERVICIO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'ingreso por tipo de servicio'!$B$3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'ingreso por tipo de servicio'!$A$4:$A$7</c:f>
              <c:strCache>
                <c:ptCount val="3"/>
                <c:pt idx="0">
                  <c:v>Almuerzo</c:v>
                </c:pt>
                <c:pt idx="1">
                  <c:v>Cena</c:v>
                </c:pt>
                <c:pt idx="2">
                  <c:v>Desayuno</c:v>
                </c:pt>
              </c:strCache>
            </c:strRef>
          </c:cat>
          <c:val>
            <c:numRef>
              <c:f>'ingreso por tipo de servicio'!$B$4:$B$7</c:f>
              <c:numCache>
                <c:formatCode>_("€"* #,##0.00_);_("€"* \(#,##0.00\);_("€"* "-"??_);_(@_)</c:formatCode>
                <c:ptCount val="3"/>
                <c:pt idx="0">
                  <c:v>10175.900000000007</c:v>
                </c:pt>
                <c:pt idx="1">
                  <c:v>3814.1400000000003</c:v>
                </c:pt>
                <c:pt idx="2">
                  <c:v>3200.5499999999984</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[restaurante completo.xlsx]Transacciones-Metodo-pago!Tabla dinámica3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a:t>
            </a:r>
            <a:r>
              <a:rPr lang="en-US" baseline="0"/>
              <a:t> DE TRANSACCIONES</a:t>
            </a:r>
            <a:endParaRPr lang="en-US"/>
          </a:p>
        </c:rich>
      </c:tx>
      <c:layout>
        <c:manualLayout>
          <c:xMode val="edge"/>
          <c:yMode val="edge"/>
          <c:x val="0.3442430008748906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2"/>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dLbl>
          <c:idx val="0"/>
          <c:layout>
            <c:manualLayout>
              <c:x val="9.7222222222222224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2"/>
          </a:solidFill>
          <a:ln w="19050">
            <a:solidFill>
              <a:schemeClr val="lt1"/>
            </a:solidFill>
          </a:ln>
          <a:effectLst/>
        </c:spPr>
      </c:pivotFmt>
    </c:pivotFmts>
    <c:plotArea>
      <c:layout/>
      <c:pieChart>
        <c:varyColors val="1"/>
        <c:ser>
          <c:idx val="0"/>
          <c:order val="0"/>
          <c:tx>
            <c:strRef>
              <c:f>'Transacciones-Metodo-pago'!$B$3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dLbl>
              <c:idx val="1"/>
              <c:layout>
                <c:manualLayout>
                  <c:x val="9.7222222222222224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'Transacciones-Metodo-pago'!$A$4:$A$7</c:f>
              <c:strCache>
                <c:ptCount val="3"/>
                <c:pt idx="0">
                  <c:v>Efectivo</c:v>
                </c:pt>
                <c:pt idx="1">
                  <c:v>Tarjeta de crÃ©dito</c:v>
                </c:pt>
                <c:pt idx="2">
                  <c:v>Tarjeta de dÃ©bito</c:v>
                </c:pt>
              </c:strCache>
            </c:strRef>
          </c:cat>
          <c:val>
            <c:numRef>
              <c:f>'Transacciones-Metodo-pago'!$B$4:$B$7</c:f>
              <c:numCache>
                <c:formatCode>General</c:formatCode>
                <c:ptCount val="3"/>
                <c:pt idx="0">
                  <c:v>64</c:v>
                </c:pt>
                <c:pt idx="1">
                  <c:v>393</c:v>
                </c:pt>
                <c:pt idx="2">
                  <c:v>115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[restaurante completo.xlsx]Ingresos-Servicio-Dia!Tabla dinámica4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INGRESO</a:t>
            </a:r>
            <a:r>
              <a:rPr lang="es-ES" baseline="0"/>
              <a:t> DIARIO POR SERVICIO</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s>
    <c:plotArea>
      <c:layout/>
      <c:barChart>
        <c:barDir val="col"/>
        <c:grouping val="clustered"/>
        <c:varyColors val="0"/>
        <c:ser>
          <c:idx val="0"/>
          <c:order val="0"/>
          <c:tx>
            <c:strRef>
              <c:f>'Ingresos-Servicio-Dia'!$B$3</c:f>
              <c:strCache>
                <c:ptCount val="1"/>
                <c:pt idx="0">
                  <c:v>Total</c:v>
                </c:pt>
              </c:strCache>
            </c:strRef>
          </c:tx>
          <c:spPr>
            <a:solidFill>
              <a:schemeClr val="accent4"/>
            </a:solidFill>
            <a:ln>
              <a:noFill/>
            </a:ln>
            <a:effectLst/>
          </c:spPr>
          <c:invertIfNegative val="0"/>
          <c:cat>
            <c:multiLvlStrRef>
              <c:f>'Ingresos-Servicio-Dia'!$A$4:$A$28</c:f>
              <c:multiLvlStrCache>
                <c:ptCount val="21"/>
                <c:lvl>
                  <c:pt idx="0">
                    <c:v>Lunes</c:v>
                  </c:pt>
                  <c:pt idx="1">
                    <c:v>Martes</c:v>
                  </c:pt>
                  <c:pt idx="2">
                    <c:v>Miércoles</c:v>
                  </c:pt>
                  <c:pt idx="3">
                    <c:v>Jueves</c:v>
                  </c:pt>
                  <c:pt idx="4">
                    <c:v>Viernes</c:v>
                  </c:pt>
                  <c:pt idx="5">
                    <c:v>Sábado</c:v>
                  </c:pt>
                  <c:pt idx="6">
                    <c:v>Domingo</c:v>
                  </c:pt>
                  <c:pt idx="7">
                    <c:v>Lunes</c:v>
                  </c:pt>
                  <c:pt idx="8">
                    <c:v>Martes</c:v>
                  </c:pt>
                  <c:pt idx="9">
                    <c:v>Miércoles</c:v>
                  </c:pt>
                  <c:pt idx="10">
                    <c:v>Jueves</c:v>
                  </c:pt>
                  <c:pt idx="11">
                    <c:v>Viernes</c:v>
                  </c:pt>
                  <c:pt idx="12">
                    <c:v>Sábado</c:v>
                  </c:pt>
                  <c:pt idx="13">
                    <c:v>Domingo</c:v>
                  </c:pt>
                  <c:pt idx="14">
                    <c:v>Lunes</c:v>
                  </c:pt>
                  <c:pt idx="15">
                    <c:v>Martes</c:v>
                  </c:pt>
                  <c:pt idx="16">
                    <c:v>Miércoles</c:v>
                  </c:pt>
                  <c:pt idx="17">
                    <c:v>Jueves</c:v>
                  </c:pt>
                  <c:pt idx="18">
                    <c:v>Viernes</c:v>
                  </c:pt>
                  <c:pt idx="19">
                    <c:v>Sábado</c:v>
                  </c:pt>
                  <c:pt idx="20">
                    <c:v>Domingo</c:v>
                  </c:pt>
                </c:lvl>
                <c:lvl>
                  <c:pt idx="0">
                    <c:v>Almuerzo</c:v>
                  </c:pt>
                  <c:pt idx="7">
                    <c:v>Cena</c:v>
                  </c:pt>
                  <c:pt idx="14">
                    <c:v>Desayuno</c:v>
                  </c:pt>
                </c:lvl>
              </c:multiLvlStrCache>
            </c:multiLvlStrRef>
          </c:cat>
          <c:val>
            <c:numRef>
              <c:f>'Ingresos-Servicio-Dia'!$B$4:$B$28</c:f>
              <c:numCache>
                <c:formatCode>General</c:formatCode>
                <c:ptCount val="21"/>
                <c:pt idx="0">
                  <c:v>867.66</c:v>
                </c:pt>
                <c:pt idx="1">
                  <c:v>533.02999999999986</c:v>
                </c:pt>
                <c:pt idx="2">
                  <c:v>1239.21</c:v>
                </c:pt>
                <c:pt idx="3">
                  <c:v>2353.7599999999998</c:v>
                </c:pt>
                <c:pt idx="4">
                  <c:v>1514.8999999999999</c:v>
                </c:pt>
                <c:pt idx="5">
                  <c:v>1793.19</c:v>
                </c:pt>
                <c:pt idx="6">
                  <c:v>1874.15</c:v>
                </c:pt>
                <c:pt idx="7">
                  <c:v>218</c:v>
                </c:pt>
                <c:pt idx="8">
                  <c:v>280.95000000000005</c:v>
                </c:pt>
                <c:pt idx="9">
                  <c:v>454.93</c:v>
                </c:pt>
                <c:pt idx="10">
                  <c:v>911.66</c:v>
                </c:pt>
                <c:pt idx="11">
                  <c:v>617.92000000000007</c:v>
                </c:pt>
                <c:pt idx="12">
                  <c:v>606.54000000000008</c:v>
                </c:pt>
                <c:pt idx="13">
                  <c:v>724.14000000000021</c:v>
                </c:pt>
                <c:pt idx="14">
                  <c:v>296.3</c:v>
                </c:pt>
                <c:pt idx="15">
                  <c:v>463.72999999999996</c:v>
                </c:pt>
                <c:pt idx="16">
                  <c:v>222.80999999999997</c:v>
                </c:pt>
                <c:pt idx="17">
                  <c:v>675.9699999999998</c:v>
                </c:pt>
                <c:pt idx="18">
                  <c:v>564.61000000000013</c:v>
                </c:pt>
                <c:pt idx="19">
                  <c:v>494.12999999999994</c:v>
                </c:pt>
                <c:pt idx="20">
                  <c:v>483.00000000000006</c:v>
                </c:pt>
              </c:numCache>
            </c:numRef>
          </c:val>
        </c:ser>
        <c:dLbls>
          <c:showLegendKey val="0"/>
          <c:showVal val="0"/>
          <c:showCatName val="0"/>
          <c:showSerName val="0"/>
          <c:showPercent val="0"/>
          <c:showBubbleSize val="0"/>
        </c:dLbls>
        <c:gapWidth val="219"/>
        <c:overlap val="-27"/>
        <c:axId val="-1076615488"/>
        <c:axId val="-1076611680"/>
      </c:barChart>
      <c:catAx>
        <c:axId val="-10766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76611680"/>
        <c:crosses val="autoZero"/>
        <c:auto val="1"/>
        <c:lblAlgn val="ctr"/>
        <c:lblOffset val="100"/>
        <c:noMultiLvlLbl val="0"/>
      </c:catAx>
      <c:valAx>
        <c:axId val="-10766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7661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[restaurante completo.xlsx]IngresosXpais!Tabla 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INGRESO</a:t>
            </a:r>
            <a:r>
              <a:rPr lang="es-ES" baseline="0"/>
              <a:t> POR PAIS</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s>
    <c:plotArea>
      <c:layout/>
      <c:barChart>
        <c:barDir val="col"/>
        <c:grouping val="clustered"/>
        <c:varyColors val="0"/>
        <c:ser>
          <c:idx val="0"/>
          <c:order val="0"/>
          <c:tx>
            <c:strRef>
              <c:f>IngresosXpais!$B$3</c:f>
              <c:strCache>
                <c:ptCount val="1"/>
                <c:pt idx="0">
                  <c:v>Total</c:v>
                </c:pt>
              </c:strCache>
            </c:strRef>
          </c:tx>
          <c:spPr>
            <a:solidFill>
              <a:schemeClr val="accent4"/>
            </a:solidFill>
            <a:ln>
              <a:noFill/>
            </a:ln>
            <a:effectLst/>
          </c:spPr>
          <c:invertIfNegative val="0"/>
          <c:cat>
            <c:strRef>
              <c:f>IngresosXpais!$A$4:$A$15</c:f>
              <c:strCache>
                <c:ptCount val="11"/>
                <c:pt idx="0">
                  <c:v>Argentina</c:v>
                </c:pt>
                <c:pt idx="1">
                  <c:v>Bolivia</c:v>
                </c:pt>
                <c:pt idx="2">
                  <c:v>Brasil</c:v>
                </c:pt>
                <c:pt idx="3">
                  <c:v>Chile</c:v>
                </c:pt>
                <c:pt idx="4">
                  <c:v>Colombia</c:v>
                </c:pt>
                <c:pt idx="5">
                  <c:v>Ecuador</c:v>
                </c:pt>
                <c:pt idx="6">
                  <c:v>EspaÃ±a</c:v>
                </c:pt>
                <c:pt idx="7">
                  <c:v>Paraguay</c:v>
                </c:pt>
                <c:pt idx="8">
                  <c:v>PerÃº</c:v>
                </c:pt>
                <c:pt idx="9">
                  <c:v>Uruguay</c:v>
                </c:pt>
                <c:pt idx="10">
                  <c:v>Venezuela</c:v>
                </c:pt>
              </c:strCache>
            </c:strRef>
          </c:cat>
          <c:val>
            <c:numRef>
              <c:f>IngresosXpais!$B$4:$B$15</c:f>
              <c:numCache>
                <c:formatCode>_("€"* #,##0.00_);_("€"* \(#,##0.00\);_("€"* "-"??_);_(@_)</c:formatCode>
                <c:ptCount val="11"/>
                <c:pt idx="0">
                  <c:v>1430.81</c:v>
                </c:pt>
                <c:pt idx="1">
                  <c:v>1984.9999999999998</c:v>
                </c:pt>
                <c:pt idx="2">
                  <c:v>1483.69</c:v>
                </c:pt>
                <c:pt idx="3">
                  <c:v>1925.6000000000004</c:v>
                </c:pt>
                <c:pt idx="4">
                  <c:v>1538.88</c:v>
                </c:pt>
                <c:pt idx="5">
                  <c:v>1162.55</c:v>
                </c:pt>
                <c:pt idx="6">
                  <c:v>1551.0299999999997</c:v>
                </c:pt>
                <c:pt idx="7">
                  <c:v>1560.12</c:v>
                </c:pt>
                <c:pt idx="8">
                  <c:v>1542.39</c:v>
                </c:pt>
                <c:pt idx="9">
                  <c:v>1566.6900000000003</c:v>
                </c:pt>
                <c:pt idx="10">
                  <c:v>1443.8300000000002</c:v>
                </c:pt>
              </c:numCache>
            </c:numRef>
          </c:val>
        </c:ser>
        <c:dLbls>
          <c:showLegendKey val="0"/>
          <c:showVal val="0"/>
          <c:showCatName val="0"/>
          <c:showSerName val="0"/>
          <c:showPercent val="0"/>
          <c:showBubbleSize val="0"/>
        </c:dLbls>
        <c:gapWidth val="219"/>
        <c:overlap val="-27"/>
        <c:axId val="-1076610592"/>
        <c:axId val="-1076616032"/>
      </c:barChart>
      <c:catAx>
        <c:axId val="-107661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76616032"/>
        <c:crosses val="autoZero"/>
        <c:auto val="1"/>
        <c:lblAlgn val="ctr"/>
        <c:lblOffset val="100"/>
        <c:noMultiLvlLbl val="0"/>
      </c:catAx>
      <c:valAx>
        <c:axId val="-1076616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76610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[restaurante completo.xlsx]DImpagos!Tabla dinámica6</c:name>
    <c:fmtId val="2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DE ORDENES</a:t>
            </a:r>
            <a:r>
              <a:rPr lang="en-US" baseline="0"/>
              <a:t> COBRADAS</a:t>
            </a:r>
            <a:r>
              <a:rPr lang="en-US"/>
              <a:t> </a:t>
            </a:r>
          </a:p>
        </c:rich>
      </c:tx>
      <c:layout>
        <c:manualLayout>
          <c:xMode val="edge"/>
          <c:yMode val="edge"/>
          <c:x val="0.23454680421169499"/>
          <c:y val="2.260843128623729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DImpagos!$B$3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DImpagos!$A$4:$A$24</c:f>
              <c:strCach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DImpagos!$B$4:$B$24</c:f>
              <c:numCache>
                <c:formatCode>_-* #,##0.00\ [$€-C0A]_-;\-* #,##0.00\ [$€-C0A]_-;_-* "-"??\ [$€-C0A]_-;_-@_-</c:formatCode>
                <c:ptCount val="20"/>
                <c:pt idx="0">
                  <c:v>911.74</c:v>
                </c:pt>
                <c:pt idx="1">
                  <c:v>798.41999999999985</c:v>
                </c:pt>
                <c:pt idx="2">
                  <c:v>625.49999999999989</c:v>
                </c:pt>
                <c:pt idx="3">
                  <c:v>963.68000000000006</c:v>
                </c:pt>
                <c:pt idx="4">
                  <c:v>1040.4899999999998</c:v>
                </c:pt>
                <c:pt idx="5">
                  <c:v>878.97000000000014</c:v>
                </c:pt>
                <c:pt idx="6">
                  <c:v>739.71000000000026</c:v>
                </c:pt>
                <c:pt idx="7">
                  <c:v>821.29999999999984</c:v>
                </c:pt>
                <c:pt idx="8">
                  <c:v>934.84999999999991</c:v>
                </c:pt>
                <c:pt idx="9">
                  <c:v>788.86</c:v>
                </c:pt>
                <c:pt idx="10">
                  <c:v>871.8900000000001</c:v>
                </c:pt>
                <c:pt idx="11">
                  <c:v>953.31000000000006</c:v>
                </c:pt>
                <c:pt idx="12">
                  <c:v>870.91</c:v>
                </c:pt>
                <c:pt idx="13">
                  <c:v>1145.3399999999999</c:v>
                </c:pt>
                <c:pt idx="14">
                  <c:v>807.83999999999992</c:v>
                </c:pt>
                <c:pt idx="15">
                  <c:v>909.42999999999984</c:v>
                </c:pt>
                <c:pt idx="16">
                  <c:v>850.68000000000006</c:v>
                </c:pt>
                <c:pt idx="17">
                  <c:v>879.42999999999972</c:v>
                </c:pt>
                <c:pt idx="18">
                  <c:v>692.23000000000013</c:v>
                </c:pt>
                <c:pt idx="19">
                  <c:v>706.01</c:v>
                </c:pt>
              </c:numCache>
            </c:numRef>
          </c:val>
        </c:ser>
        <c:dLbls>
          <c:dLblPos val="outEnd"/>
          <c:showLegendKey val="0"/>
          <c:showVal val="1"/>
          <c:showCatName val="0"/>
          <c:showSerName val="0"/>
          <c:showPercent val="0"/>
          <c:showBubbleSize val="0"/>
        </c:dLbls>
        <c:gapWidth val="444"/>
        <c:overlap val="-90"/>
        <c:axId val="-1074796000"/>
        <c:axId val="-1074798176"/>
      </c:barChart>
      <c:catAx>
        <c:axId val="-107479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1074798176"/>
        <c:auto val="1"/>
        <c:lblAlgn val="ctr"/>
        <c:lblOffset val="100"/>
        <c:noMultiLvlLbl val="0"/>
      </c:catAx>
      <c:valAx>
        <c:axId val="-1074798176"/>
        <c:scaling>
          <c:orientation val="minMax"/>
        </c:scaling>
        <c:delete val="1"/>
        <c:axPos val="l"/>
        <c:numFmt formatCode="_-* #,##0.00\ [$€-C0A]_-;\-* #,##0.00\ [$€-C0A]_-;_-* &quot;-&quot;??\ [$€-C0A]_-;_-@_-" sourceLinked="1"/>
        <c:majorTickMark val="none"/>
        <c:minorTickMark val="none"/>
        <c:tickLblPos val="nextTo"/>
        <c:crossAx val="-1074796000"/>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DImpagos!$G$3</c:f>
              <c:strCache>
                <c:ptCount val="1"/>
                <c:pt idx="0">
                  <c:v>Cobrado</c:v>
                </c:pt>
              </c:strCache>
            </c:strRef>
          </c:tx>
          <c:spPr>
            <a:solidFill>
              <a:schemeClr val="accent1"/>
            </a:solidFill>
            <a:ln w="19050">
              <a:solidFill>
                <a:schemeClr val="lt1"/>
              </a:solidFill>
            </a:ln>
            <a:effectLst/>
            <a:sp3d contourW="19050">
              <a:contourClr>
                <a:schemeClr val="lt1"/>
              </a:contourClr>
            </a:sp3d>
          </c:spPr>
          <c:invertIfNegative val="0"/>
          <c:dPt>
            <c:idx val="0"/>
            <c:invertIfNegative val="0"/>
            <c:bubble3D val="0"/>
            <c:spPr>
              <a:solidFill>
                <a:schemeClr val="accent1"/>
              </a:solidFill>
              <a:ln w="19050">
                <a:solidFill>
                  <a:schemeClr val="lt1"/>
                </a:solidFill>
              </a:ln>
              <a:effectLst/>
              <a:sp3d contourW="19050">
                <a:contourClr>
                  <a:schemeClr val="lt1"/>
                </a:contourClr>
              </a:sp3d>
            </c:spPr>
          </c:dPt>
          <c:dPt>
            <c:idx val="1"/>
            <c:invertIfNegative val="0"/>
            <c:bubble3D val="0"/>
            <c:spPr>
              <a:solidFill>
                <a:schemeClr val="accent1"/>
              </a:solidFill>
              <a:ln w="19050">
                <a:solidFill>
                  <a:schemeClr val="lt1"/>
                </a:solidFill>
              </a:ln>
              <a:effectLst/>
              <a:sp3d contourW="19050">
                <a:contourClr>
                  <a:schemeClr val="lt1"/>
                </a:contourClr>
              </a:sp3d>
            </c:spPr>
          </c:dPt>
          <c:dPt>
            <c:idx val="2"/>
            <c:invertIfNegative val="0"/>
            <c:bubble3D val="0"/>
            <c:spPr>
              <a:solidFill>
                <a:schemeClr val="accent1"/>
              </a:solidFill>
              <a:ln w="19050">
                <a:solidFill>
                  <a:schemeClr val="lt1"/>
                </a:solidFill>
              </a:ln>
              <a:effectLst/>
              <a:sp3d contourW="19050">
                <a:contourClr>
                  <a:schemeClr val="lt1"/>
                </a:contourClr>
              </a:sp3d>
            </c:spPr>
          </c:dPt>
          <c:dLbls>
            <c:dLbl>
              <c:idx val="0"/>
              <c:layout/>
              <c:tx>
                <c:rich>
                  <a:bodyPr/>
                  <a:lstStyle/>
                  <a:p>
                    <a:r>
                      <a:rPr lang="en-US" baseline="0"/>
                      <a:t> </a:t>
                    </a:r>
                    <a:fld id="{4822F52D-1405-47A9-9E60-CBF84C13AB9B}"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val>
            <c:numRef>
              <c:f>DImpagos!$H$3</c:f>
              <c:numCache>
                <c:formatCode>General</c:formatCode>
                <c:ptCount val="1"/>
                <c:pt idx="0">
                  <c:v>1145.3400000000001</c:v>
                </c:pt>
              </c:numCache>
            </c:numRef>
          </c:val>
        </c:ser>
        <c:ser>
          <c:idx val="1"/>
          <c:order val="1"/>
          <c:tx>
            <c:strRef>
              <c:f>DImpagos!$G$4</c:f>
              <c:strCache>
                <c:ptCount val="1"/>
                <c:pt idx="0">
                  <c:v>Sin cobrar</c:v>
                </c:pt>
              </c:strCache>
            </c:strRef>
          </c:tx>
          <c:spPr>
            <a:solidFill>
              <a:schemeClr val="accent2"/>
            </a:solidFill>
            <a:ln w="19050">
              <a:solidFill>
                <a:schemeClr val="lt1"/>
              </a:solidFill>
            </a:ln>
            <a:effectLst/>
            <a:sp3d contourW="19050">
              <a:contourClr>
                <a:schemeClr val="lt1"/>
              </a:contourClr>
            </a:sp3d>
          </c:spPr>
          <c:invertIfNegative val="0"/>
          <c:dLbls>
            <c:dLbl>
              <c:idx val="0"/>
              <c:layout/>
              <c:tx>
                <c:rich>
                  <a:bodyPr/>
                  <a:lstStyle/>
                  <a:p>
                    <a:r>
                      <a:rPr lang="en-US" baseline="0"/>
                      <a:t> </a:t>
                    </a:r>
                    <a:fld id="{B46236B4-D18B-41EA-BDC0-F2952B0440DE}"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val>
            <c:numRef>
              <c:f>DImpagos!$H$4</c:f>
              <c:numCache>
                <c:formatCode>General</c:formatCode>
                <c:ptCount val="1"/>
                <c:pt idx="0">
                  <c:v>14.76</c:v>
                </c:pt>
              </c:numCache>
            </c:numRef>
          </c:val>
        </c:ser>
        <c:dLbls>
          <c:showLegendKey val="0"/>
          <c:showVal val="0"/>
          <c:showCatName val="0"/>
          <c:showSerName val="0"/>
          <c:showPercent val="0"/>
          <c:showBubbleSize val="0"/>
        </c:dLbls>
        <c:gapWidth val="100"/>
        <c:shape val="box"/>
        <c:axId val="-1074794912"/>
        <c:axId val="-1074787296"/>
        <c:axId val="0"/>
      </c:bar3DChart>
      <c:catAx>
        <c:axId val="-1074794912"/>
        <c:scaling>
          <c:orientation val="minMax"/>
        </c:scaling>
        <c:delete val="1"/>
        <c:axPos val="b"/>
        <c:majorTickMark val="out"/>
        <c:minorTickMark val="none"/>
        <c:tickLblPos val="nextTo"/>
        <c:crossAx val="-1074787296"/>
        <c:auto val="1"/>
        <c:lblAlgn val="ctr"/>
        <c:lblOffset val="100"/>
        <c:noMultiLvlLbl val="0"/>
      </c:catAx>
      <c:valAx>
        <c:axId val="-10747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74794912"/>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[restaurante completo.xlsx]Ordenes Atendidas!Tabla dinámica8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ORDENES</a:t>
            </a:r>
            <a:r>
              <a:rPr lang="es-ES" baseline="0"/>
              <a:t> ATENDIDAS POR MESERO</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'Ordenes Atendidas'!$B$3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'Ordenes Atendidas'!$A$4:$A$9</c:f>
              <c:strCache>
                <c:ptCount val="5"/>
                <c:pt idx="0">
                  <c:v>Mesero_1</c:v>
                </c:pt>
                <c:pt idx="1">
                  <c:v>Mesero_2</c:v>
                </c:pt>
                <c:pt idx="2">
                  <c:v>Mesero_3</c:v>
                </c:pt>
                <c:pt idx="3">
                  <c:v>Mesero_4</c:v>
                </c:pt>
                <c:pt idx="4">
                  <c:v>Mesero_5</c:v>
                </c:pt>
              </c:strCache>
            </c:strRef>
          </c:cat>
          <c:val>
            <c:numRef>
              <c:f>'Ordenes Atendidas'!$B$4:$B$9</c:f>
              <c:numCache>
                <c:formatCode>General</c:formatCode>
                <c:ptCount val="5"/>
                <c:pt idx="0">
                  <c:v>107</c:v>
                </c:pt>
                <c:pt idx="1">
                  <c:v>145</c:v>
                </c:pt>
                <c:pt idx="2">
                  <c:v>113</c:v>
                </c:pt>
                <c:pt idx="3">
                  <c:v>110</c:v>
                </c:pt>
                <c:pt idx="4">
                  <c:v>97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[restaurante completo.xlsx]Propina de meseros!Tabla dinámica26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PROPINAS POR MESERO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'Propina de meseros'!$B$3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'Propina de meseros'!$A$4:$A$9</c:f>
              <c:strCache>
                <c:ptCount val="5"/>
                <c:pt idx="0">
                  <c:v>Mesero_1</c:v>
                </c:pt>
                <c:pt idx="1">
                  <c:v>Mesero_2</c:v>
                </c:pt>
                <c:pt idx="2">
                  <c:v>Mesero_3</c:v>
                </c:pt>
                <c:pt idx="3">
                  <c:v>Mesero_4</c:v>
                </c:pt>
                <c:pt idx="4">
                  <c:v>Mesero_5</c:v>
                </c:pt>
              </c:strCache>
            </c:strRef>
          </c:cat>
          <c:val>
            <c:numRef>
              <c:f>'Propina de meseros'!$B$4:$B$9</c:f>
              <c:numCache>
                <c:formatCode>_("€"* #,##0.00_);_("€"* \(#,##0.00\);_("€"* "-"??_);_(@_)</c:formatCode>
                <c:ptCount val="5"/>
                <c:pt idx="0">
                  <c:v>332.90500000000009</c:v>
                </c:pt>
                <c:pt idx="1">
                  <c:v>433.19600000000014</c:v>
                </c:pt>
                <c:pt idx="2">
                  <c:v>333.86199999999997</c:v>
                </c:pt>
                <c:pt idx="3">
                  <c:v>336.43999999999994</c:v>
                </c:pt>
                <c:pt idx="4">
                  <c:v>282.65600000000012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80010</xdr:colOff>
      <xdr:row>8</xdr:row>
      <xdr:rowOff>156210</xdr:rowOff>
    </xdr:from>
    <xdr:to>
      <xdr:col>3</xdr:col>
      <xdr:colOff>636270</xdr:colOff>
      <xdr:row>23</xdr:row>
      <xdr:rowOff>156210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2</xdr:row>
      <xdr:rowOff>83820</xdr:rowOff>
    </xdr:from>
    <xdr:to>
      <xdr:col>7</xdr:col>
      <xdr:colOff>304800</xdr:colOff>
      <xdr:row>23</xdr:row>
      <xdr:rowOff>152400</xdr:rowOff>
    </xdr:to>
    <xdr:sp macro="" textlink="">
      <xdr:nvSpPr>
        <xdr:cNvPr id="2" name="CuadroTexto 1"/>
        <xdr:cNvSpPr txBox="1"/>
      </xdr:nvSpPr>
      <xdr:spPr>
        <a:xfrm>
          <a:off x="4137660" y="449580"/>
          <a:ext cx="2743200" cy="3909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ES"/>
            <a:t>El análisis muestra que el almuerzo es el servicio más rentable del restaurante, representando el 59% del total de los ingresos, mientras que la cena y el desayuno contribuyen con el 22% y el 19%, respectivamente. Esto sugiere que los clientes prefieren el almuerzo, posiblemente debido a un mayor flujo</a:t>
          </a:r>
          <a:r>
            <a:rPr lang="es-ES" baseline="0"/>
            <a:t> personas o </a:t>
          </a:r>
          <a:r>
            <a:rPr lang="es-ES"/>
            <a:t>una oferta de menú más atractiva durante esa hora del día.</a:t>
          </a:r>
        </a:p>
        <a:p>
          <a:pPr algn="l"/>
          <a:endParaRPr lang="es-ES" sz="1100"/>
        </a:p>
        <a:p>
          <a:pPr algn="l"/>
          <a:r>
            <a:rPr lang="es-ES"/>
            <a:t>Para equilibrar los ingresos, se recomienda mejorar la oferta del desayuno, introduciendo promociones o nuevas opciones que atraigan a más clientes en la mañana. Además, es importante mantener y fortalecer la oferta del almuerzo para seguir capitalizando en el servicio más rentable del restaurante.</a:t>
          </a:r>
          <a:endParaRPr lang="es-ES" sz="1100"/>
        </a:p>
        <a:p>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xdr:colOff>
      <xdr:row>8</xdr:row>
      <xdr:rowOff>11430</xdr:rowOff>
    </xdr:from>
    <xdr:to>
      <xdr:col>4</xdr:col>
      <xdr:colOff>118110</xdr:colOff>
      <xdr:row>23</xdr:row>
      <xdr:rowOff>11430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3</xdr:row>
      <xdr:rowOff>53340</xdr:rowOff>
    </xdr:from>
    <xdr:to>
      <xdr:col>7</xdr:col>
      <xdr:colOff>784860</xdr:colOff>
      <xdr:row>22</xdr:row>
      <xdr:rowOff>175260</xdr:rowOff>
    </xdr:to>
    <xdr:sp macro="" textlink="">
      <xdr:nvSpPr>
        <xdr:cNvPr id="3" name="CuadroTexto 2"/>
        <xdr:cNvSpPr txBox="1"/>
      </xdr:nvSpPr>
      <xdr:spPr>
        <a:xfrm>
          <a:off x="4815840" y="601980"/>
          <a:ext cx="2811780" cy="3596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gráfico muestra que la mayoría de las transacciones en el restaurante se realizan mediante tarjeta de crédito, con un 69% del total, seguido por las transacciones con tarjeta de débito (20%) y, en menor medida, el uso de efectivo (11%). Esto refleja una clara preferencia de los clientes por pagos electrónicos, especialmente con tarjeta de crédito.</a:t>
          </a:r>
        </a:p>
        <a:p>
          <a:endParaRPr lang="es-ES"/>
        </a:p>
        <a:p>
          <a:r>
            <a:rPr lang="es-ES"/>
            <a:t>Dado que el uso de tarjetas domina las transacciones, el restaurante podría enfocarse en facilitar y agilizar aún más los pagos con tarjetas, implementando terminales de pago más rápidos o sistemas contactless. Además, sería recomendable ofrecer incentivos o promociones a los pagos electrónicos para reducir aún más el manejo de efectivo, optimizando la operación financiera.</a:t>
          </a:r>
        </a:p>
        <a:p>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316230</xdr:colOff>
      <xdr:row>1</xdr:row>
      <xdr:rowOff>171450</xdr:rowOff>
    </xdr:from>
    <xdr:to>
      <xdr:col>8</xdr:col>
      <xdr:colOff>133350</xdr:colOff>
      <xdr:row>16</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266241</xdr:colOff>
      <xdr:row>17</xdr:row>
      <xdr:rowOff>128530</xdr:rowOff>
    </xdr:from>
    <xdr:to>
      <xdr:col>8</xdr:col>
      <xdr:colOff>73446</xdr:colOff>
      <xdr:row>31</xdr:row>
      <xdr:rowOff>0</xdr:rowOff>
    </xdr:to>
    <xdr:sp macro="" textlink="">
      <xdr:nvSpPr>
        <xdr:cNvPr id="3" name="CuadroTexto 2"/>
        <xdr:cNvSpPr txBox="1"/>
      </xdr:nvSpPr>
      <xdr:spPr>
        <a:xfrm>
          <a:off x="3488675" y="3249976"/>
          <a:ext cx="4544458" cy="2442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análisis de los ingresos por servicio muestra que el almuerzo sigue siendo el servicio más rentable, con un total de 10,175.90 €, destacando los jueves (2,353.76 €) y domingos (1,874.15 €). La cena genera 3,814.14 €, con un pico el jueves (911.66 €), mientras que el desayuno aporta 3,200.55 €, con ingresos importantes los jueves (675.97 €) y viernes (564.61 €).</a:t>
          </a:r>
        </a:p>
        <a:p>
          <a:endParaRPr lang="es-ES" b="1"/>
        </a:p>
        <a:p>
          <a:r>
            <a:rPr lang="es-ES"/>
            <a:t>Para mejorar el rendimiento general, sería recomendable aprovechar los jueves, que son los días más rentables tanto para el almuerzo como para la cena y el desayuno, ofreciendo promociones o menús especiales. Además, se podrían reforzar los días de menor rendimiento, como los lunes y martes, con campañas específicas o incentivos para atraer más clientes durante esos días menos concurridos.</a:t>
          </a:r>
        </a:p>
        <a:p>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156210</xdr:colOff>
      <xdr:row>1</xdr:row>
      <xdr:rowOff>80010</xdr:rowOff>
    </xdr:from>
    <xdr:to>
      <xdr:col>7</xdr:col>
      <xdr:colOff>765810</xdr:colOff>
      <xdr:row>16</xdr:row>
      <xdr:rowOff>80010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80682</xdr:colOff>
      <xdr:row>17</xdr:row>
      <xdr:rowOff>125505</xdr:rowOff>
    </xdr:from>
    <xdr:to>
      <xdr:col>7</xdr:col>
      <xdr:colOff>708212</xdr:colOff>
      <xdr:row>28</xdr:row>
      <xdr:rowOff>107576</xdr:rowOff>
    </xdr:to>
    <xdr:sp macro="" textlink="">
      <xdr:nvSpPr>
        <xdr:cNvPr id="3" name="CuadroTexto 2"/>
        <xdr:cNvSpPr txBox="1"/>
      </xdr:nvSpPr>
      <xdr:spPr>
        <a:xfrm>
          <a:off x="2868706" y="3173505"/>
          <a:ext cx="4572000" cy="1954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análisis de los ingresos por país muestra que Bolivia es el país que genera más ingresos para el restaurante, con 1,985.00 €, seguido por Chile (1,925.60 €) y Paraguay (1,560.12 €). Países como Ecuador (1,162.55 €) y Venezuela (1,443.83 €) generan menos ingresos en comparación con los demás.</a:t>
          </a:r>
        </a:p>
        <a:p>
          <a:endParaRPr lang="es-ES" b="1"/>
        </a:p>
        <a:p>
          <a:r>
            <a:rPr lang="es-ES"/>
            <a:t>Dado que Bolivia, Chile y Paraguay generan una cantidad significativa de ingresos, se podría considerar enfocar estrategias de marketing y promociones orientadas a los clientes de estos países. Además, sería beneficioso analizar las preferencias de los clientes de países con ingresos más bajos como Ecuador y Venezuela para identificar oportunidades de aumentar su gasto mediante ofertas o adaptaciones a sus gustos culinarios.</a:t>
          </a:r>
        </a:p>
        <a:p>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25</xdr:row>
      <xdr:rowOff>15783</xdr:rowOff>
    </xdr:from>
    <xdr:to>
      <xdr:col>2</xdr:col>
      <xdr:colOff>555172</xdr:colOff>
      <xdr:row>41</xdr:row>
      <xdr:rowOff>21771</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718456</xdr:colOff>
      <xdr:row>10</xdr:row>
      <xdr:rowOff>152400</xdr:rowOff>
    </xdr:from>
    <xdr:to>
      <xdr:col>6</xdr:col>
      <xdr:colOff>174170</xdr:colOff>
      <xdr:row>23</xdr:row>
      <xdr:rowOff>108856</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718458</xdr:colOff>
      <xdr:row>24</xdr:row>
      <xdr:rowOff>174171</xdr:rowOff>
    </xdr:from>
    <xdr:to>
      <xdr:col>7</xdr:col>
      <xdr:colOff>968829</xdr:colOff>
      <xdr:row>35</xdr:row>
      <xdr:rowOff>43542</xdr:rowOff>
    </xdr:to>
    <xdr:sp macro="" textlink="">
      <xdr:nvSpPr>
        <xdr:cNvPr id="2" name="CuadroTexto 1"/>
        <xdr:cNvSpPr txBox="1"/>
      </xdr:nvSpPr>
      <xdr:spPr>
        <a:xfrm>
          <a:off x="4212772" y="4615542"/>
          <a:ext cx="5747657"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gráfico muestra que la mayoría de las órdenes han sido cobradas, con un total de 1,145.34 €. Sin embargo, también se observa una pequeña porción de órdenes sin cobrar, que suman 14.76 €. Aunque este monto de impagos es relativamente bajo en comparación con el total, sigue siendo importante monitorear para evitar pérdidas en el futuro.</a:t>
          </a:r>
        </a:p>
        <a:p>
          <a:endParaRPr lang="es-ES" b="1"/>
        </a:p>
        <a:p>
          <a:r>
            <a:rPr lang="es-ES" b="1"/>
            <a:t>E</a:t>
          </a:r>
          <a:r>
            <a:rPr lang="es-ES"/>
            <a:t>s recomendable reforzar los procesos de cobro para reducir aún más las órdenes sin pagar, implementando medidas como el seguimiento más riguroso de las cuentas de las mesas o sistemas automatizados que notifiquen al personal sobre cualquier orden pendiente antes de que los clientes se retiren. Esto garantizará que las cuentas sean cobradas en su totalidad, evitando cualquier pérdida por impagos, incluso si es mínima.</a:t>
          </a:r>
        </a:p>
        <a:p>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80010</xdr:colOff>
      <xdr:row>10</xdr:row>
      <xdr:rowOff>57150</xdr:rowOff>
    </xdr:from>
    <xdr:to>
      <xdr:col>4</xdr:col>
      <xdr:colOff>240030</xdr:colOff>
      <xdr:row>25</xdr:row>
      <xdr:rowOff>57150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10</xdr:row>
      <xdr:rowOff>83820</xdr:rowOff>
    </xdr:from>
    <xdr:to>
      <xdr:col>8</xdr:col>
      <xdr:colOff>693420</xdr:colOff>
      <xdr:row>25</xdr:row>
      <xdr:rowOff>121920</xdr:rowOff>
    </xdr:to>
    <xdr:sp macro="" textlink="">
      <xdr:nvSpPr>
        <xdr:cNvPr id="3" name="CuadroTexto 2"/>
        <xdr:cNvSpPr txBox="1"/>
      </xdr:nvSpPr>
      <xdr:spPr>
        <a:xfrm>
          <a:off x="4762500" y="1912620"/>
          <a:ext cx="351282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gráfico muestra la distribución de mesas atendidas por cada mesero. El mesero 2 es el que más mesas ha atendido, con un 25% del total, mientras que el mesero 5 ha atendido el menor número de mesas, con un 17%. Los otros meseros (1, 3 y 4) tienen una distribución similar, con alrededor del 19% y 20% de las mesas.</a:t>
          </a:r>
        </a:p>
        <a:p>
          <a:endParaRPr lang="es-ES" b="1"/>
        </a:p>
        <a:p>
          <a:r>
            <a:rPr lang="es-ES"/>
            <a:t>Dado que la carga de mesas está distribuida de manera relativamente equilibrada, es importante mantener este balance para evitar sobrecargar a un mesero en particular. Sin embargo, sería útil revisar si el rendimiento de los meseros (propinas o eficiencia) está en línea con la cantidad de mesas atendidas, ajustando las asignaciones de mesas si es necesario para mejorar el servicio al cliente.</a:t>
          </a:r>
        </a:p>
        <a:p>
          <a:endParaRPr lang="es-E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10</xdr:row>
      <xdr:rowOff>26670</xdr:rowOff>
    </xdr:from>
    <xdr:to>
      <xdr:col>4</xdr:col>
      <xdr:colOff>449580</xdr:colOff>
      <xdr:row>26</xdr:row>
      <xdr:rowOff>167640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10</xdr:row>
      <xdr:rowOff>53340</xdr:rowOff>
    </xdr:from>
    <xdr:to>
      <xdr:col>9</xdr:col>
      <xdr:colOff>0</xdr:colOff>
      <xdr:row>27</xdr:row>
      <xdr:rowOff>0</xdr:rowOff>
    </xdr:to>
    <xdr:sp macro="" textlink="">
      <xdr:nvSpPr>
        <xdr:cNvPr id="3" name="CuadroTexto 2"/>
        <xdr:cNvSpPr txBox="1"/>
      </xdr:nvSpPr>
      <xdr:spPr>
        <a:xfrm>
          <a:off x="4678680" y="1882140"/>
          <a:ext cx="3421380" cy="3055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El mesero 2 ha recibido la mayor cantidad de propinas, con un total de 433.20 €, lo que representa el 25% del total. Le siguen los meseros 4 y 3, con 20% y 19% respectivamente. El mesero 5 es el que ha recibido la menor cantidad de propinas, con 282.66 €, que representa el 17% del total.</a:t>
          </a:r>
        </a:p>
        <a:p>
          <a:endParaRPr lang="es-ES" b="1"/>
        </a:p>
        <a:p>
          <a:r>
            <a:rPr lang="es-ES"/>
            <a:t>Dado que las propinas están relativamente bien distribuidas, sería importante analizar si las diferencias se deben a la cantidad de mesas atendidas o al servicio proporcionado. Si las propinas más altas están relacionadas con una mayor carga de mesas, el equilibrio en las asignaciones podría revisarse para optimizar tanto el servicio al cliente como la equidad entre los meseros. También se podrían realizar capacitaciones para los meseros que reciben menos propinas para mejorar la experiencia del cliente y aumentar las propinas.</a:t>
          </a:r>
        </a:p>
        <a:p>
          <a:endParaRPr lang="es-E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la Guerra" refreshedDate="45570.956045254628" createdVersion="5" refreshedVersion="5" minRefreshableVersion="3" recordCount="572">
  <cacheSource type="worksheet">
    <worksheetSource ref="A1:U573" sheet="Sala"/>
  </cacheSource>
  <cacheFields count="21">
    <cacheField name="Numero de Mesa" numFmtId="0">
      <sharedItems containsSemiMixedTypes="0" containsString="0" containsNumber="1" containsInteger="1" minValue="1" maxValue="20" count="20">
        <n v="10"/>
        <n v="6"/>
        <n v="20"/>
        <n v="3"/>
        <n v="8"/>
        <n v="17"/>
        <n v="11"/>
        <n v="15"/>
        <n v="14"/>
        <n v="16"/>
        <n v="9"/>
        <n v="12"/>
        <n v="1"/>
        <n v="5"/>
        <n v="18"/>
        <n v="4"/>
        <n v="2"/>
        <n v="13"/>
        <n v="7"/>
        <n v="19"/>
      </sharedItems>
    </cacheField>
    <cacheField name="Codigo de Cliente" numFmtId="0">
      <sharedItems count="436">
        <s v="Cliente_724"/>
        <s v="Cliente_538"/>
        <s v="Cliente_911"/>
        <s v="Cliente_129"/>
        <s v="Cliente_938"/>
        <s v="Cliente_306"/>
        <s v="Cliente_974"/>
        <s v="Cliente_740"/>
        <s v="Cliente_33"/>
        <s v="Cliente_881"/>
        <s v="Cliente_890"/>
        <s v="Cliente_780"/>
        <s v="Cliente_728"/>
        <s v="Cliente_200"/>
        <s v="Cliente_190"/>
        <s v="Cliente_972"/>
        <s v="Cliente_210"/>
        <s v="Cliente_88"/>
        <s v="Cliente_427"/>
        <s v="Cliente_424"/>
        <s v="Cliente_107"/>
        <s v="Cliente_775"/>
        <s v="Cliente_358"/>
        <s v="Cliente_377"/>
        <s v="Cliente_361"/>
        <s v="Cliente_229"/>
        <s v="Cliente_27"/>
        <s v="Cliente_103"/>
        <s v="Cliente_1"/>
        <s v="Cliente_828"/>
        <s v="Cliente_167"/>
        <s v="Cliente_710"/>
        <s v="Cliente_870"/>
        <s v="Cliente_230"/>
        <s v="Cliente_814"/>
        <s v="Cliente_623"/>
        <s v="Cliente_72"/>
        <s v="Cliente_963"/>
        <s v="Cliente_929"/>
        <s v="Cliente_708"/>
        <s v="Cliente_631"/>
        <s v="Cliente_894"/>
        <s v="Cliente_63"/>
        <s v="Cliente_144"/>
        <s v="Cliente_390"/>
        <s v="Cliente_886"/>
        <s v="Cliente_510"/>
        <s v="Cliente_878"/>
        <s v="Cliente_977"/>
        <s v="Cliente_553"/>
        <s v="Cliente_792"/>
        <s v="Cliente_265"/>
        <s v="Cliente_946"/>
        <s v="Cliente_614"/>
        <s v="Cliente_352"/>
        <s v="Cliente_784"/>
        <s v="Cliente_118"/>
        <s v="Cliente_61"/>
        <s v="Cliente_440"/>
        <s v="Cliente_258"/>
        <s v="Cliente_865"/>
        <s v="Cliente_79"/>
        <s v="Cliente_42"/>
        <s v="Cliente_374"/>
        <s v="Cliente_753"/>
        <s v="Cliente_632"/>
        <s v="Cliente_574"/>
        <s v="Cliente_292"/>
        <s v="Cliente_747"/>
        <s v="Cliente_733"/>
        <s v="Cliente_36"/>
        <s v="Cliente_607"/>
        <s v="Cliente_378"/>
        <s v="Cliente_452"/>
        <s v="Cliente_244"/>
        <s v="Cliente_840"/>
        <s v="Cliente_993"/>
        <s v="Cliente_29"/>
        <s v="Cliente_873"/>
        <s v="Cliente_965"/>
        <s v="Cliente_313"/>
        <s v="Cliente_520"/>
        <s v="Cliente_388"/>
        <s v="Cliente_384"/>
        <s v="Cliente_517"/>
        <s v="Cliente_651"/>
        <s v="Cliente_545"/>
        <s v="Cliente_116"/>
        <s v="Cliente_170"/>
        <s v="Cliente_92"/>
        <s v="Cliente_588"/>
        <s v="Cliente_949"/>
        <s v="Cliente_140"/>
        <s v="Cliente_523"/>
        <s v="Cliente_916"/>
        <s v="Cliente_791"/>
        <s v="Cliente_697"/>
        <s v="Cliente_516"/>
        <s v="Cliente_830"/>
        <s v="Cliente_656"/>
        <s v="Cliente_774"/>
        <s v="Cliente_26"/>
        <s v="Cliente_273"/>
        <s v="Cliente_798"/>
        <s v="Cliente_658"/>
        <s v="Cliente_158"/>
        <s v="Cliente_286"/>
        <s v="Cliente_712"/>
        <s v="Cliente_56"/>
        <s v="Cliente_909"/>
        <s v="Cliente_402"/>
        <s v="Cliente_709"/>
        <s v="Cliente_533"/>
        <s v="Cliente_953"/>
        <s v="Cliente_964"/>
        <s v="Cliente_939"/>
        <s v="Cliente_5"/>
        <s v="Cliente_115"/>
        <s v="Cliente_580"/>
        <s v="Cliente_788"/>
        <s v="Cliente_295"/>
        <s v="Cliente_547"/>
        <s v="Cliente_156"/>
        <s v="Cliente_359"/>
        <s v="Cliente_485"/>
        <s v="Cliente_493"/>
        <s v="Cliente_282"/>
        <s v="Cliente_301"/>
        <s v="Cliente_610"/>
        <s v="Cliente_681"/>
        <s v="Cliente_55"/>
        <s v="Cliente_715"/>
        <s v="Cliente_321"/>
        <s v="Cliente_670"/>
        <s v="Cliente_442"/>
        <s v="Cliente_752"/>
        <s v="Cliente_727"/>
        <s v="Cliente_548"/>
        <s v="Cliente_30"/>
        <s v="Cliente_646"/>
        <s v="Cliente_151"/>
        <s v="Cliente_336"/>
        <s v="Cliente_367"/>
        <s v="Cliente_765"/>
        <s v="Cliente_512"/>
        <s v="Cliente_701"/>
        <s v="Cliente_83"/>
        <s v="Cliente_323"/>
        <s v="Cliente_678"/>
        <s v="Cliente_74"/>
        <s v="Cliente_146"/>
        <s v="Cliente_212"/>
        <s v="Cliente_3"/>
        <s v="Cliente_176"/>
        <s v="Cliente_551"/>
        <s v="Cliente_240"/>
        <s v="Cliente_759"/>
        <s v="Cliente_959"/>
        <s v="Cliente_744"/>
        <s v="Cliente_189"/>
        <s v="Cliente_990"/>
        <s v="Cliente_67"/>
        <s v="Cliente_984"/>
        <s v="Cliente_877"/>
        <s v="Cliente_494"/>
        <s v="Cliente_264"/>
        <s v="Cliente_142"/>
        <s v="Cliente_856"/>
        <s v="Cliente_722"/>
        <s v="Cliente_961"/>
        <s v="Cliente_579"/>
        <s v="Cliente_567"/>
        <s v="Cliente_927"/>
        <s v="Cliente_872"/>
        <s v="Cliente_425"/>
        <s v="Cliente_700"/>
        <s v="Cliente_665"/>
        <s v="Cliente_811"/>
        <s v="Cliente_249"/>
        <s v="Cliente_326"/>
        <s v="Cliente_281"/>
        <s v="Cliente_686"/>
        <s v="Cliente_418"/>
        <s v="Cliente_397"/>
        <s v="Cliente_477"/>
        <s v="Cliente_300"/>
        <s v="Cliente_132"/>
        <s v="Cliente_53"/>
        <s v="Cliente_673"/>
        <s v="Cliente_999"/>
        <s v="Cliente_730"/>
        <s v="Cliente_827"/>
        <s v="Cliente_345"/>
        <s v="Cliente_981"/>
        <s v="Cliente_24"/>
        <s v="Cliente_463"/>
        <s v="Cliente_409"/>
        <s v="Cliente_339"/>
        <s v="Cliente_729"/>
        <s v="Cliente_565"/>
        <s v="Cliente_195"/>
        <s v="Cliente_211"/>
        <s v="Cliente_385"/>
        <s v="Cliente_986"/>
        <s v="Cliente_994"/>
        <s v="Cliente_648"/>
        <s v="Cliente_846"/>
        <s v="Cliente_620"/>
        <s v="Cliente_672"/>
        <s v="Cliente_735"/>
        <s v="Cliente_268"/>
        <s v="Cliente_600"/>
        <s v="Cliente_654"/>
        <s v="Cliente_12"/>
        <s v="Cliente_294"/>
        <s v="Cliente_659"/>
        <s v="Cliente_47"/>
        <s v="Cliente_544"/>
        <s v="Cliente_633"/>
        <s v="Cliente_154"/>
        <s v="Cliente_489"/>
        <s v="Cliente_797"/>
        <s v="Cliente_436"/>
        <s v="Cliente_597"/>
        <s v="Cliente_690"/>
        <s v="Cliente_216"/>
        <s v="Cliente_546"/>
        <s v="Cliente_524"/>
        <s v="Cliente_193"/>
        <s v="Cliente_794"/>
        <s v="Cliente_602"/>
        <s v="Cliente_296"/>
        <s v="Cliente_568"/>
        <s v="Cliente_897"/>
        <s v="Cliente_816"/>
        <s v="Cliente_221"/>
        <s v="Cliente_940"/>
        <s v="Cliente_707"/>
        <s v="Cliente_644"/>
        <s v="Cliente_619"/>
        <s v="Cliente_833"/>
        <s v="Cliente_899"/>
        <s v="Cliente_470"/>
        <s v="Cliente_191"/>
        <s v="Cliente_183"/>
        <s v="Cliente_499"/>
        <s v="Cliente_495"/>
        <s v="Cliente_923"/>
        <s v="Cliente_453"/>
        <s v="Cliente_14"/>
        <s v="Cliente_611"/>
        <s v="Cliente_505"/>
        <s v="Cliente_882"/>
        <s v="Cliente_841"/>
        <s v="Cliente_789"/>
        <s v="Cliente_141"/>
        <s v="Cliente_622"/>
        <s v="Cliente_768"/>
        <s v="Cliente_874"/>
        <s v="Cliente_471"/>
        <s v="Cliente_196"/>
        <s v="Cliente_991"/>
        <s v="Cliente_289"/>
        <s v="Cliente_330"/>
        <s v="Cliente_943"/>
        <s v="Cliente_285"/>
        <s v="Cliente_905"/>
        <s v="Cliente_543"/>
        <s v="Cliente_239"/>
        <s v="Cliente_315"/>
        <s v="Cliente_166"/>
        <s v="Cliente_157"/>
        <s v="Cliente_919"/>
        <s v="Cliente_395"/>
        <s v="Cliente_287"/>
        <s v="Cliente_479"/>
        <s v="Cliente_160"/>
        <s v="Cliente_109"/>
        <s v="Cliente_342"/>
        <s v="Cliente_689"/>
        <s v="Cliente_518"/>
        <s v="Cliente_869"/>
        <s v="Cliente_842"/>
        <s v="Cliente_349"/>
        <s v="Cliente_807"/>
        <s v="Cliente_900"/>
        <s v="Cliente_143"/>
        <s v="Cliente_405"/>
        <s v="Cliente_332"/>
        <s v="Cliente_404"/>
        <s v="Cliente_783"/>
        <s v="Cliente_589"/>
        <s v="Cliente_284"/>
        <s v="Cliente_207"/>
        <s v="Cliente_531"/>
        <s v="Cliente_420"/>
        <s v="Cliente_421"/>
        <s v="Cliente_876"/>
        <s v="Cliente_365"/>
        <s v="Cliente_185"/>
        <s v="Cliente_558"/>
        <s v="Cliente_535"/>
        <s v="Cliente_18"/>
        <s v="Cliente_704"/>
        <s v="Cliente_720"/>
        <s v="Cliente_624"/>
        <s v="Cliente_434"/>
        <s v="Cliente_149"/>
        <s v="Cliente_125"/>
        <s v="Cliente_437"/>
        <s v="Cliente_719"/>
        <s v="Cliente_354"/>
        <s v="Cliente_194"/>
        <s v="Cliente_363"/>
        <s v="Cliente_778"/>
        <s v="Cliente_637"/>
        <s v="Cliente_948"/>
        <s v="Cliente_70"/>
        <s v="Cliente_989"/>
        <s v="Cliente_951"/>
        <s v="Cliente_819"/>
        <s v="Cliente_334"/>
        <s v="Cliente_508"/>
        <s v="Cliente_787"/>
        <s v="Cliente_616"/>
        <s v="Cliente_422"/>
        <s v="Cliente_218"/>
        <s v="Cliente_318"/>
        <s v="Cliente_95"/>
        <s v="Cliente_866"/>
        <s v="Cliente_232"/>
        <s v="Cliente_113"/>
        <s v="Cliente_711"/>
        <s v="Cliente_785"/>
        <s v="Cliente_554"/>
        <s v="Cliente_320"/>
        <s v="Cliente_996"/>
        <s v="Cliente_615"/>
        <s v="Cliente_968"/>
        <s v="Cliente_206"/>
        <s v="Cliente_669"/>
        <s v="Cliente_705"/>
        <s v="Cliente_462"/>
        <s v="Cliente_809"/>
        <s v="Cliente_21"/>
        <s v="Cliente_381"/>
        <s v="Cliente_454"/>
        <s v="Cliente_825"/>
        <s v="Cliente_134"/>
        <s v="Cliente_555"/>
        <s v="Cliente_887"/>
        <s v="Cliente_913"/>
        <s v="Cliente_41"/>
        <s v="Cliente_738"/>
        <s v="Cliente_280"/>
        <s v="Cliente_117"/>
        <s v="Cliente_429"/>
        <s v="Cliente_283"/>
        <s v="Cliente_857"/>
        <s v="Cliente_443"/>
        <s v="Cliente_177"/>
        <s v="Cliente_832"/>
        <s v="Cliente_480"/>
        <s v="Cliente_290"/>
        <s v="Cliente_351"/>
        <s v="Cliente_344"/>
        <s v="Cliente_564"/>
        <s v="Cliente_782"/>
        <s v="Cliente_165"/>
        <s v="Cliente_608"/>
        <s v="Cliente_224"/>
        <s v="Cliente_680"/>
        <s v="Cliente_513"/>
        <s v="Cliente_973"/>
        <s v="Cliente_511"/>
        <s v="Cliente_772"/>
        <s v="Cliente_124"/>
        <s v="Cliente_605"/>
        <s v="Cliente_197"/>
        <s v="Cliente_586"/>
        <s v="Cliente_687"/>
        <s v="Cliente_415"/>
        <s v="Cliente_456"/>
        <s v="Cliente_820"/>
        <s v="Cliente_698"/>
        <s v="Cliente_52"/>
        <s v="Cliente_278"/>
        <s v="Cliente_595"/>
        <s v="Cliente_2"/>
        <s v="Cliente_880"/>
        <s v="Cliente_411"/>
        <s v="Cliente_123"/>
        <s v="Cliente_910"/>
        <s v="Cliente_483"/>
        <s v="Cliente_642"/>
        <s v="Cliente_962"/>
        <s v="Cliente_883"/>
        <s v="Cliente_693"/>
        <s v="Cliente_226"/>
        <s v="Cliente_834"/>
        <s v="Cliente_104"/>
        <s v="Cliente_331"/>
        <s v="Cliente_35"/>
        <s v="Cliente_837"/>
        <s v="Cliente_514"/>
        <s v="Cliente_114"/>
        <s v="Cliente_90"/>
        <s v="Cliente_496"/>
        <s v="Cliente_58"/>
        <s v="Cliente_468"/>
        <s v="Cliente_372"/>
        <s v="Cliente_801"/>
        <s v="Cliente_208"/>
        <s v="Cliente_716"/>
        <s v="Cliente_594"/>
        <s v="Cliente_396"/>
        <s v="Cliente_392"/>
        <s v="Cliente_954"/>
        <s v="Cliente_263"/>
        <s v="Cliente_438"/>
        <s v="Cliente_353"/>
        <s v="Cliente_770"/>
        <s v="Cliente_888"/>
        <s v="Cliente_635"/>
        <s v="Cliente_297"/>
        <s v="Cliente_950"/>
        <s v="Cliente_298"/>
        <s v="Cliente_304"/>
        <s v="Cliente_871"/>
        <s v="Cliente_743"/>
        <s v="Cliente_428"/>
        <s v="Cliente_808"/>
        <s v="Cliente_376"/>
        <s v="Cliente_227"/>
        <s v="Cliente_175"/>
        <s v="Cliente_757"/>
      </sharedItems>
    </cacheField>
    <cacheField name="Numero_de_Clientes" numFmtId="0">
      <sharedItems containsSemiMixedTypes="0" containsString="0" containsNumber="1" containsInteger="1" minValue="1" maxValue="6"/>
    </cacheField>
    <cacheField name="Entrada" numFmtId="164">
      <sharedItems containsSemiMixedTypes="0" containsNonDate="0" containsDate="1" containsString="0" minDate="2023-04-01T00:01:00" maxDate="2023-04-07T03:56:00"/>
    </cacheField>
    <cacheField name="Salida" numFmtId="164">
      <sharedItems containsSemiMixedTypes="0" containsNonDate="0" containsDate="1" containsString="0" minDate="2023-04-01T01:11:00" maxDate="2023-04-07T07:51:00"/>
    </cacheField>
    <cacheField name="Mesero" numFmtId="0">
      <sharedItems count="5">
        <s v="Mesero_3"/>
        <s v="Mesero_1"/>
        <s v="Mesero_2"/>
        <s v="Mesero_5"/>
        <s v="Mesero_4"/>
      </sharedItems>
    </cacheField>
    <cacheField name="Tipo de Comida" numFmtId="0">
      <sharedItems count="3">
        <s v="Almuerzo"/>
        <s v="Desayuno"/>
        <s v="Cena"/>
      </sharedItems>
    </cacheField>
    <cacheField name="Metodo de Pago" numFmtId="0">
      <sharedItems count="3">
        <s v="Tarjeta de dÃ©bito"/>
        <s v="Efectivo"/>
        <s v="Tarjeta de crÃ©dito"/>
      </sharedItems>
    </cacheField>
    <cacheField name="Monto Pagado" numFmtId="0">
      <sharedItems containsSemiMixedTypes="0" containsString="0" containsNumber="1" minValue="10.07" maxValue="49.74"/>
    </cacheField>
    <cacheField name="Tipo de Reserva" numFmtId="0">
      <sharedItems/>
    </cacheField>
    <cacheField name="Platos" numFmtId="0">
      <sharedItems containsSemiMixedTypes="0" containsString="0" containsNumber="1" containsInteger="1" minValue="2" maxValue="767"/>
    </cacheField>
    <cacheField name="País" numFmtId="0">
      <sharedItems count="11">
        <s v="EspaÃ±a"/>
        <s v="Colombia"/>
        <s v="Brasil"/>
        <s v="Paraguay"/>
        <s v="PerÃº"/>
        <s v="Venezuela"/>
        <s v="Bolivia"/>
        <s v="Uruguay"/>
        <s v="Ecuador"/>
        <s v="Chile"/>
        <s v="Argentina"/>
      </sharedItems>
    </cacheField>
    <cacheField name="Hora_de_Llegada" numFmtId="0">
      <sharedItems/>
    </cacheField>
    <cacheField name="Hora_de_Salida" numFmtId="0">
      <sharedItems/>
    </cacheField>
    <cacheField name="Tiempo de preparacion" numFmtId="0">
      <sharedItems containsSemiMixedTypes="0" containsString="0" containsNumber="1" minValue="1" maxValue="383.5"/>
    </cacheField>
    <cacheField name="Orden_Cobrada" numFmtId="0">
      <sharedItems count="2">
        <s v="Sí fue cobrada"/>
        <s v="No fue cobrada"/>
      </sharedItems>
    </cacheField>
    <cacheField name="Monto Total de la Cuenta" numFmtId="0">
      <sharedItems containsSemiMixedTypes="0" containsString="0" containsNumber="1" minValue="10.25" maxValue="298.44"/>
    </cacheField>
    <cacheField name="Fecha de Factura" numFmtId="165">
      <sharedItems/>
    </cacheField>
    <cacheField name="Tiempo de Permanencia" numFmtId="1">
      <sharedItems containsSemiMixedTypes="0" containsString="0" containsNumber="1" minValue="0" maxValue="0.1763888888888889"/>
    </cacheField>
    <cacheField name="Día de la Semana" numFmtId="0">
      <sharedItems count="7">
        <s v="Sábado"/>
        <s v="Domingo"/>
        <s v="Lunes"/>
        <s v="Martes"/>
        <s v="Miércoles"/>
        <s v="Jueves"/>
        <s v="Viernes"/>
      </sharedItems>
    </cacheField>
    <cacheField name="Tiempo de Degustacion" numFmtId="0">
      <sharedItems containsSemiMixedTypes="0" containsString="0" containsNumber="1" minValue="0" maxValue="0.176388888888888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niella Guerra" refreshedDate="45571.012218402779" createdVersion="5" refreshedVersion="5" minRefreshableVersion="3" recordCount="572">
  <cacheSource type="worksheet">
    <worksheetSource ref="A1:W573" sheet="Sala"/>
  </cacheSource>
  <cacheFields count="23">
    <cacheField name="Numero de Mesa" numFmtId="0">
      <sharedItems containsSemiMixedTypes="0" containsString="0" containsNumber="1" containsInteger="1" minValue="1" maxValue="20"/>
    </cacheField>
    <cacheField name="Codigo de Cliente" numFmtId="0">
      <sharedItems/>
    </cacheField>
    <cacheField name="Numero_de_Clientes" numFmtId="0">
      <sharedItems containsSemiMixedTypes="0" containsString="0" containsNumber="1" containsInteger="1" minValue="1" maxValue="6"/>
    </cacheField>
    <cacheField name="Entrada" numFmtId="164">
      <sharedItems containsSemiMixedTypes="0" containsNonDate="0" containsDate="1" containsString="0" minDate="2023-04-01T00:01:00" maxDate="2023-04-07T03:56:00"/>
    </cacheField>
    <cacheField name="Salida" numFmtId="164">
      <sharedItems containsSemiMixedTypes="0" containsNonDate="0" containsDate="1" containsString="0" minDate="2023-04-01T01:11:00" maxDate="2023-04-07T07:51:00"/>
    </cacheField>
    <cacheField name="Mesero" numFmtId="0">
      <sharedItems count="5">
        <s v="Mesero_3"/>
        <s v="Mesero_1"/>
        <s v="Mesero_2"/>
        <s v="Mesero_5"/>
        <s v="Mesero_4"/>
      </sharedItems>
    </cacheField>
    <cacheField name="Tipo de Comida" numFmtId="0">
      <sharedItems/>
    </cacheField>
    <cacheField name="Metodo de Pago" numFmtId="0">
      <sharedItems/>
    </cacheField>
    <cacheField name="Monto Pagado" numFmtId="0">
      <sharedItems containsSemiMixedTypes="0" containsString="0" containsNumber="1" minValue="10.07" maxValue="49.74" count="542">
        <n v="48.55"/>
        <n v="43.3"/>
        <n v="30.87"/>
        <n v="34.68"/>
        <n v="24.33"/>
        <n v="10.54"/>
        <n v="49.18"/>
        <n v="46.85"/>
        <n v="16.600000000000001"/>
        <n v="32.89"/>
        <n v="45.27"/>
        <n v="48.76"/>
        <n v="28.77"/>
        <n v="12.17"/>
        <n v="33.090000000000003"/>
        <n v="31.7"/>
        <n v="20.53"/>
        <n v="45.41"/>
        <n v="38.46"/>
        <n v="38.18"/>
        <n v="10.37"/>
        <n v="19.27"/>
        <n v="41.22"/>
        <n v="14.83"/>
        <n v="26.29"/>
        <n v="19.809999999999999"/>
        <n v="28.25"/>
        <n v="20.38"/>
        <n v="13.08"/>
        <n v="15.75"/>
        <n v="16.309999999999999"/>
        <n v="13.68"/>
        <n v="15.24"/>
        <n v="49.58"/>
        <n v="32.19"/>
        <n v="42.6"/>
        <n v="27.97"/>
        <n v="10.98"/>
        <n v="25.31"/>
        <n v="20.92"/>
        <n v="16.739999999999998"/>
        <n v="37.08"/>
        <n v="46.88"/>
        <n v="36.880000000000003"/>
        <n v="23.36"/>
        <n v="45.49"/>
        <n v="43.2"/>
        <n v="45.45"/>
        <n v="30.7"/>
        <n v="33.89"/>
        <n v="19.54"/>
        <n v="42.87"/>
        <n v="37.93"/>
        <n v="33.340000000000003"/>
        <n v="34.770000000000003"/>
        <n v="14"/>
        <n v="10.88"/>
        <n v="21.25"/>
        <n v="45.65"/>
        <n v="31.49"/>
        <n v="28.26"/>
        <n v="24.01"/>
        <n v="15.28"/>
        <n v="30.83"/>
        <n v="45.23"/>
        <n v="17.760000000000002"/>
        <n v="19.88"/>
        <n v="34.01"/>
        <n v="39.049999999999997"/>
        <n v="38.6"/>
        <n v="24.94"/>
        <n v="45.96"/>
        <n v="29.46"/>
        <n v="23.93"/>
        <n v="12.28"/>
        <n v="39.1"/>
        <n v="12.75"/>
        <n v="28.36"/>
        <n v="24.68"/>
        <n v="33.630000000000003"/>
        <n v="19.22"/>
        <n v="17.149999999999999"/>
        <n v="33.549999999999997"/>
        <n v="15.15"/>
        <n v="15.09"/>
        <n v="12.65"/>
        <n v="26.75"/>
        <n v="11.12"/>
        <n v="15.64"/>
        <n v="48.77"/>
        <n v="23.26"/>
        <n v="42.95"/>
        <n v="47.91"/>
        <n v="18.82"/>
        <n v="38.81"/>
        <n v="46.46"/>
        <n v="47.69"/>
        <n v="49.32"/>
        <n v="11.5"/>
        <n v="12.51"/>
        <n v="10.85"/>
        <n v="24.66"/>
        <n v="41.82"/>
        <n v="49.36"/>
        <n v="49.3"/>
        <n v="42.41"/>
        <n v="30.96"/>
        <n v="39.74"/>
        <n v="30.1"/>
        <n v="34.700000000000003"/>
        <n v="32.79"/>
        <n v="32.130000000000003"/>
        <n v="16.29"/>
        <n v="11.22"/>
        <n v="11.32"/>
        <n v="27.14"/>
        <n v="46.26"/>
        <n v="15.92"/>
        <n v="48.43"/>
        <n v="41.51"/>
        <n v="42.84"/>
        <n v="17.2"/>
        <n v="25.72"/>
        <n v="28.48"/>
        <n v="48.75"/>
        <n v="47.81"/>
        <n v="26.02"/>
        <n v="14.94"/>
        <n v="47.53"/>
        <n v="41.9"/>
        <n v="42.74"/>
        <n v="16.62"/>
        <n v="25.98"/>
        <n v="46.56"/>
        <n v="48.73"/>
        <n v="27.94"/>
        <n v="10.39"/>
        <n v="31.6"/>
        <n v="46.61"/>
        <n v="11.69"/>
        <n v="24.24"/>
        <n v="28.07"/>
        <n v="17.55"/>
        <n v="17.399999999999999"/>
        <n v="13.95"/>
        <n v="41.66"/>
        <n v="38.880000000000003"/>
        <n v="24.36"/>
        <n v="24.85"/>
        <n v="11.41"/>
        <n v="42.65"/>
        <n v="20.11"/>
        <n v="13.26"/>
        <n v="24.19"/>
        <n v="40.19"/>
        <n v="26.49"/>
        <n v="46.54"/>
        <n v="36.700000000000003"/>
        <n v="34.49"/>
        <n v="14.67"/>
        <n v="11.13"/>
        <n v="18.850000000000001"/>
        <n v="28.1"/>
        <n v="33.39"/>
        <n v="35.64"/>
        <n v="35.69"/>
        <n v="23.34"/>
        <n v="46.96"/>
        <n v="17.829999999999998"/>
        <n v="32.58"/>
        <n v="35.020000000000003"/>
        <n v="39.479999999999997"/>
        <n v="41.05"/>
        <n v="28.58"/>
        <n v="15.84"/>
        <n v="49.1"/>
        <n v="15.43"/>
        <n v="10.220000000000001"/>
        <n v="39.81"/>
        <n v="13.15"/>
        <n v="11.76"/>
        <n v="33.81"/>
        <n v="31.29"/>
        <n v="17.649999999999999"/>
        <n v="14.82"/>
        <n v="42.75"/>
        <n v="18.690000000000001"/>
        <n v="47.71"/>
        <n v="13.69"/>
        <n v="43.81"/>
        <n v="34.69"/>
        <n v="36.43"/>
        <n v="47.99"/>
        <n v="32.42"/>
        <n v="42.83"/>
        <n v="42.96"/>
        <n v="49.21"/>
        <n v="21.48"/>
        <n v="24.75"/>
        <n v="44.66"/>
        <n v="23.16"/>
        <n v="39.17"/>
        <n v="42.73"/>
        <n v="36.299999999999997"/>
        <n v="19.93"/>
        <n v="49.67"/>
        <n v="20.98"/>
        <n v="41.36"/>
        <n v="43.53"/>
        <n v="36.08"/>
        <n v="19.05"/>
        <n v="29.99"/>
        <n v="31.67"/>
        <n v="13.3"/>
        <n v="26.56"/>
        <n v="15.44"/>
        <n v="33.11"/>
        <n v="20.36"/>
        <n v="46.42"/>
        <n v="29.07"/>
        <n v="43.46"/>
        <n v="23.24"/>
        <n v="29.68"/>
        <n v="38.380000000000003"/>
        <n v="16.52"/>
        <n v="16.489999999999998"/>
        <n v="22.05"/>
        <n v="37.92"/>
        <n v="33.79"/>
        <n v="36.090000000000003"/>
        <n v="11.47"/>
        <n v="39.270000000000003"/>
        <n v="30.89"/>
        <n v="43.14"/>
        <n v="20.6"/>
        <n v="31.13"/>
        <n v="24.55"/>
        <n v="30.05"/>
        <n v="44.02"/>
        <n v="23.59"/>
        <n v="24.69"/>
        <n v="44.3"/>
        <n v="21.6"/>
        <n v="32.5"/>
        <n v="13.85"/>
        <n v="15.08"/>
        <n v="38.89"/>
        <n v="32.17"/>
        <n v="36.61"/>
        <n v="13.19"/>
        <n v="17.5"/>
        <n v="41.56"/>
        <n v="17.93"/>
        <n v="19.28"/>
        <n v="30.62"/>
        <n v="19.600000000000001"/>
        <n v="38.520000000000003"/>
        <n v="47.05"/>
        <n v="20.059999999999999"/>
        <n v="23.01"/>
        <n v="33.01"/>
        <n v="30.78"/>
        <n v="40.630000000000003"/>
        <n v="36.21"/>
        <n v="48.93"/>
        <n v="27.37"/>
        <n v="29.58"/>
        <n v="26.87"/>
        <n v="42.1"/>
        <n v="12.2"/>
        <n v="39.26"/>
        <n v="41.73"/>
        <n v="47.21"/>
        <n v="49.02"/>
        <n v="48.28"/>
        <n v="10.57"/>
        <n v="12.62"/>
        <n v="37.65"/>
        <n v="34.83"/>
        <n v="32.51"/>
        <n v="26.62"/>
        <n v="14.96"/>
        <n v="40.31"/>
        <n v="22.53"/>
        <n v="27.69"/>
        <n v="39.32"/>
        <n v="27.03"/>
        <n v="42.68"/>
        <n v="32.729999999999997"/>
        <n v="12.54"/>
        <n v="18.05"/>
        <n v="34.5"/>
        <n v="37.79"/>
        <n v="48.96"/>
        <n v="27.32"/>
        <n v="31.02"/>
        <n v="14.76"/>
        <n v="32.56"/>
        <n v="14.56"/>
        <n v="34.03"/>
        <n v="22.98"/>
        <n v="10.14"/>
        <n v="48.7"/>
        <n v="43.65"/>
        <n v="21.88"/>
        <n v="20.51"/>
        <n v="35.08"/>
        <n v="35.51"/>
        <n v="14.09"/>
        <n v="17.57"/>
        <n v="39.72"/>
        <n v="34.130000000000003"/>
        <n v="11.02"/>
        <n v="47.8"/>
        <n v="43.74"/>
        <n v="15.6"/>
        <n v="18.71"/>
        <n v="45.77"/>
        <n v="37.15"/>
        <n v="30.48"/>
        <n v="25.56"/>
        <n v="38.85"/>
        <n v="23.31"/>
        <n v="21.07"/>
        <n v="14.48"/>
        <n v="25.26"/>
        <n v="28.68"/>
        <n v="35.68"/>
        <n v="48.9"/>
        <n v="46.37"/>
        <n v="43.48"/>
        <n v="36.83"/>
        <n v="39.619999999999997"/>
        <n v="21.94"/>
        <n v="17.260000000000002"/>
        <n v="15.21"/>
        <n v="49.6"/>
        <n v="21.51"/>
        <n v="48.5"/>
        <n v="44.9"/>
        <n v="26.63"/>
        <n v="42.31"/>
        <n v="14.28"/>
        <n v="47.46"/>
        <n v="36.79"/>
        <n v="15.63"/>
        <n v="21.66"/>
        <n v="19.55"/>
        <n v="33.85"/>
        <n v="32.78"/>
        <n v="39.58"/>
        <n v="18.63"/>
        <n v="39.07"/>
        <n v="12.66"/>
        <n v="45.76"/>
        <n v="37.380000000000003"/>
        <n v="22.27"/>
        <n v="26.79"/>
        <n v="11.85"/>
        <n v="33.96"/>
        <n v="39.42"/>
        <n v="29.93"/>
        <n v="22.69"/>
        <n v="37.619999999999997"/>
        <n v="28.38"/>
        <n v="32.9"/>
        <n v="35.840000000000003"/>
        <n v="25.76"/>
        <n v="43.42"/>
        <n v="35.950000000000003"/>
        <n v="37.369999999999997"/>
        <n v="38.840000000000003"/>
        <n v="20.85"/>
        <n v="23.92"/>
        <n v="18.48"/>
        <n v="34.590000000000003"/>
        <n v="43.99"/>
        <n v="15.18"/>
        <n v="26.91"/>
        <n v="32.869999999999997"/>
        <n v="15.62"/>
        <n v="25.91"/>
        <n v="30.19"/>
        <n v="34.39"/>
        <n v="17.95"/>
        <n v="20.09"/>
        <n v="39.450000000000003"/>
        <n v="46"/>
        <n v="41.35"/>
        <n v="20.9"/>
        <n v="47.85"/>
        <n v="33.700000000000003"/>
        <n v="49.05"/>
        <n v="49.37"/>
        <n v="12.18"/>
        <n v="20.04"/>
        <n v="28.88"/>
        <n v="35.340000000000003"/>
        <n v="28.33"/>
        <n v="17.54"/>
        <n v="10.28"/>
        <n v="44.38"/>
        <n v="35.880000000000003"/>
        <n v="45.26"/>
        <n v="31.53"/>
        <n v="44.24"/>
        <n v="21.49"/>
        <n v="33.08"/>
        <n v="15.11"/>
        <n v="21.13"/>
        <n v="28.52"/>
        <n v="38.4"/>
        <n v="46.21"/>
        <n v="47.08"/>
        <n v="42.57"/>
        <n v="21.71"/>
        <n v="34.119999999999997"/>
        <n v="13.27"/>
        <n v="35.99"/>
        <n v="36.979999999999997"/>
        <n v="10.07"/>
        <n v="33.93"/>
        <n v="28.96"/>
        <n v="40.94"/>
        <n v="35.67"/>
        <n v="48.8"/>
        <n v="46.01"/>
        <n v="40.33"/>
        <n v="23.7"/>
        <n v="45.46"/>
        <n v="11.31"/>
        <n v="30.97"/>
        <n v="16.809999999999999"/>
        <n v="16.5"/>
        <n v="24.38"/>
        <n v="31.58"/>
        <n v="28.9"/>
        <n v="37.9"/>
        <n v="44.28"/>
        <n v="23.54"/>
        <n v="23.56"/>
        <n v="18.420000000000002"/>
        <n v="23.89"/>
        <n v="25.93"/>
        <n v="16.440000000000001"/>
        <n v="38"/>
        <n v="19.239999999999998"/>
        <n v="15.03"/>
        <n v="26.07"/>
        <n v="36.619999999999997"/>
        <n v="22.41"/>
        <n v="11.19"/>
        <n v="29.25"/>
        <n v="32.86"/>
        <n v="36.58"/>
        <n v="18.97"/>
        <n v="49.29"/>
        <n v="39.68"/>
        <n v="11.11"/>
        <n v="40.03"/>
        <n v="42.79"/>
        <n v="15.98"/>
        <n v="38.21"/>
        <n v="20.27"/>
        <n v="34.33"/>
        <n v="23.98"/>
        <n v="31.23"/>
        <n v="44.2"/>
        <n v="31.27"/>
        <n v="15.91"/>
        <n v="32.54"/>
        <n v="11.64"/>
        <n v="41.8"/>
        <n v="25.32"/>
        <n v="18.61"/>
        <n v="10.68"/>
        <n v="32.200000000000003"/>
        <n v="29.19"/>
        <n v="36.5"/>
        <n v="41.29"/>
        <n v="30.74"/>
        <n v="41.6"/>
        <n v="12.57"/>
        <n v="26.76"/>
        <n v="12.06"/>
        <n v="37.07"/>
        <n v="40.42"/>
        <n v="48.15"/>
        <n v="15.83"/>
        <n v="10.25"/>
        <n v="37.22"/>
        <n v="25.92"/>
        <n v="28.31"/>
        <n v="23.66"/>
        <n v="18.23"/>
        <n v="34.35"/>
        <n v="39.89"/>
        <n v="39.83"/>
        <n v="47.07"/>
        <n v="43.07"/>
        <n v="40.39"/>
        <n v="26.15"/>
        <n v="28.43"/>
        <n v="49.74"/>
        <n v="35.11"/>
        <n v="10.69"/>
        <n v="39.909999999999997"/>
        <n v="44.73"/>
        <n v="23.67"/>
        <n v="17.23"/>
        <n v="40.28"/>
        <n v="47.13"/>
        <n v="20.62"/>
        <n v="27.79"/>
        <n v="18.66"/>
        <n v="41.38"/>
        <n v="34.28"/>
        <n v="15.02"/>
        <n v="43.35"/>
        <n v="35.090000000000003"/>
        <n v="46.82"/>
        <n v="38.43"/>
        <n v="24.09"/>
        <n v="17.37"/>
        <n v="16.05"/>
        <n v="10.51"/>
        <n v="25.7"/>
        <n v="26.5"/>
        <n v="18.75"/>
        <n v="12.55"/>
        <n v="21.82"/>
        <n v="49.35"/>
        <n v="26.24"/>
        <n v="26.65"/>
        <n v="31.75"/>
        <n v="27.04"/>
        <n v="13.7"/>
        <n v="16.850000000000001"/>
        <n v="49.45"/>
        <n v="22.88"/>
        <n v="20.41"/>
        <n v="30.77"/>
      </sharedItems>
    </cacheField>
    <cacheField name="Tipo de Reserva" numFmtId="0">
      <sharedItems/>
    </cacheField>
    <cacheField name="Platos" numFmtId="0">
      <sharedItems containsSemiMixedTypes="0" containsString="0" containsNumber="1" containsInteger="1" minValue="2" maxValue="767"/>
    </cacheField>
    <cacheField name="País" numFmtId="0">
      <sharedItems/>
    </cacheField>
    <cacheField name="Hora_de_Llegada" numFmtId="0">
      <sharedItems/>
    </cacheField>
    <cacheField name="Hora_de_Salida" numFmtId="0">
      <sharedItems/>
    </cacheField>
    <cacheField name="Tiempo de preparacion" numFmtId="0">
      <sharedItems containsSemiMixedTypes="0" containsString="0" containsNumber="1" minValue="1" maxValue="383.5"/>
    </cacheField>
    <cacheField name="Orden_Cobrada" numFmtId="0">
      <sharedItems/>
    </cacheField>
    <cacheField name="Monto Total de la Cuenta" numFmtId="0">
      <sharedItems containsSemiMixedTypes="0" containsString="0" containsNumber="1" minValue="10.25" maxValue="298.44"/>
    </cacheField>
    <cacheField name="Fecha de Factura" numFmtId="165">
      <sharedItems/>
    </cacheField>
    <cacheField name="Tiempo de Permanencia" numFmtId="1">
      <sharedItems containsSemiMixedTypes="0" containsString="0" containsNumber="1" minValue="0" maxValue="0.1763888888888889"/>
    </cacheField>
    <cacheField name="Día de la Semana" numFmtId="0">
      <sharedItems/>
    </cacheField>
    <cacheField name="Tiempo de Degustacion" numFmtId="0">
      <sharedItems containsSemiMixedTypes="0" containsString="0" containsNumber="1" minValue="0" maxValue="0.1763888888888889"/>
    </cacheField>
    <cacheField name="Monto pagado -Propina" numFmtId="0">
      <sharedItems containsSemiMixedTypes="0" containsString="0" containsNumber="1" minValue="9.0630000000000006" maxValue="44.766000000000005"/>
    </cacheField>
    <cacheField name="Propina (10%)" numFmtId="0">
      <sharedItems containsSemiMixedTypes="0" containsString="0" containsNumber="1" minValue="1.0069999999999997" maxValue="4.97399999999999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2">
  <r>
    <x v="0"/>
    <x v="0"/>
    <n v="6"/>
    <d v="2023-04-01T01:07:00"/>
    <d v="2023-04-01T03:50:00"/>
    <x v="0"/>
    <x v="0"/>
    <x v="0"/>
    <n v="48.55"/>
    <s v="Reservada"/>
    <n v="2"/>
    <x v="0"/>
    <s v="01:07:00"/>
    <s v="03:50:00"/>
    <n v="1"/>
    <x v="0"/>
    <n v="291.29999999999995"/>
    <s v="01/04/2023"/>
    <n v="0.11319444444444444"/>
    <x v="0"/>
    <n v="0.11319444444444444"/>
  </r>
  <r>
    <x v="1"/>
    <x v="1"/>
    <n v="6"/>
    <d v="2023-04-01T01:28:00"/>
    <d v="2023-04-01T03:49:00"/>
    <x v="1"/>
    <x v="1"/>
    <x v="1"/>
    <n v="43.3"/>
    <s v="Reservada"/>
    <n v="2"/>
    <x v="1"/>
    <s v="01:28:00"/>
    <s v="03:49:00"/>
    <n v="1"/>
    <x v="0"/>
    <n v="259.79999999999995"/>
    <s v="01/04/2023"/>
    <n v="9.7916666666666652E-2"/>
    <x v="0"/>
    <n v="9.7916666666666652E-2"/>
  </r>
  <r>
    <x v="2"/>
    <x v="2"/>
    <n v="1"/>
    <d v="2023-04-01T00:29:00"/>
    <d v="2023-04-01T03:56:00"/>
    <x v="2"/>
    <x v="1"/>
    <x v="2"/>
    <n v="30.87"/>
    <s v="Libre"/>
    <n v="4"/>
    <x v="2"/>
    <s v="00:29:00"/>
    <s v="03:56:00"/>
    <n v="2"/>
    <x v="0"/>
    <n v="30.87"/>
    <s v="01/04/2023"/>
    <n v="0.14374999999999999"/>
    <x v="0"/>
    <n v="0.14374999999999999"/>
  </r>
  <r>
    <x v="3"/>
    <x v="3"/>
    <n v="1"/>
    <d v="2023-04-01T03:03:00"/>
    <d v="2023-04-01T04:31:00"/>
    <x v="3"/>
    <x v="0"/>
    <x v="2"/>
    <n v="34.68"/>
    <s v="Libre"/>
    <n v="2"/>
    <x v="3"/>
    <s v="03:03:00"/>
    <s v="04:31:00"/>
    <n v="1"/>
    <x v="0"/>
    <n v="34.68"/>
    <s v="01/04/2023"/>
    <n v="6.1111111111111116E-2"/>
    <x v="0"/>
    <n v="6.1111111111111116E-2"/>
  </r>
  <r>
    <x v="4"/>
    <x v="4"/>
    <n v="2"/>
    <d v="2023-04-01T00:01:00"/>
    <d v="2023-04-01T02:06:00"/>
    <x v="4"/>
    <x v="0"/>
    <x v="2"/>
    <n v="24.33"/>
    <s v="Libre"/>
    <n v="2"/>
    <x v="4"/>
    <s v="00:01:00"/>
    <s v="02:06:00"/>
    <n v="1"/>
    <x v="0"/>
    <n v="48.66"/>
    <s v="01/04/2023"/>
    <n v="8.6805555555555566E-2"/>
    <x v="0"/>
    <n v="8.6805555555555566E-2"/>
  </r>
  <r>
    <x v="5"/>
    <x v="5"/>
    <n v="6"/>
    <d v="2023-04-01T01:57:00"/>
    <d v="2023-04-01T04:22:00"/>
    <x v="2"/>
    <x v="2"/>
    <x v="2"/>
    <n v="10.54"/>
    <s v="Ocupada"/>
    <n v="2"/>
    <x v="5"/>
    <s v="01:57:00"/>
    <s v="04:22:00"/>
    <n v="1"/>
    <x v="0"/>
    <n v="63.239999999999995"/>
    <s v="01/04/2023"/>
    <n v="0.1111111111111111"/>
    <x v="0"/>
    <n v="0.1111111111111111"/>
  </r>
  <r>
    <x v="6"/>
    <x v="6"/>
    <n v="1"/>
    <d v="2023-04-01T02:11:00"/>
    <d v="2023-04-01T04:49:00"/>
    <x v="2"/>
    <x v="1"/>
    <x v="2"/>
    <n v="49.18"/>
    <s v="Reservada"/>
    <n v="3"/>
    <x v="3"/>
    <s v="02:11:00"/>
    <s v="04:49:00"/>
    <n v="1.5"/>
    <x v="0"/>
    <n v="49.18"/>
    <s v="01/04/2023"/>
    <n v="0.10972222222222221"/>
    <x v="0"/>
    <n v="0.10972222222222221"/>
  </r>
  <r>
    <x v="7"/>
    <x v="7"/>
    <n v="5"/>
    <d v="2023-04-01T02:03:00"/>
    <d v="2023-04-01T04:25:00"/>
    <x v="2"/>
    <x v="0"/>
    <x v="0"/>
    <n v="46.85"/>
    <s v="Libre"/>
    <n v="4"/>
    <x v="6"/>
    <s v="02:03:00"/>
    <s v="04:25:00"/>
    <n v="2"/>
    <x v="0"/>
    <n v="234.25"/>
    <s v="01/04/2023"/>
    <n v="9.8611111111111135E-2"/>
    <x v="0"/>
    <n v="9.8611111111111135E-2"/>
  </r>
  <r>
    <x v="5"/>
    <x v="8"/>
    <n v="1"/>
    <d v="2023-04-01T00:02:00"/>
    <d v="2023-04-01T01:53:00"/>
    <x v="4"/>
    <x v="0"/>
    <x v="2"/>
    <n v="16.600000000000001"/>
    <s v="Ocupada"/>
    <n v="2"/>
    <x v="7"/>
    <s v="00:02:00"/>
    <s v="01:53:00"/>
    <n v="1"/>
    <x v="0"/>
    <n v="16.600000000000001"/>
    <s v="01/04/2023"/>
    <n v="8.7500000000000008E-2"/>
    <x v="0"/>
    <n v="8.7500000000000008E-2"/>
  </r>
  <r>
    <x v="8"/>
    <x v="9"/>
    <n v="1"/>
    <d v="2023-04-01T03:46:00"/>
    <d v="2023-04-01T06:33:00"/>
    <x v="1"/>
    <x v="0"/>
    <x v="2"/>
    <n v="32.89"/>
    <s v="Libre"/>
    <n v="2"/>
    <x v="4"/>
    <s v="03:46:00"/>
    <s v="06:33:00"/>
    <n v="1"/>
    <x v="0"/>
    <n v="32.89"/>
    <s v="01/04/2023"/>
    <n v="0.1159722222222222"/>
    <x v="0"/>
    <n v="0.1159722222222222"/>
  </r>
  <r>
    <x v="8"/>
    <x v="10"/>
    <n v="6"/>
    <d v="2023-04-01T00:04:00"/>
    <d v="2023-04-01T03:23:00"/>
    <x v="4"/>
    <x v="2"/>
    <x v="2"/>
    <n v="45.27"/>
    <s v="Ocupada"/>
    <n v="4"/>
    <x v="1"/>
    <s v="00:04:00"/>
    <s v="03:23:00"/>
    <n v="2"/>
    <x v="0"/>
    <n v="271.62"/>
    <s v="01/04/2023"/>
    <n v="0.14861111111111111"/>
    <x v="0"/>
    <n v="0.14861111111111111"/>
  </r>
  <r>
    <x v="9"/>
    <x v="11"/>
    <n v="6"/>
    <d v="2023-04-01T00:18:00"/>
    <d v="2023-04-01T01:58:00"/>
    <x v="2"/>
    <x v="0"/>
    <x v="1"/>
    <n v="48.76"/>
    <s v="Libre"/>
    <n v="4"/>
    <x v="4"/>
    <s v="00:18:00"/>
    <s v="01:58:00"/>
    <n v="2"/>
    <x v="0"/>
    <n v="292.56"/>
    <s v="01/04/2023"/>
    <n v="6.9444444444444448E-2"/>
    <x v="0"/>
    <n v="6.9444444444444448E-2"/>
  </r>
  <r>
    <x v="1"/>
    <x v="12"/>
    <n v="4"/>
    <d v="2023-04-01T03:24:00"/>
    <d v="2023-04-01T04:59:00"/>
    <x v="1"/>
    <x v="1"/>
    <x v="2"/>
    <n v="28.77"/>
    <s v="Ocupada"/>
    <n v="3"/>
    <x v="7"/>
    <s v="03:24:00"/>
    <s v="04:59:00"/>
    <n v="1.5"/>
    <x v="0"/>
    <n v="115.08"/>
    <s v="01/04/2023"/>
    <n v="7.6388888888888909E-2"/>
    <x v="0"/>
    <n v="7.6388888888888909E-2"/>
  </r>
  <r>
    <x v="8"/>
    <x v="13"/>
    <n v="6"/>
    <d v="2023-04-01T00:09:00"/>
    <d v="2023-04-01T03:27:00"/>
    <x v="2"/>
    <x v="1"/>
    <x v="2"/>
    <n v="12.17"/>
    <s v="Libre"/>
    <n v="3"/>
    <x v="8"/>
    <s v="00:09:00"/>
    <s v="03:27:00"/>
    <n v="1.5"/>
    <x v="0"/>
    <n v="73.02"/>
    <s v="01/04/2023"/>
    <n v="0.13750000000000001"/>
    <x v="0"/>
    <n v="0.13750000000000001"/>
  </r>
  <r>
    <x v="10"/>
    <x v="14"/>
    <n v="2"/>
    <d v="2023-04-01T02:06:00"/>
    <d v="2023-04-01T04:26:00"/>
    <x v="2"/>
    <x v="1"/>
    <x v="2"/>
    <n v="33.090000000000003"/>
    <s v="Libre"/>
    <n v="4"/>
    <x v="1"/>
    <s v="02:06:00"/>
    <s v="04:26:00"/>
    <n v="2"/>
    <x v="0"/>
    <n v="66.180000000000007"/>
    <s v="01/04/2023"/>
    <n v="9.7222222222222224E-2"/>
    <x v="0"/>
    <n v="9.7222222222222224E-2"/>
  </r>
  <r>
    <x v="4"/>
    <x v="15"/>
    <n v="2"/>
    <d v="2023-04-01T01:25:00"/>
    <d v="2023-04-01T05:12:00"/>
    <x v="0"/>
    <x v="0"/>
    <x v="2"/>
    <n v="31.7"/>
    <s v="Reservada"/>
    <n v="3"/>
    <x v="9"/>
    <s v="01:25:00"/>
    <s v="05:12:00"/>
    <n v="1.5"/>
    <x v="0"/>
    <n v="63.4"/>
    <s v="01/04/2023"/>
    <n v="0.15763888888888888"/>
    <x v="0"/>
    <n v="0.15763888888888888"/>
  </r>
  <r>
    <x v="11"/>
    <x v="16"/>
    <n v="2"/>
    <d v="2023-04-01T03:39:00"/>
    <d v="2023-04-01T05:52:00"/>
    <x v="0"/>
    <x v="0"/>
    <x v="2"/>
    <n v="20.53"/>
    <s v="Reservada"/>
    <n v="4"/>
    <x v="7"/>
    <s v="03:39:00"/>
    <s v="05:52:00"/>
    <n v="2"/>
    <x v="0"/>
    <n v="41.06"/>
    <s v="01/04/2023"/>
    <n v="9.2361111111111144E-2"/>
    <x v="0"/>
    <n v="9.2361111111111144E-2"/>
  </r>
  <r>
    <x v="7"/>
    <x v="17"/>
    <n v="1"/>
    <d v="2023-04-01T02:16:00"/>
    <d v="2023-04-01T04:47:00"/>
    <x v="4"/>
    <x v="0"/>
    <x v="2"/>
    <n v="45.41"/>
    <s v="Libre"/>
    <n v="4"/>
    <x v="8"/>
    <s v="02:16:00"/>
    <s v="04:47:00"/>
    <n v="2"/>
    <x v="0"/>
    <n v="45.41"/>
    <s v="01/04/2023"/>
    <n v="0.1048611111111111"/>
    <x v="0"/>
    <n v="0.1048611111111111"/>
  </r>
  <r>
    <x v="12"/>
    <x v="18"/>
    <n v="5"/>
    <d v="2023-04-01T02:44:00"/>
    <d v="2023-04-01T04:09:00"/>
    <x v="3"/>
    <x v="2"/>
    <x v="2"/>
    <n v="38.46"/>
    <s v="Libre"/>
    <n v="3"/>
    <x v="9"/>
    <s v="02:44:00"/>
    <s v="04:09:00"/>
    <n v="1.5"/>
    <x v="0"/>
    <n v="192.3"/>
    <s v="01/04/2023"/>
    <n v="5.9027777777777804E-2"/>
    <x v="0"/>
    <n v="5.9027777777777804E-2"/>
  </r>
  <r>
    <x v="13"/>
    <x v="19"/>
    <n v="5"/>
    <d v="2023-04-01T03:01:00"/>
    <d v="2023-04-01T06:20:00"/>
    <x v="0"/>
    <x v="0"/>
    <x v="2"/>
    <n v="38.18"/>
    <s v="Ocupada"/>
    <n v="4"/>
    <x v="5"/>
    <s v="03:01:00"/>
    <s v="06:20:00"/>
    <n v="2"/>
    <x v="0"/>
    <n v="190.9"/>
    <s v="01/04/2023"/>
    <n v="0.14861111111111111"/>
    <x v="0"/>
    <n v="0.14861111111111111"/>
  </r>
  <r>
    <x v="14"/>
    <x v="20"/>
    <n v="2"/>
    <d v="2023-04-01T02:04:00"/>
    <d v="2023-04-01T05:47:00"/>
    <x v="3"/>
    <x v="1"/>
    <x v="2"/>
    <n v="10.37"/>
    <s v="Ocupada"/>
    <n v="3"/>
    <x v="7"/>
    <s v="02:04:00"/>
    <s v="05:47:00"/>
    <n v="1.5"/>
    <x v="0"/>
    <n v="20.74"/>
    <s v="01/04/2023"/>
    <n v="0.16527777777777777"/>
    <x v="0"/>
    <n v="0.16527777777777777"/>
  </r>
  <r>
    <x v="15"/>
    <x v="21"/>
    <n v="2"/>
    <d v="2023-04-01T01:19:00"/>
    <d v="2023-04-01T02:27:00"/>
    <x v="3"/>
    <x v="0"/>
    <x v="2"/>
    <n v="19.27"/>
    <s v="Ocupada"/>
    <n v="2"/>
    <x v="2"/>
    <s v="01:19:00"/>
    <s v="02:27:00"/>
    <n v="1"/>
    <x v="0"/>
    <n v="38.54"/>
    <s v="01/04/2023"/>
    <n v="5.7638888888888899E-2"/>
    <x v="0"/>
    <n v="5.7638888888888899E-2"/>
  </r>
  <r>
    <x v="16"/>
    <x v="22"/>
    <n v="2"/>
    <d v="2023-04-01T00:49:00"/>
    <d v="2023-04-01T03:16:00"/>
    <x v="4"/>
    <x v="2"/>
    <x v="2"/>
    <n v="41.22"/>
    <s v="Reservada"/>
    <n v="2"/>
    <x v="10"/>
    <s v="00:49:00"/>
    <s v="03:16:00"/>
    <n v="1"/>
    <x v="0"/>
    <n v="82.44"/>
    <s v="01/04/2023"/>
    <n v="0.10208333333333333"/>
    <x v="0"/>
    <n v="0.10208333333333333"/>
  </r>
  <r>
    <x v="2"/>
    <x v="23"/>
    <n v="5"/>
    <d v="2023-04-01T03:02:00"/>
    <d v="2023-04-01T06:10:00"/>
    <x v="2"/>
    <x v="0"/>
    <x v="2"/>
    <n v="14.83"/>
    <s v="Ocupada"/>
    <n v="3"/>
    <x v="8"/>
    <s v="03:02:00"/>
    <s v="06:10:00"/>
    <n v="1.5"/>
    <x v="0"/>
    <n v="74.150000000000006"/>
    <s v="01/04/2023"/>
    <n v="0.14097222222222225"/>
    <x v="0"/>
    <n v="0.14097222222222225"/>
  </r>
  <r>
    <x v="8"/>
    <x v="24"/>
    <n v="4"/>
    <d v="2023-04-01T02:55:00"/>
    <d v="2023-04-01T06:13:00"/>
    <x v="4"/>
    <x v="0"/>
    <x v="1"/>
    <n v="26.29"/>
    <s v="Libre"/>
    <n v="2"/>
    <x v="5"/>
    <s v="02:55:00"/>
    <s v="06:13:00"/>
    <n v="1"/>
    <x v="0"/>
    <n v="105.16"/>
    <s v="01/04/2023"/>
    <n v="0.13750000000000001"/>
    <x v="0"/>
    <n v="0.13750000000000001"/>
  </r>
  <r>
    <x v="17"/>
    <x v="25"/>
    <n v="3"/>
    <d v="2023-04-01T02:51:00"/>
    <d v="2023-04-01T06:02:00"/>
    <x v="2"/>
    <x v="1"/>
    <x v="2"/>
    <n v="19.809999999999999"/>
    <s v="Ocupada"/>
    <n v="2"/>
    <x v="10"/>
    <s v="02:51:00"/>
    <s v="06:02:00"/>
    <n v="1"/>
    <x v="0"/>
    <n v="59.429999999999993"/>
    <s v="01/04/2023"/>
    <n v="0.14305555555555552"/>
    <x v="0"/>
    <n v="0.14305555555555552"/>
  </r>
  <r>
    <x v="13"/>
    <x v="26"/>
    <n v="1"/>
    <d v="2023-04-01T03:08:00"/>
    <d v="2023-04-01T06:49:00"/>
    <x v="1"/>
    <x v="0"/>
    <x v="2"/>
    <n v="28.25"/>
    <s v="Ocupada"/>
    <n v="4"/>
    <x v="7"/>
    <s v="03:08:00"/>
    <s v="06:49:00"/>
    <n v="2"/>
    <x v="0"/>
    <n v="28.25"/>
    <s v="01/04/2023"/>
    <n v="0.16388888888888886"/>
    <x v="0"/>
    <n v="0.16388888888888886"/>
  </r>
  <r>
    <x v="15"/>
    <x v="27"/>
    <n v="5"/>
    <d v="2023-04-01T03:33:00"/>
    <d v="2023-04-01T06:21:00"/>
    <x v="4"/>
    <x v="2"/>
    <x v="0"/>
    <n v="20.38"/>
    <s v="Ocupada"/>
    <n v="4"/>
    <x v="4"/>
    <s v="03:33:00"/>
    <s v="06:21:00"/>
    <n v="2"/>
    <x v="0"/>
    <n v="101.89999999999999"/>
    <s v="01/04/2023"/>
    <n v="0.12708333333333333"/>
    <x v="0"/>
    <n v="0.12708333333333333"/>
  </r>
  <r>
    <x v="7"/>
    <x v="28"/>
    <n v="1"/>
    <d v="2023-04-01T02:16:00"/>
    <d v="2023-04-01T06:07:00"/>
    <x v="4"/>
    <x v="1"/>
    <x v="2"/>
    <n v="13.08"/>
    <s v="Libre"/>
    <n v="2"/>
    <x v="4"/>
    <s v="02:16:00"/>
    <s v="06:07:00"/>
    <n v="1"/>
    <x v="0"/>
    <n v="13.08"/>
    <s v="01/04/2023"/>
    <n v="0.16041666666666665"/>
    <x v="0"/>
    <n v="0.16041666666666665"/>
  </r>
  <r>
    <x v="17"/>
    <x v="29"/>
    <n v="2"/>
    <d v="2023-04-01T03:18:00"/>
    <d v="2023-04-01T05:55:00"/>
    <x v="0"/>
    <x v="0"/>
    <x v="2"/>
    <n v="15.75"/>
    <s v="Ocupada"/>
    <n v="4"/>
    <x v="4"/>
    <s v="03:18:00"/>
    <s v="05:55:00"/>
    <n v="2"/>
    <x v="0"/>
    <n v="31.5"/>
    <s v="01/04/2023"/>
    <n v="0.11944444444444448"/>
    <x v="0"/>
    <n v="0.11944444444444448"/>
  </r>
  <r>
    <x v="0"/>
    <x v="30"/>
    <n v="6"/>
    <d v="2023-04-01T02:38:00"/>
    <d v="2023-04-01T03:53:00"/>
    <x v="4"/>
    <x v="0"/>
    <x v="0"/>
    <n v="16.309999999999999"/>
    <s v="Reservada"/>
    <n v="3"/>
    <x v="9"/>
    <s v="02:38:00"/>
    <s v="03:53:00"/>
    <n v="1.5"/>
    <x v="0"/>
    <n v="97.859999999999985"/>
    <s v="01/04/2023"/>
    <n v="5.2083333333333343E-2"/>
    <x v="0"/>
    <n v="5.2083333333333343E-2"/>
  </r>
  <r>
    <x v="12"/>
    <x v="31"/>
    <n v="1"/>
    <d v="2023-04-01T02:00:00"/>
    <d v="2023-04-01T04:05:00"/>
    <x v="0"/>
    <x v="0"/>
    <x v="1"/>
    <n v="13.68"/>
    <s v="Libre"/>
    <n v="3"/>
    <x v="10"/>
    <s v="02:00:00"/>
    <s v="04:05:00"/>
    <n v="1.5"/>
    <x v="0"/>
    <n v="13.68"/>
    <s v="01/04/2023"/>
    <n v="8.6805555555555539E-2"/>
    <x v="0"/>
    <n v="8.6805555555555539E-2"/>
  </r>
  <r>
    <x v="18"/>
    <x v="32"/>
    <n v="4"/>
    <d v="2023-04-01T02:14:00"/>
    <d v="2023-04-01T04:20:00"/>
    <x v="2"/>
    <x v="0"/>
    <x v="2"/>
    <n v="15.24"/>
    <s v="Ocupada"/>
    <n v="3"/>
    <x v="4"/>
    <s v="02:14:00"/>
    <s v="04:20:00"/>
    <n v="1.5"/>
    <x v="0"/>
    <n v="60.96"/>
    <s v="01/04/2023"/>
    <n v="9.7916666666666666E-2"/>
    <x v="0"/>
    <n v="9.7916666666666666E-2"/>
  </r>
  <r>
    <x v="8"/>
    <x v="33"/>
    <n v="1"/>
    <d v="2023-04-01T00:25:00"/>
    <d v="2023-04-01T01:46:00"/>
    <x v="2"/>
    <x v="0"/>
    <x v="2"/>
    <n v="49.58"/>
    <s v="Reservada"/>
    <n v="2"/>
    <x v="6"/>
    <s v="00:25:00"/>
    <s v="01:46:00"/>
    <n v="1"/>
    <x v="0"/>
    <n v="49.58"/>
    <s v="01/04/2023"/>
    <n v="5.6250000000000001E-2"/>
    <x v="0"/>
    <n v="5.6250000000000001E-2"/>
  </r>
  <r>
    <x v="4"/>
    <x v="34"/>
    <n v="6"/>
    <d v="2023-04-01T01:02:00"/>
    <d v="2023-04-01T03:14:00"/>
    <x v="4"/>
    <x v="0"/>
    <x v="2"/>
    <n v="32.19"/>
    <s v="Ocupada"/>
    <n v="4"/>
    <x v="4"/>
    <s v="01:02:00"/>
    <s v="03:14:00"/>
    <n v="2"/>
    <x v="0"/>
    <n v="193.14"/>
    <s v="01/04/2023"/>
    <n v="0.10208333333333332"/>
    <x v="0"/>
    <n v="0.10208333333333332"/>
  </r>
  <r>
    <x v="14"/>
    <x v="31"/>
    <n v="1"/>
    <d v="2023-04-01T03:06:00"/>
    <d v="2023-04-01T06:18:00"/>
    <x v="4"/>
    <x v="0"/>
    <x v="2"/>
    <n v="42.6"/>
    <s v="Libre"/>
    <n v="3"/>
    <x v="0"/>
    <s v="03:06:00"/>
    <s v="06:18:00"/>
    <n v="1.5"/>
    <x v="0"/>
    <n v="42.6"/>
    <s v="01/04/2023"/>
    <n v="0.13333333333333333"/>
    <x v="0"/>
    <n v="0.13333333333333333"/>
  </r>
  <r>
    <x v="0"/>
    <x v="35"/>
    <n v="1"/>
    <d v="2023-04-01T01:47:00"/>
    <d v="2023-04-01T03:39:00"/>
    <x v="3"/>
    <x v="0"/>
    <x v="2"/>
    <n v="27.97"/>
    <s v="Libre"/>
    <n v="3"/>
    <x v="9"/>
    <s v="01:47:00"/>
    <s v="03:39:00"/>
    <n v="1.5"/>
    <x v="0"/>
    <n v="27.97"/>
    <s v="01/04/2023"/>
    <n v="7.7777777777777765E-2"/>
    <x v="0"/>
    <n v="7.7777777777777765E-2"/>
  </r>
  <r>
    <x v="14"/>
    <x v="36"/>
    <n v="3"/>
    <d v="2023-04-01T03:30:00"/>
    <d v="2023-04-01T07:29:00"/>
    <x v="2"/>
    <x v="0"/>
    <x v="2"/>
    <n v="10.98"/>
    <s v="Ocupada"/>
    <n v="3"/>
    <x v="2"/>
    <s v="03:30:00"/>
    <s v="07:29:00"/>
    <n v="1.5"/>
    <x v="0"/>
    <n v="32.94"/>
    <s v="01/04/2023"/>
    <n v="0.17638888888888887"/>
    <x v="0"/>
    <n v="0.17638888888888887"/>
  </r>
  <r>
    <x v="5"/>
    <x v="37"/>
    <n v="2"/>
    <d v="2023-04-01T00:28:00"/>
    <d v="2023-04-01T04:02:00"/>
    <x v="0"/>
    <x v="1"/>
    <x v="2"/>
    <n v="25.31"/>
    <s v="Libre"/>
    <n v="3"/>
    <x v="6"/>
    <s v="00:28:00"/>
    <s v="04:02:00"/>
    <n v="1.5"/>
    <x v="0"/>
    <n v="50.62"/>
    <s v="01/04/2023"/>
    <n v="0.14861111111111108"/>
    <x v="0"/>
    <n v="0.14861111111111108"/>
  </r>
  <r>
    <x v="4"/>
    <x v="38"/>
    <n v="3"/>
    <d v="2023-04-01T01:44:00"/>
    <d v="2023-04-01T05:29:00"/>
    <x v="2"/>
    <x v="0"/>
    <x v="2"/>
    <n v="20.92"/>
    <s v="Libre"/>
    <n v="3"/>
    <x v="7"/>
    <s v="01:44:00"/>
    <s v="05:29:00"/>
    <n v="1.5"/>
    <x v="0"/>
    <n v="62.760000000000005"/>
    <s v="01/04/2023"/>
    <n v="0.15625"/>
    <x v="0"/>
    <n v="0.15625"/>
  </r>
  <r>
    <x v="19"/>
    <x v="39"/>
    <n v="5"/>
    <d v="2023-04-01T03:54:00"/>
    <d v="2023-04-01T06:57:00"/>
    <x v="4"/>
    <x v="0"/>
    <x v="0"/>
    <n v="16.739999999999998"/>
    <s v="Ocupada"/>
    <n v="2"/>
    <x v="10"/>
    <s v="03:54:00"/>
    <s v="06:57:00"/>
    <n v="1"/>
    <x v="0"/>
    <n v="83.699999999999989"/>
    <s v="01/04/2023"/>
    <n v="0.13750000000000001"/>
    <x v="0"/>
    <n v="0.13750000000000001"/>
  </r>
  <r>
    <x v="11"/>
    <x v="40"/>
    <n v="1"/>
    <d v="2023-04-01T01:42:00"/>
    <d v="2023-04-01T03:02:00"/>
    <x v="3"/>
    <x v="2"/>
    <x v="2"/>
    <n v="37.08"/>
    <s v="Reservada"/>
    <n v="4"/>
    <x v="0"/>
    <s v="01:42:00"/>
    <s v="03:02:00"/>
    <n v="2"/>
    <x v="0"/>
    <n v="37.08"/>
    <s v="01/04/2023"/>
    <n v="5.5555555555555552E-2"/>
    <x v="0"/>
    <n v="5.5555555555555552E-2"/>
  </r>
  <r>
    <x v="18"/>
    <x v="41"/>
    <n v="4"/>
    <d v="2023-04-01T00:01:00"/>
    <d v="2023-04-01T01:11:00"/>
    <x v="0"/>
    <x v="0"/>
    <x v="2"/>
    <n v="46.88"/>
    <s v="Libre"/>
    <n v="3"/>
    <x v="3"/>
    <s v="00:01:00"/>
    <s v="01:11:00"/>
    <n v="1.5"/>
    <x v="0"/>
    <n v="187.52"/>
    <s v="01/04/2023"/>
    <n v="4.8611111111111112E-2"/>
    <x v="0"/>
    <n v="4.8611111111111112E-2"/>
  </r>
  <r>
    <x v="9"/>
    <x v="42"/>
    <n v="5"/>
    <d v="2023-04-01T03:01:00"/>
    <d v="2023-04-01T04:44:00"/>
    <x v="3"/>
    <x v="0"/>
    <x v="0"/>
    <n v="36.880000000000003"/>
    <s v="Libre"/>
    <n v="4"/>
    <x v="3"/>
    <s v="03:01:00"/>
    <s v="04:44:00"/>
    <n v="2"/>
    <x v="0"/>
    <n v="184.4"/>
    <s v="01/04/2023"/>
    <n v="7.1527777777777773E-2"/>
    <x v="0"/>
    <n v="7.1527777777777773E-2"/>
  </r>
  <r>
    <x v="1"/>
    <x v="43"/>
    <n v="6"/>
    <d v="2023-04-01T00:40:00"/>
    <d v="2023-04-01T04:14:00"/>
    <x v="4"/>
    <x v="2"/>
    <x v="2"/>
    <n v="23.36"/>
    <s v="Reservada"/>
    <n v="4"/>
    <x v="6"/>
    <s v="00:40:00"/>
    <s v="04:14:00"/>
    <n v="2"/>
    <x v="0"/>
    <n v="140.16"/>
    <s v="01/04/2023"/>
    <n v="0.14861111111111114"/>
    <x v="0"/>
    <n v="0.14861111111111114"/>
  </r>
  <r>
    <x v="2"/>
    <x v="44"/>
    <n v="5"/>
    <d v="2023-04-01T01:30:00"/>
    <d v="2023-04-01T05:00:00"/>
    <x v="4"/>
    <x v="2"/>
    <x v="2"/>
    <n v="45.49"/>
    <s v="Ocupada"/>
    <n v="4"/>
    <x v="4"/>
    <s v="01:30:00"/>
    <s v="05:00:00"/>
    <n v="2"/>
    <x v="0"/>
    <n v="227.45000000000002"/>
    <s v="01/04/2023"/>
    <n v="0.15625"/>
    <x v="0"/>
    <n v="0.15625"/>
  </r>
  <r>
    <x v="12"/>
    <x v="12"/>
    <n v="3"/>
    <d v="2023-04-01T01:20:00"/>
    <d v="2023-04-01T04:57:00"/>
    <x v="3"/>
    <x v="0"/>
    <x v="0"/>
    <n v="43.2"/>
    <s v="Libre"/>
    <n v="2"/>
    <x v="8"/>
    <s v="01:20:00"/>
    <s v="04:57:00"/>
    <n v="1"/>
    <x v="0"/>
    <n v="129.60000000000002"/>
    <s v="01/04/2023"/>
    <n v="0.15069444444444446"/>
    <x v="0"/>
    <n v="0.15069444444444446"/>
  </r>
  <r>
    <x v="14"/>
    <x v="45"/>
    <n v="2"/>
    <d v="2023-04-01T03:04:00"/>
    <d v="2023-04-01T04:52:00"/>
    <x v="2"/>
    <x v="0"/>
    <x v="2"/>
    <n v="45.45"/>
    <s v="Libre"/>
    <n v="4"/>
    <x v="1"/>
    <s v="03:04:00"/>
    <s v="04:52:00"/>
    <n v="2"/>
    <x v="0"/>
    <n v="90.9"/>
    <s v="01/04/2023"/>
    <n v="7.5000000000000011E-2"/>
    <x v="0"/>
    <n v="7.5000000000000011E-2"/>
  </r>
  <r>
    <x v="4"/>
    <x v="46"/>
    <n v="3"/>
    <d v="2023-04-01T01:31:00"/>
    <d v="2023-04-01T04:21:00"/>
    <x v="1"/>
    <x v="2"/>
    <x v="2"/>
    <n v="30.7"/>
    <s v="Reservada"/>
    <n v="2"/>
    <x v="2"/>
    <s v="01:31:00"/>
    <s v="04:21:00"/>
    <n v="1"/>
    <x v="0"/>
    <n v="92.1"/>
    <s v="01/04/2023"/>
    <n v="0.11805555555555555"/>
    <x v="0"/>
    <n v="0.11805555555555555"/>
  </r>
  <r>
    <x v="4"/>
    <x v="47"/>
    <n v="4"/>
    <d v="2023-04-01T01:21:00"/>
    <d v="2023-04-01T05:04:00"/>
    <x v="1"/>
    <x v="0"/>
    <x v="1"/>
    <n v="33.89"/>
    <s v="Libre"/>
    <n v="4"/>
    <x v="1"/>
    <s v="01:21:00"/>
    <s v="05:04:00"/>
    <n v="2"/>
    <x v="0"/>
    <n v="135.56"/>
    <s v="01/04/2023"/>
    <n v="0.15486111111111112"/>
    <x v="0"/>
    <n v="0.15486111111111112"/>
  </r>
  <r>
    <x v="1"/>
    <x v="48"/>
    <n v="1"/>
    <d v="2023-04-01T02:09:00"/>
    <d v="2023-04-01T05:46:00"/>
    <x v="1"/>
    <x v="0"/>
    <x v="2"/>
    <n v="19.54"/>
    <s v="Reservada"/>
    <n v="2"/>
    <x v="6"/>
    <s v="02:09:00"/>
    <s v="05:46:00"/>
    <n v="1"/>
    <x v="0"/>
    <n v="19.54"/>
    <s v="01/04/2023"/>
    <n v="0.15069444444444446"/>
    <x v="0"/>
    <n v="0.15069444444444446"/>
  </r>
  <r>
    <x v="0"/>
    <x v="49"/>
    <n v="5"/>
    <d v="2023-04-01T03:49:00"/>
    <d v="2023-04-01T06:22:00"/>
    <x v="2"/>
    <x v="0"/>
    <x v="2"/>
    <n v="42.87"/>
    <s v="Ocupada"/>
    <n v="4"/>
    <x v="9"/>
    <s v="03:49:00"/>
    <s v="06:22:00"/>
    <n v="2"/>
    <x v="0"/>
    <n v="214.35"/>
    <s v="01/04/2023"/>
    <n v="0.11666666666666668"/>
    <x v="0"/>
    <n v="0.11666666666666668"/>
  </r>
  <r>
    <x v="16"/>
    <x v="50"/>
    <n v="1"/>
    <d v="2023-04-01T02:47:00"/>
    <d v="2023-04-01T06:24:00"/>
    <x v="1"/>
    <x v="2"/>
    <x v="2"/>
    <n v="37.93"/>
    <s v="Ocupada"/>
    <n v="3"/>
    <x v="10"/>
    <s v="02:47:00"/>
    <s v="06:24:00"/>
    <n v="1.5"/>
    <x v="0"/>
    <n v="37.93"/>
    <s v="01/04/2023"/>
    <n v="0.16111111111111112"/>
    <x v="0"/>
    <n v="0.16111111111111112"/>
  </r>
  <r>
    <x v="5"/>
    <x v="9"/>
    <n v="4"/>
    <d v="2023-04-01T00:41:00"/>
    <d v="2023-04-01T04:06:00"/>
    <x v="4"/>
    <x v="0"/>
    <x v="2"/>
    <n v="33.340000000000003"/>
    <s v="Reservada"/>
    <n v="2"/>
    <x v="1"/>
    <s v="00:41:00"/>
    <s v="04:06:00"/>
    <n v="1"/>
    <x v="0"/>
    <n v="133.36000000000001"/>
    <s v="01/04/2023"/>
    <n v="0.14236111111111108"/>
    <x v="0"/>
    <n v="0.14236111111111108"/>
  </r>
  <r>
    <x v="3"/>
    <x v="51"/>
    <n v="3"/>
    <d v="2023-04-01T01:40:00"/>
    <d v="2023-04-01T04:02:00"/>
    <x v="3"/>
    <x v="1"/>
    <x v="1"/>
    <n v="34.770000000000003"/>
    <s v="Reservada"/>
    <n v="3"/>
    <x v="4"/>
    <s v="01:40:00"/>
    <s v="04:02:00"/>
    <n v="1.5"/>
    <x v="0"/>
    <n v="104.31"/>
    <s v="01/04/2023"/>
    <n v="9.8611111111111108E-2"/>
    <x v="0"/>
    <n v="9.8611111111111108E-2"/>
  </r>
  <r>
    <x v="13"/>
    <x v="52"/>
    <n v="1"/>
    <d v="2023-04-01T01:54:00"/>
    <d v="2023-04-01T03:03:00"/>
    <x v="0"/>
    <x v="0"/>
    <x v="0"/>
    <n v="14"/>
    <s v="Ocupada"/>
    <n v="4"/>
    <x v="6"/>
    <s v="01:54:00"/>
    <s v="03:03:00"/>
    <n v="2"/>
    <x v="0"/>
    <n v="14"/>
    <s v="01/04/2023"/>
    <n v="5.8333333333333327E-2"/>
    <x v="0"/>
    <n v="5.8333333333333327E-2"/>
  </r>
  <r>
    <x v="14"/>
    <x v="53"/>
    <n v="2"/>
    <d v="2023-04-01T02:28:00"/>
    <d v="2023-04-01T06:18:00"/>
    <x v="3"/>
    <x v="0"/>
    <x v="2"/>
    <n v="10.88"/>
    <s v="Reservada"/>
    <n v="3"/>
    <x v="0"/>
    <s v="02:28:00"/>
    <s v="06:18:00"/>
    <n v="1.5"/>
    <x v="0"/>
    <n v="21.76"/>
    <s v="01/04/2023"/>
    <n v="0.15972222222222221"/>
    <x v="0"/>
    <n v="0.15972222222222221"/>
  </r>
  <r>
    <x v="16"/>
    <x v="54"/>
    <n v="6"/>
    <d v="2023-04-01T03:45:00"/>
    <d v="2023-04-01T05:10:00"/>
    <x v="2"/>
    <x v="0"/>
    <x v="0"/>
    <n v="21.25"/>
    <s v="Reservada"/>
    <n v="4"/>
    <x v="4"/>
    <s v="03:45:00"/>
    <s v="05:10:00"/>
    <n v="2"/>
    <x v="0"/>
    <n v="127.5"/>
    <s v="01/04/2023"/>
    <n v="5.902777777777779E-2"/>
    <x v="0"/>
    <n v="5.902777777777779E-2"/>
  </r>
  <r>
    <x v="4"/>
    <x v="55"/>
    <n v="4"/>
    <d v="2023-04-01T00:02:00"/>
    <d v="2023-04-01T03:15:00"/>
    <x v="3"/>
    <x v="2"/>
    <x v="2"/>
    <n v="45.65"/>
    <s v="Ocupada"/>
    <n v="4"/>
    <x v="2"/>
    <s v="00:02:00"/>
    <s v="03:15:00"/>
    <n v="2"/>
    <x v="0"/>
    <n v="182.6"/>
    <s v="01/04/2023"/>
    <n v="0.14444444444444443"/>
    <x v="0"/>
    <n v="0.14444444444444443"/>
  </r>
  <r>
    <x v="13"/>
    <x v="56"/>
    <n v="4"/>
    <d v="2023-04-01T02:02:00"/>
    <d v="2023-04-01T03:57:00"/>
    <x v="2"/>
    <x v="0"/>
    <x v="2"/>
    <n v="31.49"/>
    <s v="Libre"/>
    <n v="3"/>
    <x v="4"/>
    <s v="02:02:00"/>
    <s v="03:57:00"/>
    <n v="1.5"/>
    <x v="0"/>
    <n v="125.96"/>
    <s v="01/04/2023"/>
    <n v="7.9861111111111119E-2"/>
    <x v="0"/>
    <n v="7.9861111111111119E-2"/>
  </r>
  <r>
    <x v="5"/>
    <x v="57"/>
    <n v="4"/>
    <d v="2023-04-01T00:11:00"/>
    <d v="2023-04-01T01:22:00"/>
    <x v="4"/>
    <x v="0"/>
    <x v="0"/>
    <n v="28.26"/>
    <s v="Libre"/>
    <n v="2"/>
    <x v="3"/>
    <s v="00:11:00"/>
    <s v="01:22:00"/>
    <n v="1"/>
    <x v="0"/>
    <n v="113.04"/>
    <s v="01/04/2023"/>
    <n v="4.9305555555555554E-2"/>
    <x v="0"/>
    <n v="4.9305555555555554E-2"/>
  </r>
  <r>
    <x v="14"/>
    <x v="58"/>
    <n v="4"/>
    <d v="2023-04-01T01:57:00"/>
    <d v="2023-04-01T05:56:00"/>
    <x v="0"/>
    <x v="0"/>
    <x v="2"/>
    <n v="24.01"/>
    <s v="Ocupada"/>
    <n v="2"/>
    <x v="3"/>
    <s v="01:57:00"/>
    <s v="05:56:00"/>
    <n v="1"/>
    <x v="0"/>
    <n v="96.04"/>
    <s v="01/04/2023"/>
    <n v="0.1763888888888889"/>
    <x v="0"/>
    <n v="0.1763888888888889"/>
  </r>
  <r>
    <x v="5"/>
    <x v="59"/>
    <n v="1"/>
    <d v="2023-04-01T02:42:00"/>
    <d v="2023-04-01T05:51:00"/>
    <x v="2"/>
    <x v="0"/>
    <x v="2"/>
    <n v="15.28"/>
    <s v="Reservada"/>
    <n v="2"/>
    <x v="4"/>
    <s v="02:42:00"/>
    <s v="05:51:00"/>
    <n v="1"/>
    <x v="0"/>
    <n v="15.28"/>
    <s v="01/04/2023"/>
    <n v="0.13124999999999998"/>
    <x v="0"/>
    <n v="0.13124999999999998"/>
  </r>
  <r>
    <x v="19"/>
    <x v="60"/>
    <n v="4"/>
    <d v="2023-04-01T01:04:00"/>
    <d v="2023-04-01T04:13:00"/>
    <x v="4"/>
    <x v="0"/>
    <x v="2"/>
    <n v="30.83"/>
    <s v="Libre"/>
    <n v="3"/>
    <x v="2"/>
    <s v="01:04:00"/>
    <s v="04:13:00"/>
    <n v="1.5"/>
    <x v="0"/>
    <n v="123.32"/>
    <s v="01/04/2023"/>
    <n v="0.13125000000000001"/>
    <x v="0"/>
    <n v="0.13125000000000001"/>
  </r>
  <r>
    <x v="19"/>
    <x v="61"/>
    <n v="5"/>
    <d v="2023-04-01T03:36:00"/>
    <d v="2023-04-01T04:49:00"/>
    <x v="3"/>
    <x v="0"/>
    <x v="2"/>
    <n v="45.23"/>
    <s v="Ocupada"/>
    <n v="2"/>
    <x v="5"/>
    <s v="03:36:00"/>
    <s v="04:49:00"/>
    <n v="1"/>
    <x v="0"/>
    <n v="226.14999999999998"/>
    <s v="01/04/2023"/>
    <n v="6.1111111111111095E-2"/>
    <x v="0"/>
    <n v="6.1111111111111095E-2"/>
  </r>
  <r>
    <x v="5"/>
    <x v="62"/>
    <n v="3"/>
    <d v="2023-04-01T02:57:00"/>
    <d v="2023-04-01T05:24:00"/>
    <x v="1"/>
    <x v="0"/>
    <x v="2"/>
    <n v="17.760000000000002"/>
    <s v="Reservada"/>
    <n v="4"/>
    <x v="10"/>
    <s v="02:57:00"/>
    <s v="05:24:00"/>
    <n v="2"/>
    <x v="0"/>
    <n v="53.28"/>
    <s v="01/04/2023"/>
    <n v="0.10208333333333333"/>
    <x v="0"/>
    <n v="0.10208333333333333"/>
  </r>
  <r>
    <x v="3"/>
    <x v="63"/>
    <n v="1"/>
    <d v="2023-04-01T02:46:00"/>
    <d v="2023-04-01T06:15:00"/>
    <x v="0"/>
    <x v="2"/>
    <x v="2"/>
    <n v="19.88"/>
    <s v="Libre"/>
    <n v="3"/>
    <x v="6"/>
    <s v="02:46:00"/>
    <s v="06:15:00"/>
    <n v="1.5"/>
    <x v="0"/>
    <n v="19.88"/>
    <s v="01/04/2023"/>
    <n v="0.14513888888888893"/>
    <x v="0"/>
    <n v="0.14513888888888893"/>
  </r>
  <r>
    <x v="9"/>
    <x v="64"/>
    <n v="2"/>
    <d v="2023-04-01T01:34:00"/>
    <d v="2023-04-01T05:08:00"/>
    <x v="0"/>
    <x v="0"/>
    <x v="2"/>
    <n v="34.01"/>
    <s v="Libre"/>
    <n v="4"/>
    <x v="5"/>
    <s v="01:34:00"/>
    <s v="05:08:00"/>
    <n v="2"/>
    <x v="0"/>
    <n v="68.02"/>
    <s v="01/04/2023"/>
    <n v="0.14861111111111114"/>
    <x v="0"/>
    <n v="0.14861111111111114"/>
  </r>
  <r>
    <x v="14"/>
    <x v="65"/>
    <n v="6"/>
    <d v="2023-04-01T02:14:00"/>
    <d v="2023-04-01T03:46:00"/>
    <x v="4"/>
    <x v="0"/>
    <x v="2"/>
    <n v="39.049999999999997"/>
    <s v="Libre"/>
    <n v="3"/>
    <x v="5"/>
    <s v="02:14:00"/>
    <s v="03:46:00"/>
    <n v="1.5"/>
    <x v="0"/>
    <n v="234.29999999999998"/>
    <s v="01/04/2023"/>
    <n v="6.3888888888888884E-2"/>
    <x v="0"/>
    <n v="6.3888888888888884E-2"/>
  </r>
  <r>
    <x v="9"/>
    <x v="66"/>
    <n v="3"/>
    <d v="2023-04-01T03:25:00"/>
    <d v="2023-04-01T07:10:00"/>
    <x v="3"/>
    <x v="1"/>
    <x v="2"/>
    <n v="38.6"/>
    <s v="Libre"/>
    <n v="2"/>
    <x v="3"/>
    <s v="03:25:00"/>
    <s v="07:10:00"/>
    <n v="1"/>
    <x v="0"/>
    <n v="115.80000000000001"/>
    <s v="01/04/2023"/>
    <n v="0.15625"/>
    <x v="0"/>
    <n v="0.15625"/>
  </r>
  <r>
    <x v="7"/>
    <x v="67"/>
    <n v="1"/>
    <d v="2023-04-01T03:42:00"/>
    <d v="2023-04-01T06:39:00"/>
    <x v="1"/>
    <x v="2"/>
    <x v="2"/>
    <n v="24.94"/>
    <s v="Ocupada"/>
    <n v="3"/>
    <x v="10"/>
    <s v="03:42:00"/>
    <s v="06:39:00"/>
    <n v="1.5"/>
    <x v="0"/>
    <n v="24.94"/>
    <s v="01/04/2023"/>
    <n v="0.13333333333333333"/>
    <x v="0"/>
    <n v="0.13333333333333333"/>
  </r>
  <r>
    <x v="4"/>
    <x v="68"/>
    <n v="3"/>
    <d v="2023-04-01T02:35:00"/>
    <d v="2023-04-01T04:31:00"/>
    <x v="2"/>
    <x v="2"/>
    <x v="2"/>
    <n v="45.96"/>
    <s v="Libre"/>
    <n v="4"/>
    <x v="8"/>
    <s v="02:35:00"/>
    <s v="04:31:00"/>
    <n v="2"/>
    <x v="0"/>
    <n v="137.88"/>
    <s v="01/04/2023"/>
    <n v="8.0555555555555547E-2"/>
    <x v="0"/>
    <n v="8.0555555555555547E-2"/>
  </r>
  <r>
    <x v="3"/>
    <x v="69"/>
    <n v="2"/>
    <d v="2023-04-01T01:46:00"/>
    <d v="2023-04-01T03:18:00"/>
    <x v="4"/>
    <x v="0"/>
    <x v="2"/>
    <n v="29.46"/>
    <s v="Ocupada"/>
    <n v="3"/>
    <x v="5"/>
    <s v="01:46:00"/>
    <s v="03:18:00"/>
    <n v="1.5"/>
    <x v="0"/>
    <n v="58.92"/>
    <s v="01/04/2023"/>
    <n v="7.4305555555555541E-2"/>
    <x v="0"/>
    <n v="7.4305555555555541E-2"/>
  </r>
  <r>
    <x v="14"/>
    <x v="70"/>
    <n v="1"/>
    <d v="2023-04-01T03:30:00"/>
    <d v="2023-04-01T06:40:00"/>
    <x v="4"/>
    <x v="0"/>
    <x v="0"/>
    <n v="23.93"/>
    <s v="Reservada"/>
    <n v="3"/>
    <x v="8"/>
    <s v="03:30:00"/>
    <s v="06:40:00"/>
    <n v="1.5"/>
    <x v="0"/>
    <n v="23.93"/>
    <s v="01/04/2023"/>
    <n v="0.13194444444444445"/>
    <x v="0"/>
    <n v="0.13194444444444445"/>
  </r>
  <r>
    <x v="6"/>
    <x v="49"/>
    <n v="4"/>
    <d v="2023-04-01T00:42:00"/>
    <d v="2023-04-01T02:19:00"/>
    <x v="3"/>
    <x v="1"/>
    <x v="0"/>
    <n v="12.28"/>
    <s v="Libre"/>
    <n v="3"/>
    <x v="7"/>
    <s v="00:42:00"/>
    <s v="02:19:00"/>
    <n v="1.5"/>
    <x v="0"/>
    <n v="49.12"/>
    <s v="01/04/2023"/>
    <n v="6.7361111111111108E-2"/>
    <x v="0"/>
    <n v="6.7361111111111108E-2"/>
  </r>
  <r>
    <x v="12"/>
    <x v="71"/>
    <n v="5"/>
    <d v="2023-04-01T03:38:00"/>
    <d v="2023-04-01T05:24:00"/>
    <x v="3"/>
    <x v="0"/>
    <x v="2"/>
    <n v="39.1"/>
    <s v="Reservada"/>
    <n v="4"/>
    <x v="0"/>
    <s v="03:38:00"/>
    <s v="05:24:00"/>
    <n v="2"/>
    <x v="0"/>
    <n v="195.5"/>
    <s v="01/04/2023"/>
    <n v="7.3611111111111127E-2"/>
    <x v="0"/>
    <n v="7.3611111111111127E-2"/>
  </r>
  <r>
    <x v="1"/>
    <x v="72"/>
    <n v="2"/>
    <d v="2023-04-01T03:35:00"/>
    <d v="2023-04-01T06:09:00"/>
    <x v="2"/>
    <x v="1"/>
    <x v="2"/>
    <n v="12.75"/>
    <s v="Libre"/>
    <n v="2"/>
    <x v="5"/>
    <s v="03:35:00"/>
    <s v="06:09:00"/>
    <n v="1"/>
    <x v="0"/>
    <n v="25.5"/>
    <s v="01/04/2023"/>
    <n v="0.10694444444444448"/>
    <x v="0"/>
    <n v="0.10694444444444448"/>
  </r>
  <r>
    <x v="11"/>
    <x v="73"/>
    <n v="1"/>
    <d v="2023-04-01T01:52:00"/>
    <d v="2023-04-01T04:53:00"/>
    <x v="4"/>
    <x v="0"/>
    <x v="2"/>
    <n v="28.36"/>
    <s v="Ocupada"/>
    <n v="3"/>
    <x v="9"/>
    <s v="01:52:00"/>
    <s v="04:53:00"/>
    <n v="1.5"/>
    <x v="0"/>
    <n v="28.36"/>
    <s v="01/04/2023"/>
    <n v="0.13611111111111107"/>
    <x v="0"/>
    <n v="0.13611111111111107"/>
  </r>
  <r>
    <x v="11"/>
    <x v="74"/>
    <n v="5"/>
    <d v="2023-04-01T03:19:00"/>
    <d v="2023-04-01T06:07:00"/>
    <x v="2"/>
    <x v="2"/>
    <x v="2"/>
    <n v="24.68"/>
    <s v="Ocupada"/>
    <n v="2"/>
    <x v="0"/>
    <s v="03:19:00"/>
    <s v="06:07:00"/>
    <n v="1"/>
    <x v="0"/>
    <n v="123.4"/>
    <s v="01/04/2023"/>
    <n v="0.12708333333333333"/>
    <x v="0"/>
    <n v="0.12708333333333333"/>
  </r>
  <r>
    <x v="9"/>
    <x v="75"/>
    <n v="5"/>
    <d v="2023-04-01T01:59:00"/>
    <d v="2023-04-01T05:26:00"/>
    <x v="4"/>
    <x v="1"/>
    <x v="2"/>
    <n v="33.630000000000003"/>
    <s v="Libre"/>
    <n v="4"/>
    <x v="6"/>
    <s v="01:59:00"/>
    <s v="05:26:00"/>
    <n v="2"/>
    <x v="0"/>
    <n v="168.15"/>
    <s v="01/04/2023"/>
    <n v="0.14374999999999999"/>
    <x v="0"/>
    <n v="0.14374999999999999"/>
  </r>
  <r>
    <x v="8"/>
    <x v="76"/>
    <n v="2"/>
    <d v="2023-04-01T01:46:00"/>
    <d v="2023-04-01T03:03:00"/>
    <x v="2"/>
    <x v="2"/>
    <x v="2"/>
    <n v="19.22"/>
    <s v="Ocupada"/>
    <n v="3"/>
    <x v="8"/>
    <s v="01:46:00"/>
    <s v="03:03:00"/>
    <n v="1.5"/>
    <x v="0"/>
    <n v="38.44"/>
    <s v="01/04/2023"/>
    <n v="6.3888888888888884E-2"/>
    <x v="0"/>
    <n v="6.3888888888888884E-2"/>
  </r>
  <r>
    <x v="18"/>
    <x v="77"/>
    <n v="3"/>
    <d v="2023-04-01T01:01:00"/>
    <d v="2023-04-01T03:22:00"/>
    <x v="3"/>
    <x v="0"/>
    <x v="2"/>
    <n v="17.149999999999999"/>
    <s v="Ocupada"/>
    <n v="3"/>
    <x v="6"/>
    <s v="01:01:00"/>
    <s v="03:22:00"/>
    <n v="1.5"/>
    <x v="0"/>
    <n v="51.449999999999996"/>
    <s v="01/04/2023"/>
    <n v="0.10833333333333335"/>
    <x v="0"/>
    <n v="0.10833333333333335"/>
  </r>
  <r>
    <x v="16"/>
    <x v="78"/>
    <n v="6"/>
    <d v="2023-04-01T02:22:00"/>
    <d v="2023-04-01T06:18:00"/>
    <x v="2"/>
    <x v="0"/>
    <x v="2"/>
    <n v="33.549999999999997"/>
    <s v="Ocupada"/>
    <n v="4"/>
    <x v="9"/>
    <s v="02:22:00"/>
    <s v="06:18:00"/>
    <n v="2"/>
    <x v="0"/>
    <n v="201.29999999999998"/>
    <s v="01/04/2023"/>
    <n v="0.17430555555555557"/>
    <x v="0"/>
    <n v="0.17430555555555557"/>
  </r>
  <r>
    <x v="14"/>
    <x v="79"/>
    <n v="1"/>
    <d v="2023-04-01T03:32:00"/>
    <d v="2023-04-01T06:45:00"/>
    <x v="1"/>
    <x v="0"/>
    <x v="2"/>
    <n v="15.15"/>
    <s v="Reservada"/>
    <n v="3"/>
    <x v="3"/>
    <s v="03:32:00"/>
    <s v="06:45:00"/>
    <n v="1.5"/>
    <x v="0"/>
    <n v="15.15"/>
    <s v="01/04/2023"/>
    <n v="0.13402777777777777"/>
    <x v="0"/>
    <n v="0.13402777777777777"/>
  </r>
  <r>
    <x v="12"/>
    <x v="80"/>
    <n v="5"/>
    <d v="2023-04-01T00:14:00"/>
    <d v="2023-04-01T02:15:00"/>
    <x v="4"/>
    <x v="0"/>
    <x v="2"/>
    <n v="15.09"/>
    <s v="Libre"/>
    <n v="4"/>
    <x v="5"/>
    <s v="00:14:00"/>
    <s v="02:15:00"/>
    <n v="2"/>
    <x v="0"/>
    <n v="75.45"/>
    <s v="01/04/2023"/>
    <n v="8.4027777777777785E-2"/>
    <x v="0"/>
    <n v="8.4027777777777785E-2"/>
  </r>
  <r>
    <x v="19"/>
    <x v="81"/>
    <n v="2"/>
    <d v="2023-04-01T01:33:00"/>
    <d v="2023-04-01T04:14:00"/>
    <x v="0"/>
    <x v="0"/>
    <x v="2"/>
    <n v="12.65"/>
    <s v="Reservada"/>
    <n v="2"/>
    <x v="5"/>
    <s v="01:33:00"/>
    <s v="04:14:00"/>
    <n v="1"/>
    <x v="0"/>
    <n v="25.3"/>
    <s v="01/04/2023"/>
    <n v="0.11180555555555556"/>
    <x v="0"/>
    <n v="0.11180555555555556"/>
  </r>
  <r>
    <x v="17"/>
    <x v="82"/>
    <n v="3"/>
    <d v="2023-04-01T01:42:00"/>
    <d v="2023-04-01T05:10:00"/>
    <x v="4"/>
    <x v="0"/>
    <x v="0"/>
    <n v="26.75"/>
    <s v="Reservada"/>
    <n v="3"/>
    <x v="2"/>
    <s v="01:42:00"/>
    <s v="05:10:00"/>
    <n v="1.5"/>
    <x v="0"/>
    <n v="80.25"/>
    <s v="01/04/2023"/>
    <n v="0.14444444444444446"/>
    <x v="0"/>
    <n v="0.14444444444444446"/>
  </r>
  <r>
    <x v="8"/>
    <x v="83"/>
    <n v="4"/>
    <d v="2023-04-01T01:28:00"/>
    <d v="2023-04-01T02:44:00"/>
    <x v="0"/>
    <x v="1"/>
    <x v="0"/>
    <n v="11.12"/>
    <s v="Reservada"/>
    <n v="2"/>
    <x v="7"/>
    <s v="01:28:00"/>
    <s v="02:44:00"/>
    <n v="1"/>
    <x v="0"/>
    <n v="44.48"/>
    <s v="01/04/2023"/>
    <n v="5.2777777777777771E-2"/>
    <x v="0"/>
    <n v="5.2777777777777771E-2"/>
  </r>
  <r>
    <x v="8"/>
    <x v="84"/>
    <n v="6"/>
    <d v="2023-04-01T01:18:00"/>
    <d v="2023-04-01T04:00:00"/>
    <x v="0"/>
    <x v="0"/>
    <x v="2"/>
    <n v="15.64"/>
    <s v="Libre"/>
    <n v="3"/>
    <x v="2"/>
    <s v="01:18:00"/>
    <s v="04:00:00"/>
    <n v="1.5"/>
    <x v="0"/>
    <n v="93.84"/>
    <s v="01/04/2023"/>
    <n v="0.11249999999999999"/>
    <x v="0"/>
    <n v="0.11249999999999999"/>
  </r>
  <r>
    <x v="6"/>
    <x v="85"/>
    <n v="5"/>
    <d v="2023-04-01T01:29:00"/>
    <d v="2023-04-01T02:58:00"/>
    <x v="2"/>
    <x v="0"/>
    <x v="0"/>
    <n v="48.77"/>
    <s v="Reservada"/>
    <n v="4"/>
    <x v="6"/>
    <s v="01:29:00"/>
    <s v="02:58:00"/>
    <n v="2"/>
    <x v="0"/>
    <n v="243.85000000000002"/>
    <s v="01/04/2023"/>
    <n v="6.1805555555555558E-2"/>
    <x v="0"/>
    <n v="6.1805555555555558E-2"/>
  </r>
  <r>
    <x v="3"/>
    <x v="86"/>
    <n v="3"/>
    <d v="2023-04-01T01:32:00"/>
    <d v="2023-04-01T03:37:00"/>
    <x v="4"/>
    <x v="1"/>
    <x v="0"/>
    <n v="23.26"/>
    <s v="Reservada"/>
    <n v="3"/>
    <x v="3"/>
    <s v="01:32:00"/>
    <s v="03:37:00"/>
    <n v="1.5"/>
    <x v="0"/>
    <n v="69.78"/>
    <s v="01/04/2023"/>
    <n v="8.6805555555555552E-2"/>
    <x v="0"/>
    <n v="8.6805555555555552E-2"/>
  </r>
  <r>
    <x v="0"/>
    <x v="87"/>
    <n v="2"/>
    <d v="2023-04-01T01:25:00"/>
    <d v="2023-04-01T02:26:00"/>
    <x v="4"/>
    <x v="1"/>
    <x v="2"/>
    <n v="42.95"/>
    <s v="Libre"/>
    <n v="3"/>
    <x v="8"/>
    <s v="01:25:00"/>
    <s v="02:26:00"/>
    <n v="1.5"/>
    <x v="0"/>
    <n v="85.9"/>
    <s v="01/04/2023"/>
    <n v="4.236111111111112E-2"/>
    <x v="0"/>
    <n v="4.236111111111112E-2"/>
  </r>
  <r>
    <x v="13"/>
    <x v="88"/>
    <n v="1"/>
    <d v="2023-04-01T03:32:00"/>
    <d v="2023-04-01T06:37:00"/>
    <x v="1"/>
    <x v="0"/>
    <x v="2"/>
    <n v="47.91"/>
    <s v="Reservada"/>
    <n v="4"/>
    <x v="3"/>
    <s v="03:32:00"/>
    <s v="06:37:00"/>
    <n v="2"/>
    <x v="0"/>
    <n v="47.91"/>
    <s v="01/04/2023"/>
    <n v="0.12847222222222224"/>
    <x v="0"/>
    <n v="0.12847222222222224"/>
  </r>
  <r>
    <x v="3"/>
    <x v="89"/>
    <n v="2"/>
    <d v="2023-04-01T01:48:00"/>
    <d v="2023-04-01T05:07:00"/>
    <x v="0"/>
    <x v="1"/>
    <x v="2"/>
    <n v="18.82"/>
    <s v="Reservada"/>
    <n v="4"/>
    <x v="8"/>
    <s v="01:48:00"/>
    <s v="05:07:00"/>
    <n v="2"/>
    <x v="0"/>
    <n v="37.64"/>
    <s v="01/04/2023"/>
    <n v="0.13819444444444445"/>
    <x v="0"/>
    <n v="0.13819444444444445"/>
  </r>
  <r>
    <x v="18"/>
    <x v="90"/>
    <n v="6"/>
    <d v="2023-04-01T00:49:00"/>
    <d v="2023-04-01T03:30:00"/>
    <x v="1"/>
    <x v="0"/>
    <x v="2"/>
    <n v="38.81"/>
    <s v="Ocupada"/>
    <n v="3"/>
    <x v="9"/>
    <s v="00:49:00"/>
    <s v="03:30:00"/>
    <n v="1.5"/>
    <x v="0"/>
    <n v="232.86"/>
    <s v="01/04/2023"/>
    <n v="0.12222222222222225"/>
    <x v="0"/>
    <n v="0.12222222222222225"/>
  </r>
  <r>
    <x v="11"/>
    <x v="80"/>
    <n v="6"/>
    <d v="2023-04-01T03:43:00"/>
    <d v="2023-04-01T06:26:00"/>
    <x v="1"/>
    <x v="2"/>
    <x v="0"/>
    <n v="46.46"/>
    <s v="Ocupada"/>
    <n v="4"/>
    <x v="7"/>
    <s v="03:43:00"/>
    <s v="06:26:00"/>
    <n v="2"/>
    <x v="0"/>
    <n v="278.76"/>
    <s v="01/04/2023"/>
    <n v="0.1236111111111111"/>
    <x v="0"/>
    <n v="0.1236111111111111"/>
  </r>
  <r>
    <x v="4"/>
    <x v="91"/>
    <n v="5"/>
    <d v="2023-04-01T03:15:00"/>
    <d v="2023-04-01T06:33:00"/>
    <x v="1"/>
    <x v="0"/>
    <x v="2"/>
    <n v="47.69"/>
    <s v="Ocupada"/>
    <n v="4"/>
    <x v="9"/>
    <s v="03:15:00"/>
    <s v="06:33:00"/>
    <n v="2"/>
    <x v="0"/>
    <n v="238.45"/>
    <s v="01/04/2023"/>
    <n v="0.14791666666666664"/>
    <x v="0"/>
    <n v="0.14791666666666664"/>
  </r>
  <r>
    <x v="17"/>
    <x v="92"/>
    <n v="1"/>
    <d v="2023-04-01T00:34:00"/>
    <d v="2023-04-01T01:45:00"/>
    <x v="3"/>
    <x v="2"/>
    <x v="0"/>
    <n v="49.32"/>
    <s v="Libre"/>
    <n v="4"/>
    <x v="6"/>
    <s v="00:34:00"/>
    <s v="01:45:00"/>
    <n v="2"/>
    <x v="0"/>
    <n v="49.32"/>
    <s v="01/04/2023"/>
    <n v="4.9305555555555561E-2"/>
    <x v="0"/>
    <n v="4.9305555555555561E-2"/>
  </r>
  <r>
    <x v="5"/>
    <x v="93"/>
    <n v="3"/>
    <d v="2023-04-02T03:24:00"/>
    <d v="2023-04-02T05:03:00"/>
    <x v="2"/>
    <x v="1"/>
    <x v="2"/>
    <n v="11.5"/>
    <s v="Reservada"/>
    <n v="3"/>
    <x v="4"/>
    <s v="03:24:00"/>
    <s v="05:03:00"/>
    <n v="1.5"/>
    <x v="0"/>
    <n v="34.5"/>
    <s v="02/04/2023"/>
    <n v="6.8750000000000006E-2"/>
    <x v="1"/>
    <n v="6.8750000000000006E-2"/>
  </r>
  <r>
    <x v="15"/>
    <x v="94"/>
    <n v="2"/>
    <d v="2023-04-02T00:38:00"/>
    <d v="2023-04-02T01:42:00"/>
    <x v="1"/>
    <x v="0"/>
    <x v="1"/>
    <n v="12.51"/>
    <s v="Reservada"/>
    <n v="2"/>
    <x v="7"/>
    <s v="00:38:00"/>
    <s v="01:42:00"/>
    <n v="1"/>
    <x v="0"/>
    <n v="25.02"/>
    <s v="02/04/2023"/>
    <n v="4.4444444444444439E-2"/>
    <x v="1"/>
    <n v="4.4444444444444439E-2"/>
  </r>
  <r>
    <x v="9"/>
    <x v="95"/>
    <n v="5"/>
    <d v="2023-04-02T03:39:00"/>
    <d v="2023-04-02T05:22:00"/>
    <x v="0"/>
    <x v="0"/>
    <x v="0"/>
    <n v="10.85"/>
    <s v="Libre"/>
    <n v="4"/>
    <x v="0"/>
    <s v="03:39:00"/>
    <s v="05:22:00"/>
    <n v="2"/>
    <x v="0"/>
    <n v="54.25"/>
    <s v="02/04/2023"/>
    <n v="7.1527777777777773E-2"/>
    <x v="1"/>
    <n v="7.1527777777777773E-2"/>
  </r>
  <r>
    <x v="8"/>
    <x v="96"/>
    <n v="2"/>
    <d v="2023-04-02T02:56:00"/>
    <d v="2023-04-02T06:13:00"/>
    <x v="0"/>
    <x v="0"/>
    <x v="2"/>
    <n v="24.66"/>
    <s v="Libre"/>
    <n v="3"/>
    <x v="6"/>
    <s v="02:56:00"/>
    <s v="06:13:00"/>
    <n v="1.5"/>
    <x v="0"/>
    <n v="49.32"/>
    <s v="02/04/2023"/>
    <n v="0.13680555555555557"/>
    <x v="1"/>
    <n v="0.13680555555555557"/>
  </r>
  <r>
    <x v="14"/>
    <x v="97"/>
    <n v="3"/>
    <d v="2023-04-02T02:45:00"/>
    <d v="2023-04-02T05:12:00"/>
    <x v="1"/>
    <x v="0"/>
    <x v="2"/>
    <n v="41.82"/>
    <s v="Libre"/>
    <n v="4"/>
    <x v="4"/>
    <s v="02:45:00"/>
    <s v="05:12:00"/>
    <n v="2"/>
    <x v="0"/>
    <n v="125.46000000000001"/>
    <s v="02/04/2023"/>
    <n v="0.10208333333333335"/>
    <x v="1"/>
    <n v="0.10208333333333335"/>
  </r>
  <r>
    <x v="16"/>
    <x v="98"/>
    <n v="5"/>
    <d v="2023-04-02T01:31:00"/>
    <d v="2023-04-02T03:28:00"/>
    <x v="2"/>
    <x v="0"/>
    <x v="1"/>
    <n v="49.36"/>
    <s v="Ocupada"/>
    <n v="4"/>
    <x v="7"/>
    <s v="01:31:00"/>
    <s v="03:28:00"/>
    <n v="2"/>
    <x v="0"/>
    <n v="246.8"/>
    <s v="02/04/2023"/>
    <n v="9.1666666666666688E-2"/>
    <x v="1"/>
    <n v="9.1666666666666688E-2"/>
  </r>
  <r>
    <x v="9"/>
    <x v="99"/>
    <n v="5"/>
    <d v="2023-04-02T00:41:00"/>
    <d v="2023-04-02T02:41:00"/>
    <x v="2"/>
    <x v="0"/>
    <x v="2"/>
    <n v="49.3"/>
    <s v="Reservada"/>
    <n v="3"/>
    <x v="4"/>
    <s v="00:41:00"/>
    <s v="02:41:00"/>
    <n v="1.5"/>
    <x v="0"/>
    <n v="246.5"/>
    <s v="02/04/2023"/>
    <n v="8.3333333333333343E-2"/>
    <x v="1"/>
    <n v="8.3333333333333343E-2"/>
  </r>
  <r>
    <x v="18"/>
    <x v="12"/>
    <n v="5"/>
    <d v="2023-04-02T00:43:00"/>
    <d v="2023-04-02T04:18:00"/>
    <x v="4"/>
    <x v="0"/>
    <x v="2"/>
    <n v="42.41"/>
    <s v="Ocupada"/>
    <n v="3"/>
    <x v="8"/>
    <s v="00:43:00"/>
    <s v="04:18:00"/>
    <n v="1.5"/>
    <x v="0"/>
    <n v="212.04999999999998"/>
    <s v="02/04/2023"/>
    <n v="0.15972222222222221"/>
    <x v="1"/>
    <n v="0.15972222222222221"/>
  </r>
  <r>
    <x v="10"/>
    <x v="100"/>
    <n v="2"/>
    <d v="2023-04-02T01:26:00"/>
    <d v="2023-04-02T02:43:00"/>
    <x v="0"/>
    <x v="2"/>
    <x v="0"/>
    <n v="30.96"/>
    <s v="Reservada"/>
    <n v="4"/>
    <x v="6"/>
    <s v="01:26:00"/>
    <s v="02:43:00"/>
    <n v="2"/>
    <x v="0"/>
    <n v="61.92"/>
    <s v="02/04/2023"/>
    <n v="5.347222222222222E-2"/>
    <x v="1"/>
    <n v="5.347222222222222E-2"/>
  </r>
  <r>
    <x v="2"/>
    <x v="101"/>
    <n v="6"/>
    <d v="2023-04-02T00:54:00"/>
    <d v="2023-04-02T03:52:00"/>
    <x v="2"/>
    <x v="0"/>
    <x v="2"/>
    <n v="39.74"/>
    <s v="Ocupada"/>
    <n v="4"/>
    <x v="9"/>
    <s v="00:54:00"/>
    <s v="03:52:00"/>
    <n v="2"/>
    <x v="0"/>
    <n v="238.44"/>
    <s v="02/04/2023"/>
    <n v="0.13402777777777777"/>
    <x v="1"/>
    <n v="0.13402777777777777"/>
  </r>
  <r>
    <x v="3"/>
    <x v="102"/>
    <n v="6"/>
    <d v="2023-04-02T00:07:00"/>
    <d v="2023-04-02T03:52:00"/>
    <x v="1"/>
    <x v="2"/>
    <x v="2"/>
    <n v="30.1"/>
    <s v="Libre"/>
    <n v="2"/>
    <x v="7"/>
    <s v="00:07:00"/>
    <s v="03:52:00"/>
    <n v="1"/>
    <x v="0"/>
    <n v="180.60000000000002"/>
    <s v="02/04/2023"/>
    <n v="0.15625"/>
    <x v="1"/>
    <n v="0.15625"/>
  </r>
  <r>
    <x v="6"/>
    <x v="103"/>
    <n v="1"/>
    <d v="2023-04-02T01:00:00"/>
    <d v="2023-04-02T03:01:00"/>
    <x v="3"/>
    <x v="2"/>
    <x v="2"/>
    <n v="34.700000000000003"/>
    <s v="Ocupada"/>
    <n v="3"/>
    <x v="2"/>
    <s v="01:00:00"/>
    <s v="03:01:00"/>
    <n v="1.5"/>
    <x v="0"/>
    <n v="34.700000000000003"/>
    <s v="02/04/2023"/>
    <n v="9.4444444444444456E-2"/>
    <x v="1"/>
    <n v="9.4444444444444456E-2"/>
  </r>
  <r>
    <x v="1"/>
    <x v="104"/>
    <n v="2"/>
    <d v="2023-04-02T03:48:00"/>
    <d v="2023-04-02T05:09:00"/>
    <x v="2"/>
    <x v="1"/>
    <x v="0"/>
    <n v="32.79"/>
    <s v="Ocupada"/>
    <n v="4"/>
    <x v="5"/>
    <s v="03:48:00"/>
    <s v="05:09:00"/>
    <n v="2"/>
    <x v="0"/>
    <n v="65.58"/>
    <s v="02/04/2023"/>
    <n v="6.6666666666666693E-2"/>
    <x v="1"/>
    <n v="6.6666666666666693E-2"/>
  </r>
  <r>
    <x v="6"/>
    <x v="105"/>
    <n v="4"/>
    <d v="2023-04-02T03:49:00"/>
    <d v="2023-04-02T06:29:00"/>
    <x v="2"/>
    <x v="0"/>
    <x v="1"/>
    <n v="32.130000000000003"/>
    <s v="Libre"/>
    <n v="3"/>
    <x v="3"/>
    <s v="03:49:00"/>
    <s v="06:29:00"/>
    <n v="1.5"/>
    <x v="0"/>
    <n v="128.52000000000001"/>
    <s v="02/04/2023"/>
    <n v="0.1111111111111111"/>
    <x v="1"/>
    <n v="0.1111111111111111"/>
  </r>
  <r>
    <x v="8"/>
    <x v="106"/>
    <n v="3"/>
    <d v="2023-04-02T02:05:00"/>
    <d v="2023-04-02T04:05:00"/>
    <x v="4"/>
    <x v="0"/>
    <x v="2"/>
    <n v="16.29"/>
    <s v="Ocupada"/>
    <n v="3"/>
    <x v="10"/>
    <s v="02:05:00"/>
    <s v="04:05:00"/>
    <n v="1.5"/>
    <x v="0"/>
    <n v="48.87"/>
    <s v="02/04/2023"/>
    <n v="9.3749999999999972E-2"/>
    <x v="1"/>
    <n v="9.3749999999999972E-2"/>
  </r>
  <r>
    <x v="14"/>
    <x v="107"/>
    <n v="1"/>
    <d v="2023-04-02T02:58:00"/>
    <d v="2023-04-02T05:32:00"/>
    <x v="4"/>
    <x v="2"/>
    <x v="2"/>
    <n v="11.22"/>
    <s v="Ocupada"/>
    <n v="4"/>
    <x v="4"/>
    <s v="02:58:00"/>
    <s v="05:32:00"/>
    <n v="2"/>
    <x v="0"/>
    <n v="11.22"/>
    <s v="02/04/2023"/>
    <n v="0.1173611111111111"/>
    <x v="1"/>
    <n v="0.1173611111111111"/>
  </r>
  <r>
    <x v="16"/>
    <x v="108"/>
    <n v="5"/>
    <d v="2023-04-02T00:37:00"/>
    <d v="2023-04-02T01:42:00"/>
    <x v="2"/>
    <x v="2"/>
    <x v="2"/>
    <n v="11.32"/>
    <s v="Ocupada"/>
    <n v="2"/>
    <x v="5"/>
    <s v="00:37:00"/>
    <s v="01:42:00"/>
    <n v="1"/>
    <x v="0"/>
    <n v="56.6"/>
    <s v="02/04/2023"/>
    <n v="5.5555555555555546E-2"/>
    <x v="1"/>
    <n v="5.5555555555555546E-2"/>
  </r>
  <r>
    <x v="13"/>
    <x v="109"/>
    <n v="4"/>
    <d v="2023-04-02T03:18:00"/>
    <d v="2023-04-02T04:58:00"/>
    <x v="0"/>
    <x v="1"/>
    <x v="2"/>
    <n v="27.14"/>
    <s v="Reservada"/>
    <n v="2"/>
    <x v="1"/>
    <s v="03:18:00"/>
    <s v="04:58:00"/>
    <n v="1"/>
    <x v="0"/>
    <n v="108.56"/>
    <s v="02/04/2023"/>
    <n v="6.9444444444444475E-2"/>
    <x v="1"/>
    <n v="6.9444444444444475E-2"/>
  </r>
  <r>
    <x v="0"/>
    <x v="110"/>
    <n v="6"/>
    <d v="2023-04-02T03:52:00"/>
    <d v="2023-04-02T05:59:00"/>
    <x v="0"/>
    <x v="0"/>
    <x v="0"/>
    <n v="46.26"/>
    <s v="Ocupada"/>
    <n v="4"/>
    <x v="1"/>
    <s v="03:52:00"/>
    <s v="05:59:00"/>
    <n v="2"/>
    <x v="0"/>
    <n v="277.56"/>
    <s v="02/04/2023"/>
    <n v="9.8611111111111108E-2"/>
    <x v="1"/>
    <n v="9.8611111111111108E-2"/>
  </r>
  <r>
    <x v="14"/>
    <x v="111"/>
    <n v="4"/>
    <d v="2023-04-02T01:35:00"/>
    <d v="2023-04-02T04:50:00"/>
    <x v="3"/>
    <x v="1"/>
    <x v="2"/>
    <n v="15.92"/>
    <s v="Ocupada"/>
    <n v="4"/>
    <x v="2"/>
    <s v="01:35:00"/>
    <s v="04:50:00"/>
    <n v="2"/>
    <x v="0"/>
    <n v="63.68"/>
    <s v="02/04/2023"/>
    <n v="0.14583333333333329"/>
    <x v="1"/>
    <n v="0.14583333333333329"/>
  </r>
  <r>
    <x v="14"/>
    <x v="112"/>
    <n v="6"/>
    <d v="2023-04-02T00:37:00"/>
    <d v="2023-04-02T03:10:00"/>
    <x v="1"/>
    <x v="0"/>
    <x v="0"/>
    <n v="48.43"/>
    <s v="Libre"/>
    <n v="3"/>
    <x v="10"/>
    <s v="00:37:00"/>
    <s v="03:10:00"/>
    <n v="1.5"/>
    <x v="0"/>
    <n v="290.58"/>
    <s v="02/04/2023"/>
    <n v="0.10625"/>
    <x v="1"/>
    <n v="0.10625"/>
  </r>
  <r>
    <x v="1"/>
    <x v="113"/>
    <n v="2"/>
    <d v="2023-04-02T03:15:00"/>
    <d v="2023-04-02T06:53:00"/>
    <x v="4"/>
    <x v="2"/>
    <x v="2"/>
    <n v="41.51"/>
    <s v="Ocupada"/>
    <n v="2"/>
    <x v="8"/>
    <s v="03:15:00"/>
    <s v="06:53:00"/>
    <n v="1"/>
    <x v="0"/>
    <n v="83.02"/>
    <s v="02/04/2023"/>
    <n v="0.16180555555555554"/>
    <x v="1"/>
    <n v="0.16180555555555554"/>
  </r>
  <r>
    <x v="0"/>
    <x v="32"/>
    <n v="1"/>
    <d v="2023-04-02T03:06:00"/>
    <d v="2023-04-02T05:26:00"/>
    <x v="2"/>
    <x v="1"/>
    <x v="0"/>
    <n v="42.84"/>
    <s v="Ocupada"/>
    <n v="3"/>
    <x v="3"/>
    <s v="03:06:00"/>
    <s v="05:26:00"/>
    <n v="1.5"/>
    <x v="0"/>
    <n v="42.84"/>
    <s v="02/04/2023"/>
    <n v="0.10763888888888888"/>
    <x v="1"/>
    <n v="0.10763888888888888"/>
  </r>
  <r>
    <x v="6"/>
    <x v="114"/>
    <n v="6"/>
    <d v="2023-04-02T02:09:00"/>
    <d v="2023-04-02T03:36:00"/>
    <x v="1"/>
    <x v="1"/>
    <x v="2"/>
    <n v="17.2"/>
    <s v="Libre"/>
    <n v="2"/>
    <x v="8"/>
    <s v="02:09:00"/>
    <s v="03:36:00"/>
    <n v="1"/>
    <x v="0"/>
    <n v="103.19999999999999"/>
    <s v="02/04/2023"/>
    <n v="6.041666666666666E-2"/>
    <x v="1"/>
    <n v="6.041666666666666E-2"/>
  </r>
  <r>
    <x v="18"/>
    <x v="115"/>
    <n v="2"/>
    <d v="2023-04-02T01:53:00"/>
    <d v="2023-04-02T04:44:00"/>
    <x v="3"/>
    <x v="0"/>
    <x v="2"/>
    <n v="25.72"/>
    <s v="Reservada"/>
    <n v="3"/>
    <x v="5"/>
    <s v="01:53:00"/>
    <s v="04:44:00"/>
    <n v="1.5"/>
    <x v="0"/>
    <n v="51.44"/>
    <s v="02/04/2023"/>
    <n v="0.11874999999999999"/>
    <x v="1"/>
    <n v="0.11874999999999999"/>
  </r>
  <r>
    <x v="17"/>
    <x v="116"/>
    <n v="5"/>
    <d v="2023-04-02T03:22:00"/>
    <d v="2023-04-02T06:15:00"/>
    <x v="0"/>
    <x v="1"/>
    <x v="2"/>
    <n v="28.48"/>
    <s v="Ocupada"/>
    <n v="4"/>
    <x v="4"/>
    <s v="03:22:00"/>
    <s v="06:15:00"/>
    <n v="2"/>
    <x v="0"/>
    <n v="142.4"/>
    <s v="02/04/2023"/>
    <n v="0.13055555555555556"/>
    <x v="1"/>
    <n v="0.13055555555555556"/>
  </r>
  <r>
    <x v="13"/>
    <x v="117"/>
    <n v="5"/>
    <d v="2023-04-02T02:45:00"/>
    <d v="2023-04-02T03:59:00"/>
    <x v="0"/>
    <x v="0"/>
    <x v="2"/>
    <n v="48.75"/>
    <s v="Libre"/>
    <n v="4"/>
    <x v="9"/>
    <s v="02:45:00"/>
    <s v="03:59:00"/>
    <n v="2"/>
    <x v="0"/>
    <n v="243.75"/>
    <s v="02/04/2023"/>
    <n v="5.1388888888888887E-2"/>
    <x v="1"/>
    <n v="5.1388888888888887E-2"/>
  </r>
  <r>
    <x v="9"/>
    <x v="118"/>
    <n v="1"/>
    <d v="2023-04-02T00:10:00"/>
    <d v="2023-04-02T01:15:00"/>
    <x v="0"/>
    <x v="1"/>
    <x v="2"/>
    <n v="47.81"/>
    <s v="Ocupada"/>
    <n v="4"/>
    <x v="2"/>
    <s v="00:10:00"/>
    <s v="01:15:00"/>
    <n v="2"/>
    <x v="0"/>
    <n v="47.81"/>
    <s v="02/04/2023"/>
    <n v="5.5555555555555559E-2"/>
    <x v="1"/>
    <n v="5.5555555555555559E-2"/>
  </r>
  <r>
    <x v="19"/>
    <x v="119"/>
    <n v="6"/>
    <d v="2023-04-02T01:06:00"/>
    <d v="2023-04-02T04:33:00"/>
    <x v="2"/>
    <x v="0"/>
    <x v="2"/>
    <n v="26.02"/>
    <s v="Reservada"/>
    <n v="2"/>
    <x v="1"/>
    <s v="01:06:00"/>
    <s v="04:33:00"/>
    <n v="1"/>
    <x v="0"/>
    <n v="156.12"/>
    <s v="02/04/2023"/>
    <n v="0.14374999999999999"/>
    <x v="1"/>
    <n v="0.14374999999999999"/>
  </r>
  <r>
    <x v="1"/>
    <x v="120"/>
    <n v="1"/>
    <d v="2023-04-02T01:35:00"/>
    <d v="2023-04-02T04:09:00"/>
    <x v="3"/>
    <x v="0"/>
    <x v="2"/>
    <n v="14.94"/>
    <s v="Ocupada"/>
    <n v="4"/>
    <x v="9"/>
    <s v="01:35:00"/>
    <s v="04:09:00"/>
    <n v="2"/>
    <x v="0"/>
    <n v="14.94"/>
    <s v="02/04/2023"/>
    <n v="0.11736111111111114"/>
    <x v="1"/>
    <n v="0.11736111111111114"/>
  </r>
  <r>
    <x v="4"/>
    <x v="121"/>
    <n v="2"/>
    <d v="2023-04-02T02:34:00"/>
    <d v="2023-04-02T06:02:00"/>
    <x v="4"/>
    <x v="2"/>
    <x v="2"/>
    <n v="47.53"/>
    <s v="Reservada"/>
    <n v="4"/>
    <x v="1"/>
    <s v="02:34:00"/>
    <s v="06:02:00"/>
    <n v="2"/>
    <x v="0"/>
    <n v="95.06"/>
    <s v="02/04/2023"/>
    <n v="0.14444444444444443"/>
    <x v="1"/>
    <n v="0.14444444444444443"/>
  </r>
  <r>
    <x v="0"/>
    <x v="122"/>
    <n v="3"/>
    <d v="2023-04-02T02:21:00"/>
    <d v="2023-04-02T05:12:00"/>
    <x v="0"/>
    <x v="2"/>
    <x v="2"/>
    <n v="41.9"/>
    <s v="Ocupada"/>
    <n v="2"/>
    <x v="4"/>
    <s v="02:21:00"/>
    <s v="05:12:00"/>
    <n v="1"/>
    <x v="0"/>
    <n v="125.69999999999999"/>
    <s v="02/04/2023"/>
    <n v="0.12916666666666668"/>
    <x v="1"/>
    <n v="0.12916666666666668"/>
  </r>
  <r>
    <x v="13"/>
    <x v="123"/>
    <n v="6"/>
    <d v="2023-04-02T01:19:00"/>
    <d v="2023-04-02T02:46:00"/>
    <x v="2"/>
    <x v="0"/>
    <x v="0"/>
    <n v="42.74"/>
    <s v="Reservada"/>
    <n v="3"/>
    <x v="10"/>
    <s v="01:19:00"/>
    <s v="02:46:00"/>
    <n v="1.5"/>
    <x v="0"/>
    <n v="256.44"/>
    <s v="02/04/2023"/>
    <n v="6.041666666666666E-2"/>
    <x v="1"/>
    <n v="6.041666666666666E-2"/>
  </r>
  <r>
    <x v="19"/>
    <x v="124"/>
    <n v="1"/>
    <d v="2023-04-02T01:56:00"/>
    <d v="2023-04-02T05:14:00"/>
    <x v="0"/>
    <x v="0"/>
    <x v="0"/>
    <n v="16.62"/>
    <s v="Libre"/>
    <n v="3"/>
    <x v="3"/>
    <s v="01:56:00"/>
    <s v="05:14:00"/>
    <n v="1.5"/>
    <x v="0"/>
    <n v="16.62"/>
    <s v="02/04/2023"/>
    <n v="0.13750000000000001"/>
    <x v="1"/>
    <n v="0.13750000000000001"/>
  </r>
  <r>
    <x v="11"/>
    <x v="125"/>
    <n v="2"/>
    <d v="2023-04-02T02:37:00"/>
    <d v="2023-04-02T05:26:00"/>
    <x v="2"/>
    <x v="2"/>
    <x v="2"/>
    <n v="25.98"/>
    <s v="Libre"/>
    <n v="4"/>
    <x v="1"/>
    <s v="02:37:00"/>
    <s v="05:26:00"/>
    <n v="2"/>
    <x v="0"/>
    <n v="51.96"/>
    <s v="02/04/2023"/>
    <n v="0.11736111111111111"/>
    <x v="1"/>
    <n v="0.11736111111111111"/>
  </r>
  <r>
    <x v="9"/>
    <x v="126"/>
    <n v="6"/>
    <d v="2023-04-02T01:53:00"/>
    <d v="2023-04-02T03:04:00"/>
    <x v="2"/>
    <x v="2"/>
    <x v="2"/>
    <n v="46.56"/>
    <s v="Libre"/>
    <n v="2"/>
    <x v="2"/>
    <s v="01:53:00"/>
    <s v="03:04:00"/>
    <n v="1"/>
    <x v="0"/>
    <n v="279.36"/>
    <s v="02/04/2023"/>
    <n v="4.9305555555555575E-2"/>
    <x v="1"/>
    <n v="4.9305555555555575E-2"/>
  </r>
  <r>
    <x v="6"/>
    <x v="127"/>
    <n v="3"/>
    <d v="2023-04-02T00:18:00"/>
    <d v="2023-04-02T03:43:00"/>
    <x v="4"/>
    <x v="0"/>
    <x v="2"/>
    <n v="48.73"/>
    <s v="Ocupada"/>
    <n v="2"/>
    <x v="9"/>
    <s v="00:18:00"/>
    <s v="03:43:00"/>
    <n v="1"/>
    <x v="0"/>
    <n v="146.19"/>
    <s v="02/04/2023"/>
    <n v="0.15277777777777776"/>
    <x v="1"/>
    <n v="0.15277777777777776"/>
  </r>
  <r>
    <x v="8"/>
    <x v="68"/>
    <n v="3"/>
    <d v="2023-04-02T01:27:00"/>
    <d v="2023-04-02T03:04:00"/>
    <x v="0"/>
    <x v="0"/>
    <x v="2"/>
    <n v="27.94"/>
    <s v="Reservada"/>
    <n v="2"/>
    <x v="1"/>
    <s v="01:27:00"/>
    <s v="03:04:00"/>
    <n v="1"/>
    <x v="0"/>
    <n v="83.820000000000007"/>
    <s v="02/04/2023"/>
    <n v="6.7361111111111122E-2"/>
    <x v="1"/>
    <n v="6.7361111111111122E-2"/>
  </r>
  <r>
    <x v="15"/>
    <x v="128"/>
    <n v="1"/>
    <d v="2023-04-02T00:14:00"/>
    <d v="2023-04-02T01:14:00"/>
    <x v="4"/>
    <x v="2"/>
    <x v="2"/>
    <n v="10.39"/>
    <s v="Ocupada"/>
    <n v="4"/>
    <x v="4"/>
    <s v="00:14:00"/>
    <s v="01:14:00"/>
    <n v="2"/>
    <x v="0"/>
    <n v="10.39"/>
    <s v="02/04/2023"/>
    <n v="5.2083333333333336E-2"/>
    <x v="1"/>
    <n v="5.2083333333333336E-2"/>
  </r>
  <r>
    <x v="6"/>
    <x v="129"/>
    <n v="6"/>
    <d v="2023-04-02T01:53:00"/>
    <d v="2023-04-02T05:18:00"/>
    <x v="0"/>
    <x v="2"/>
    <x v="2"/>
    <n v="31.6"/>
    <s v="Reservada"/>
    <n v="4"/>
    <x v="5"/>
    <s v="01:53:00"/>
    <s v="05:18:00"/>
    <n v="2"/>
    <x v="0"/>
    <n v="189.60000000000002"/>
    <s v="02/04/2023"/>
    <n v="0.1423611111111111"/>
    <x v="1"/>
    <n v="0.1423611111111111"/>
  </r>
  <r>
    <x v="0"/>
    <x v="130"/>
    <n v="1"/>
    <d v="2023-04-02T02:21:00"/>
    <d v="2023-04-02T05:09:00"/>
    <x v="2"/>
    <x v="2"/>
    <x v="2"/>
    <n v="46.61"/>
    <s v="Reservada"/>
    <n v="4"/>
    <x v="2"/>
    <s v="02:21:00"/>
    <s v="05:09:00"/>
    <n v="2"/>
    <x v="0"/>
    <n v="46.61"/>
    <s v="02/04/2023"/>
    <n v="0.11666666666666668"/>
    <x v="1"/>
    <n v="0.11666666666666668"/>
  </r>
  <r>
    <x v="14"/>
    <x v="131"/>
    <n v="1"/>
    <d v="2023-04-02T02:46:00"/>
    <d v="2023-04-02T06:28:00"/>
    <x v="1"/>
    <x v="0"/>
    <x v="2"/>
    <n v="11.69"/>
    <s v="Ocupada"/>
    <n v="4"/>
    <x v="7"/>
    <s v="02:46:00"/>
    <s v="06:28:00"/>
    <n v="2"/>
    <x v="0"/>
    <n v="11.69"/>
    <s v="02/04/2023"/>
    <n v="0.16458333333333333"/>
    <x v="1"/>
    <n v="0.16458333333333333"/>
  </r>
  <r>
    <x v="15"/>
    <x v="132"/>
    <n v="6"/>
    <d v="2023-04-02T03:55:00"/>
    <d v="2023-04-02T07:01:00"/>
    <x v="3"/>
    <x v="0"/>
    <x v="2"/>
    <n v="24.24"/>
    <s v="Ocupada"/>
    <n v="3"/>
    <x v="9"/>
    <s v="03:55:00"/>
    <s v="07:01:00"/>
    <n v="1.5"/>
    <x v="0"/>
    <n v="145.44"/>
    <s v="02/04/2023"/>
    <n v="0.13958333333333334"/>
    <x v="1"/>
    <n v="0.13958333333333334"/>
  </r>
  <r>
    <x v="9"/>
    <x v="133"/>
    <n v="2"/>
    <d v="2023-04-02T02:47:00"/>
    <d v="2023-04-02T06:26:00"/>
    <x v="1"/>
    <x v="1"/>
    <x v="2"/>
    <n v="28.07"/>
    <s v="Libre"/>
    <n v="2"/>
    <x v="7"/>
    <s v="02:47:00"/>
    <s v="06:26:00"/>
    <n v="1"/>
    <x v="0"/>
    <n v="56.14"/>
    <s v="02/04/2023"/>
    <n v="0.15208333333333335"/>
    <x v="1"/>
    <n v="0.15208333333333335"/>
  </r>
  <r>
    <x v="17"/>
    <x v="134"/>
    <n v="6"/>
    <d v="2023-04-02T00:40:00"/>
    <d v="2023-04-02T04:14:00"/>
    <x v="1"/>
    <x v="0"/>
    <x v="2"/>
    <n v="17.55"/>
    <s v="Reservada"/>
    <n v="3"/>
    <x v="1"/>
    <s v="00:40:00"/>
    <s v="04:14:00"/>
    <n v="1.5"/>
    <x v="0"/>
    <n v="105.30000000000001"/>
    <s v="02/04/2023"/>
    <n v="0.14861111111111114"/>
    <x v="1"/>
    <n v="0.14861111111111114"/>
  </r>
  <r>
    <x v="13"/>
    <x v="135"/>
    <n v="1"/>
    <d v="2023-04-02T02:23:00"/>
    <d v="2023-04-02T05:28:00"/>
    <x v="4"/>
    <x v="0"/>
    <x v="2"/>
    <n v="17.399999999999999"/>
    <s v="Libre"/>
    <n v="4"/>
    <x v="5"/>
    <s v="02:23:00"/>
    <s v="05:28:00"/>
    <n v="2"/>
    <x v="0"/>
    <n v="17.399999999999999"/>
    <s v="02/04/2023"/>
    <n v="0.12847222222222221"/>
    <x v="1"/>
    <n v="0.12847222222222221"/>
  </r>
  <r>
    <x v="2"/>
    <x v="136"/>
    <n v="4"/>
    <d v="2023-04-02T03:40:00"/>
    <d v="2023-04-02T05:21:00"/>
    <x v="0"/>
    <x v="1"/>
    <x v="2"/>
    <n v="13.95"/>
    <s v="Reservada"/>
    <n v="2"/>
    <x v="1"/>
    <s v="03:40:00"/>
    <s v="05:21:00"/>
    <n v="1"/>
    <x v="0"/>
    <n v="55.8"/>
    <s v="02/04/2023"/>
    <n v="7.013888888888889E-2"/>
    <x v="1"/>
    <n v="7.013888888888889E-2"/>
  </r>
  <r>
    <x v="6"/>
    <x v="137"/>
    <n v="4"/>
    <d v="2023-04-02T03:48:00"/>
    <d v="2023-04-02T06:10:00"/>
    <x v="2"/>
    <x v="0"/>
    <x v="2"/>
    <n v="41.66"/>
    <s v="Reservada"/>
    <n v="3"/>
    <x v="0"/>
    <s v="03:48:00"/>
    <s v="06:10:00"/>
    <n v="1.5"/>
    <x v="0"/>
    <n v="166.64"/>
    <s v="02/04/2023"/>
    <n v="9.8611111111111149E-2"/>
    <x v="1"/>
    <n v="9.8611111111111149E-2"/>
  </r>
  <r>
    <x v="13"/>
    <x v="111"/>
    <n v="2"/>
    <d v="2023-04-02T01:31:00"/>
    <d v="2023-04-02T03:22:00"/>
    <x v="2"/>
    <x v="0"/>
    <x v="2"/>
    <n v="38.880000000000003"/>
    <s v="Libre"/>
    <n v="4"/>
    <x v="1"/>
    <s v="01:31:00"/>
    <s v="03:22:00"/>
    <n v="2"/>
    <x v="0"/>
    <n v="77.760000000000005"/>
    <s v="02/04/2023"/>
    <n v="7.7083333333333337E-2"/>
    <x v="1"/>
    <n v="7.7083333333333337E-2"/>
  </r>
  <r>
    <x v="11"/>
    <x v="138"/>
    <n v="6"/>
    <d v="2023-04-02T00:00:00"/>
    <d v="2023-04-02T02:36:00"/>
    <x v="2"/>
    <x v="0"/>
    <x v="2"/>
    <n v="24.36"/>
    <s v="Ocupada"/>
    <n v="2"/>
    <x v="3"/>
    <s v="00:00:00"/>
    <s v="02:36:00"/>
    <n v="1"/>
    <x v="0"/>
    <n v="146.16"/>
    <s v="02/04/2023"/>
    <n v="0.11875000000000001"/>
    <x v="1"/>
    <n v="0.11875000000000001"/>
  </r>
  <r>
    <x v="3"/>
    <x v="139"/>
    <n v="5"/>
    <d v="2023-04-02T00:12:00"/>
    <d v="2023-04-02T03:04:00"/>
    <x v="3"/>
    <x v="1"/>
    <x v="2"/>
    <n v="24.85"/>
    <s v="Reservada"/>
    <n v="4"/>
    <x v="10"/>
    <s v="00:12:00"/>
    <s v="03:04:00"/>
    <n v="2"/>
    <x v="0"/>
    <n v="124.25"/>
    <s v="02/04/2023"/>
    <n v="0.11944444444444446"/>
    <x v="1"/>
    <n v="0.11944444444444446"/>
  </r>
  <r>
    <x v="3"/>
    <x v="140"/>
    <n v="6"/>
    <d v="2023-04-02T02:40:00"/>
    <d v="2023-04-02T03:56:00"/>
    <x v="3"/>
    <x v="0"/>
    <x v="0"/>
    <n v="11.41"/>
    <s v="Reservada"/>
    <n v="2"/>
    <x v="4"/>
    <s v="02:40:00"/>
    <s v="03:56:00"/>
    <n v="1"/>
    <x v="0"/>
    <n v="68.460000000000008"/>
    <s v="02/04/2023"/>
    <n v="5.2777777777777785E-2"/>
    <x v="1"/>
    <n v="5.2777777777777785E-2"/>
  </r>
  <r>
    <x v="15"/>
    <x v="79"/>
    <n v="3"/>
    <d v="2023-04-02T00:11:00"/>
    <d v="2023-04-02T04:10:00"/>
    <x v="2"/>
    <x v="0"/>
    <x v="2"/>
    <n v="42.65"/>
    <s v="Reservada"/>
    <n v="4"/>
    <x v="0"/>
    <s v="00:11:00"/>
    <s v="04:10:00"/>
    <n v="2"/>
    <x v="0"/>
    <n v="127.94999999999999"/>
    <s v="02/04/2023"/>
    <n v="0.16597222222222224"/>
    <x v="1"/>
    <n v="0.16597222222222224"/>
  </r>
  <r>
    <x v="13"/>
    <x v="141"/>
    <n v="6"/>
    <d v="2023-04-02T02:46:00"/>
    <d v="2023-04-02T04:54:00"/>
    <x v="2"/>
    <x v="1"/>
    <x v="0"/>
    <n v="20.11"/>
    <s v="Ocupada"/>
    <n v="2"/>
    <x v="1"/>
    <s v="02:46:00"/>
    <s v="04:54:00"/>
    <n v="1"/>
    <x v="0"/>
    <n v="120.66"/>
    <s v="02/04/2023"/>
    <n v="9.9305555555555591E-2"/>
    <x v="1"/>
    <n v="9.9305555555555591E-2"/>
  </r>
  <r>
    <x v="6"/>
    <x v="142"/>
    <n v="5"/>
    <d v="2023-04-02T01:56:00"/>
    <d v="2023-04-02T05:40:00"/>
    <x v="2"/>
    <x v="2"/>
    <x v="0"/>
    <n v="13.26"/>
    <s v="Libre"/>
    <n v="4"/>
    <x v="3"/>
    <s v="01:56:00"/>
    <s v="05:40:00"/>
    <n v="2"/>
    <x v="0"/>
    <n v="66.3"/>
    <s v="02/04/2023"/>
    <n v="0.15555555555555556"/>
    <x v="1"/>
    <n v="0.15555555555555556"/>
  </r>
  <r>
    <x v="6"/>
    <x v="143"/>
    <n v="4"/>
    <d v="2023-04-02T02:35:00"/>
    <d v="2023-04-02T05:26:00"/>
    <x v="0"/>
    <x v="0"/>
    <x v="2"/>
    <n v="48.73"/>
    <s v="Reservada"/>
    <n v="2"/>
    <x v="1"/>
    <s v="02:35:00"/>
    <s v="05:26:00"/>
    <n v="1"/>
    <x v="0"/>
    <n v="194.92"/>
    <s v="02/04/2023"/>
    <n v="0.11874999999999999"/>
    <x v="1"/>
    <n v="0.11874999999999999"/>
  </r>
  <r>
    <x v="9"/>
    <x v="144"/>
    <n v="5"/>
    <d v="2023-04-02T00:58:00"/>
    <d v="2023-04-02T02:00:00"/>
    <x v="0"/>
    <x v="0"/>
    <x v="2"/>
    <n v="24.19"/>
    <s v="Ocupada"/>
    <n v="4"/>
    <x v="6"/>
    <s v="00:58:00"/>
    <s v="02:00:00"/>
    <n v="2"/>
    <x v="0"/>
    <n v="120.95"/>
    <s v="02/04/2023"/>
    <n v="5.3472222222222213E-2"/>
    <x v="1"/>
    <n v="5.3472222222222213E-2"/>
  </r>
  <r>
    <x v="13"/>
    <x v="145"/>
    <n v="2"/>
    <d v="2023-04-02T03:57:00"/>
    <d v="2023-04-02T05:21:00"/>
    <x v="1"/>
    <x v="0"/>
    <x v="2"/>
    <n v="40.19"/>
    <s v="Libre"/>
    <n v="2"/>
    <x v="4"/>
    <s v="03:57:00"/>
    <s v="05:21:00"/>
    <n v="1"/>
    <x v="0"/>
    <n v="80.38"/>
    <s v="02/04/2023"/>
    <n v="5.833333333333332E-2"/>
    <x v="1"/>
    <n v="5.833333333333332E-2"/>
  </r>
  <r>
    <x v="8"/>
    <x v="146"/>
    <n v="1"/>
    <d v="2023-04-02T02:15:00"/>
    <d v="2023-04-02T06:14:00"/>
    <x v="2"/>
    <x v="0"/>
    <x v="0"/>
    <n v="26.49"/>
    <s v="Libre"/>
    <n v="2"/>
    <x v="9"/>
    <s v="02:15:00"/>
    <s v="06:14:00"/>
    <n v="1"/>
    <x v="0"/>
    <n v="26.49"/>
    <s v="02/04/2023"/>
    <n v="0.16597222222222224"/>
    <x v="1"/>
    <n v="0.16597222222222224"/>
  </r>
  <r>
    <x v="2"/>
    <x v="147"/>
    <n v="3"/>
    <d v="2023-04-02T02:49:00"/>
    <d v="2023-04-02T04:02:00"/>
    <x v="3"/>
    <x v="2"/>
    <x v="2"/>
    <n v="46.54"/>
    <s v="Reservada"/>
    <n v="3"/>
    <x v="2"/>
    <s v="02:49:00"/>
    <s v="04:02:00"/>
    <n v="1.5"/>
    <x v="0"/>
    <n v="139.62"/>
    <s v="02/04/2023"/>
    <n v="5.0694444444444445E-2"/>
    <x v="1"/>
    <n v="5.0694444444444445E-2"/>
  </r>
  <r>
    <x v="9"/>
    <x v="148"/>
    <n v="4"/>
    <d v="2023-04-02T03:33:00"/>
    <d v="2023-04-02T06:36:00"/>
    <x v="1"/>
    <x v="0"/>
    <x v="0"/>
    <n v="36.700000000000003"/>
    <s v="Ocupada"/>
    <n v="3"/>
    <x v="4"/>
    <s v="03:33:00"/>
    <s v="06:36:00"/>
    <n v="1.5"/>
    <x v="0"/>
    <n v="146.80000000000001"/>
    <s v="02/04/2023"/>
    <n v="0.13749999999999996"/>
    <x v="1"/>
    <n v="0.13749999999999996"/>
  </r>
  <r>
    <x v="10"/>
    <x v="149"/>
    <n v="6"/>
    <d v="2023-04-02T01:31:00"/>
    <d v="2023-04-02T04:06:00"/>
    <x v="1"/>
    <x v="2"/>
    <x v="1"/>
    <n v="34.49"/>
    <s v="Reservada"/>
    <n v="4"/>
    <x v="6"/>
    <s v="01:31:00"/>
    <s v="04:06:00"/>
    <n v="2"/>
    <x v="0"/>
    <n v="206.94"/>
    <s v="02/04/2023"/>
    <n v="0.10763888888888887"/>
    <x v="1"/>
    <n v="0.10763888888888887"/>
  </r>
  <r>
    <x v="0"/>
    <x v="150"/>
    <n v="4"/>
    <d v="2023-04-02T02:43:00"/>
    <d v="2023-04-02T04:29:00"/>
    <x v="2"/>
    <x v="1"/>
    <x v="2"/>
    <n v="14.67"/>
    <s v="Libre"/>
    <n v="4"/>
    <x v="5"/>
    <s v="02:43:00"/>
    <s v="04:29:00"/>
    <n v="2"/>
    <x v="0"/>
    <n v="58.68"/>
    <s v="02/04/2023"/>
    <n v="7.3611111111111113E-2"/>
    <x v="1"/>
    <n v="7.3611111111111113E-2"/>
  </r>
  <r>
    <x v="12"/>
    <x v="151"/>
    <n v="2"/>
    <d v="2023-04-02T03:40:00"/>
    <d v="2023-04-02T05:26:00"/>
    <x v="1"/>
    <x v="0"/>
    <x v="0"/>
    <n v="11.13"/>
    <s v="Reservada"/>
    <n v="4"/>
    <x v="10"/>
    <s v="03:40:00"/>
    <s v="05:26:00"/>
    <n v="2"/>
    <x v="0"/>
    <n v="22.26"/>
    <s v="02/04/2023"/>
    <n v="7.3611111111111127E-2"/>
    <x v="1"/>
    <n v="7.3611111111111127E-2"/>
  </r>
  <r>
    <x v="8"/>
    <x v="70"/>
    <n v="6"/>
    <d v="2023-04-02T02:35:00"/>
    <d v="2023-04-02T03:40:00"/>
    <x v="4"/>
    <x v="0"/>
    <x v="0"/>
    <n v="18.850000000000001"/>
    <s v="Ocupada"/>
    <n v="4"/>
    <x v="4"/>
    <s v="02:35:00"/>
    <s v="03:40:00"/>
    <n v="2"/>
    <x v="0"/>
    <n v="113.10000000000001"/>
    <s v="02/04/2023"/>
    <n v="5.5555555555555532E-2"/>
    <x v="1"/>
    <n v="5.5555555555555532E-2"/>
  </r>
  <r>
    <x v="17"/>
    <x v="152"/>
    <n v="6"/>
    <d v="2023-04-02T01:46:00"/>
    <d v="2023-04-02T04:58:00"/>
    <x v="3"/>
    <x v="0"/>
    <x v="2"/>
    <n v="28.1"/>
    <s v="Libre"/>
    <n v="2"/>
    <x v="4"/>
    <s v="01:46:00"/>
    <s v="04:58:00"/>
    <n v="1"/>
    <x v="0"/>
    <n v="168.60000000000002"/>
    <s v="02/04/2023"/>
    <n v="0.13333333333333336"/>
    <x v="1"/>
    <n v="0.13333333333333336"/>
  </r>
  <r>
    <x v="16"/>
    <x v="153"/>
    <n v="4"/>
    <d v="2023-04-02T03:18:00"/>
    <d v="2023-04-02T05:09:00"/>
    <x v="1"/>
    <x v="0"/>
    <x v="0"/>
    <n v="33.39"/>
    <s v="Ocupada"/>
    <n v="3"/>
    <x v="10"/>
    <s v="03:18:00"/>
    <s v="05:09:00"/>
    <n v="1.5"/>
    <x v="0"/>
    <n v="133.56"/>
    <s v="02/04/2023"/>
    <n v="8.7500000000000036E-2"/>
    <x v="1"/>
    <n v="8.7500000000000036E-2"/>
  </r>
  <r>
    <x v="1"/>
    <x v="154"/>
    <n v="4"/>
    <d v="2023-04-02T03:52:00"/>
    <d v="2023-04-02T06:25:00"/>
    <x v="0"/>
    <x v="0"/>
    <x v="0"/>
    <n v="35.64"/>
    <s v="Ocupada"/>
    <n v="2"/>
    <x v="7"/>
    <s v="03:52:00"/>
    <s v="06:25:00"/>
    <n v="1"/>
    <x v="0"/>
    <n v="142.56"/>
    <s v="02/04/2023"/>
    <n v="0.11666666666666665"/>
    <x v="1"/>
    <n v="0.11666666666666665"/>
  </r>
  <r>
    <x v="5"/>
    <x v="155"/>
    <n v="6"/>
    <d v="2023-04-02T01:46:00"/>
    <d v="2023-04-02T05:36:00"/>
    <x v="2"/>
    <x v="0"/>
    <x v="2"/>
    <n v="35.69"/>
    <s v="Libre"/>
    <n v="3"/>
    <x v="7"/>
    <s v="01:46:00"/>
    <s v="05:36:00"/>
    <n v="1.5"/>
    <x v="0"/>
    <n v="214.14"/>
    <s v="02/04/2023"/>
    <n v="0.15972222222222221"/>
    <x v="1"/>
    <n v="0.15972222222222221"/>
  </r>
  <r>
    <x v="17"/>
    <x v="156"/>
    <n v="3"/>
    <d v="2023-04-02T00:27:00"/>
    <d v="2023-04-02T03:41:00"/>
    <x v="3"/>
    <x v="0"/>
    <x v="2"/>
    <n v="23.34"/>
    <s v="Ocupada"/>
    <n v="3"/>
    <x v="10"/>
    <s v="00:27:00"/>
    <s v="03:41:00"/>
    <n v="1.5"/>
    <x v="0"/>
    <n v="70.02"/>
    <s v="02/04/2023"/>
    <n v="0.1451388888888889"/>
    <x v="1"/>
    <n v="0.1451388888888889"/>
  </r>
  <r>
    <x v="12"/>
    <x v="157"/>
    <n v="5"/>
    <d v="2023-04-02T02:33:00"/>
    <d v="2023-04-02T04:49:00"/>
    <x v="0"/>
    <x v="0"/>
    <x v="2"/>
    <n v="46.96"/>
    <s v="Libre"/>
    <n v="2"/>
    <x v="5"/>
    <s v="02:33:00"/>
    <s v="04:49:00"/>
    <n v="1"/>
    <x v="0"/>
    <n v="234.8"/>
    <s v="02/04/2023"/>
    <n v="9.4444444444444428E-2"/>
    <x v="1"/>
    <n v="9.4444444444444428E-2"/>
  </r>
  <r>
    <x v="9"/>
    <x v="158"/>
    <n v="1"/>
    <d v="2023-04-02T01:51:00"/>
    <d v="2023-04-02T03:05:00"/>
    <x v="0"/>
    <x v="0"/>
    <x v="2"/>
    <n v="17.829999999999998"/>
    <s v="Libre"/>
    <n v="3"/>
    <x v="9"/>
    <s v="01:51:00"/>
    <s v="03:05:00"/>
    <n v="1.5"/>
    <x v="0"/>
    <n v="17.829999999999998"/>
    <s v="02/04/2023"/>
    <n v="5.1388888888888901E-2"/>
    <x v="1"/>
    <n v="5.1388888888888901E-2"/>
  </r>
  <r>
    <x v="3"/>
    <x v="159"/>
    <n v="3"/>
    <d v="2023-04-02T03:38:00"/>
    <d v="2023-04-02T06:42:00"/>
    <x v="3"/>
    <x v="2"/>
    <x v="0"/>
    <n v="32.58"/>
    <s v="Libre"/>
    <n v="2"/>
    <x v="8"/>
    <s v="03:38:00"/>
    <s v="06:42:00"/>
    <n v="1"/>
    <x v="0"/>
    <n v="97.74"/>
    <s v="02/04/2023"/>
    <n v="0.1277777777777778"/>
    <x v="1"/>
    <n v="0.1277777777777778"/>
  </r>
  <r>
    <x v="19"/>
    <x v="160"/>
    <n v="4"/>
    <d v="2023-04-02T00:14:00"/>
    <d v="2023-04-02T01:24:00"/>
    <x v="0"/>
    <x v="1"/>
    <x v="2"/>
    <n v="35.020000000000003"/>
    <s v="Reservada"/>
    <n v="2"/>
    <x v="4"/>
    <s v="00:14:00"/>
    <s v="01:24:00"/>
    <n v="1"/>
    <x v="0"/>
    <n v="140.08000000000001"/>
    <s v="02/04/2023"/>
    <n v="4.8611111111111105E-2"/>
    <x v="1"/>
    <n v="4.8611111111111105E-2"/>
  </r>
  <r>
    <x v="18"/>
    <x v="161"/>
    <n v="6"/>
    <d v="2023-04-02T00:58:00"/>
    <d v="2023-04-02T04:09:00"/>
    <x v="1"/>
    <x v="2"/>
    <x v="2"/>
    <n v="39.479999999999997"/>
    <s v="Reservada"/>
    <n v="4"/>
    <x v="5"/>
    <s v="00:58:00"/>
    <s v="04:09:00"/>
    <n v="2"/>
    <x v="0"/>
    <n v="236.88"/>
    <s v="02/04/2023"/>
    <n v="0.13263888888888892"/>
    <x v="1"/>
    <n v="0.13263888888888892"/>
  </r>
  <r>
    <x v="5"/>
    <x v="72"/>
    <n v="6"/>
    <d v="2023-04-02T01:49:00"/>
    <d v="2023-04-02T04:52:00"/>
    <x v="3"/>
    <x v="0"/>
    <x v="2"/>
    <n v="41.05"/>
    <s v="Libre"/>
    <n v="4"/>
    <x v="9"/>
    <s v="01:49:00"/>
    <s v="04:52:00"/>
    <n v="2"/>
    <x v="0"/>
    <n v="246.29999999999998"/>
    <s v="02/04/2023"/>
    <n v="0.12708333333333338"/>
    <x v="1"/>
    <n v="0.12708333333333338"/>
  </r>
  <r>
    <x v="8"/>
    <x v="162"/>
    <n v="3"/>
    <d v="2023-04-02T02:34:00"/>
    <d v="2023-04-02T04:30:00"/>
    <x v="2"/>
    <x v="2"/>
    <x v="2"/>
    <n v="28.58"/>
    <s v="Reservada"/>
    <n v="4"/>
    <x v="6"/>
    <s v="02:34:00"/>
    <s v="04:30:00"/>
    <n v="2"/>
    <x v="0"/>
    <n v="85.74"/>
    <s v="02/04/2023"/>
    <n v="8.0555555555555561E-2"/>
    <x v="1"/>
    <n v="8.0555555555555561E-2"/>
  </r>
  <r>
    <x v="13"/>
    <x v="30"/>
    <n v="5"/>
    <d v="2023-04-02T02:15:00"/>
    <d v="2023-04-02T04:48:00"/>
    <x v="2"/>
    <x v="0"/>
    <x v="2"/>
    <n v="15.84"/>
    <s v="Libre"/>
    <n v="3"/>
    <x v="5"/>
    <s v="02:15:00"/>
    <s v="04:48:00"/>
    <n v="1.5"/>
    <x v="0"/>
    <n v="79.2"/>
    <s v="02/04/2023"/>
    <n v="0.10624999999999998"/>
    <x v="1"/>
    <n v="0.10624999999999998"/>
  </r>
  <r>
    <x v="4"/>
    <x v="163"/>
    <n v="2"/>
    <d v="2023-04-02T01:12:00"/>
    <d v="2023-04-02T03:10:00"/>
    <x v="2"/>
    <x v="0"/>
    <x v="2"/>
    <n v="49.1"/>
    <s v="Ocupada"/>
    <n v="4"/>
    <x v="4"/>
    <s v="01:12:00"/>
    <s v="03:10:00"/>
    <n v="2"/>
    <x v="0"/>
    <n v="98.2"/>
    <s v="02/04/2023"/>
    <n v="9.236111111111113E-2"/>
    <x v="1"/>
    <n v="9.236111111111113E-2"/>
  </r>
  <r>
    <x v="16"/>
    <x v="164"/>
    <n v="2"/>
    <d v="2023-04-02T02:04:00"/>
    <d v="2023-04-02T03:25:00"/>
    <x v="1"/>
    <x v="0"/>
    <x v="2"/>
    <n v="15.43"/>
    <s v="Reservada"/>
    <n v="4"/>
    <x v="10"/>
    <s v="02:04:00"/>
    <s v="03:25:00"/>
    <n v="2"/>
    <x v="0"/>
    <n v="30.86"/>
    <s v="02/04/2023"/>
    <n v="5.6249999999999981E-2"/>
    <x v="1"/>
    <n v="5.6249999999999981E-2"/>
  </r>
  <r>
    <x v="5"/>
    <x v="165"/>
    <n v="6"/>
    <d v="2023-04-02T02:46:00"/>
    <d v="2023-04-02T05:28:00"/>
    <x v="0"/>
    <x v="1"/>
    <x v="2"/>
    <n v="10.220000000000001"/>
    <s v="Libre"/>
    <n v="3"/>
    <x v="2"/>
    <s v="02:46:00"/>
    <s v="05:28:00"/>
    <n v="1.5"/>
    <x v="0"/>
    <n v="61.320000000000007"/>
    <s v="02/04/2023"/>
    <n v="0.1125"/>
    <x v="1"/>
    <n v="0.1125"/>
  </r>
  <r>
    <x v="11"/>
    <x v="166"/>
    <n v="2"/>
    <d v="2023-04-02T00:52:00"/>
    <d v="2023-04-02T02:26:00"/>
    <x v="0"/>
    <x v="0"/>
    <x v="2"/>
    <n v="39.81"/>
    <s v="Libre"/>
    <n v="4"/>
    <x v="10"/>
    <s v="00:52:00"/>
    <s v="02:26:00"/>
    <n v="2"/>
    <x v="0"/>
    <n v="79.62"/>
    <s v="02/04/2023"/>
    <n v="6.5277777777777796E-2"/>
    <x v="1"/>
    <n v="6.5277777777777796E-2"/>
  </r>
  <r>
    <x v="15"/>
    <x v="130"/>
    <n v="6"/>
    <d v="2023-04-02T02:45:00"/>
    <d v="2023-04-02T06:00:00"/>
    <x v="2"/>
    <x v="0"/>
    <x v="2"/>
    <n v="13.15"/>
    <s v="Ocupada"/>
    <n v="2"/>
    <x v="4"/>
    <s v="02:45:00"/>
    <s v="06:00:00"/>
    <n v="1"/>
    <x v="0"/>
    <n v="78.900000000000006"/>
    <s v="02/04/2023"/>
    <n v="0.14583333333333334"/>
    <x v="1"/>
    <n v="0.14583333333333334"/>
  </r>
  <r>
    <x v="11"/>
    <x v="167"/>
    <n v="6"/>
    <d v="2023-04-02T02:46:00"/>
    <d v="2023-04-02T06:07:00"/>
    <x v="4"/>
    <x v="0"/>
    <x v="1"/>
    <n v="11.76"/>
    <s v="Reservada"/>
    <n v="2"/>
    <x v="2"/>
    <s v="02:46:00"/>
    <s v="06:07:00"/>
    <n v="1"/>
    <x v="0"/>
    <n v="70.56"/>
    <s v="02/04/2023"/>
    <n v="0.13958333333333334"/>
    <x v="1"/>
    <n v="0.13958333333333334"/>
  </r>
  <r>
    <x v="10"/>
    <x v="168"/>
    <n v="1"/>
    <d v="2023-04-02T00:16:00"/>
    <d v="2023-04-02T03:10:00"/>
    <x v="0"/>
    <x v="0"/>
    <x v="0"/>
    <n v="33.81"/>
    <s v="Libre"/>
    <n v="4"/>
    <x v="4"/>
    <s v="00:16:00"/>
    <s v="03:10:00"/>
    <n v="2"/>
    <x v="0"/>
    <n v="33.81"/>
    <s v="02/04/2023"/>
    <n v="0.12083333333333333"/>
    <x v="1"/>
    <n v="0.12083333333333333"/>
  </r>
  <r>
    <x v="11"/>
    <x v="169"/>
    <n v="2"/>
    <d v="2023-04-02T03:42:00"/>
    <d v="2023-04-02T05:09:00"/>
    <x v="2"/>
    <x v="0"/>
    <x v="2"/>
    <n v="31.29"/>
    <s v="Reservada"/>
    <n v="3"/>
    <x v="5"/>
    <s v="03:42:00"/>
    <s v="05:09:00"/>
    <n v="1.5"/>
    <x v="0"/>
    <n v="62.58"/>
    <s v="02/04/2023"/>
    <n v="6.0416666666666674E-2"/>
    <x v="1"/>
    <n v="6.0416666666666674E-2"/>
  </r>
  <r>
    <x v="5"/>
    <x v="44"/>
    <n v="6"/>
    <d v="2023-04-02T03:44:00"/>
    <d v="2023-04-02T06:01:00"/>
    <x v="0"/>
    <x v="0"/>
    <x v="1"/>
    <n v="17.649999999999999"/>
    <s v="Reservada"/>
    <n v="2"/>
    <x v="4"/>
    <s v="03:44:00"/>
    <s v="06:01:00"/>
    <n v="1"/>
    <x v="0"/>
    <n v="105.89999999999999"/>
    <s v="02/04/2023"/>
    <n v="9.5138888888888884E-2"/>
    <x v="1"/>
    <n v="9.5138888888888884E-2"/>
  </r>
  <r>
    <x v="6"/>
    <x v="170"/>
    <n v="1"/>
    <d v="2023-04-02T03:31:00"/>
    <d v="2023-04-02T06:57:00"/>
    <x v="1"/>
    <x v="0"/>
    <x v="2"/>
    <n v="14.82"/>
    <s v="Reservada"/>
    <n v="4"/>
    <x v="6"/>
    <s v="03:31:00"/>
    <s v="06:57:00"/>
    <n v="2"/>
    <x v="0"/>
    <n v="14.82"/>
    <s v="02/04/2023"/>
    <n v="0.14305555555555557"/>
    <x v="1"/>
    <n v="0.14305555555555557"/>
  </r>
  <r>
    <x v="16"/>
    <x v="169"/>
    <n v="6"/>
    <d v="2023-04-02T01:50:00"/>
    <d v="2023-04-02T04:09:00"/>
    <x v="2"/>
    <x v="0"/>
    <x v="2"/>
    <n v="42.75"/>
    <s v="Libre"/>
    <n v="4"/>
    <x v="6"/>
    <s v="01:50:00"/>
    <s v="04:09:00"/>
    <n v="2"/>
    <x v="0"/>
    <n v="256.5"/>
    <s v="02/04/2023"/>
    <n v="9.6527777777777796E-2"/>
    <x v="1"/>
    <n v="9.6527777777777796E-2"/>
  </r>
  <r>
    <x v="11"/>
    <x v="171"/>
    <n v="6"/>
    <d v="2023-04-02T00:26:00"/>
    <d v="2023-04-02T02:18:00"/>
    <x v="2"/>
    <x v="0"/>
    <x v="0"/>
    <n v="18.690000000000001"/>
    <s v="Ocupada"/>
    <n v="4"/>
    <x v="9"/>
    <s v="00:26:00"/>
    <s v="02:18:00"/>
    <n v="2"/>
    <x v="0"/>
    <n v="112.14000000000001"/>
    <s v="02/04/2023"/>
    <n v="8.8194444444444436E-2"/>
    <x v="1"/>
    <n v="8.8194444444444436E-2"/>
  </r>
  <r>
    <x v="4"/>
    <x v="172"/>
    <n v="6"/>
    <d v="2023-04-02T00:58:00"/>
    <d v="2023-04-02T03:55:00"/>
    <x v="2"/>
    <x v="2"/>
    <x v="2"/>
    <n v="47.71"/>
    <s v="Ocupada"/>
    <n v="2"/>
    <x v="0"/>
    <s v="00:58:00"/>
    <s v="03:55:00"/>
    <n v="1"/>
    <x v="0"/>
    <n v="286.26"/>
    <s v="02/04/2023"/>
    <n v="0.13333333333333333"/>
    <x v="1"/>
    <n v="0.13333333333333333"/>
  </r>
  <r>
    <x v="11"/>
    <x v="173"/>
    <n v="6"/>
    <d v="2023-04-02T01:20:00"/>
    <d v="2023-04-02T04:24:00"/>
    <x v="1"/>
    <x v="0"/>
    <x v="2"/>
    <n v="13.69"/>
    <s v="Ocupada"/>
    <n v="4"/>
    <x v="7"/>
    <s v="01:20:00"/>
    <s v="04:24:00"/>
    <n v="2"/>
    <x v="0"/>
    <n v="82.14"/>
    <s v="02/04/2023"/>
    <n v="0.13819444444444445"/>
    <x v="1"/>
    <n v="0.13819444444444445"/>
  </r>
  <r>
    <x v="15"/>
    <x v="174"/>
    <n v="3"/>
    <d v="2023-04-02T00:39:00"/>
    <d v="2023-04-02T04:24:00"/>
    <x v="4"/>
    <x v="0"/>
    <x v="2"/>
    <n v="43.81"/>
    <s v="Libre"/>
    <n v="2"/>
    <x v="1"/>
    <s v="00:39:00"/>
    <s v="04:24:00"/>
    <n v="1"/>
    <x v="0"/>
    <n v="131.43"/>
    <s v="02/04/2023"/>
    <n v="0.15625"/>
    <x v="1"/>
    <n v="0.15625"/>
  </r>
  <r>
    <x v="4"/>
    <x v="175"/>
    <n v="2"/>
    <d v="2023-04-02T00:54:00"/>
    <d v="2023-04-02T03:45:00"/>
    <x v="0"/>
    <x v="2"/>
    <x v="2"/>
    <n v="34.69"/>
    <s v="Ocupada"/>
    <n v="3"/>
    <x v="10"/>
    <s v="00:54:00"/>
    <s v="03:45:00"/>
    <n v="1.5"/>
    <x v="0"/>
    <n v="69.38"/>
    <s v="02/04/2023"/>
    <n v="0.12916666666666665"/>
    <x v="1"/>
    <n v="0.12916666666666665"/>
  </r>
  <r>
    <x v="0"/>
    <x v="176"/>
    <n v="6"/>
    <d v="2023-04-02T03:05:00"/>
    <d v="2023-04-02T05:47:00"/>
    <x v="1"/>
    <x v="2"/>
    <x v="2"/>
    <n v="36.43"/>
    <s v="Reservada"/>
    <n v="4"/>
    <x v="3"/>
    <s v="03:05:00"/>
    <s v="05:47:00"/>
    <n v="2"/>
    <x v="0"/>
    <n v="218.57999999999998"/>
    <s v="02/04/2023"/>
    <n v="0.11249999999999999"/>
    <x v="1"/>
    <n v="0.11249999999999999"/>
  </r>
  <r>
    <x v="11"/>
    <x v="177"/>
    <n v="1"/>
    <d v="2023-04-02T00:39:00"/>
    <d v="2023-04-02T04:32:00"/>
    <x v="2"/>
    <x v="1"/>
    <x v="2"/>
    <n v="47.99"/>
    <s v="Reservada"/>
    <n v="4"/>
    <x v="6"/>
    <s v="00:39:00"/>
    <s v="04:32:00"/>
    <n v="2"/>
    <x v="0"/>
    <n v="47.99"/>
    <s v="02/04/2023"/>
    <n v="0.16180555555555554"/>
    <x v="1"/>
    <n v="0.16180555555555554"/>
  </r>
  <r>
    <x v="4"/>
    <x v="178"/>
    <n v="1"/>
    <d v="2023-04-02T01:08:00"/>
    <d v="2023-04-02T02:55:00"/>
    <x v="4"/>
    <x v="0"/>
    <x v="2"/>
    <n v="32.42"/>
    <s v="Ocupada"/>
    <n v="2"/>
    <x v="9"/>
    <s v="01:08:00"/>
    <s v="02:55:00"/>
    <n v="1"/>
    <x v="0"/>
    <n v="32.42"/>
    <s v="02/04/2023"/>
    <n v="8.4722222222222227E-2"/>
    <x v="1"/>
    <n v="8.4722222222222227E-2"/>
  </r>
  <r>
    <x v="14"/>
    <x v="179"/>
    <n v="4"/>
    <d v="2023-04-02T03:44:00"/>
    <d v="2023-04-02T07:21:00"/>
    <x v="2"/>
    <x v="0"/>
    <x v="2"/>
    <n v="42.83"/>
    <s v="Ocupada"/>
    <n v="2"/>
    <x v="5"/>
    <s v="03:44:00"/>
    <s v="07:21:00"/>
    <n v="1"/>
    <x v="0"/>
    <n v="171.32"/>
    <s v="02/04/2023"/>
    <n v="0.16111111111111107"/>
    <x v="1"/>
    <n v="0.16111111111111107"/>
  </r>
  <r>
    <x v="13"/>
    <x v="96"/>
    <n v="1"/>
    <d v="2023-04-02T02:53:00"/>
    <d v="2023-04-02T05:26:00"/>
    <x v="1"/>
    <x v="1"/>
    <x v="2"/>
    <n v="42.96"/>
    <s v="Libre"/>
    <n v="4"/>
    <x v="7"/>
    <s v="02:53:00"/>
    <s v="05:26:00"/>
    <n v="2"/>
    <x v="0"/>
    <n v="42.96"/>
    <s v="02/04/2023"/>
    <n v="0.10625"/>
    <x v="1"/>
    <n v="0.10625"/>
  </r>
  <r>
    <x v="16"/>
    <x v="180"/>
    <n v="1"/>
    <d v="2023-04-02T03:11:00"/>
    <d v="2023-04-02T04:26:00"/>
    <x v="1"/>
    <x v="0"/>
    <x v="2"/>
    <n v="49.21"/>
    <s v="Libre"/>
    <n v="4"/>
    <x v="6"/>
    <s v="03:11:00"/>
    <s v="04:26:00"/>
    <n v="2"/>
    <x v="0"/>
    <n v="49.21"/>
    <s v="02/04/2023"/>
    <n v="5.2083333333333343E-2"/>
    <x v="1"/>
    <n v="5.2083333333333343E-2"/>
  </r>
  <r>
    <x v="1"/>
    <x v="181"/>
    <n v="1"/>
    <d v="2023-04-02T02:54:00"/>
    <d v="2023-04-02T06:15:00"/>
    <x v="2"/>
    <x v="1"/>
    <x v="0"/>
    <n v="21.48"/>
    <s v="Libre"/>
    <n v="4"/>
    <x v="9"/>
    <s v="02:54:00"/>
    <s v="06:15:00"/>
    <n v="2"/>
    <x v="0"/>
    <n v="21.48"/>
    <s v="02/04/2023"/>
    <n v="0.13958333333333334"/>
    <x v="1"/>
    <n v="0.13958333333333334"/>
  </r>
  <r>
    <x v="15"/>
    <x v="182"/>
    <n v="4"/>
    <d v="2023-04-02T00:30:00"/>
    <d v="2023-04-02T02:04:00"/>
    <x v="2"/>
    <x v="0"/>
    <x v="2"/>
    <n v="24.75"/>
    <s v="Reservada"/>
    <n v="2"/>
    <x v="3"/>
    <s v="00:30:00"/>
    <s v="02:04:00"/>
    <n v="1"/>
    <x v="0"/>
    <n v="99"/>
    <s v="02/04/2023"/>
    <n v="6.5277777777777796E-2"/>
    <x v="1"/>
    <n v="6.5277777777777796E-2"/>
  </r>
  <r>
    <x v="18"/>
    <x v="183"/>
    <n v="5"/>
    <d v="2023-04-03T02:07:00"/>
    <d v="2023-04-03T03:48:00"/>
    <x v="2"/>
    <x v="2"/>
    <x v="2"/>
    <n v="44.66"/>
    <s v="Ocupada"/>
    <n v="3"/>
    <x v="0"/>
    <s v="02:07:00"/>
    <s v="03:48:00"/>
    <n v="1.5"/>
    <x v="0"/>
    <n v="223.29999999999998"/>
    <s v="03/04/2023"/>
    <n v="8.0555555555555547E-2"/>
    <x v="2"/>
    <n v="8.0555555555555547E-2"/>
  </r>
  <r>
    <x v="8"/>
    <x v="184"/>
    <n v="1"/>
    <d v="2023-04-03T00:46:00"/>
    <d v="2023-04-03T03:44:00"/>
    <x v="0"/>
    <x v="0"/>
    <x v="0"/>
    <n v="23.16"/>
    <s v="Libre"/>
    <n v="2"/>
    <x v="7"/>
    <s v="00:46:00"/>
    <s v="03:44:00"/>
    <n v="1"/>
    <x v="0"/>
    <n v="23.16"/>
    <s v="03/04/2023"/>
    <n v="0.12361111111111112"/>
    <x v="2"/>
    <n v="0.12361111111111112"/>
  </r>
  <r>
    <x v="6"/>
    <x v="185"/>
    <n v="2"/>
    <d v="2023-04-03T02:58:00"/>
    <d v="2023-04-03T04:15:00"/>
    <x v="2"/>
    <x v="0"/>
    <x v="0"/>
    <n v="39.17"/>
    <s v="Libre"/>
    <n v="3"/>
    <x v="5"/>
    <s v="02:58:00"/>
    <s v="04:15:00"/>
    <n v="1.5"/>
    <x v="0"/>
    <n v="78.34"/>
    <s v="03/04/2023"/>
    <n v="5.3472222222222227E-2"/>
    <x v="2"/>
    <n v="5.3472222222222227E-2"/>
  </r>
  <r>
    <x v="18"/>
    <x v="186"/>
    <n v="1"/>
    <d v="2023-04-03T00:34:00"/>
    <d v="2023-04-03T04:24:00"/>
    <x v="4"/>
    <x v="0"/>
    <x v="2"/>
    <n v="42.73"/>
    <s v="Reservada"/>
    <n v="2"/>
    <x v="0"/>
    <s v="00:34:00"/>
    <s v="04:24:00"/>
    <n v="1"/>
    <x v="0"/>
    <n v="42.73"/>
    <s v="03/04/2023"/>
    <n v="0.15972222222222224"/>
    <x v="2"/>
    <n v="0.15972222222222224"/>
  </r>
  <r>
    <x v="2"/>
    <x v="111"/>
    <n v="5"/>
    <d v="2023-04-03T01:47:00"/>
    <d v="2023-04-03T03:29:00"/>
    <x v="2"/>
    <x v="0"/>
    <x v="1"/>
    <n v="36.299999999999997"/>
    <s v="Ocupada"/>
    <n v="3"/>
    <x v="1"/>
    <s v="01:47:00"/>
    <s v="03:29:00"/>
    <n v="1.5"/>
    <x v="0"/>
    <n v="181.5"/>
    <s v="03/04/2023"/>
    <n v="8.1250000000000017E-2"/>
    <x v="2"/>
    <n v="8.1250000000000017E-2"/>
  </r>
  <r>
    <x v="18"/>
    <x v="187"/>
    <n v="1"/>
    <d v="2023-04-03T03:15:00"/>
    <d v="2023-04-03T05:52:00"/>
    <x v="1"/>
    <x v="0"/>
    <x v="0"/>
    <n v="19.93"/>
    <s v="Ocupada"/>
    <n v="2"/>
    <x v="2"/>
    <s v="03:15:00"/>
    <s v="05:52:00"/>
    <n v="1"/>
    <x v="0"/>
    <n v="19.93"/>
    <s v="03/04/2023"/>
    <n v="0.11944444444444448"/>
    <x v="2"/>
    <n v="0.11944444444444448"/>
  </r>
  <r>
    <x v="13"/>
    <x v="143"/>
    <n v="3"/>
    <d v="2023-04-03T02:13:00"/>
    <d v="2023-04-03T05:58:00"/>
    <x v="2"/>
    <x v="0"/>
    <x v="2"/>
    <n v="49.67"/>
    <s v="Reservada"/>
    <n v="3"/>
    <x v="6"/>
    <s v="02:13:00"/>
    <s v="05:58:00"/>
    <n v="1.5"/>
    <x v="0"/>
    <n v="149.01"/>
    <s v="03/04/2023"/>
    <n v="0.15625"/>
    <x v="2"/>
    <n v="0.15625"/>
  </r>
  <r>
    <x v="7"/>
    <x v="188"/>
    <n v="6"/>
    <d v="2023-04-03T02:35:00"/>
    <d v="2023-04-03T05:34:00"/>
    <x v="4"/>
    <x v="0"/>
    <x v="0"/>
    <n v="20.98"/>
    <s v="Reservada"/>
    <n v="2"/>
    <x v="8"/>
    <s v="02:35:00"/>
    <s v="05:34:00"/>
    <n v="1"/>
    <x v="0"/>
    <n v="125.88"/>
    <s v="03/04/2023"/>
    <n v="0.12430555555555553"/>
    <x v="2"/>
    <n v="0.12430555555555553"/>
  </r>
  <r>
    <x v="13"/>
    <x v="189"/>
    <n v="4"/>
    <d v="2023-04-03T03:10:00"/>
    <d v="2023-04-03T05:12:00"/>
    <x v="0"/>
    <x v="0"/>
    <x v="1"/>
    <n v="41.36"/>
    <s v="Libre"/>
    <n v="2"/>
    <x v="5"/>
    <s v="03:10:00"/>
    <s v="05:12:00"/>
    <n v="1"/>
    <x v="0"/>
    <n v="165.44"/>
    <s v="03/04/2023"/>
    <n v="8.4722222222222227E-2"/>
    <x v="2"/>
    <n v="8.4722222222222227E-2"/>
  </r>
  <r>
    <x v="6"/>
    <x v="46"/>
    <n v="5"/>
    <d v="2023-04-03T00:15:00"/>
    <d v="2023-04-03T02:35:00"/>
    <x v="2"/>
    <x v="2"/>
    <x v="2"/>
    <n v="43.53"/>
    <s v="Libre"/>
    <n v="4"/>
    <x v="5"/>
    <s v="00:15:00"/>
    <s v="02:35:00"/>
    <n v="2"/>
    <x v="0"/>
    <n v="217.65"/>
    <s v="03/04/2023"/>
    <n v="9.7222222222222224E-2"/>
    <x v="2"/>
    <n v="9.7222222222222224E-2"/>
  </r>
  <r>
    <x v="8"/>
    <x v="190"/>
    <n v="6"/>
    <d v="2023-04-03T00:30:00"/>
    <d v="2023-04-03T02:41:00"/>
    <x v="3"/>
    <x v="0"/>
    <x v="2"/>
    <n v="36.08"/>
    <s v="Reservada"/>
    <n v="2"/>
    <x v="8"/>
    <s v="00:30:00"/>
    <s v="02:41:00"/>
    <n v="1"/>
    <x v="0"/>
    <n v="216.48"/>
    <s v="03/04/2023"/>
    <n v="9.0972222222222232E-2"/>
    <x v="2"/>
    <n v="9.0972222222222232E-2"/>
  </r>
  <r>
    <x v="1"/>
    <x v="191"/>
    <n v="1"/>
    <d v="2023-04-03T01:11:00"/>
    <d v="2023-04-03T05:02:00"/>
    <x v="4"/>
    <x v="0"/>
    <x v="2"/>
    <n v="19.05"/>
    <s v="Libre"/>
    <n v="2"/>
    <x v="7"/>
    <s v="01:11:00"/>
    <s v="05:02:00"/>
    <n v="1"/>
    <x v="0"/>
    <n v="19.05"/>
    <s v="03/04/2023"/>
    <n v="0.16041666666666668"/>
    <x v="2"/>
    <n v="0.16041666666666668"/>
  </r>
  <r>
    <x v="6"/>
    <x v="192"/>
    <n v="4"/>
    <d v="2023-04-03T02:28:00"/>
    <d v="2023-04-03T04:37:00"/>
    <x v="3"/>
    <x v="0"/>
    <x v="0"/>
    <n v="29.99"/>
    <s v="Ocupada"/>
    <n v="4"/>
    <x v="4"/>
    <s v="02:28:00"/>
    <s v="04:37:00"/>
    <n v="2"/>
    <x v="0"/>
    <n v="119.96"/>
    <s v="03/04/2023"/>
    <n v="0.1"/>
    <x v="2"/>
    <n v="0.1"/>
  </r>
  <r>
    <x v="2"/>
    <x v="106"/>
    <n v="2"/>
    <d v="2023-04-03T03:37:00"/>
    <d v="2023-04-03T04:44:00"/>
    <x v="3"/>
    <x v="0"/>
    <x v="0"/>
    <n v="31.67"/>
    <s v="Reservada"/>
    <n v="3"/>
    <x v="1"/>
    <s v="03:37:00"/>
    <s v="04:44:00"/>
    <n v="1.5"/>
    <x v="0"/>
    <n v="63.34"/>
    <s v="03/04/2023"/>
    <n v="4.6527777777777779E-2"/>
    <x v="2"/>
    <n v="4.6527777777777779E-2"/>
  </r>
  <r>
    <x v="7"/>
    <x v="193"/>
    <n v="3"/>
    <d v="2023-04-03T02:08:00"/>
    <d v="2023-04-03T05:33:00"/>
    <x v="3"/>
    <x v="2"/>
    <x v="2"/>
    <n v="13.3"/>
    <s v="Reservada"/>
    <n v="2"/>
    <x v="7"/>
    <s v="02:08:00"/>
    <s v="05:33:00"/>
    <n v="1"/>
    <x v="0"/>
    <n v="39.900000000000006"/>
    <s v="03/04/2023"/>
    <n v="0.1423611111111111"/>
    <x v="2"/>
    <n v="0.1423611111111111"/>
  </r>
  <r>
    <x v="7"/>
    <x v="194"/>
    <n v="5"/>
    <d v="2023-04-03T03:08:00"/>
    <d v="2023-04-03T06:23:00"/>
    <x v="3"/>
    <x v="0"/>
    <x v="0"/>
    <n v="26.56"/>
    <s v="Libre"/>
    <n v="2"/>
    <x v="0"/>
    <s v="03:08:00"/>
    <s v="06:23:00"/>
    <n v="1"/>
    <x v="0"/>
    <n v="132.79999999999998"/>
    <s v="03/04/2023"/>
    <n v="0.13541666666666666"/>
    <x v="2"/>
    <n v="0.13541666666666666"/>
  </r>
  <r>
    <x v="16"/>
    <x v="195"/>
    <n v="6"/>
    <d v="2023-04-03T03:18:00"/>
    <d v="2023-04-03T06:09:00"/>
    <x v="2"/>
    <x v="1"/>
    <x v="1"/>
    <n v="15.44"/>
    <s v="Ocupada"/>
    <n v="4"/>
    <x v="6"/>
    <s v="03:18:00"/>
    <s v="06:09:00"/>
    <n v="2"/>
    <x v="0"/>
    <n v="92.64"/>
    <s v="03/04/2023"/>
    <n v="0.12916666666666671"/>
    <x v="2"/>
    <n v="0.12916666666666671"/>
  </r>
  <r>
    <x v="9"/>
    <x v="196"/>
    <n v="4"/>
    <d v="2023-04-03T02:55:00"/>
    <d v="2023-04-03T04:35:00"/>
    <x v="0"/>
    <x v="0"/>
    <x v="0"/>
    <n v="33.11"/>
    <s v="Reservada"/>
    <n v="3"/>
    <x v="10"/>
    <s v="02:55:00"/>
    <s v="04:35:00"/>
    <n v="1.5"/>
    <x v="0"/>
    <n v="132.44"/>
    <s v="03/04/2023"/>
    <n v="6.9444444444444434E-2"/>
    <x v="2"/>
    <n v="6.9444444444444434E-2"/>
  </r>
  <r>
    <x v="5"/>
    <x v="197"/>
    <n v="6"/>
    <d v="2023-04-03T00:26:00"/>
    <d v="2023-04-03T03:57:00"/>
    <x v="2"/>
    <x v="1"/>
    <x v="2"/>
    <n v="20.36"/>
    <s v="Libre"/>
    <n v="4"/>
    <x v="1"/>
    <s v="00:26:00"/>
    <s v="03:57:00"/>
    <n v="2"/>
    <x v="0"/>
    <n v="122.16"/>
    <s v="03/04/2023"/>
    <n v="0.14652777777777778"/>
    <x v="2"/>
    <n v="0.14652777777777778"/>
  </r>
  <r>
    <x v="3"/>
    <x v="198"/>
    <n v="1"/>
    <d v="2023-04-03T00:10:00"/>
    <d v="2023-04-03T02:01:00"/>
    <x v="2"/>
    <x v="0"/>
    <x v="2"/>
    <n v="46.42"/>
    <s v="Reservada"/>
    <n v="4"/>
    <x v="7"/>
    <s v="00:10:00"/>
    <s v="02:01:00"/>
    <n v="2"/>
    <x v="0"/>
    <n v="46.42"/>
    <s v="03/04/2023"/>
    <n v="7.7083333333333323E-2"/>
    <x v="2"/>
    <n v="7.7083333333333323E-2"/>
  </r>
  <r>
    <x v="8"/>
    <x v="199"/>
    <n v="1"/>
    <d v="2023-04-03T02:49:00"/>
    <d v="2023-04-03T05:58:00"/>
    <x v="2"/>
    <x v="2"/>
    <x v="2"/>
    <n v="29.07"/>
    <s v="Ocupada"/>
    <n v="2"/>
    <x v="0"/>
    <s v="02:49:00"/>
    <s v="05:58:00"/>
    <n v="1"/>
    <x v="0"/>
    <n v="29.07"/>
    <s v="03/04/2023"/>
    <n v="0.14166666666666669"/>
    <x v="2"/>
    <n v="0.14166666666666669"/>
  </r>
  <r>
    <x v="15"/>
    <x v="78"/>
    <n v="3"/>
    <d v="2023-04-03T01:03:00"/>
    <d v="2023-04-03T04:27:00"/>
    <x v="1"/>
    <x v="0"/>
    <x v="2"/>
    <n v="43.46"/>
    <s v="Ocupada"/>
    <n v="3"/>
    <x v="0"/>
    <s v="01:03:00"/>
    <s v="04:27:00"/>
    <n v="1.5"/>
    <x v="0"/>
    <n v="130.38"/>
    <s v="03/04/2023"/>
    <n v="0.15208333333333332"/>
    <x v="2"/>
    <n v="0.15208333333333332"/>
  </r>
  <r>
    <x v="6"/>
    <x v="200"/>
    <n v="4"/>
    <d v="2023-04-03T03:14:00"/>
    <d v="2023-04-03T05:29:00"/>
    <x v="3"/>
    <x v="1"/>
    <x v="2"/>
    <n v="23.24"/>
    <s v="Reservada"/>
    <n v="3"/>
    <x v="6"/>
    <s v="03:14:00"/>
    <s v="05:29:00"/>
    <n v="1.5"/>
    <x v="0"/>
    <n v="92.96"/>
    <s v="03/04/2023"/>
    <n v="9.375E-2"/>
    <x v="2"/>
    <n v="9.375E-2"/>
  </r>
  <r>
    <x v="1"/>
    <x v="201"/>
    <n v="1"/>
    <d v="2023-04-03T01:19:00"/>
    <d v="2023-04-03T02:45:00"/>
    <x v="3"/>
    <x v="2"/>
    <x v="1"/>
    <n v="29.68"/>
    <s v="Ocupada"/>
    <n v="4"/>
    <x v="7"/>
    <s v="01:19:00"/>
    <s v="02:45:00"/>
    <n v="2"/>
    <x v="0"/>
    <n v="29.68"/>
    <s v="03/04/2023"/>
    <n v="7.013888888888889E-2"/>
    <x v="2"/>
    <n v="7.013888888888889E-2"/>
  </r>
  <r>
    <x v="14"/>
    <x v="97"/>
    <n v="6"/>
    <d v="2023-04-03T02:17:00"/>
    <d v="2023-04-03T04:19:00"/>
    <x v="2"/>
    <x v="1"/>
    <x v="2"/>
    <n v="38.380000000000003"/>
    <s v="Reservada"/>
    <n v="4"/>
    <x v="3"/>
    <s v="02:17:00"/>
    <s v="04:19:00"/>
    <n v="2"/>
    <x v="0"/>
    <n v="230.28000000000003"/>
    <s v="03/04/2023"/>
    <n v="8.4722222222222227E-2"/>
    <x v="2"/>
    <n v="8.4722222222222227E-2"/>
  </r>
  <r>
    <x v="4"/>
    <x v="202"/>
    <n v="6"/>
    <d v="2023-04-03T02:14:00"/>
    <d v="2023-04-03T04:08:00"/>
    <x v="3"/>
    <x v="0"/>
    <x v="2"/>
    <n v="16.52"/>
    <s v="Reservada"/>
    <n v="4"/>
    <x v="7"/>
    <s v="02:14:00"/>
    <s v="04:08:00"/>
    <n v="2"/>
    <x v="0"/>
    <n v="99.12"/>
    <s v="03/04/2023"/>
    <n v="7.9166666666666691E-2"/>
    <x v="2"/>
    <n v="7.9166666666666691E-2"/>
  </r>
  <r>
    <x v="8"/>
    <x v="203"/>
    <n v="5"/>
    <d v="2023-04-03T03:38:00"/>
    <d v="2023-04-03T06:24:00"/>
    <x v="3"/>
    <x v="1"/>
    <x v="0"/>
    <n v="16.489999999999998"/>
    <s v="Ocupada"/>
    <n v="4"/>
    <x v="2"/>
    <s v="03:38:00"/>
    <s v="06:24:00"/>
    <n v="2"/>
    <x v="0"/>
    <n v="82.449999999999989"/>
    <s v="03/04/2023"/>
    <n v="0.12569444444444444"/>
    <x v="2"/>
    <n v="0.12569444444444444"/>
  </r>
  <r>
    <x v="1"/>
    <x v="204"/>
    <n v="4"/>
    <d v="2023-04-03T03:24:00"/>
    <d v="2023-04-03T04:40:00"/>
    <x v="1"/>
    <x v="0"/>
    <x v="2"/>
    <n v="22.05"/>
    <s v="Reservada"/>
    <n v="4"/>
    <x v="1"/>
    <s v="03:24:00"/>
    <s v="04:40:00"/>
    <n v="2"/>
    <x v="0"/>
    <n v="88.2"/>
    <s v="03/04/2023"/>
    <n v="5.2777777777777785E-2"/>
    <x v="2"/>
    <n v="5.2777777777777785E-2"/>
  </r>
  <r>
    <x v="12"/>
    <x v="205"/>
    <n v="2"/>
    <d v="2023-04-03T00:45:00"/>
    <d v="2023-04-03T04:13:00"/>
    <x v="1"/>
    <x v="0"/>
    <x v="2"/>
    <n v="37.92"/>
    <s v="Reservada"/>
    <n v="2"/>
    <x v="9"/>
    <s v="00:45:00"/>
    <s v="04:13:00"/>
    <n v="1"/>
    <x v="0"/>
    <n v="75.84"/>
    <s v="03/04/2023"/>
    <n v="0.14444444444444446"/>
    <x v="2"/>
    <n v="0.14444444444444446"/>
  </r>
  <r>
    <x v="8"/>
    <x v="206"/>
    <n v="6"/>
    <d v="2023-04-03T01:55:00"/>
    <d v="2023-04-03T04:39:00"/>
    <x v="2"/>
    <x v="0"/>
    <x v="2"/>
    <n v="33.79"/>
    <s v="Reservada"/>
    <n v="4"/>
    <x v="7"/>
    <s v="01:55:00"/>
    <s v="04:39:00"/>
    <n v="2"/>
    <x v="0"/>
    <n v="202.74"/>
    <s v="03/04/2023"/>
    <n v="0.1138888888888889"/>
    <x v="2"/>
    <n v="0.1138888888888889"/>
  </r>
  <r>
    <x v="10"/>
    <x v="207"/>
    <n v="3"/>
    <d v="2023-04-03T00:28:00"/>
    <d v="2023-04-03T04:05:00"/>
    <x v="1"/>
    <x v="0"/>
    <x v="2"/>
    <n v="36.090000000000003"/>
    <s v="Reservada"/>
    <n v="3"/>
    <x v="10"/>
    <s v="00:28:00"/>
    <s v="04:05:00"/>
    <n v="1.5"/>
    <x v="0"/>
    <n v="108.27000000000001"/>
    <s v="03/04/2023"/>
    <n v="0.15069444444444441"/>
    <x v="2"/>
    <n v="0.15069444444444441"/>
  </r>
  <r>
    <x v="5"/>
    <x v="208"/>
    <n v="3"/>
    <d v="2023-04-03T03:04:00"/>
    <d v="2023-04-03T06:23:00"/>
    <x v="3"/>
    <x v="2"/>
    <x v="2"/>
    <n v="11.47"/>
    <s v="Libre"/>
    <n v="2"/>
    <x v="7"/>
    <s v="03:04:00"/>
    <s v="06:23:00"/>
    <n v="1"/>
    <x v="0"/>
    <n v="34.410000000000004"/>
    <s v="03/04/2023"/>
    <n v="0.13819444444444443"/>
    <x v="2"/>
    <n v="0.13819444444444443"/>
  </r>
  <r>
    <x v="1"/>
    <x v="209"/>
    <n v="4"/>
    <d v="2023-04-03T01:40:00"/>
    <d v="2023-04-03T02:43:00"/>
    <x v="0"/>
    <x v="1"/>
    <x v="1"/>
    <n v="39.270000000000003"/>
    <s v="Ocupada"/>
    <n v="2"/>
    <x v="3"/>
    <s v="01:40:00"/>
    <s v="02:43:00"/>
    <n v="1"/>
    <x v="0"/>
    <n v="157.08000000000001"/>
    <s v="03/04/2023"/>
    <n v="5.4166666666666675E-2"/>
    <x v="2"/>
    <n v="5.4166666666666675E-2"/>
  </r>
  <r>
    <x v="16"/>
    <x v="210"/>
    <n v="4"/>
    <d v="2023-04-03T03:07:00"/>
    <d v="2023-04-03T06:12:00"/>
    <x v="0"/>
    <x v="0"/>
    <x v="2"/>
    <n v="30.89"/>
    <s v="Reservada"/>
    <n v="2"/>
    <x v="7"/>
    <s v="03:07:00"/>
    <s v="06:12:00"/>
    <n v="1"/>
    <x v="0"/>
    <n v="123.56"/>
    <s v="03/04/2023"/>
    <n v="0.12847222222222224"/>
    <x v="2"/>
    <n v="0.12847222222222224"/>
  </r>
  <r>
    <x v="0"/>
    <x v="6"/>
    <n v="3"/>
    <d v="2023-04-03T02:23:00"/>
    <d v="2023-04-03T05:46:00"/>
    <x v="1"/>
    <x v="1"/>
    <x v="0"/>
    <n v="43.14"/>
    <s v="Reservada"/>
    <n v="4"/>
    <x v="0"/>
    <s v="02:23:00"/>
    <s v="05:46:00"/>
    <n v="2"/>
    <x v="0"/>
    <n v="129.42000000000002"/>
    <s v="03/04/2023"/>
    <n v="0.14097222222222222"/>
    <x v="2"/>
    <n v="0.14097222222222222"/>
  </r>
  <r>
    <x v="8"/>
    <x v="211"/>
    <n v="1"/>
    <d v="2023-04-03T00:12:00"/>
    <d v="2023-04-03T03:29:00"/>
    <x v="2"/>
    <x v="0"/>
    <x v="2"/>
    <n v="20.6"/>
    <s v="Libre"/>
    <n v="4"/>
    <x v="9"/>
    <s v="00:12:00"/>
    <s v="03:29:00"/>
    <n v="2"/>
    <x v="0"/>
    <n v="20.6"/>
    <s v="03/04/2023"/>
    <n v="0.13680555555555557"/>
    <x v="2"/>
    <n v="0.13680555555555557"/>
  </r>
  <r>
    <x v="16"/>
    <x v="212"/>
    <n v="2"/>
    <d v="2023-04-03T01:38:00"/>
    <d v="2023-04-03T05:32:00"/>
    <x v="3"/>
    <x v="1"/>
    <x v="2"/>
    <n v="31.13"/>
    <s v="Reservada"/>
    <n v="4"/>
    <x v="4"/>
    <s v="01:38:00"/>
    <s v="05:32:00"/>
    <n v="2"/>
    <x v="0"/>
    <n v="62.26"/>
    <s v="03/04/2023"/>
    <n v="0.16249999999999998"/>
    <x v="2"/>
    <n v="0.16249999999999998"/>
  </r>
  <r>
    <x v="5"/>
    <x v="58"/>
    <n v="2"/>
    <d v="2023-04-03T02:25:00"/>
    <d v="2023-04-03T06:16:00"/>
    <x v="2"/>
    <x v="1"/>
    <x v="1"/>
    <n v="24.55"/>
    <s v="Libre"/>
    <n v="3"/>
    <x v="7"/>
    <s v="02:25:00"/>
    <s v="06:16:00"/>
    <n v="1.5"/>
    <x v="0"/>
    <n v="49.1"/>
    <s v="03/04/2023"/>
    <n v="0.16041666666666671"/>
    <x v="2"/>
    <n v="0.16041666666666671"/>
  </r>
  <r>
    <x v="12"/>
    <x v="213"/>
    <n v="1"/>
    <d v="2023-04-03T00:48:00"/>
    <d v="2023-04-03T03:59:00"/>
    <x v="1"/>
    <x v="0"/>
    <x v="1"/>
    <n v="30.05"/>
    <s v="Libre"/>
    <n v="4"/>
    <x v="6"/>
    <s v="00:48:00"/>
    <s v="03:59:00"/>
    <n v="2"/>
    <x v="0"/>
    <n v="30.05"/>
    <s v="03/04/2023"/>
    <n v="0.13263888888888889"/>
    <x v="2"/>
    <n v="0.13263888888888889"/>
  </r>
  <r>
    <x v="10"/>
    <x v="214"/>
    <n v="1"/>
    <d v="2023-04-03T01:30:00"/>
    <d v="2023-04-03T04:17:00"/>
    <x v="0"/>
    <x v="0"/>
    <x v="0"/>
    <n v="44.02"/>
    <s v="Reservada"/>
    <n v="3"/>
    <x v="0"/>
    <s v="01:30:00"/>
    <s v="04:17:00"/>
    <n v="1.5"/>
    <x v="0"/>
    <n v="44.02"/>
    <s v="03/04/2023"/>
    <n v="0.11597222222222223"/>
    <x v="2"/>
    <n v="0.11597222222222223"/>
  </r>
  <r>
    <x v="14"/>
    <x v="215"/>
    <n v="5"/>
    <d v="2023-04-03T02:04:00"/>
    <d v="2023-04-03T04:18:00"/>
    <x v="1"/>
    <x v="0"/>
    <x v="2"/>
    <n v="23.59"/>
    <s v="Libre"/>
    <n v="3"/>
    <x v="5"/>
    <s v="02:04:00"/>
    <s v="04:18:00"/>
    <n v="1.5"/>
    <x v="0"/>
    <n v="117.95"/>
    <s v="03/04/2023"/>
    <n v="9.3055555555555544E-2"/>
    <x v="2"/>
    <n v="9.3055555555555544E-2"/>
  </r>
  <r>
    <x v="11"/>
    <x v="216"/>
    <n v="1"/>
    <d v="2023-04-03T03:41:00"/>
    <d v="2023-04-03T05:47:00"/>
    <x v="2"/>
    <x v="2"/>
    <x v="2"/>
    <n v="24.69"/>
    <s v="Ocupada"/>
    <n v="2"/>
    <x v="8"/>
    <s v="03:41:00"/>
    <s v="05:47:00"/>
    <n v="1"/>
    <x v="0"/>
    <n v="24.69"/>
    <s v="03/04/2023"/>
    <n v="9.7916666666666666E-2"/>
    <x v="2"/>
    <n v="9.7916666666666666E-2"/>
  </r>
  <r>
    <x v="4"/>
    <x v="217"/>
    <n v="1"/>
    <d v="2023-04-03T01:23:00"/>
    <d v="2023-04-03T04:19:00"/>
    <x v="3"/>
    <x v="1"/>
    <x v="1"/>
    <n v="44.3"/>
    <s v="Libre"/>
    <n v="4"/>
    <x v="9"/>
    <s v="01:23:00"/>
    <s v="04:19:00"/>
    <n v="2"/>
    <x v="0"/>
    <n v="44.3"/>
    <s v="03/04/2023"/>
    <n v="0.12222222222222223"/>
    <x v="2"/>
    <n v="0.12222222222222223"/>
  </r>
  <r>
    <x v="10"/>
    <x v="218"/>
    <n v="6"/>
    <d v="2023-04-03T00:43:00"/>
    <d v="2023-04-03T01:51:00"/>
    <x v="1"/>
    <x v="2"/>
    <x v="2"/>
    <n v="21.6"/>
    <s v="Libre"/>
    <n v="3"/>
    <x v="4"/>
    <s v="00:43:00"/>
    <s v="01:51:00"/>
    <n v="1.5"/>
    <x v="0"/>
    <n v="129.60000000000002"/>
    <s v="03/04/2023"/>
    <n v="4.7222222222222221E-2"/>
    <x v="2"/>
    <n v="4.7222222222222221E-2"/>
  </r>
  <r>
    <x v="14"/>
    <x v="219"/>
    <n v="1"/>
    <d v="2023-04-03T01:00:00"/>
    <d v="2023-04-03T02:18:00"/>
    <x v="2"/>
    <x v="0"/>
    <x v="2"/>
    <n v="32.5"/>
    <s v="Reservada"/>
    <n v="4"/>
    <x v="4"/>
    <s v="01:00:00"/>
    <s v="02:18:00"/>
    <n v="2"/>
    <x v="0"/>
    <n v="32.5"/>
    <s v="03/04/2023"/>
    <n v="5.4166666666666662E-2"/>
    <x v="2"/>
    <n v="5.4166666666666662E-2"/>
  </r>
  <r>
    <x v="8"/>
    <x v="220"/>
    <n v="4"/>
    <d v="2023-04-04T01:39:00"/>
    <d v="2023-04-04T05:34:00"/>
    <x v="1"/>
    <x v="1"/>
    <x v="0"/>
    <n v="13.85"/>
    <s v="Ocupada"/>
    <n v="3"/>
    <x v="4"/>
    <s v="01:39:00"/>
    <s v="05:34:00"/>
    <n v="1.5"/>
    <x v="0"/>
    <n v="55.4"/>
    <s v="04/04/2023"/>
    <n v="0.17361111111111108"/>
    <x v="3"/>
    <n v="0.17361111111111108"/>
  </r>
  <r>
    <x v="11"/>
    <x v="141"/>
    <n v="5"/>
    <d v="2023-04-04T02:59:00"/>
    <d v="2023-04-04T04:36:00"/>
    <x v="3"/>
    <x v="2"/>
    <x v="2"/>
    <n v="15.08"/>
    <s v="Reservada"/>
    <n v="3"/>
    <x v="1"/>
    <s v="02:59:00"/>
    <s v="04:36:00"/>
    <n v="1.5"/>
    <x v="0"/>
    <n v="75.400000000000006"/>
    <s v="04/04/2023"/>
    <n v="6.7361111111111094E-2"/>
    <x v="3"/>
    <n v="6.7361111111111094E-2"/>
  </r>
  <r>
    <x v="17"/>
    <x v="221"/>
    <n v="1"/>
    <d v="2023-04-04T00:26:00"/>
    <d v="2023-04-04T02:41:00"/>
    <x v="2"/>
    <x v="0"/>
    <x v="2"/>
    <n v="38.89"/>
    <s v="Ocupada"/>
    <n v="4"/>
    <x v="6"/>
    <s v="00:26:00"/>
    <s v="02:41:00"/>
    <n v="2"/>
    <x v="0"/>
    <n v="38.89"/>
    <s v="04/04/2023"/>
    <n v="0.10416666666666667"/>
    <x v="3"/>
    <n v="0.10416666666666667"/>
  </r>
  <r>
    <x v="0"/>
    <x v="222"/>
    <n v="6"/>
    <d v="2023-04-04T01:50:00"/>
    <d v="2023-04-04T03:57:00"/>
    <x v="0"/>
    <x v="1"/>
    <x v="2"/>
    <n v="32.17"/>
    <s v="Ocupada"/>
    <n v="4"/>
    <x v="6"/>
    <s v="01:50:00"/>
    <s v="03:57:00"/>
    <n v="2"/>
    <x v="0"/>
    <n v="193.02"/>
    <s v="04/04/2023"/>
    <n v="9.8611111111111108E-2"/>
    <x v="3"/>
    <n v="9.8611111111111108E-2"/>
  </r>
  <r>
    <x v="2"/>
    <x v="223"/>
    <n v="3"/>
    <d v="2023-04-04T03:06:00"/>
    <d v="2023-04-04T06:17:00"/>
    <x v="4"/>
    <x v="2"/>
    <x v="0"/>
    <n v="36.61"/>
    <s v="Reservada"/>
    <n v="4"/>
    <x v="3"/>
    <s v="03:06:00"/>
    <s v="06:17:00"/>
    <n v="2"/>
    <x v="0"/>
    <n v="109.83"/>
    <s v="04/04/2023"/>
    <n v="0.13263888888888889"/>
    <x v="3"/>
    <n v="0.13263888888888889"/>
  </r>
  <r>
    <x v="1"/>
    <x v="224"/>
    <n v="1"/>
    <d v="2023-04-04T03:10:00"/>
    <d v="2023-04-04T04:29:00"/>
    <x v="4"/>
    <x v="2"/>
    <x v="2"/>
    <n v="13.19"/>
    <s v="Libre"/>
    <n v="2"/>
    <x v="3"/>
    <s v="03:10:00"/>
    <s v="04:29:00"/>
    <n v="1"/>
    <x v="0"/>
    <n v="13.19"/>
    <s v="04/04/2023"/>
    <n v="5.486111111111111E-2"/>
    <x v="3"/>
    <n v="5.486111111111111E-2"/>
  </r>
  <r>
    <x v="11"/>
    <x v="225"/>
    <n v="4"/>
    <d v="2023-04-04T02:51:00"/>
    <d v="2023-04-04T06:31:00"/>
    <x v="1"/>
    <x v="1"/>
    <x v="2"/>
    <n v="17.5"/>
    <s v="Libre"/>
    <n v="4"/>
    <x v="10"/>
    <s v="02:51:00"/>
    <s v="06:31:00"/>
    <n v="2"/>
    <x v="0"/>
    <n v="70"/>
    <s v="04/04/2023"/>
    <n v="0.15277777777777773"/>
    <x v="3"/>
    <n v="0.15277777777777773"/>
  </r>
  <r>
    <x v="8"/>
    <x v="226"/>
    <n v="3"/>
    <d v="2023-04-04T01:56:00"/>
    <d v="2023-04-04T03:09:00"/>
    <x v="4"/>
    <x v="0"/>
    <x v="0"/>
    <n v="41.56"/>
    <s v="Libre"/>
    <n v="2"/>
    <x v="2"/>
    <s v="01:56:00"/>
    <s v="03:09:00"/>
    <n v="1"/>
    <x v="0"/>
    <n v="124.68"/>
    <s v="04/04/2023"/>
    <n v="5.0694444444444445E-2"/>
    <x v="3"/>
    <n v="5.0694444444444445E-2"/>
  </r>
  <r>
    <x v="15"/>
    <x v="227"/>
    <n v="5"/>
    <d v="2023-04-04T01:35:00"/>
    <d v="2023-04-04T04:51:00"/>
    <x v="2"/>
    <x v="2"/>
    <x v="2"/>
    <n v="17.93"/>
    <s v="Libre"/>
    <n v="3"/>
    <x v="10"/>
    <s v="01:35:00"/>
    <s v="04:51:00"/>
    <n v="1.5"/>
    <x v="0"/>
    <n v="89.65"/>
    <s v="04/04/2023"/>
    <n v="0.13611111111111107"/>
    <x v="3"/>
    <n v="0.13611111111111107"/>
  </r>
  <r>
    <x v="6"/>
    <x v="228"/>
    <n v="2"/>
    <d v="2023-04-04T01:38:00"/>
    <d v="2023-04-04T04:31:00"/>
    <x v="3"/>
    <x v="2"/>
    <x v="2"/>
    <n v="19.28"/>
    <s v="Reservada"/>
    <n v="2"/>
    <x v="2"/>
    <s v="01:38:00"/>
    <s v="04:31:00"/>
    <n v="1"/>
    <x v="0"/>
    <n v="38.56"/>
    <s v="04/04/2023"/>
    <n v="0.12013888888888889"/>
    <x v="3"/>
    <n v="0.12013888888888889"/>
  </r>
  <r>
    <x v="14"/>
    <x v="229"/>
    <n v="2"/>
    <d v="2023-04-04T00:32:00"/>
    <d v="2023-04-04T03:30:00"/>
    <x v="3"/>
    <x v="0"/>
    <x v="0"/>
    <n v="30.62"/>
    <s v="Reservada"/>
    <n v="4"/>
    <x v="8"/>
    <s v="00:32:00"/>
    <s v="03:30:00"/>
    <n v="2"/>
    <x v="0"/>
    <n v="61.24"/>
    <s v="04/04/2023"/>
    <n v="0.12361111111111112"/>
    <x v="3"/>
    <n v="0.12361111111111112"/>
  </r>
  <r>
    <x v="17"/>
    <x v="230"/>
    <n v="2"/>
    <d v="2023-04-04T00:00:00"/>
    <d v="2023-04-04T02:01:00"/>
    <x v="0"/>
    <x v="1"/>
    <x v="0"/>
    <n v="19.600000000000001"/>
    <s v="Reservada"/>
    <n v="2"/>
    <x v="4"/>
    <s v="00:00:00"/>
    <s v="02:01:00"/>
    <n v="1"/>
    <x v="0"/>
    <n v="39.200000000000003"/>
    <s v="04/04/2023"/>
    <n v="8.4027777777777771E-2"/>
    <x v="3"/>
    <n v="8.4027777777777771E-2"/>
  </r>
  <r>
    <x v="7"/>
    <x v="231"/>
    <n v="1"/>
    <d v="2023-04-04T01:12:00"/>
    <d v="2023-04-04T04:38:00"/>
    <x v="0"/>
    <x v="0"/>
    <x v="2"/>
    <n v="38.520000000000003"/>
    <s v="Libre"/>
    <n v="2"/>
    <x v="0"/>
    <s v="01:12:00"/>
    <s v="04:38:00"/>
    <n v="1"/>
    <x v="0"/>
    <n v="38.520000000000003"/>
    <s v="04/04/2023"/>
    <n v="0.14305555555555555"/>
    <x v="3"/>
    <n v="0.14305555555555555"/>
  </r>
  <r>
    <x v="8"/>
    <x v="232"/>
    <n v="5"/>
    <d v="2023-04-04T02:05:00"/>
    <d v="2023-04-04T04:19:00"/>
    <x v="0"/>
    <x v="1"/>
    <x v="2"/>
    <n v="47.05"/>
    <s v="Libre"/>
    <n v="3"/>
    <x v="4"/>
    <s v="02:05:00"/>
    <s v="04:19:00"/>
    <n v="1.5"/>
    <x v="0"/>
    <n v="235.25"/>
    <s v="04/04/2023"/>
    <n v="9.3055555555555544E-2"/>
    <x v="3"/>
    <n v="9.3055555555555544E-2"/>
  </r>
  <r>
    <x v="19"/>
    <x v="233"/>
    <n v="5"/>
    <d v="2023-04-04T02:30:00"/>
    <d v="2023-04-04T06:11:00"/>
    <x v="0"/>
    <x v="1"/>
    <x v="2"/>
    <n v="20.059999999999999"/>
    <s v="Libre"/>
    <n v="2"/>
    <x v="6"/>
    <s v="02:30:00"/>
    <s v="06:11:00"/>
    <n v="1"/>
    <x v="0"/>
    <n v="100.3"/>
    <s v="04/04/2023"/>
    <n v="0.15347222222222223"/>
    <x v="3"/>
    <n v="0.15347222222222223"/>
  </r>
  <r>
    <x v="11"/>
    <x v="234"/>
    <n v="1"/>
    <d v="2023-04-04T03:56:00"/>
    <d v="2023-04-04T05:45:00"/>
    <x v="3"/>
    <x v="0"/>
    <x v="2"/>
    <n v="23.01"/>
    <s v="Ocupada"/>
    <n v="2"/>
    <x v="4"/>
    <s v="03:56:00"/>
    <s v="05:45:00"/>
    <n v="1"/>
    <x v="0"/>
    <n v="23.01"/>
    <s v="04/04/2023"/>
    <n v="8.6111111111111124E-2"/>
    <x v="3"/>
    <n v="8.6111111111111124E-2"/>
  </r>
  <r>
    <x v="7"/>
    <x v="235"/>
    <n v="3"/>
    <d v="2023-04-04T00:46:00"/>
    <d v="2023-04-04T02:04:00"/>
    <x v="2"/>
    <x v="0"/>
    <x v="2"/>
    <n v="33.01"/>
    <s v="Ocupada"/>
    <n v="4"/>
    <x v="9"/>
    <s v="00:46:00"/>
    <s v="02:04:00"/>
    <n v="2"/>
    <x v="0"/>
    <n v="99.03"/>
    <s v="04/04/2023"/>
    <n v="6.458333333333334E-2"/>
    <x v="3"/>
    <n v="6.458333333333334E-2"/>
  </r>
  <r>
    <x v="9"/>
    <x v="236"/>
    <n v="2"/>
    <d v="2023-04-04T01:17:00"/>
    <d v="2023-04-04T04:59:00"/>
    <x v="2"/>
    <x v="0"/>
    <x v="2"/>
    <n v="30.78"/>
    <s v="Ocupada"/>
    <n v="2"/>
    <x v="3"/>
    <s v="01:17:00"/>
    <s v="04:59:00"/>
    <n v="1"/>
    <x v="0"/>
    <n v="61.56"/>
    <s v="04/04/2023"/>
    <n v="0.16458333333333333"/>
    <x v="3"/>
    <n v="0.16458333333333333"/>
  </r>
  <r>
    <x v="17"/>
    <x v="237"/>
    <n v="1"/>
    <d v="2023-04-04T03:48:00"/>
    <d v="2023-04-04T07:31:00"/>
    <x v="3"/>
    <x v="1"/>
    <x v="2"/>
    <n v="40.630000000000003"/>
    <s v="Ocupada"/>
    <n v="3"/>
    <x v="2"/>
    <s v="03:48:00"/>
    <s v="07:31:00"/>
    <n v="1.5"/>
    <x v="0"/>
    <n v="40.630000000000003"/>
    <s v="04/04/2023"/>
    <n v="0.16527777777777777"/>
    <x v="3"/>
    <n v="0.16527777777777777"/>
  </r>
  <r>
    <x v="16"/>
    <x v="238"/>
    <n v="6"/>
    <d v="2023-04-04T00:35:00"/>
    <d v="2023-04-04T02:59:00"/>
    <x v="3"/>
    <x v="1"/>
    <x v="0"/>
    <n v="36.21"/>
    <s v="Reservada"/>
    <n v="2"/>
    <x v="1"/>
    <s v="00:35:00"/>
    <s v="02:59:00"/>
    <n v="1"/>
    <x v="0"/>
    <n v="217.26"/>
    <s v="04/04/2023"/>
    <n v="0.1"/>
    <x v="3"/>
    <n v="0.1"/>
  </r>
  <r>
    <x v="12"/>
    <x v="239"/>
    <n v="6"/>
    <d v="2023-04-04T03:52:00"/>
    <d v="2023-04-04T06:09:00"/>
    <x v="1"/>
    <x v="1"/>
    <x v="2"/>
    <n v="48.93"/>
    <s v="Libre"/>
    <n v="2"/>
    <x v="2"/>
    <s v="03:52:00"/>
    <s v="06:09:00"/>
    <n v="1"/>
    <x v="0"/>
    <n v="293.58"/>
    <s v="04/04/2023"/>
    <n v="9.5138888888888912E-2"/>
    <x v="3"/>
    <n v="9.5138888888888912E-2"/>
  </r>
  <r>
    <x v="18"/>
    <x v="240"/>
    <n v="5"/>
    <d v="2023-04-04T03:46:00"/>
    <d v="2023-04-04T07:36:00"/>
    <x v="3"/>
    <x v="2"/>
    <x v="2"/>
    <n v="27.37"/>
    <s v="Reservada"/>
    <n v="4"/>
    <x v="2"/>
    <s v="03:46:00"/>
    <s v="07:36:00"/>
    <n v="2"/>
    <x v="0"/>
    <n v="136.85"/>
    <s v="04/04/2023"/>
    <n v="0.15972222222222221"/>
    <x v="3"/>
    <n v="0.15972222222222221"/>
  </r>
  <r>
    <x v="11"/>
    <x v="241"/>
    <n v="6"/>
    <d v="2023-04-04T00:26:00"/>
    <d v="2023-04-04T03:24:00"/>
    <x v="3"/>
    <x v="1"/>
    <x v="2"/>
    <n v="29.58"/>
    <s v="Ocupada"/>
    <n v="4"/>
    <x v="3"/>
    <s v="00:26:00"/>
    <s v="03:24:00"/>
    <n v="2"/>
    <x v="0"/>
    <n v="177.48"/>
    <s v="04/04/2023"/>
    <n v="0.13402777777777777"/>
    <x v="3"/>
    <n v="0.13402777777777777"/>
  </r>
  <r>
    <x v="5"/>
    <x v="242"/>
    <n v="2"/>
    <d v="2023-04-04T01:19:00"/>
    <d v="2023-04-04T04:26:00"/>
    <x v="0"/>
    <x v="1"/>
    <x v="0"/>
    <n v="26.87"/>
    <s v="Ocupada"/>
    <n v="4"/>
    <x v="9"/>
    <s v="01:19:00"/>
    <s v="04:26:00"/>
    <n v="2"/>
    <x v="0"/>
    <n v="53.74"/>
    <s v="04/04/2023"/>
    <n v="0.14027777777777778"/>
    <x v="3"/>
    <n v="0.14027777777777778"/>
  </r>
  <r>
    <x v="17"/>
    <x v="191"/>
    <n v="5"/>
    <d v="2023-04-04T02:37:00"/>
    <d v="2023-04-04T05:57:00"/>
    <x v="3"/>
    <x v="2"/>
    <x v="2"/>
    <n v="42.1"/>
    <s v="Reservada"/>
    <n v="3"/>
    <x v="7"/>
    <s v="02:37:00"/>
    <s v="05:57:00"/>
    <n v="1.5"/>
    <x v="0"/>
    <n v="210.5"/>
    <s v="04/04/2023"/>
    <n v="0.1388888888888889"/>
    <x v="3"/>
    <n v="0.1388888888888889"/>
  </r>
  <r>
    <x v="6"/>
    <x v="89"/>
    <n v="2"/>
    <d v="2023-04-04T00:41:00"/>
    <d v="2023-04-04T04:10:00"/>
    <x v="2"/>
    <x v="0"/>
    <x v="2"/>
    <n v="12.2"/>
    <s v="Reservada"/>
    <n v="4"/>
    <x v="4"/>
    <s v="00:41:00"/>
    <s v="04:10:00"/>
    <n v="2"/>
    <x v="0"/>
    <n v="24.4"/>
    <s v="04/04/2023"/>
    <n v="0.1451388888888889"/>
    <x v="3"/>
    <n v="0.1451388888888889"/>
  </r>
  <r>
    <x v="9"/>
    <x v="243"/>
    <n v="3"/>
    <d v="2023-04-04T01:10:00"/>
    <d v="2023-04-04T04:58:00"/>
    <x v="0"/>
    <x v="0"/>
    <x v="2"/>
    <n v="39.26"/>
    <s v="Ocupada"/>
    <n v="4"/>
    <x v="4"/>
    <s v="01:10:00"/>
    <s v="04:58:00"/>
    <n v="2"/>
    <x v="0"/>
    <n v="117.78"/>
    <s v="04/04/2023"/>
    <n v="0.16875000000000001"/>
    <x v="3"/>
    <n v="0.16875000000000001"/>
  </r>
  <r>
    <x v="9"/>
    <x v="244"/>
    <n v="1"/>
    <d v="2023-04-04T01:53:00"/>
    <d v="2023-04-04T05:28:00"/>
    <x v="2"/>
    <x v="2"/>
    <x v="1"/>
    <n v="41.73"/>
    <s v="Libre"/>
    <n v="2"/>
    <x v="1"/>
    <s v="01:53:00"/>
    <s v="05:28:00"/>
    <n v="1"/>
    <x v="0"/>
    <n v="41.73"/>
    <s v="04/04/2023"/>
    <n v="0.14930555555555555"/>
    <x v="3"/>
    <n v="0.14930555555555555"/>
  </r>
  <r>
    <x v="7"/>
    <x v="129"/>
    <n v="2"/>
    <d v="2023-04-04T02:03:00"/>
    <d v="2023-04-04T05:59:00"/>
    <x v="1"/>
    <x v="0"/>
    <x v="2"/>
    <n v="47.21"/>
    <s v="Libre"/>
    <n v="3"/>
    <x v="7"/>
    <s v="02:03:00"/>
    <s v="05:59:00"/>
    <n v="1.5"/>
    <x v="0"/>
    <n v="94.42"/>
    <s v="04/04/2023"/>
    <n v="0.16388888888888892"/>
    <x v="3"/>
    <n v="0.16388888888888892"/>
  </r>
  <r>
    <x v="13"/>
    <x v="245"/>
    <n v="2"/>
    <d v="2023-04-04T01:46:00"/>
    <d v="2023-04-04T03:29:00"/>
    <x v="0"/>
    <x v="0"/>
    <x v="2"/>
    <n v="49.02"/>
    <s v="Ocupada"/>
    <n v="4"/>
    <x v="2"/>
    <s v="01:46:00"/>
    <s v="03:29:00"/>
    <n v="2"/>
    <x v="0"/>
    <n v="98.04"/>
    <s v="04/04/2023"/>
    <n v="8.1944444444444459E-2"/>
    <x v="3"/>
    <n v="8.1944444444444459E-2"/>
  </r>
  <r>
    <x v="7"/>
    <x v="246"/>
    <n v="2"/>
    <d v="2023-04-04T03:50:00"/>
    <d v="2023-04-04T07:10:00"/>
    <x v="3"/>
    <x v="0"/>
    <x v="0"/>
    <n v="48.28"/>
    <s v="Reservada"/>
    <n v="4"/>
    <x v="2"/>
    <s v="03:50:00"/>
    <s v="07:10:00"/>
    <n v="2"/>
    <x v="0"/>
    <n v="96.56"/>
    <s v="04/04/2023"/>
    <n v="0.13888888888888887"/>
    <x v="3"/>
    <n v="0.13888888888888887"/>
  </r>
  <r>
    <x v="5"/>
    <x v="247"/>
    <n v="5"/>
    <d v="2023-04-04T01:33:00"/>
    <d v="2023-04-04T04:46:00"/>
    <x v="0"/>
    <x v="0"/>
    <x v="1"/>
    <n v="10.57"/>
    <s v="Reservada"/>
    <n v="3"/>
    <x v="9"/>
    <s v="01:33:00"/>
    <s v="04:46:00"/>
    <n v="1.5"/>
    <x v="0"/>
    <n v="52.85"/>
    <s v="04/04/2023"/>
    <n v="0.13402777777777775"/>
    <x v="3"/>
    <n v="0.13402777777777775"/>
  </r>
  <r>
    <x v="11"/>
    <x v="248"/>
    <n v="2"/>
    <d v="2023-04-04T00:53:00"/>
    <d v="2023-04-04T03:45:00"/>
    <x v="0"/>
    <x v="2"/>
    <x v="2"/>
    <n v="12.62"/>
    <s v="Libre"/>
    <n v="3"/>
    <x v="9"/>
    <s v="00:53:00"/>
    <s v="03:45:00"/>
    <n v="1.5"/>
    <x v="0"/>
    <n v="25.24"/>
    <s v="04/04/2023"/>
    <n v="0.11944444444444444"/>
    <x v="3"/>
    <n v="0.11944444444444444"/>
  </r>
  <r>
    <x v="17"/>
    <x v="249"/>
    <n v="1"/>
    <d v="2023-04-04T03:24:00"/>
    <d v="2023-04-04T05:33:00"/>
    <x v="1"/>
    <x v="1"/>
    <x v="0"/>
    <n v="37.65"/>
    <s v="Ocupada"/>
    <n v="2"/>
    <x v="1"/>
    <s v="03:24:00"/>
    <s v="05:33:00"/>
    <n v="1"/>
    <x v="0"/>
    <n v="37.65"/>
    <s v="04/04/2023"/>
    <n v="9.9999999999999992E-2"/>
    <x v="3"/>
    <n v="9.9999999999999992E-2"/>
  </r>
  <r>
    <x v="2"/>
    <x v="250"/>
    <n v="2"/>
    <d v="2023-04-04T02:11:00"/>
    <d v="2023-04-04T05:54:00"/>
    <x v="3"/>
    <x v="0"/>
    <x v="2"/>
    <n v="34.83"/>
    <s v="Libre"/>
    <n v="4"/>
    <x v="7"/>
    <s v="02:11:00"/>
    <s v="05:54:00"/>
    <n v="2"/>
    <x v="0"/>
    <n v="69.66"/>
    <s v="04/04/2023"/>
    <n v="0.15486111111111112"/>
    <x v="3"/>
    <n v="0.15486111111111112"/>
  </r>
  <r>
    <x v="15"/>
    <x v="251"/>
    <n v="3"/>
    <d v="2023-04-04T01:16:00"/>
    <d v="2023-04-04T04:31:00"/>
    <x v="4"/>
    <x v="2"/>
    <x v="2"/>
    <n v="32.51"/>
    <s v="Ocupada"/>
    <n v="4"/>
    <x v="8"/>
    <s v="01:16:00"/>
    <s v="04:31:00"/>
    <n v="2"/>
    <x v="0"/>
    <n v="97.53"/>
    <s v="04/04/2023"/>
    <n v="0.14583333333333331"/>
    <x v="3"/>
    <n v="0.14583333333333331"/>
  </r>
  <r>
    <x v="19"/>
    <x v="252"/>
    <n v="2"/>
    <d v="2023-04-04T00:37:00"/>
    <d v="2023-04-04T03:11:00"/>
    <x v="3"/>
    <x v="1"/>
    <x v="0"/>
    <n v="26.62"/>
    <s v="Ocupada"/>
    <n v="4"/>
    <x v="10"/>
    <s v="00:37:00"/>
    <s v="03:11:00"/>
    <n v="2"/>
    <x v="0"/>
    <n v="53.24"/>
    <s v="04/04/2023"/>
    <n v="0.11736111111111111"/>
    <x v="3"/>
    <n v="0.11736111111111111"/>
  </r>
  <r>
    <x v="13"/>
    <x v="253"/>
    <n v="1"/>
    <d v="2023-04-04T01:18:00"/>
    <d v="2023-04-04T04:46:00"/>
    <x v="4"/>
    <x v="0"/>
    <x v="2"/>
    <n v="14.96"/>
    <s v="Libre"/>
    <n v="2"/>
    <x v="3"/>
    <s v="01:18:00"/>
    <s v="04:46:00"/>
    <n v="1"/>
    <x v="0"/>
    <n v="14.96"/>
    <s v="04/04/2023"/>
    <n v="0.14444444444444443"/>
    <x v="3"/>
    <n v="0.14444444444444443"/>
  </r>
  <r>
    <x v="3"/>
    <x v="254"/>
    <n v="1"/>
    <d v="2023-04-04T03:55:00"/>
    <d v="2023-04-04T05:18:00"/>
    <x v="1"/>
    <x v="0"/>
    <x v="1"/>
    <n v="40.31"/>
    <s v="Libre"/>
    <n v="2"/>
    <x v="4"/>
    <s v="03:55:00"/>
    <s v="05:18:00"/>
    <n v="1"/>
    <x v="0"/>
    <n v="40.31"/>
    <s v="04/04/2023"/>
    <n v="5.7638888888888878E-2"/>
    <x v="3"/>
    <n v="5.7638888888888878E-2"/>
  </r>
  <r>
    <x v="13"/>
    <x v="114"/>
    <n v="1"/>
    <d v="2023-04-04T00:58:00"/>
    <d v="2023-04-04T04:33:00"/>
    <x v="0"/>
    <x v="2"/>
    <x v="0"/>
    <n v="22.53"/>
    <s v="Libre"/>
    <n v="2"/>
    <x v="10"/>
    <s v="00:58:00"/>
    <s v="04:33:00"/>
    <n v="1"/>
    <x v="0"/>
    <n v="22.53"/>
    <s v="04/04/2023"/>
    <n v="0.14930555555555555"/>
    <x v="3"/>
    <n v="0.14930555555555555"/>
  </r>
  <r>
    <x v="15"/>
    <x v="255"/>
    <n v="1"/>
    <d v="2023-04-04T00:57:00"/>
    <d v="2023-04-04T04:32:00"/>
    <x v="1"/>
    <x v="1"/>
    <x v="0"/>
    <n v="27.69"/>
    <s v="Libre"/>
    <n v="2"/>
    <x v="7"/>
    <s v="00:57:00"/>
    <s v="04:32:00"/>
    <n v="1"/>
    <x v="0"/>
    <n v="27.69"/>
    <s v="04/04/2023"/>
    <n v="0.14930555555555555"/>
    <x v="3"/>
    <n v="0.14930555555555555"/>
  </r>
  <r>
    <x v="12"/>
    <x v="256"/>
    <n v="5"/>
    <d v="2023-04-04T00:11:00"/>
    <d v="2023-04-04T02:33:00"/>
    <x v="1"/>
    <x v="1"/>
    <x v="0"/>
    <n v="39.32"/>
    <s v="Reservada"/>
    <n v="3"/>
    <x v="5"/>
    <s v="00:11:00"/>
    <s v="02:33:00"/>
    <n v="1.5"/>
    <x v="0"/>
    <n v="196.6"/>
    <s v="04/04/2023"/>
    <n v="9.8611111111111108E-2"/>
    <x v="3"/>
    <n v="9.8611111111111108E-2"/>
  </r>
  <r>
    <x v="14"/>
    <x v="257"/>
    <n v="2"/>
    <d v="2023-04-05T00:33:00"/>
    <d v="2023-04-05T03:35:00"/>
    <x v="2"/>
    <x v="0"/>
    <x v="2"/>
    <n v="27.03"/>
    <s v="Libre"/>
    <n v="4"/>
    <x v="0"/>
    <s v="00:33:00"/>
    <s v="03:35:00"/>
    <n v="2"/>
    <x v="0"/>
    <n v="54.06"/>
    <s v="05/04/2023"/>
    <n v="0.12638888888888888"/>
    <x v="4"/>
    <n v="0.12638888888888888"/>
  </r>
  <r>
    <x v="10"/>
    <x v="258"/>
    <n v="2"/>
    <d v="2023-04-05T02:59:00"/>
    <d v="2023-04-05T05:19:00"/>
    <x v="0"/>
    <x v="0"/>
    <x v="2"/>
    <n v="42.68"/>
    <s v="Reservada"/>
    <n v="3"/>
    <x v="9"/>
    <s v="02:59:00"/>
    <s v="05:19:00"/>
    <n v="1.5"/>
    <x v="0"/>
    <n v="85.36"/>
    <s v="05/04/2023"/>
    <n v="9.722222222222221E-2"/>
    <x v="4"/>
    <n v="9.722222222222221E-2"/>
  </r>
  <r>
    <x v="8"/>
    <x v="259"/>
    <n v="3"/>
    <d v="2023-04-05T00:33:00"/>
    <d v="2023-04-05T04:08:00"/>
    <x v="2"/>
    <x v="0"/>
    <x v="2"/>
    <n v="32.729999999999997"/>
    <s v="Ocupada"/>
    <n v="2"/>
    <x v="6"/>
    <s v="00:33:00"/>
    <s v="04:08:00"/>
    <n v="1"/>
    <x v="0"/>
    <n v="98.19"/>
    <s v="05/04/2023"/>
    <n v="0.15972222222222224"/>
    <x v="4"/>
    <n v="0.15972222222222224"/>
  </r>
  <r>
    <x v="17"/>
    <x v="260"/>
    <n v="3"/>
    <d v="2023-04-05T02:33:00"/>
    <d v="2023-04-05T05:17:00"/>
    <x v="4"/>
    <x v="0"/>
    <x v="2"/>
    <n v="12.54"/>
    <s v="Ocupada"/>
    <n v="4"/>
    <x v="1"/>
    <s v="02:33:00"/>
    <s v="05:17:00"/>
    <n v="2"/>
    <x v="0"/>
    <n v="37.619999999999997"/>
    <s v="05/04/2023"/>
    <n v="0.12430555555555556"/>
    <x v="4"/>
    <n v="0.12430555555555556"/>
  </r>
  <r>
    <x v="5"/>
    <x v="7"/>
    <n v="1"/>
    <d v="2023-04-05T03:26:00"/>
    <d v="2023-04-05T07:02:00"/>
    <x v="0"/>
    <x v="0"/>
    <x v="2"/>
    <n v="18.05"/>
    <s v="Ocupada"/>
    <n v="2"/>
    <x v="2"/>
    <s v="03:26:00"/>
    <s v="07:02:00"/>
    <n v="1"/>
    <x v="0"/>
    <n v="18.05"/>
    <s v="05/04/2023"/>
    <n v="0.16041666666666665"/>
    <x v="4"/>
    <n v="0.16041666666666665"/>
  </r>
  <r>
    <x v="6"/>
    <x v="261"/>
    <n v="1"/>
    <d v="2023-04-05T00:32:00"/>
    <d v="2023-04-05T03:36:00"/>
    <x v="2"/>
    <x v="2"/>
    <x v="1"/>
    <n v="34.5"/>
    <s v="Libre"/>
    <n v="2"/>
    <x v="4"/>
    <s v="00:32:00"/>
    <s v="03:36:00"/>
    <n v="1"/>
    <x v="0"/>
    <n v="34.5"/>
    <s v="05/04/2023"/>
    <n v="0.12777777777777777"/>
    <x v="4"/>
    <n v="0.12777777777777777"/>
  </r>
  <r>
    <x v="15"/>
    <x v="262"/>
    <n v="2"/>
    <d v="2023-04-05T00:20:00"/>
    <d v="2023-04-05T01:34:00"/>
    <x v="4"/>
    <x v="1"/>
    <x v="0"/>
    <n v="37.79"/>
    <s v="Libre"/>
    <n v="2"/>
    <x v="9"/>
    <s v="00:20:00"/>
    <s v="01:34:00"/>
    <n v="1"/>
    <x v="0"/>
    <n v="75.58"/>
    <s v="05/04/2023"/>
    <n v="5.1388888888888894E-2"/>
    <x v="4"/>
    <n v="5.1388888888888894E-2"/>
  </r>
  <r>
    <x v="10"/>
    <x v="263"/>
    <n v="5"/>
    <d v="2023-04-05T03:10:00"/>
    <d v="2023-04-05T07:05:00"/>
    <x v="1"/>
    <x v="1"/>
    <x v="2"/>
    <n v="48.96"/>
    <s v="Libre"/>
    <n v="2"/>
    <x v="4"/>
    <s v="03:10:00"/>
    <s v="07:05:00"/>
    <n v="1"/>
    <x v="0"/>
    <n v="244.8"/>
    <s v="05/04/2023"/>
    <n v="0.16319444444444445"/>
    <x v="4"/>
    <n v="0.16319444444444445"/>
  </r>
  <r>
    <x v="18"/>
    <x v="264"/>
    <n v="6"/>
    <d v="2023-04-05T02:48:00"/>
    <d v="2023-04-05T05:40:00"/>
    <x v="3"/>
    <x v="0"/>
    <x v="2"/>
    <n v="27.32"/>
    <s v="Libre"/>
    <n v="2"/>
    <x v="0"/>
    <s v="02:48:00"/>
    <s v="05:40:00"/>
    <n v="1"/>
    <x v="0"/>
    <n v="163.92000000000002"/>
    <s v="05/04/2023"/>
    <n v="0.11944444444444448"/>
    <x v="4"/>
    <n v="0.11944444444444448"/>
  </r>
  <r>
    <x v="10"/>
    <x v="265"/>
    <n v="4"/>
    <d v="2023-04-05T02:11:00"/>
    <d v="2023-04-05T04:14:00"/>
    <x v="4"/>
    <x v="0"/>
    <x v="2"/>
    <n v="42.96"/>
    <s v="Reservada"/>
    <n v="3"/>
    <x v="2"/>
    <s v="02:11:00"/>
    <s v="04:14:00"/>
    <n v="1.5"/>
    <x v="0"/>
    <n v="171.84"/>
    <s v="05/04/2023"/>
    <n v="8.5416666666666682E-2"/>
    <x v="4"/>
    <n v="8.5416666666666682E-2"/>
  </r>
  <r>
    <x v="14"/>
    <x v="266"/>
    <n v="1"/>
    <d v="2023-04-05T02:41:00"/>
    <d v="2023-04-05T05:08:00"/>
    <x v="0"/>
    <x v="0"/>
    <x v="2"/>
    <n v="31.02"/>
    <s v="Reservada"/>
    <n v="3"/>
    <x v="1"/>
    <s v="02:41:00"/>
    <s v="05:08:00"/>
    <n v="1.5"/>
    <x v="0"/>
    <n v="31.02"/>
    <s v="05/04/2023"/>
    <n v="0.10208333333333335"/>
    <x v="4"/>
    <n v="0.10208333333333335"/>
  </r>
  <r>
    <x v="8"/>
    <x v="267"/>
    <n v="5"/>
    <d v="2023-04-05T02:15:00"/>
    <d v="2023-04-05T05:15:00"/>
    <x v="1"/>
    <x v="0"/>
    <x v="2"/>
    <n v="14.76"/>
    <s v="Libre"/>
    <n v="4"/>
    <x v="9"/>
    <s v="05:15:00"/>
    <s v="05:15:00"/>
    <n v="2"/>
    <x v="1"/>
    <n v="73.8"/>
    <s v="05/04/2023"/>
    <n v="0"/>
    <x v="4"/>
    <n v="0"/>
  </r>
  <r>
    <x v="5"/>
    <x v="233"/>
    <n v="2"/>
    <d v="2023-04-05T00:38:00"/>
    <d v="2023-04-05T04:29:00"/>
    <x v="3"/>
    <x v="0"/>
    <x v="2"/>
    <n v="32.56"/>
    <s v="Libre"/>
    <n v="3"/>
    <x v="0"/>
    <s v="00:38:00"/>
    <s v="04:29:00"/>
    <n v="1.5"/>
    <x v="0"/>
    <n v="65.12"/>
    <s v="05/04/2023"/>
    <n v="0.16041666666666668"/>
    <x v="4"/>
    <n v="0.16041666666666668"/>
  </r>
  <r>
    <x v="13"/>
    <x v="268"/>
    <n v="6"/>
    <d v="2023-04-05T02:39:00"/>
    <d v="2023-04-05T04:59:00"/>
    <x v="2"/>
    <x v="2"/>
    <x v="2"/>
    <n v="14.56"/>
    <s v="Reservada"/>
    <n v="3"/>
    <x v="10"/>
    <s v="02:39:00"/>
    <s v="04:59:00"/>
    <n v="1.5"/>
    <x v="0"/>
    <n v="87.36"/>
    <s v="05/04/2023"/>
    <n v="9.7222222222222238E-2"/>
    <x v="4"/>
    <n v="9.7222222222222238E-2"/>
  </r>
  <r>
    <x v="8"/>
    <x v="172"/>
    <n v="5"/>
    <d v="2023-04-05T00:29:00"/>
    <d v="2023-04-05T02:37:00"/>
    <x v="2"/>
    <x v="2"/>
    <x v="1"/>
    <n v="34.03"/>
    <s v="Ocupada"/>
    <n v="3"/>
    <x v="0"/>
    <s v="00:29:00"/>
    <s v="02:37:00"/>
    <n v="1.5"/>
    <x v="0"/>
    <n v="170.15"/>
    <s v="05/04/2023"/>
    <n v="9.9305555555555564E-2"/>
    <x v="4"/>
    <n v="9.9305555555555564E-2"/>
  </r>
  <r>
    <x v="15"/>
    <x v="269"/>
    <n v="1"/>
    <d v="2023-04-05T02:13:00"/>
    <d v="2023-04-05T04:51:00"/>
    <x v="4"/>
    <x v="1"/>
    <x v="0"/>
    <n v="22.98"/>
    <s v="Reservada"/>
    <n v="2"/>
    <x v="8"/>
    <s v="02:13:00"/>
    <s v="04:51:00"/>
    <n v="1"/>
    <x v="0"/>
    <n v="22.98"/>
    <s v="05/04/2023"/>
    <n v="0.10972222222222219"/>
    <x v="4"/>
    <n v="0.10972222222222219"/>
  </r>
  <r>
    <x v="5"/>
    <x v="200"/>
    <n v="3"/>
    <d v="2023-04-05T00:56:00"/>
    <d v="2023-04-05T04:05:00"/>
    <x v="2"/>
    <x v="0"/>
    <x v="2"/>
    <n v="10.14"/>
    <s v="Ocupada"/>
    <n v="3"/>
    <x v="9"/>
    <s v="00:56:00"/>
    <s v="04:05:00"/>
    <n v="1.5"/>
    <x v="0"/>
    <n v="30.42"/>
    <s v="05/04/2023"/>
    <n v="0.14166666666666664"/>
    <x v="4"/>
    <n v="0.14166666666666664"/>
  </r>
  <r>
    <x v="7"/>
    <x v="270"/>
    <n v="5"/>
    <d v="2023-04-05T01:55:00"/>
    <d v="2023-04-05T03:01:00"/>
    <x v="1"/>
    <x v="0"/>
    <x v="2"/>
    <n v="48.7"/>
    <s v="Reservada"/>
    <n v="4"/>
    <x v="9"/>
    <s v="01:55:00"/>
    <s v="03:01:00"/>
    <n v="2"/>
    <x v="0"/>
    <n v="243.5"/>
    <s v="05/04/2023"/>
    <n v="4.5833333333333337E-2"/>
    <x v="4"/>
    <n v="4.5833333333333337E-2"/>
  </r>
  <r>
    <x v="12"/>
    <x v="271"/>
    <n v="3"/>
    <d v="2023-04-05T02:47:00"/>
    <d v="2023-04-05T05:23:00"/>
    <x v="4"/>
    <x v="2"/>
    <x v="2"/>
    <n v="43.65"/>
    <s v="Reservada"/>
    <n v="2"/>
    <x v="4"/>
    <s v="02:47:00"/>
    <s v="05:23:00"/>
    <n v="1"/>
    <x v="0"/>
    <n v="130.94999999999999"/>
    <s v="05/04/2023"/>
    <n v="0.10833333333333335"/>
    <x v="4"/>
    <n v="0.10833333333333335"/>
  </r>
  <r>
    <x v="3"/>
    <x v="151"/>
    <n v="3"/>
    <d v="2023-04-05T02:11:00"/>
    <d v="2023-04-05T05:04:00"/>
    <x v="1"/>
    <x v="0"/>
    <x v="0"/>
    <n v="21.88"/>
    <s v="Ocupada"/>
    <n v="3"/>
    <x v="1"/>
    <s v="02:11:00"/>
    <s v="05:04:00"/>
    <n v="1.5"/>
    <x v="0"/>
    <n v="65.64"/>
    <s v="05/04/2023"/>
    <n v="0.13055555555555556"/>
    <x v="4"/>
    <n v="0.13055555555555556"/>
  </r>
  <r>
    <x v="8"/>
    <x v="272"/>
    <n v="4"/>
    <d v="2023-04-05T00:39:00"/>
    <d v="2023-04-05T04:35:00"/>
    <x v="4"/>
    <x v="2"/>
    <x v="2"/>
    <n v="20.51"/>
    <s v="Ocupada"/>
    <n v="4"/>
    <x v="2"/>
    <s v="00:39:00"/>
    <s v="04:35:00"/>
    <n v="2"/>
    <x v="0"/>
    <n v="82.04"/>
    <s v="05/04/2023"/>
    <n v="0.17430555555555552"/>
    <x v="4"/>
    <n v="0.17430555555555552"/>
  </r>
  <r>
    <x v="18"/>
    <x v="273"/>
    <n v="2"/>
    <d v="2023-04-05T03:25:00"/>
    <d v="2023-04-05T04:33:00"/>
    <x v="2"/>
    <x v="2"/>
    <x v="2"/>
    <n v="35.08"/>
    <s v="Libre"/>
    <n v="2"/>
    <x v="5"/>
    <s v="03:25:00"/>
    <s v="04:33:00"/>
    <n v="1"/>
    <x v="0"/>
    <n v="70.16"/>
    <s v="05/04/2023"/>
    <n v="4.7222222222222221E-2"/>
    <x v="4"/>
    <n v="4.7222222222222221E-2"/>
  </r>
  <r>
    <x v="5"/>
    <x v="274"/>
    <n v="4"/>
    <d v="2023-04-05T00:52:00"/>
    <d v="2023-04-05T03:31:00"/>
    <x v="0"/>
    <x v="2"/>
    <x v="2"/>
    <n v="35.51"/>
    <s v="Reservada"/>
    <n v="2"/>
    <x v="0"/>
    <s v="00:52:00"/>
    <s v="03:31:00"/>
    <n v="1"/>
    <x v="0"/>
    <n v="142.04"/>
    <s v="05/04/2023"/>
    <n v="0.11041666666666666"/>
    <x v="4"/>
    <n v="0.11041666666666666"/>
  </r>
  <r>
    <x v="6"/>
    <x v="275"/>
    <n v="4"/>
    <d v="2023-04-05T03:14:00"/>
    <d v="2023-04-05T05:43:00"/>
    <x v="3"/>
    <x v="0"/>
    <x v="2"/>
    <n v="14.09"/>
    <s v="Ocupada"/>
    <n v="4"/>
    <x v="10"/>
    <s v="03:14:00"/>
    <s v="05:43:00"/>
    <n v="2"/>
    <x v="0"/>
    <n v="56.36"/>
    <s v="05/04/2023"/>
    <n v="0.11388888888888891"/>
    <x v="4"/>
    <n v="0.11388888888888891"/>
  </r>
  <r>
    <x v="14"/>
    <x v="8"/>
    <n v="6"/>
    <d v="2023-04-05T02:18:00"/>
    <d v="2023-04-05T05:29:00"/>
    <x v="2"/>
    <x v="0"/>
    <x v="2"/>
    <n v="31.49"/>
    <s v="Ocupada"/>
    <n v="2"/>
    <x v="6"/>
    <s v="02:18:00"/>
    <s v="05:29:00"/>
    <n v="1"/>
    <x v="0"/>
    <n v="188.94"/>
    <s v="05/04/2023"/>
    <n v="0.14305555555555555"/>
    <x v="4"/>
    <n v="0.14305555555555555"/>
  </r>
  <r>
    <x v="0"/>
    <x v="276"/>
    <n v="1"/>
    <d v="2023-04-05T01:37:00"/>
    <d v="2023-04-05T04:07:00"/>
    <x v="1"/>
    <x v="0"/>
    <x v="2"/>
    <n v="17.57"/>
    <s v="Ocupada"/>
    <n v="2"/>
    <x v="9"/>
    <s v="01:37:00"/>
    <s v="04:07:00"/>
    <n v="1"/>
    <x v="0"/>
    <n v="17.57"/>
    <s v="05/04/2023"/>
    <n v="0.11458333333333331"/>
    <x v="4"/>
    <n v="0.11458333333333331"/>
  </r>
  <r>
    <x v="11"/>
    <x v="277"/>
    <n v="6"/>
    <d v="2023-04-05T00:36:00"/>
    <d v="2023-04-05T03:09:00"/>
    <x v="2"/>
    <x v="0"/>
    <x v="2"/>
    <n v="39.72"/>
    <s v="Reservada"/>
    <n v="2"/>
    <x v="0"/>
    <s v="00:36:00"/>
    <s v="03:09:00"/>
    <n v="1"/>
    <x v="0"/>
    <n v="238.32"/>
    <s v="05/04/2023"/>
    <n v="0.10625000000000001"/>
    <x v="4"/>
    <n v="0.10625000000000001"/>
  </r>
  <r>
    <x v="15"/>
    <x v="140"/>
    <n v="2"/>
    <d v="2023-04-05T02:34:00"/>
    <d v="2023-04-05T04:57:00"/>
    <x v="1"/>
    <x v="0"/>
    <x v="1"/>
    <n v="34.130000000000003"/>
    <s v="Libre"/>
    <n v="2"/>
    <x v="8"/>
    <s v="02:34:00"/>
    <s v="04:57:00"/>
    <n v="1"/>
    <x v="0"/>
    <n v="68.260000000000005"/>
    <s v="05/04/2023"/>
    <n v="9.9305555555555577E-2"/>
    <x v="4"/>
    <n v="9.9305555555555577E-2"/>
  </r>
  <r>
    <x v="17"/>
    <x v="278"/>
    <n v="3"/>
    <d v="2023-04-05T01:08:00"/>
    <d v="2023-04-05T03:17:00"/>
    <x v="2"/>
    <x v="2"/>
    <x v="1"/>
    <n v="11.02"/>
    <s v="Reservada"/>
    <n v="2"/>
    <x v="1"/>
    <s v="01:08:00"/>
    <s v="03:17:00"/>
    <n v="1"/>
    <x v="0"/>
    <n v="33.06"/>
    <s v="05/04/2023"/>
    <n v="8.958333333333332E-2"/>
    <x v="4"/>
    <n v="8.958333333333332E-2"/>
  </r>
  <r>
    <x v="13"/>
    <x v="279"/>
    <n v="2"/>
    <d v="2023-04-05T03:11:00"/>
    <d v="2023-04-05T05:02:00"/>
    <x v="4"/>
    <x v="0"/>
    <x v="2"/>
    <n v="47.8"/>
    <s v="Reservada"/>
    <n v="426"/>
    <x v="2"/>
    <s v="03:11:00"/>
    <s v="05:02:00"/>
    <n v="213"/>
    <x v="0"/>
    <n v="95.6"/>
    <s v="05/04/2023"/>
    <n v="7.7083333333333337E-2"/>
    <x v="4"/>
    <n v="7.7083333333333337E-2"/>
  </r>
  <r>
    <x v="16"/>
    <x v="113"/>
    <n v="4"/>
    <d v="2023-04-05T02:34:00"/>
    <d v="2023-04-05T03:43:00"/>
    <x v="2"/>
    <x v="0"/>
    <x v="1"/>
    <n v="43.74"/>
    <s v="Libre"/>
    <n v="427"/>
    <x v="6"/>
    <s v="02:34:00"/>
    <s v="03:43:00"/>
    <n v="213.5"/>
    <x v="0"/>
    <n v="174.96"/>
    <s v="05/04/2023"/>
    <n v="4.7916666666666677E-2"/>
    <x v="4"/>
    <n v="4.7916666666666677E-2"/>
  </r>
  <r>
    <x v="18"/>
    <x v="280"/>
    <n v="5"/>
    <d v="2023-04-05T03:18:00"/>
    <d v="2023-04-05T06:03:00"/>
    <x v="4"/>
    <x v="1"/>
    <x v="2"/>
    <n v="15.6"/>
    <s v="Reservada"/>
    <n v="428"/>
    <x v="8"/>
    <s v="03:18:00"/>
    <s v="06:03:00"/>
    <n v="214"/>
    <x v="0"/>
    <n v="78"/>
    <s v="05/04/2023"/>
    <n v="0.11458333333333334"/>
    <x v="4"/>
    <n v="0.11458333333333334"/>
  </r>
  <r>
    <x v="0"/>
    <x v="281"/>
    <n v="2"/>
    <d v="2023-04-05T03:31:00"/>
    <d v="2023-04-05T05:54:00"/>
    <x v="4"/>
    <x v="2"/>
    <x v="2"/>
    <n v="18.71"/>
    <s v="Libre"/>
    <n v="432"/>
    <x v="1"/>
    <s v="03:31:00"/>
    <s v="05:54:00"/>
    <n v="216"/>
    <x v="0"/>
    <n v="37.42"/>
    <s v="05/04/2023"/>
    <n v="9.9305555555555564E-2"/>
    <x v="4"/>
    <n v="9.9305555555555564E-2"/>
  </r>
  <r>
    <x v="0"/>
    <x v="5"/>
    <n v="4"/>
    <d v="2023-04-05T01:14:00"/>
    <d v="2023-04-05T03:09:00"/>
    <x v="4"/>
    <x v="0"/>
    <x v="2"/>
    <n v="45.77"/>
    <s v="Reservada"/>
    <n v="433"/>
    <x v="6"/>
    <s v="01:14:00"/>
    <s v="03:09:00"/>
    <n v="216.5"/>
    <x v="0"/>
    <n v="183.08"/>
    <s v="05/04/2023"/>
    <n v="7.9861111111111105E-2"/>
    <x v="4"/>
    <n v="7.9861111111111105E-2"/>
  </r>
  <r>
    <x v="7"/>
    <x v="282"/>
    <n v="4"/>
    <d v="2023-04-05T00:15:00"/>
    <d v="2023-04-05T03:55:00"/>
    <x v="4"/>
    <x v="0"/>
    <x v="2"/>
    <n v="37.15"/>
    <s v="Reservada"/>
    <n v="434"/>
    <x v="6"/>
    <s v="00:15:00"/>
    <s v="03:55:00"/>
    <n v="217"/>
    <x v="0"/>
    <n v="148.6"/>
    <s v="05/04/2023"/>
    <n v="0.15277777777777779"/>
    <x v="4"/>
    <n v="0.15277777777777779"/>
  </r>
  <r>
    <x v="5"/>
    <x v="283"/>
    <n v="6"/>
    <d v="2023-04-05T03:53:00"/>
    <d v="2023-04-05T06:01:00"/>
    <x v="3"/>
    <x v="0"/>
    <x v="2"/>
    <n v="30.48"/>
    <s v="Ocupada"/>
    <n v="435"/>
    <x v="0"/>
    <s v="03:53:00"/>
    <s v="06:01:00"/>
    <n v="217.5"/>
    <x v="0"/>
    <n v="182.88"/>
    <s v="05/04/2023"/>
    <n v="9.930555555555555E-2"/>
    <x v="4"/>
    <n v="9.930555555555555E-2"/>
  </r>
  <r>
    <x v="7"/>
    <x v="284"/>
    <n v="1"/>
    <d v="2023-04-05T00:00:00"/>
    <d v="2023-04-05T01:23:00"/>
    <x v="0"/>
    <x v="2"/>
    <x v="2"/>
    <n v="25.56"/>
    <s v="Libre"/>
    <n v="439"/>
    <x v="6"/>
    <s v="00:00:00"/>
    <s v="01:23:00"/>
    <n v="219.5"/>
    <x v="0"/>
    <n v="25.56"/>
    <s v="05/04/2023"/>
    <n v="5.7638888888888885E-2"/>
    <x v="4"/>
    <n v="5.7638888888888885E-2"/>
  </r>
  <r>
    <x v="17"/>
    <x v="285"/>
    <n v="1"/>
    <d v="2023-04-05T01:59:00"/>
    <d v="2023-04-05T05:48:00"/>
    <x v="2"/>
    <x v="0"/>
    <x v="2"/>
    <n v="38.85"/>
    <s v="Ocupada"/>
    <n v="440"/>
    <x v="10"/>
    <s v="01:59:00"/>
    <s v="05:48:00"/>
    <n v="220"/>
    <x v="0"/>
    <n v="38.85"/>
    <s v="05/04/2023"/>
    <n v="0.16944444444444443"/>
    <x v="4"/>
    <n v="0.16944444444444443"/>
  </r>
  <r>
    <x v="17"/>
    <x v="286"/>
    <n v="6"/>
    <d v="2023-04-05T01:04:00"/>
    <d v="2023-04-05T03:23:00"/>
    <x v="2"/>
    <x v="0"/>
    <x v="1"/>
    <n v="23.31"/>
    <s v="Ocupada"/>
    <n v="441"/>
    <x v="0"/>
    <s v="01:04:00"/>
    <s v="03:23:00"/>
    <n v="220.5"/>
    <x v="0"/>
    <n v="139.85999999999999"/>
    <s v="05/04/2023"/>
    <n v="0.10694444444444444"/>
    <x v="4"/>
    <n v="0.10694444444444444"/>
  </r>
  <r>
    <x v="7"/>
    <x v="287"/>
    <n v="3"/>
    <d v="2023-04-05T02:04:00"/>
    <d v="2023-04-05T03:18:00"/>
    <x v="4"/>
    <x v="2"/>
    <x v="2"/>
    <n v="21.07"/>
    <s v="Ocupada"/>
    <n v="442"/>
    <x v="7"/>
    <s v="02:04:00"/>
    <s v="03:18:00"/>
    <n v="221"/>
    <x v="0"/>
    <n v="63.21"/>
    <s v="05/04/2023"/>
    <n v="6.1805555555555523E-2"/>
    <x v="4"/>
    <n v="6.1805555555555523E-2"/>
  </r>
  <r>
    <x v="15"/>
    <x v="288"/>
    <n v="2"/>
    <d v="2023-04-05T01:15:00"/>
    <d v="2023-04-05T03:14:00"/>
    <x v="2"/>
    <x v="0"/>
    <x v="0"/>
    <n v="14.48"/>
    <s v="Libre"/>
    <n v="443"/>
    <x v="5"/>
    <s v="01:15:00"/>
    <s v="03:14:00"/>
    <n v="221.5"/>
    <x v="0"/>
    <n v="28.96"/>
    <s v="05/04/2023"/>
    <n v="8.2638888888888873E-2"/>
    <x v="4"/>
    <n v="8.2638888888888873E-2"/>
  </r>
  <r>
    <x v="4"/>
    <x v="41"/>
    <n v="5"/>
    <d v="2023-04-05T03:23:00"/>
    <d v="2023-04-05T06:08:00"/>
    <x v="1"/>
    <x v="0"/>
    <x v="2"/>
    <n v="25.26"/>
    <s v="Libre"/>
    <n v="444"/>
    <x v="10"/>
    <s v="03:23:00"/>
    <s v="06:08:00"/>
    <n v="222"/>
    <x v="0"/>
    <n v="126.30000000000001"/>
    <s v="05/04/2023"/>
    <n v="0.11458333333333337"/>
    <x v="4"/>
    <n v="0.11458333333333337"/>
  </r>
  <r>
    <x v="4"/>
    <x v="289"/>
    <n v="2"/>
    <d v="2023-04-05T03:53:00"/>
    <d v="2023-04-05T07:24:00"/>
    <x v="4"/>
    <x v="2"/>
    <x v="2"/>
    <n v="28.68"/>
    <s v="Libre"/>
    <n v="447"/>
    <x v="0"/>
    <s v="03:53:00"/>
    <s v="07:24:00"/>
    <n v="223.5"/>
    <x v="0"/>
    <n v="57.36"/>
    <s v="05/04/2023"/>
    <n v="0.14652777777777778"/>
    <x v="4"/>
    <n v="0.14652777777777778"/>
  </r>
  <r>
    <x v="15"/>
    <x v="225"/>
    <n v="5"/>
    <d v="2023-04-05T00:07:00"/>
    <d v="2023-04-05T03:35:00"/>
    <x v="4"/>
    <x v="2"/>
    <x v="2"/>
    <n v="35.68"/>
    <s v="Ocupada"/>
    <n v="448"/>
    <x v="5"/>
    <s v="00:07:00"/>
    <s v="03:35:00"/>
    <n v="224"/>
    <x v="0"/>
    <n v="178.4"/>
    <s v="05/04/2023"/>
    <n v="0.15486111111111109"/>
    <x v="4"/>
    <n v="0.15486111111111109"/>
  </r>
  <r>
    <x v="10"/>
    <x v="290"/>
    <n v="6"/>
    <d v="2023-04-05T03:51:00"/>
    <d v="2023-04-05T05:01:00"/>
    <x v="0"/>
    <x v="0"/>
    <x v="2"/>
    <n v="48.9"/>
    <s v="Ocupada"/>
    <n v="450"/>
    <x v="6"/>
    <s v="03:51:00"/>
    <s v="05:01:00"/>
    <n v="225"/>
    <x v="0"/>
    <n v="293.39999999999998"/>
    <s v="05/04/2023"/>
    <n v="5.9027777777777769E-2"/>
    <x v="4"/>
    <n v="5.9027777777777769E-2"/>
  </r>
  <r>
    <x v="3"/>
    <x v="155"/>
    <n v="1"/>
    <d v="2023-04-05T01:17:00"/>
    <d v="2023-04-05T02:26:00"/>
    <x v="3"/>
    <x v="1"/>
    <x v="2"/>
    <n v="46.37"/>
    <s v="Libre"/>
    <n v="451"/>
    <x v="6"/>
    <s v="01:17:00"/>
    <s v="02:26:00"/>
    <n v="225.5"/>
    <x v="0"/>
    <n v="46.37"/>
    <s v="05/04/2023"/>
    <n v="4.7916666666666684E-2"/>
    <x v="4"/>
    <n v="4.7916666666666684E-2"/>
  </r>
  <r>
    <x v="10"/>
    <x v="291"/>
    <n v="1"/>
    <d v="2023-04-05T02:53:00"/>
    <d v="2023-04-05T05:19:00"/>
    <x v="4"/>
    <x v="0"/>
    <x v="2"/>
    <n v="43.48"/>
    <s v="Reservada"/>
    <n v="452"/>
    <x v="7"/>
    <s v="02:53:00"/>
    <s v="05:19:00"/>
    <n v="226"/>
    <x v="0"/>
    <n v="43.48"/>
    <s v="05/04/2023"/>
    <n v="0.10138888888888888"/>
    <x v="4"/>
    <n v="0.10138888888888888"/>
  </r>
  <r>
    <x v="1"/>
    <x v="292"/>
    <n v="1"/>
    <d v="2023-04-05T03:42:00"/>
    <d v="2023-04-05T05:07:00"/>
    <x v="2"/>
    <x v="1"/>
    <x v="2"/>
    <n v="36.83"/>
    <s v="Libre"/>
    <n v="453"/>
    <x v="9"/>
    <s v="03:42:00"/>
    <s v="05:07:00"/>
    <n v="226.5"/>
    <x v="0"/>
    <n v="36.83"/>
    <s v="05/04/2023"/>
    <n v="5.9027777777777762E-2"/>
    <x v="4"/>
    <n v="5.9027777777777762E-2"/>
  </r>
  <r>
    <x v="12"/>
    <x v="278"/>
    <n v="3"/>
    <d v="2023-04-05T03:26:00"/>
    <d v="2023-04-05T04:53:00"/>
    <x v="1"/>
    <x v="0"/>
    <x v="2"/>
    <n v="39.619999999999997"/>
    <s v="Libre"/>
    <n v="454"/>
    <x v="1"/>
    <s v="03:26:00"/>
    <s v="04:53:00"/>
    <n v="227"/>
    <x v="0"/>
    <n v="118.85999999999999"/>
    <s v="05/04/2023"/>
    <n v="6.0416666666666619E-2"/>
    <x v="4"/>
    <n v="6.0416666666666619E-2"/>
  </r>
  <r>
    <x v="17"/>
    <x v="293"/>
    <n v="6"/>
    <d v="2023-04-05T02:12:00"/>
    <d v="2023-04-05T05:15:00"/>
    <x v="4"/>
    <x v="0"/>
    <x v="2"/>
    <n v="21.94"/>
    <s v="Libre"/>
    <n v="456"/>
    <x v="10"/>
    <s v="02:12:00"/>
    <s v="05:15:00"/>
    <n v="228"/>
    <x v="0"/>
    <n v="131.64000000000001"/>
    <s v="05/04/2023"/>
    <n v="0.12708333333333333"/>
    <x v="4"/>
    <n v="0.12708333333333333"/>
  </r>
  <r>
    <x v="14"/>
    <x v="294"/>
    <n v="6"/>
    <d v="2023-04-05T03:48:00"/>
    <d v="2023-04-05T07:32:00"/>
    <x v="2"/>
    <x v="0"/>
    <x v="1"/>
    <n v="17.260000000000002"/>
    <s v="Reservada"/>
    <n v="457"/>
    <x v="6"/>
    <s v="03:48:00"/>
    <s v="07:32:00"/>
    <n v="228.5"/>
    <x v="0"/>
    <n v="103.56"/>
    <s v="05/04/2023"/>
    <n v="0.15555555555555556"/>
    <x v="4"/>
    <n v="0.15555555555555556"/>
  </r>
  <r>
    <x v="15"/>
    <x v="295"/>
    <n v="3"/>
    <d v="2023-04-05T02:41:00"/>
    <d v="2023-04-05T04:21:00"/>
    <x v="4"/>
    <x v="0"/>
    <x v="2"/>
    <n v="15.21"/>
    <s v="Ocupada"/>
    <n v="458"/>
    <x v="6"/>
    <s v="02:41:00"/>
    <s v="04:21:00"/>
    <n v="229"/>
    <x v="0"/>
    <n v="45.63"/>
    <s v="05/04/2023"/>
    <n v="7.9861111111111105E-2"/>
    <x v="4"/>
    <n v="7.9861111111111105E-2"/>
  </r>
  <r>
    <x v="19"/>
    <x v="114"/>
    <n v="6"/>
    <d v="2023-04-05T03:27:00"/>
    <d v="2023-04-05T06:56:00"/>
    <x v="4"/>
    <x v="2"/>
    <x v="2"/>
    <n v="49.6"/>
    <s v="Libre"/>
    <n v="460"/>
    <x v="8"/>
    <s v="03:27:00"/>
    <s v="06:56:00"/>
    <n v="230"/>
    <x v="0"/>
    <n v="297.60000000000002"/>
    <s v="05/04/2023"/>
    <n v="0.1451388888888889"/>
    <x v="4"/>
    <n v="0.1451388888888889"/>
  </r>
  <r>
    <x v="15"/>
    <x v="296"/>
    <n v="3"/>
    <d v="2023-04-05T02:43:00"/>
    <d v="2023-04-05T05:55:00"/>
    <x v="3"/>
    <x v="2"/>
    <x v="1"/>
    <n v="21.51"/>
    <s v="Libre"/>
    <n v="461"/>
    <x v="4"/>
    <s v="02:43:00"/>
    <s v="05:55:00"/>
    <n v="230.5"/>
    <x v="0"/>
    <n v="64.53"/>
    <s v="05/04/2023"/>
    <n v="0.13333333333333336"/>
    <x v="4"/>
    <n v="0.13333333333333336"/>
  </r>
  <r>
    <x v="9"/>
    <x v="58"/>
    <n v="1"/>
    <d v="2023-04-05T01:21:00"/>
    <d v="2023-04-05T04:39:00"/>
    <x v="4"/>
    <x v="0"/>
    <x v="2"/>
    <n v="48.5"/>
    <s v="Reservada"/>
    <n v="464"/>
    <x v="9"/>
    <s v="01:21:00"/>
    <s v="04:39:00"/>
    <n v="232"/>
    <x v="0"/>
    <n v="48.5"/>
    <s v="05/04/2023"/>
    <n v="0.13750000000000001"/>
    <x v="4"/>
    <n v="0.13750000000000001"/>
  </r>
  <r>
    <x v="15"/>
    <x v="297"/>
    <n v="2"/>
    <d v="2023-04-05T01:11:00"/>
    <d v="2023-04-05T03:38:00"/>
    <x v="1"/>
    <x v="0"/>
    <x v="2"/>
    <n v="44.9"/>
    <s v="Ocupada"/>
    <n v="465"/>
    <x v="7"/>
    <s v="01:11:00"/>
    <s v="03:38:00"/>
    <n v="232.5"/>
    <x v="0"/>
    <n v="89.8"/>
    <s v="05/04/2023"/>
    <n v="0.1125"/>
    <x v="4"/>
    <n v="0.1125"/>
  </r>
  <r>
    <x v="15"/>
    <x v="298"/>
    <n v="1"/>
    <d v="2023-04-05T01:54:00"/>
    <d v="2023-04-05T04:20:00"/>
    <x v="1"/>
    <x v="0"/>
    <x v="2"/>
    <n v="26.63"/>
    <s v="Libre"/>
    <n v="466"/>
    <x v="6"/>
    <s v="01:54:00"/>
    <s v="04:20:00"/>
    <n v="233"/>
    <x v="0"/>
    <n v="26.63"/>
    <s v="05/04/2023"/>
    <n v="0.10138888888888889"/>
    <x v="4"/>
    <n v="0.10138888888888889"/>
  </r>
  <r>
    <x v="7"/>
    <x v="299"/>
    <n v="3"/>
    <d v="2023-04-05T02:42:00"/>
    <d v="2023-04-05T04:14:00"/>
    <x v="1"/>
    <x v="0"/>
    <x v="0"/>
    <n v="42.31"/>
    <s v="Reservada"/>
    <n v="467"/>
    <x v="4"/>
    <s v="02:42:00"/>
    <s v="04:14:00"/>
    <n v="233.5"/>
    <x v="0"/>
    <n v="126.93"/>
    <s v="05/04/2023"/>
    <n v="6.3888888888888898E-2"/>
    <x v="4"/>
    <n v="6.3888888888888898E-2"/>
  </r>
  <r>
    <x v="8"/>
    <x v="300"/>
    <n v="6"/>
    <d v="2023-04-05T02:59:00"/>
    <d v="2023-04-05T05:45:00"/>
    <x v="2"/>
    <x v="1"/>
    <x v="2"/>
    <n v="14.28"/>
    <s v="Reservada"/>
    <n v="468"/>
    <x v="10"/>
    <s v="02:59:00"/>
    <s v="05:45:00"/>
    <n v="234"/>
    <x v="0"/>
    <n v="85.679999999999993"/>
    <s v="05/04/2023"/>
    <n v="0.11527777777777778"/>
    <x v="4"/>
    <n v="0.11527777777777778"/>
  </r>
  <r>
    <x v="12"/>
    <x v="301"/>
    <n v="2"/>
    <d v="2023-04-05T02:57:00"/>
    <d v="2023-04-05T05:22:00"/>
    <x v="1"/>
    <x v="2"/>
    <x v="2"/>
    <n v="25.26"/>
    <s v="Reservada"/>
    <n v="469"/>
    <x v="1"/>
    <s v="02:57:00"/>
    <s v="05:22:00"/>
    <n v="234.5"/>
    <x v="0"/>
    <n v="50.52"/>
    <s v="05/04/2023"/>
    <n v="0.10069444444444442"/>
    <x v="4"/>
    <n v="0.10069444444444442"/>
  </r>
  <r>
    <x v="5"/>
    <x v="302"/>
    <n v="3"/>
    <d v="2023-04-05T01:41:00"/>
    <d v="2023-04-05T04:17:00"/>
    <x v="4"/>
    <x v="0"/>
    <x v="2"/>
    <n v="47.46"/>
    <s v="Ocupada"/>
    <n v="470"/>
    <x v="7"/>
    <s v="01:41:00"/>
    <s v="04:17:00"/>
    <n v="235"/>
    <x v="0"/>
    <n v="142.38"/>
    <s v="05/04/2023"/>
    <n v="0.11875000000000001"/>
    <x v="4"/>
    <n v="0.11875000000000001"/>
  </r>
  <r>
    <x v="2"/>
    <x v="303"/>
    <n v="2"/>
    <d v="2023-04-05T03:57:00"/>
    <d v="2023-04-05T06:52:00"/>
    <x v="2"/>
    <x v="0"/>
    <x v="1"/>
    <n v="36.79"/>
    <s v="Ocupada"/>
    <n v="472"/>
    <x v="7"/>
    <s v="03:57:00"/>
    <s v="06:52:00"/>
    <n v="236"/>
    <x v="0"/>
    <n v="73.58"/>
    <s v="05/04/2023"/>
    <n v="0.13194444444444448"/>
    <x v="4"/>
    <n v="0.13194444444444448"/>
  </r>
  <r>
    <x v="17"/>
    <x v="304"/>
    <n v="4"/>
    <d v="2023-04-06T03:36:00"/>
    <d v="2023-04-06T07:04:00"/>
    <x v="2"/>
    <x v="0"/>
    <x v="0"/>
    <n v="15.63"/>
    <s v="Ocupada"/>
    <n v="473"/>
    <x v="3"/>
    <s v="03:36:00"/>
    <s v="07:04:00"/>
    <n v="236.5"/>
    <x v="0"/>
    <n v="62.52"/>
    <s v="06/04/2023"/>
    <n v="0.15486111111111112"/>
    <x v="5"/>
    <n v="0.15486111111111112"/>
  </r>
  <r>
    <x v="16"/>
    <x v="305"/>
    <n v="6"/>
    <d v="2023-04-06T01:52:00"/>
    <d v="2023-04-06T03:32:00"/>
    <x v="4"/>
    <x v="0"/>
    <x v="2"/>
    <n v="21.66"/>
    <s v="Libre"/>
    <n v="474"/>
    <x v="4"/>
    <s v="01:52:00"/>
    <s v="03:32:00"/>
    <n v="237"/>
    <x v="0"/>
    <n v="129.96"/>
    <s v="06/04/2023"/>
    <n v="6.9444444444444448E-2"/>
    <x v="5"/>
    <n v="6.9444444444444448E-2"/>
  </r>
  <r>
    <x v="14"/>
    <x v="262"/>
    <n v="4"/>
    <d v="2023-04-06T03:17:00"/>
    <d v="2023-04-06T05:50:00"/>
    <x v="3"/>
    <x v="2"/>
    <x v="0"/>
    <n v="19.55"/>
    <s v="Ocupada"/>
    <n v="475"/>
    <x v="3"/>
    <s v="03:17:00"/>
    <s v="05:50:00"/>
    <n v="237.5"/>
    <x v="0"/>
    <n v="78.2"/>
    <s v="06/04/2023"/>
    <n v="0.11666666666666668"/>
    <x v="5"/>
    <n v="0.11666666666666668"/>
  </r>
  <r>
    <x v="17"/>
    <x v="306"/>
    <n v="2"/>
    <d v="2023-04-06T00:03:00"/>
    <d v="2023-04-06T01:47:00"/>
    <x v="0"/>
    <x v="1"/>
    <x v="0"/>
    <n v="43.53"/>
    <s v="Ocupada"/>
    <n v="476"/>
    <x v="3"/>
    <s v="00:03:00"/>
    <s v="01:47:00"/>
    <n v="238"/>
    <x v="0"/>
    <n v="87.06"/>
    <s v="06/04/2023"/>
    <n v="8.2638888888888887E-2"/>
    <x v="5"/>
    <n v="8.2638888888888887E-2"/>
  </r>
  <r>
    <x v="4"/>
    <x v="307"/>
    <n v="6"/>
    <d v="2023-04-06T01:39:00"/>
    <d v="2023-04-06T02:58:00"/>
    <x v="4"/>
    <x v="1"/>
    <x v="2"/>
    <n v="33.85"/>
    <s v="Reservada"/>
    <n v="477"/>
    <x v="1"/>
    <s v="01:39:00"/>
    <s v="02:58:00"/>
    <n v="238.5"/>
    <x v="0"/>
    <n v="203.10000000000002"/>
    <s v="06/04/2023"/>
    <n v="5.4861111111111124E-2"/>
    <x v="5"/>
    <n v="5.4861111111111124E-2"/>
  </r>
  <r>
    <x v="18"/>
    <x v="77"/>
    <n v="5"/>
    <d v="2023-04-06T00:01:00"/>
    <d v="2023-04-06T03:28:00"/>
    <x v="1"/>
    <x v="0"/>
    <x v="1"/>
    <n v="32.78"/>
    <s v="Ocupada"/>
    <n v="478"/>
    <x v="6"/>
    <s v="00:01:00"/>
    <s v="03:28:00"/>
    <n v="239"/>
    <x v="0"/>
    <n v="163.9"/>
    <s v="06/04/2023"/>
    <n v="0.15416666666666667"/>
    <x v="5"/>
    <n v="0.15416666666666667"/>
  </r>
  <r>
    <x v="12"/>
    <x v="39"/>
    <n v="3"/>
    <d v="2023-04-06T00:42:00"/>
    <d v="2023-04-06T04:30:00"/>
    <x v="0"/>
    <x v="0"/>
    <x v="0"/>
    <n v="39.58"/>
    <s v="Reservada"/>
    <n v="479"/>
    <x v="10"/>
    <s v="00:42:00"/>
    <s v="04:30:00"/>
    <n v="239.5"/>
    <x v="0"/>
    <n v="118.74"/>
    <s v="06/04/2023"/>
    <n v="0.15833333333333333"/>
    <x v="5"/>
    <n v="0.15833333333333333"/>
  </r>
  <r>
    <x v="12"/>
    <x v="308"/>
    <n v="5"/>
    <d v="2023-04-06T03:26:00"/>
    <d v="2023-04-06T07:19:00"/>
    <x v="3"/>
    <x v="1"/>
    <x v="1"/>
    <n v="18.63"/>
    <s v="Reservada"/>
    <n v="480"/>
    <x v="7"/>
    <s v="03:26:00"/>
    <s v="07:19:00"/>
    <n v="240"/>
    <x v="0"/>
    <n v="93.149999999999991"/>
    <s v="06/04/2023"/>
    <n v="0.16180555555555551"/>
    <x v="5"/>
    <n v="0.16180555555555551"/>
  </r>
  <r>
    <x v="1"/>
    <x v="227"/>
    <n v="5"/>
    <d v="2023-04-06T01:00:00"/>
    <d v="2023-04-06T02:52:00"/>
    <x v="3"/>
    <x v="2"/>
    <x v="2"/>
    <n v="39.07"/>
    <s v="Reservada"/>
    <n v="485"/>
    <x v="6"/>
    <s v="01:00:00"/>
    <s v="02:52:00"/>
    <n v="242.5"/>
    <x v="0"/>
    <n v="195.35"/>
    <s v="06/04/2023"/>
    <n v="7.7777777777777779E-2"/>
    <x v="5"/>
    <n v="7.7777777777777779E-2"/>
  </r>
  <r>
    <x v="7"/>
    <x v="309"/>
    <n v="3"/>
    <d v="2023-04-06T02:47:00"/>
    <d v="2023-04-06T06:12:00"/>
    <x v="1"/>
    <x v="1"/>
    <x v="0"/>
    <n v="12.66"/>
    <s v="Ocupada"/>
    <n v="486"/>
    <x v="1"/>
    <s v="02:47:00"/>
    <s v="06:12:00"/>
    <n v="243"/>
    <x v="0"/>
    <n v="37.980000000000004"/>
    <s v="06/04/2023"/>
    <n v="0.15277777777777782"/>
    <x v="5"/>
    <n v="0.15277777777777782"/>
  </r>
  <r>
    <x v="5"/>
    <x v="52"/>
    <n v="1"/>
    <d v="2023-04-06T01:34:00"/>
    <d v="2023-04-06T03:50:00"/>
    <x v="1"/>
    <x v="0"/>
    <x v="2"/>
    <n v="45.76"/>
    <s v="Ocupada"/>
    <n v="487"/>
    <x v="3"/>
    <s v="01:34:00"/>
    <s v="03:50:00"/>
    <n v="243.5"/>
    <x v="0"/>
    <n v="45.76"/>
    <s v="06/04/2023"/>
    <n v="0.10486111111111113"/>
    <x v="5"/>
    <n v="0.10486111111111113"/>
  </r>
  <r>
    <x v="0"/>
    <x v="310"/>
    <n v="4"/>
    <d v="2023-04-06T00:00:00"/>
    <d v="2023-04-06T01:58:00"/>
    <x v="0"/>
    <x v="0"/>
    <x v="0"/>
    <n v="37.380000000000003"/>
    <s v="Libre"/>
    <n v="488"/>
    <x v="10"/>
    <s v="00:00:00"/>
    <s v="01:58:00"/>
    <n v="244"/>
    <x v="0"/>
    <n v="149.52000000000001"/>
    <s v="06/04/2023"/>
    <n v="8.1944444444444445E-2"/>
    <x v="5"/>
    <n v="8.1944444444444445E-2"/>
  </r>
  <r>
    <x v="3"/>
    <x v="311"/>
    <n v="1"/>
    <d v="2023-04-06T02:57:00"/>
    <d v="2023-04-06T05:27:00"/>
    <x v="0"/>
    <x v="1"/>
    <x v="2"/>
    <n v="22.27"/>
    <s v="Ocupada"/>
    <n v="489"/>
    <x v="10"/>
    <s v="02:57:00"/>
    <s v="05:27:00"/>
    <n v="244.5"/>
    <x v="0"/>
    <n v="22.27"/>
    <s v="06/04/2023"/>
    <n v="0.11458333333333333"/>
    <x v="5"/>
    <n v="0.11458333333333333"/>
  </r>
  <r>
    <x v="12"/>
    <x v="312"/>
    <n v="2"/>
    <d v="2023-04-06T03:20:00"/>
    <d v="2023-04-06T04:57:00"/>
    <x v="3"/>
    <x v="0"/>
    <x v="2"/>
    <n v="26.79"/>
    <s v="Libre"/>
    <n v="490"/>
    <x v="1"/>
    <s v="03:20:00"/>
    <s v="04:57:00"/>
    <n v="245"/>
    <x v="0"/>
    <n v="53.58"/>
    <s v="06/04/2023"/>
    <n v="6.7361111111111122E-2"/>
    <x v="5"/>
    <n v="6.7361111111111122E-2"/>
  </r>
  <r>
    <x v="18"/>
    <x v="276"/>
    <n v="4"/>
    <d v="2023-04-06T00:07:00"/>
    <d v="2023-04-06T02:37:00"/>
    <x v="4"/>
    <x v="1"/>
    <x v="2"/>
    <n v="34.68"/>
    <s v="Ocupada"/>
    <n v="491"/>
    <x v="0"/>
    <s v="00:07:00"/>
    <s v="02:37:00"/>
    <n v="245.5"/>
    <x v="0"/>
    <n v="138.72"/>
    <s v="06/04/2023"/>
    <n v="0.11458333333333334"/>
    <x v="5"/>
    <n v="0.11458333333333334"/>
  </r>
  <r>
    <x v="15"/>
    <x v="313"/>
    <n v="4"/>
    <d v="2023-04-06T01:03:00"/>
    <d v="2023-04-06T04:36:00"/>
    <x v="1"/>
    <x v="0"/>
    <x v="2"/>
    <n v="16.62"/>
    <s v="Reservada"/>
    <n v="492"/>
    <x v="1"/>
    <s v="01:03:00"/>
    <s v="04:36:00"/>
    <n v="246"/>
    <x v="0"/>
    <n v="66.48"/>
    <s v="06/04/2023"/>
    <n v="0.14791666666666664"/>
    <x v="5"/>
    <n v="0.14791666666666664"/>
  </r>
  <r>
    <x v="2"/>
    <x v="226"/>
    <n v="5"/>
    <d v="2023-04-06T01:28:00"/>
    <d v="2023-04-06T04:49:00"/>
    <x v="1"/>
    <x v="1"/>
    <x v="2"/>
    <n v="11.85"/>
    <s v="Reservada"/>
    <n v="494"/>
    <x v="3"/>
    <s v="01:28:00"/>
    <s v="04:49:00"/>
    <n v="247"/>
    <x v="0"/>
    <n v="59.25"/>
    <s v="06/04/2023"/>
    <n v="0.13958333333333331"/>
    <x v="5"/>
    <n v="0.13958333333333331"/>
  </r>
  <r>
    <x v="6"/>
    <x v="314"/>
    <n v="6"/>
    <d v="2023-04-06T03:01:00"/>
    <d v="2023-04-06T06:50:00"/>
    <x v="2"/>
    <x v="1"/>
    <x v="2"/>
    <n v="33.96"/>
    <s v="Libre"/>
    <n v="495"/>
    <x v="5"/>
    <s v="03:01:00"/>
    <s v="06:50:00"/>
    <n v="247.5"/>
    <x v="0"/>
    <n v="203.76"/>
    <s v="06/04/2023"/>
    <n v="0.15902777777777777"/>
    <x v="5"/>
    <n v="0.15902777777777777"/>
  </r>
  <r>
    <x v="12"/>
    <x v="110"/>
    <n v="3"/>
    <d v="2023-04-06T02:34:00"/>
    <d v="2023-04-06T06:22:00"/>
    <x v="1"/>
    <x v="0"/>
    <x v="2"/>
    <n v="39.42"/>
    <s v="Reservada"/>
    <n v="496"/>
    <x v="10"/>
    <s v="02:34:00"/>
    <s v="06:22:00"/>
    <n v="248"/>
    <x v="0"/>
    <n v="118.26"/>
    <s v="06/04/2023"/>
    <n v="0.15833333333333333"/>
    <x v="5"/>
    <n v="0.15833333333333333"/>
  </r>
  <r>
    <x v="17"/>
    <x v="55"/>
    <n v="6"/>
    <d v="2023-04-06T03:30:00"/>
    <d v="2023-04-06T06:58:00"/>
    <x v="0"/>
    <x v="0"/>
    <x v="0"/>
    <n v="29.93"/>
    <s v="Reservada"/>
    <n v="497"/>
    <x v="10"/>
    <s v="03:30:00"/>
    <s v="06:58:00"/>
    <n v="248.5"/>
    <x v="0"/>
    <n v="179.57999999999998"/>
    <s v="06/04/2023"/>
    <n v="0.14444444444444446"/>
    <x v="5"/>
    <n v="0.14444444444444446"/>
  </r>
  <r>
    <x v="13"/>
    <x v="272"/>
    <n v="5"/>
    <d v="2023-04-06T01:21:00"/>
    <d v="2023-04-06T04:28:00"/>
    <x v="2"/>
    <x v="2"/>
    <x v="0"/>
    <n v="22.69"/>
    <s v="Reservada"/>
    <n v="499"/>
    <x v="2"/>
    <s v="01:21:00"/>
    <s v="04:28:00"/>
    <n v="249.5"/>
    <x v="0"/>
    <n v="113.45"/>
    <s v="06/04/2023"/>
    <n v="0.12986111111111112"/>
    <x v="5"/>
    <n v="0.12986111111111112"/>
  </r>
  <r>
    <x v="15"/>
    <x v="311"/>
    <n v="5"/>
    <d v="2023-04-06T01:17:00"/>
    <d v="2023-04-06T05:15:00"/>
    <x v="4"/>
    <x v="1"/>
    <x v="0"/>
    <n v="37.619999999999997"/>
    <s v="Ocupada"/>
    <n v="500"/>
    <x v="10"/>
    <s v="01:17:00"/>
    <s v="05:15:00"/>
    <n v="250"/>
    <x v="0"/>
    <n v="188.1"/>
    <s v="06/04/2023"/>
    <n v="0.17569444444444443"/>
    <x v="5"/>
    <n v="0.17569444444444443"/>
  </r>
  <r>
    <x v="18"/>
    <x v="315"/>
    <n v="1"/>
    <d v="2023-04-06T03:44:00"/>
    <d v="2023-04-06T06:31:00"/>
    <x v="1"/>
    <x v="2"/>
    <x v="2"/>
    <n v="28.38"/>
    <s v="Ocupada"/>
    <n v="501"/>
    <x v="5"/>
    <s v="03:44:00"/>
    <s v="06:31:00"/>
    <n v="250.5"/>
    <x v="0"/>
    <n v="28.38"/>
    <s v="06/04/2023"/>
    <n v="0.12638888888888886"/>
    <x v="5"/>
    <n v="0.12638888888888886"/>
  </r>
  <r>
    <x v="13"/>
    <x v="156"/>
    <n v="2"/>
    <d v="2023-04-06T00:45:00"/>
    <d v="2023-04-06T01:57:00"/>
    <x v="3"/>
    <x v="0"/>
    <x v="2"/>
    <n v="32.9"/>
    <s v="Reservada"/>
    <n v="502"/>
    <x v="6"/>
    <s v="00:45:00"/>
    <s v="01:57:00"/>
    <n v="251"/>
    <x v="0"/>
    <n v="65.8"/>
    <s v="06/04/2023"/>
    <n v="0.05"/>
    <x v="5"/>
    <n v="0.05"/>
  </r>
  <r>
    <x v="3"/>
    <x v="316"/>
    <n v="1"/>
    <d v="2023-04-06T02:20:00"/>
    <d v="2023-04-06T04:02:00"/>
    <x v="0"/>
    <x v="0"/>
    <x v="2"/>
    <n v="35.840000000000003"/>
    <s v="Reservada"/>
    <n v="503"/>
    <x v="0"/>
    <s v="02:20:00"/>
    <s v="04:02:00"/>
    <n v="251.5"/>
    <x v="0"/>
    <n v="35.840000000000003"/>
    <s v="06/04/2023"/>
    <n v="7.0833333333333318E-2"/>
    <x v="5"/>
    <n v="7.0833333333333318E-2"/>
  </r>
  <r>
    <x v="13"/>
    <x v="317"/>
    <n v="1"/>
    <d v="2023-04-06T02:38:00"/>
    <d v="2023-04-06T06:07:00"/>
    <x v="2"/>
    <x v="2"/>
    <x v="2"/>
    <n v="25.76"/>
    <s v="Reservada"/>
    <n v="505"/>
    <x v="1"/>
    <s v="02:38:00"/>
    <s v="06:07:00"/>
    <n v="252.5"/>
    <x v="0"/>
    <n v="25.76"/>
    <s v="06/04/2023"/>
    <n v="0.14513888888888887"/>
    <x v="5"/>
    <n v="0.14513888888888887"/>
  </r>
  <r>
    <x v="14"/>
    <x v="318"/>
    <n v="4"/>
    <d v="2023-04-06T03:26:00"/>
    <d v="2023-04-06T04:30:00"/>
    <x v="2"/>
    <x v="1"/>
    <x v="2"/>
    <n v="43.42"/>
    <s v="Libre"/>
    <n v="507"/>
    <x v="6"/>
    <s v="03:26:00"/>
    <s v="04:30:00"/>
    <n v="253.5"/>
    <x v="0"/>
    <n v="173.68"/>
    <s v="06/04/2023"/>
    <n v="4.4444444444444425E-2"/>
    <x v="5"/>
    <n v="4.4444444444444425E-2"/>
  </r>
  <r>
    <x v="16"/>
    <x v="319"/>
    <n v="1"/>
    <d v="2023-04-06T01:38:00"/>
    <d v="2023-04-06T03:23:00"/>
    <x v="1"/>
    <x v="0"/>
    <x v="2"/>
    <n v="35.950000000000003"/>
    <s v="Libre"/>
    <n v="511"/>
    <x v="10"/>
    <s v="01:38:00"/>
    <s v="03:23:00"/>
    <n v="255.5"/>
    <x v="0"/>
    <n v="35.950000000000003"/>
    <s v="06/04/2023"/>
    <n v="7.2916666666666671E-2"/>
    <x v="5"/>
    <n v="7.2916666666666671E-2"/>
  </r>
  <r>
    <x v="16"/>
    <x v="265"/>
    <n v="1"/>
    <d v="2023-04-06T01:19:00"/>
    <d v="2023-04-06T02:26:00"/>
    <x v="3"/>
    <x v="0"/>
    <x v="2"/>
    <n v="37.369999999999997"/>
    <s v="Ocupada"/>
    <n v="512"/>
    <x v="0"/>
    <s v="01:19:00"/>
    <s v="02:26:00"/>
    <n v="256"/>
    <x v="0"/>
    <n v="37.369999999999997"/>
    <s v="06/04/2023"/>
    <n v="5.6944444444444457E-2"/>
    <x v="5"/>
    <n v="5.6944444444444457E-2"/>
  </r>
  <r>
    <x v="14"/>
    <x v="320"/>
    <n v="5"/>
    <d v="2023-04-06T01:19:00"/>
    <d v="2023-04-06T04:36:00"/>
    <x v="4"/>
    <x v="0"/>
    <x v="2"/>
    <n v="38.840000000000003"/>
    <s v="Libre"/>
    <n v="514"/>
    <x v="9"/>
    <s v="01:19:00"/>
    <s v="04:36:00"/>
    <n v="257"/>
    <x v="0"/>
    <n v="194.20000000000002"/>
    <s v="06/04/2023"/>
    <n v="0.13680555555555554"/>
    <x v="5"/>
    <n v="0.13680555555555554"/>
  </r>
  <r>
    <x v="18"/>
    <x v="321"/>
    <n v="2"/>
    <d v="2023-04-06T03:55:00"/>
    <d v="2023-04-06T04:59:00"/>
    <x v="4"/>
    <x v="0"/>
    <x v="2"/>
    <n v="20.85"/>
    <s v="Reservada"/>
    <n v="516"/>
    <x v="3"/>
    <s v="03:55:00"/>
    <s v="04:59:00"/>
    <n v="258"/>
    <x v="0"/>
    <n v="41.7"/>
    <s v="06/04/2023"/>
    <n v="4.4444444444444453E-2"/>
    <x v="5"/>
    <n v="4.4444444444444453E-2"/>
  </r>
  <r>
    <x v="15"/>
    <x v="322"/>
    <n v="5"/>
    <d v="2023-04-06T01:35:00"/>
    <d v="2023-04-06T05:30:00"/>
    <x v="4"/>
    <x v="0"/>
    <x v="1"/>
    <n v="23.92"/>
    <s v="Reservada"/>
    <n v="517"/>
    <x v="8"/>
    <s v="01:35:00"/>
    <s v="05:30:00"/>
    <n v="258.5"/>
    <x v="0"/>
    <n v="119.60000000000001"/>
    <s v="06/04/2023"/>
    <n v="0.16319444444444442"/>
    <x v="5"/>
    <n v="0.16319444444444442"/>
  </r>
  <r>
    <x v="13"/>
    <x v="98"/>
    <n v="6"/>
    <d v="2023-04-06T02:08:00"/>
    <d v="2023-04-06T06:02:00"/>
    <x v="4"/>
    <x v="1"/>
    <x v="2"/>
    <n v="18.48"/>
    <s v="Ocupada"/>
    <n v="518"/>
    <x v="1"/>
    <s v="02:08:00"/>
    <s v="06:02:00"/>
    <n v="259"/>
    <x v="0"/>
    <n v="110.88"/>
    <s v="06/04/2023"/>
    <n v="0.17291666666666664"/>
    <x v="5"/>
    <n v="0.17291666666666664"/>
  </r>
  <r>
    <x v="1"/>
    <x v="323"/>
    <n v="2"/>
    <d v="2023-04-06T00:48:00"/>
    <d v="2023-04-06T03:49:00"/>
    <x v="3"/>
    <x v="0"/>
    <x v="2"/>
    <n v="34.590000000000003"/>
    <s v="Libre"/>
    <n v="519"/>
    <x v="3"/>
    <s v="00:48:00"/>
    <s v="03:49:00"/>
    <n v="259.5"/>
    <x v="0"/>
    <n v="69.180000000000007"/>
    <s v="06/04/2023"/>
    <n v="0.12569444444444444"/>
    <x v="5"/>
    <n v="0.12569444444444444"/>
  </r>
  <r>
    <x v="15"/>
    <x v="324"/>
    <n v="4"/>
    <d v="2023-04-06T03:35:00"/>
    <d v="2023-04-06T06:23:00"/>
    <x v="4"/>
    <x v="2"/>
    <x v="2"/>
    <n v="43.99"/>
    <s v="Libre"/>
    <n v="520"/>
    <x v="1"/>
    <s v="03:35:00"/>
    <s v="06:23:00"/>
    <n v="260"/>
    <x v="0"/>
    <n v="175.96"/>
    <s v="06/04/2023"/>
    <n v="0.11666666666666667"/>
    <x v="5"/>
    <n v="0.11666666666666667"/>
  </r>
  <r>
    <x v="14"/>
    <x v="325"/>
    <n v="2"/>
    <d v="2023-04-06T00:43:00"/>
    <d v="2023-04-06T02:54:00"/>
    <x v="4"/>
    <x v="0"/>
    <x v="2"/>
    <n v="15.18"/>
    <s v="Libre"/>
    <n v="521"/>
    <x v="6"/>
    <s v="00:43:00"/>
    <s v="02:54:00"/>
    <n v="260.5"/>
    <x v="0"/>
    <n v="30.36"/>
    <s v="06/04/2023"/>
    <n v="9.0972222222222218E-2"/>
    <x v="5"/>
    <n v="9.0972222222222218E-2"/>
  </r>
  <r>
    <x v="9"/>
    <x v="326"/>
    <n v="4"/>
    <d v="2023-04-06T00:03:00"/>
    <d v="2023-04-06T02:32:00"/>
    <x v="0"/>
    <x v="0"/>
    <x v="2"/>
    <n v="26.91"/>
    <s v="Ocupada"/>
    <n v="524"/>
    <x v="4"/>
    <s v="00:03:00"/>
    <s v="02:32:00"/>
    <n v="262"/>
    <x v="0"/>
    <n v="107.64"/>
    <s v="06/04/2023"/>
    <n v="0.11388888888888889"/>
    <x v="5"/>
    <n v="0.11388888888888889"/>
  </r>
  <r>
    <x v="9"/>
    <x v="327"/>
    <n v="3"/>
    <d v="2023-04-06T03:27:00"/>
    <d v="2023-04-06T07:14:00"/>
    <x v="0"/>
    <x v="0"/>
    <x v="2"/>
    <n v="32.869999999999997"/>
    <s v="Ocupada"/>
    <n v="525"/>
    <x v="5"/>
    <s v="03:27:00"/>
    <s v="07:14:00"/>
    <n v="262.5"/>
    <x v="0"/>
    <n v="98.609999999999985"/>
    <s v="06/04/2023"/>
    <n v="0.16805555555555551"/>
    <x v="5"/>
    <n v="0.16805555555555551"/>
  </r>
  <r>
    <x v="8"/>
    <x v="328"/>
    <n v="2"/>
    <d v="2023-04-06T01:47:00"/>
    <d v="2023-04-06T03:48:00"/>
    <x v="2"/>
    <x v="0"/>
    <x v="0"/>
    <n v="15.62"/>
    <s v="Reservada"/>
    <n v="528"/>
    <x v="6"/>
    <s v="01:47:00"/>
    <s v="03:48:00"/>
    <n v="264"/>
    <x v="0"/>
    <n v="31.24"/>
    <s v="06/04/2023"/>
    <n v="8.4027777777777771E-2"/>
    <x v="5"/>
    <n v="8.4027777777777771E-2"/>
  </r>
  <r>
    <x v="12"/>
    <x v="329"/>
    <n v="2"/>
    <d v="2023-04-06T01:58:00"/>
    <d v="2023-04-06T04:42:00"/>
    <x v="0"/>
    <x v="0"/>
    <x v="2"/>
    <n v="25.91"/>
    <s v="Ocupada"/>
    <n v="529"/>
    <x v="0"/>
    <s v="01:58:00"/>
    <s v="04:42:00"/>
    <n v="264.5"/>
    <x v="0"/>
    <n v="51.82"/>
    <s v="06/04/2023"/>
    <n v="0.12430555555555556"/>
    <x v="5"/>
    <n v="0.12430555555555556"/>
  </r>
  <r>
    <x v="18"/>
    <x v="330"/>
    <n v="5"/>
    <d v="2023-04-06T02:13:00"/>
    <d v="2023-04-06T06:07:00"/>
    <x v="3"/>
    <x v="0"/>
    <x v="2"/>
    <n v="30.19"/>
    <s v="Ocupada"/>
    <n v="530"/>
    <x v="3"/>
    <s v="02:13:00"/>
    <s v="06:07:00"/>
    <n v="265"/>
    <x v="0"/>
    <n v="150.95000000000002"/>
    <s v="06/04/2023"/>
    <n v="0.17291666666666664"/>
    <x v="5"/>
    <n v="0.17291666666666664"/>
  </r>
  <r>
    <x v="10"/>
    <x v="252"/>
    <n v="6"/>
    <d v="2023-04-06T03:03:00"/>
    <d v="2023-04-06T05:04:00"/>
    <x v="2"/>
    <x v="2"/>
    <x v="1"/>
    <n v="34.39"/>
    <s v="Libre"/>
    <n v="531"/>
    <x v="3"/>
    <s v="03:03:00"/>
    <s v="05:04:00"/>
    <n v="265.5"/>
    <x v="0"/>
    <n v="206.34"/>
    <s v="06/04/2023"/>
    <n v="8.4027777777777785E-2"/>
    <x v="5"/>
    <n v="8.4027777777777785E-2"/>
  </r>
  <r>
    <x v="17"/>
    <x v="42"/>
    <n v="3"/>
    <d v="2023-04-06T01:48:00"/>
    <d v="2023-04-06T05:26:00"/>
    <x v="0"/>
    <x v="1"/>
    <x v="0"/>
    <n v="17.95"/>
    <s v="Reservada"/>
    <n v="532"/>
    <x v="10"/>
    <s v="01:48:00"/>
    <s v="05:26:00"/>
    <n v="266"/>
    <x v="0"/>
    <n v="53.849999999999994"/>
    <s v="06/04/2023"/>
    <n v="0.15138888888888891"/>
    <x v="5"/>
    <n v="0.15138888888888891"/>
  </r>
  <r>
    <x v="12"/>
    <x v="141"/>
    <n v="3"/>
    <d v="2023-04-06T03:14:00"/>
    <d v="2023-04-06T05:20:00"/>
    <x v="3"/>
    <x v="2"/>
    <x v="0"/>
    <n v="20.09"/>
    <s v="Libre"/>
    <n v="533"/>
    <x v="8"/>
    <s v="03:14:00"/>
    <s v="05:20:00"/>
    <n v="266.5"/>
    <x v="0"/>
    <n v="60.269999999999996"/>
    <s v="06/04/2023"/>
    <n v="8.7499999999999994E-2"/>
    <x v="5"/>
    <n v="8.7499999999999994E-2"/>
  </r>
  <r>
    <x v="12"/>
    <x v="331"/>
    <n v="6"/>
    <d v="2023-04-06T01:02:00"/>
    <d v="2023-04-06T04:29:00"/>
    <x v="4"/>
    <x v="2"/>
    <x v="2"/>
    <n v="23.59"/>
    <s v="Reservada"/>
    <n v="534"/>
    <x v="2"/>
    <s v="01:02:00"/>
    <s v="04:29:00"/>
    <n v="267"/>
    <x v="0"/>
    <n v="141.54"/>
    <s v="06/04/2023"/>
    <n v="0.14374999999999999"/>
    <x v="5"/>
    <n v="0.14374999999999999"/>
  </r>
  <r>
    <x v="7"/>
    <x v="332"/>
    <n v="3"/>
    <d v="2023-04-06T00:57:00"/>
    <d v="2023-04-06T03:32:00"/>
    <x v="1"/>
    <x v="1"/>
    <x v="2"/>
    <n v="39.450000000000003"/>
    <s v="Libre"/>
    <n v="535"/>
    <x v="9"/>
    <s v="00:57:00"/>
    <s v="03:32:00"/>
    <n v="267.5"/>
    <x v="0"/>
    <n v="118.35000000000001"/>
    <s v="06/04/2023"/>
    <n v="0.1076388888888889"/>
    <x v="5"/>
    <n v="0.1076388888888889"/>
  </r>
  <r>
    <x v="10"/>
    <x v="333"/>
    <n v="2"/>
    <d v="2023-04-06T02:31:00"/>
    <d v="2023-04-06T04:39:00"/>
    <x v="4"/>
    <x v="0"/>
    <x v="2"/>
    <n v="46"/>
    <s v="Reservada"/>
    <n v="536"/>
    <x v="9"/>
    <s v="02:31:00"/>
    <s v="04:39:00"/>
    <n v="268"/>
    <x v="0"/>
    <n v="92"/>
    <s v="06/04/2023"/>
    <n v="8.8888888888888892E-2"/>
    <x v="5"/>
    <n v="8.8888888888888892E-2"/>
  </r>
  <r>
    <x v="8"/>
    <x v="183"/>
    <n v="4"/>
    <d v="2023-04-06T03:19:00"/>
    <d v="2023-04-06T05:33:00"/>
    <x v="4"/>
    <x v="2"/>
    <x v="0"/>
    <n v="41.35"/>
    <s v="Libre"/>
    <n v="538"/>
    <x v="1"/>
    <s v="03:19:00"/>
    <s v="05:33:00"/>
    <n v="269"/>
    <x v="0"/>
    <n v="165.4"/>
    <s v="06/04/2023"/>
    <n v="9.3055555555555558E-2"/>
    <x v="5"/>
    <n v="9.3055555555555558E-2"/>
  </r>
  <r>
    <x v="14"/>
    <x v="334"/>
    <n v="3"/>
    <d v="2023-04-06T03:51:00"/>
    <d v="2023-04-06T07:00:00"/>
    <x v="2"/>
    <x v="1"/>
    <x v="1"/>
    <n v="20.9"/>
    <s v="Libre"/>
    <n v="539"/>
    <x v="1"/>
    <s v="03:51:00"/>
    <s v="07:00:00"/>
    <n v="269.5"/>
    <x v="0"/>
    <n v="62.699999999999996"/>
    <s v="06/04/2023"/>
    <n v="0.13125000000000001"/>
    <x v="5"/>
    <n v="0.13125000000000001"/>
  </r>
  <r>
    <x v="1"/>
    <x v="335"/>
    <n v="4"/>
    <d v="2023-04-06T03:46:00"/>
    <d v="2023-04-06T06:56:00"/>
    <x v="1"/>
    <x v="0"/>
    <x v="2"/>
    <n v="47.85"/>
    <s v="Reservada"/>
    <n v="540"/>
    <x v="7"/>
    <s v="03:46:00"/>
    <s v="06:56:00"/>
    <n v="270"/>
    <x v="0"/>
    <n v="191.4"/>
    <s v="06/04/2023"/>
    <n v="0.13194444444444448"/>
    <x v="5"/>
    <n v="0.13194444444444448"/>
  </r>
  <r>
    <x v="19"/>
    <x v="18"/>
    <n v="2"/>
    <d v="2023-04-06T00:33:00"/>
    <d v="2023-04-06T04:32:00"/>
    <x v="1"/>
    <x v="1"/>
    <x v="0"/>
    <n v="33.700000000000003"/>
    <s v="Reservada"/>
    <n v="541"/>
    <x v="1"/>
    <s v="00:33:00"/>
    <s v="04:32:00"/>
    <n v="270.5"/>
    <x v="0"/>
    <n v="67.400000000000006"/>
    <s v="06/04/2023"/>
    <n v="0.16597222222222222"/>
    <x v="5"/>
    <n v="0.16597222222222222"/>
  </r>
  <r>
    <x v="10"/>
    <x v="95"/>
    <n v="5"/>
    <d v="2023-04-06T02:47:00"/>
    <d v="2023-04-06T04:43:00"/>
    <x v="0"/>
    <x v="1"/>
    <x v="2"/>
    <n v="49.05"/>
    <s v="Reservada"/>
    <n v="542"/>
    <x v="9"/>
    <s v="02:47:00"/>
    <s v="04:43:00"/>
    <n v="271"/>
    <x v="0"/>
    <n v="245.25"/>
    <s v="06/04/2023"/>
    <n v="8.0555555555555561E-2"/>
    <x v="5"/>
    <n v="8.0555555555555561E-2"/>
  </r>
  <r>
    <x v="19"/>
    <x v="336"/>
    <n v="5"/>
    <d v="2023-04-06T00:47:00"/>
    <d v="2023-04-06T03:37:00"/>
    <x v="4"/>
    <x v="2"/>
    <x v="2"/>
    <n v="49.37"/>
    <s v="Reservada"/>
    <n v="543"/>
    <x v="3"/>
    <s v="00:47:00"/>
    <s v="03:37:00"/>
    <n v="271.5"/>
    <x v="0"/>
    <n v="246.85"/>
    <s v="06/04/2023"/>
    <n v="0.11805555555555555"/>
    <x v="5"/>
    <n v="0.11805555555555555"/>
  </r>
  <r>
    <x v="2"/>
    <x v="337"/>
    <n v="5"/>
    <d v="2023-04-06T02:39:00"/>
    <d v="2023-04-06T04:26:00"/>
    <x v="2"/>
    <x v="0"/>
    <x v="1"/>
    <n v="12.18"/>
    <s v="Ocupada"/>
    <n v="545"/>
    <x v="9"/>
    <s v="02:39:00"/>
    <s v="04:26:00"/>
    <n v="272.5"/>
    <x v="0"/>
    <n v="60.9"/>
    <s v="06/04/2023"/>
    <n v="8.472222222222224E-2"/>
    <x v="5"/>
    <n v="8.472222222222224E-2"/>
  </r>
  <r>
    <x v="13"/>
    <x v="338"/>
    <n v="2"/>
    <d v="2023-04-06T03:14:00"/>
    <d v="2023-04-06T05:29:00"/>
    <x v="4"/>
    <x v="0"/>
    <x v="0"/>
    <n v="47.81"/>
    <s v="Reservada"/>
    <n v="546"/>
    <x v="6"/>
    <s v="03:14:00"/>
    <s v="05:29:00"/>
    <n v="273"/>
    <x v="0"/>
    <n v="95.62"/>
    <s v="06/04/2023"/>
    <n v="9.375E-2"/>
    <x v="5"/>
    <n v="9.375E-2"/>
  </r>
  <r>
    <x v="10"/>
    <x v="339"/>
    <n v="3"/>
    <d v="2023-04-06T02:43:00"/>
    <d v="2023-04-06T04:36:00"/>
    <x v="3"/>
    <x v="2"/>
    <x v="2"/>
    <n v="20.04"/>
    <s v="Ocupada"/>
    <n v="547"/>
    <x v="1"/>
    <s v="02:43:00"/>
    <s v="04:36:00"/>
    <n v="273.5"/>
    <x v="0"/>
    <n v="60.12"/>
    <s v="06/04/2023"/>
    <n v="8.8888888888888878E-2"/>
    <x v="5"/>
    <n v="8.8888888888888878E-2"/>
  </r>
  <r>
    <x v="15"/>
    <x v="340"/>
    <n v="2"/>
    <d v="2023-04-06T00:55:00"/>
    <d v="2023-04-06T04:03:00"/>
    <x v="2"/>
    <x v="0"/>
    <x v="2"/>
    <n v="28.88"/>
    <s v="Libre"/>
    <n v="548"/>
    <x v="9"/>
    <s v="00:55:00"/>
    <s v="04:03:00"/>
    <n v="274"/>
    <x v="0"/>
    <n v="57.76"/>
    <s v="06/04/2023"/>
    <n v="0.13055555555555554"/>
    <x v="5"/>
    <n v="0.13055555555555554"/>
  </r>
  <r>
    <x v="11"/>
    <x v="200"/>
    <n v="2"/>
    <d v="2023-04-06T01:33:00"/>
    <d v="2023-04-06T05:26:00"/>
    <x v="1"/>
    <x v="0"/>
    <x v="2"/>
    <n v="35.340000000000003"/>
    <s v="Libre"/>
    <n v="549"/>
    <x v="1"/>
    <s v="01:33:00"/>
    <s v="05:26:00"/>
    <n v="274.5"/>
    <x v="0"/>
    <n v="70.680000000000007"/>
    <s v="06/04/2023"/>
    <n v="0.16180555555555554"/>
    <x v="5"/>
    <n v="0.16180555555555554"/>
  </r>
  <r>
    <x v="12"/>
    <x v="285"/>
    <n v="6"/>
    <d v="2023-04-06T01:08:00"/>
    <d v="2023-04-06T02:39:00"/>
    <x v="0"/>
    <x v="0"/>
    <x v="2"/>
    <n v="28.33"/>
    <s v="Ocupada"/>
    <n v="550"/>
    <x v="2"/>
    <s v="01:08:00"/>
    <s v="02:39:00"/>
    <n v="275"/>
    <x v="0"/>
    <n v="169.98"/>
    <s v="06/04/2023"/>
    <n v="7.3611111111111113E-2"/>
    <x v="5"/>
    <n v="7.3611111111111113E-2"/>
  </r>
  <r>
    <x v="15"/>
    <x v="341"/>
    <n v="2"/>
    <d v="2023-04-06T02:58:00"/>
    <d v="2023-04-06T04:10:00"/>
    <x v="0"/>
    <x v="1"/>
    <x v="2"/>
    <n v="17.54"/>
    <s v="Reservada"/>
    <n v="551"/>
    <x v="3"/>
    <s v="02:58:00"/>
    <s v="04:10:00"/>
    <n v="275.5"/>
    <x v="0"/>
    <n v="35.08"/>
    <s v="06/04/2023"/>
    <n v="5.0000000000000017E-2"/>
    <x v="5"/>
    <n v="5.0000000000000017E-2"/>
  </r>
  <r>
    <x v="6"/>
    <x v="342"/>
    <n v="6"/>
    <d v="2023-04-06T00:26:00"/>
    <d v="2023-04-06T03:54:00"/>
    <x v="0"/>
    <x v="2"/>
    <x v="0"/>
    <n v="10.28"/>
    <s v="Libre"/>
    <n v="552"/>
    <x v="0"/>
    <s v="00:26:00"/>
    <s v="03:54:00"/>
    <n v="276"/>
    <x v="0"/>
    <n v="61.679999999999993"/>
    <s v="06/04/2023"/>
    <n v="0.14444444444444446"/>
    <x v="5"/>
    <n v="0.14444444444444446"/>
  </r>
  <r>
    <x v="8"/>
    <x v="343"/>
    <n v="2"/>
    <d v="2023-04-06T02:45:00"/>
    <d v="2023-04-06T05:24:00"/>
    <x v="0"/>
    <x v="0"/>
    <x v="2"/>
    <n v="44.38"/>
    <s v="Libre"/>
    <n v="553"/>
    <x v="2"/>
    <s v="02:45:00"/>
    <s v="05:24:00"/>
    <n v="276.5"/>
    <x v="0"/>
    <n v="88.76"/>
    <s v="06/04/2023"/>
    <n v="0.11041666666666668"/>
    <x v="5"/>
    <n v="0.11041666666666668"/>
  </r>
  <r>
    <x v="0"/>
    <x v="344"/>
    <n v="6"/>
    <d v="2023-04-06T01:30:00"/>
    <d v="2023-04-06T02:55:00"/>
    <x v="0"/>
    <x v="0"/>
    <x v="0"/>
    <n v="19.600000000000001"/>
    <s v="Ocupada"/>
    <n v="554"/>
    <x v="0"/>
    <s v="01:30:00"/>
    <s v="02:55:00"/>
    <n v="277"/>
    <x v="0"/>
    <n v="117.60000000000001"/>
    <s v="06/04/2023"/>
    <n v="6.9444444444444448E-2"/>
    <x v="5"/>
    <n v="6.9444444444444448E-2"/>
  </r>
  <r>
    <x v="10"/>
    <x v="34"/>
    <n v="6"/>
    <d v="2023-04-06T03:57:00"/>
    <d v="2023-04-06T07:41:00"/>
    <x v="2"/>
    <x v="0"/>
    <x v="0"/>
    <n v="14.09"/>
    <s v="Libre"/>
    <n v="556"/>
    <x v="3"/>
    <s v="03:57:00"/>
    <s v="07:41:00"/>
    <n v="278"/>
    <x v="0"/>
    <n v="84.539999999999992"/>
    <s v="06/04/2023"/>
    <n v="0.15555555555555559"/>
    <x v="5"/>
    <n v="0.15555555555555559"/>
  </r>
  <r>
    <x v="18"/>
    <x v="345"/>
    <n v="5"/>
    <d v="2023-04-06T03:52:00"/>
    <d v="2023-04-06T07:39:00"/>
    <x v="2"/>
    <x v="0"/>
    <x v="1"/>
    <n v="35.880000000000003"/>
    <s v="Ocupada"/>
    <n v="557"/>
    <x v="8"/>
    <s v="03:52:00"/>
    <s v="07:39:00"/>
    <n v="278.5"/>
    <x v="0"/>
    <n v="179.4"/>
    <s v="06/04/2023"/>
    <n v="0.16805555555555557"/>
    <x v="5"/>
    <n v="0.16805555555555557"/>
  </r>
  <r>
    <x v="1"/>
    <x v="292"/>
    <n v="4"/>
    <d v="2023-04-06T00:18:00"/>
    <d v="2023-04-06T03:06:00"/>
    <x v="1"/>
    <x v="0"/>
    <x v="2"/>
    <n v="45.26"/>
    <s v="Reservada"/>
    <n v="558"/>
    <x v="3"/>
    <s v="00:18:00"/>
    <s v="03:06:00"/>
    <n v="279"/>
    <x v="0"/>
    <n v="181.04"/>
    <s v="06/04/2023"/>
    <n v="0.11666666666666668"/>
    <x v="5"/>
    <n v="0.11666666666666668"/>
  </r>
  <r>
    <x v="1"/>
    <x v="128"/>
    <n v="6"/>
    <d v="2023-04-06T00:15:00"/>
    <d v="2023-04-06T03:17:00"/>
    <x v="3"/>
    <x v="2"/>
    <x v="0"/>
    <n v="31.53"/>
    <s v="Reservada"/>
    <n v="560"/>
    <x v="10"/>
    <s v="00:15:00"/>
    <s v="03:17:00"/>
    <n v="280"/>
    <x v="0"/>
    <n v="189.18"/>
    <s v="06/04/2023"/>
    <n v="0.12638888888888888"/>
    <x v="5"/>
    <n v="0.12638888888888888"/>
  </r>
  <r>
    <x v="15"/>
    <x v="14"/>
    <n v="2"/>
    <d v="2023-04-06T01:13:00"/>
    <d v="2023-04-06T03:39:00"/>
    <x v="1"/>
    <x v="0"/>
    <x v="2"/>
    <n v="44.24"/>
    <s v="Reservada"/>
    <n v="561"/>
    <x v="9"/>
    <s v="01:13:00"/>
    <s v="03:39:00"/>
    <n v="280.5"/>
    <x v="0"/>
    <n v="88.48"/>
    <s v="06/04/2023"/>
    <n v="0.10138888888888886"/>
    <x v="5"/>
    <n v="0.10138888888888886"/>
  </r>
  <r>
    <x v="2"/>
    <x v="346"/>
    <n v="3"/>
    <d v="2023-04-06T02:36:00"/>
    <d v="2023-04-06T06:20:00"/>
    <x v="1"/>
    <x v="2"/>
    <x v="2"/>
    <n v="21.49"/>
    <s v="Libre"/>
    <n v="562"/>
    <x v="5"/>
    <s v="02:36:00"/>
    <s v="06:20:00"/>
    <n v="281"/>
    <x v="0"/>
    <n v="64.47"/>
    <s v="06/04/2023"/>
    <n v="0.15555555555555556"/>
    <x v="5"/>
    <n v="0.15555555555555556"/>
  </r>
  <r>
    <x v="10"/>
    <x v="347"/>
    <n v="3"/>
    <d v="2023-04-06T00:31:00"/>
    <d v="2023-04-06T02:23:00"/>
    <x v="3"/>
    <x v="2"/>
    <x v="1"/>
    <n v="33.08"/>
    <s v="Reservada"/>
    <n v="564"/>
    <x v="5"/>
    <s v="00:31:00"/>
    <s v="02:23:00"/>
    <n v="282"/>
    <x v="0"/>
    <n v="99.24"/>
    <s v="06/04/2023"/>
    <n v="7.7777777777777765E-2"/>
    <x v="5"/>
    <n v="7.7777777777777765E-2"/>
  </r>
  <r>
    <x v="3"/>
    <x v="348"/>
    <n v="6"/>
    <d v="2023-04-06T02:39:00"/>
    <d v="2023-04-06T05:29:00"/>
    <x v="1"/>
    <x v="0"/>
    <x v="2"/>
    <n v="15.11"/>
    <s v="Libre"/>
    <n v="565"/>
    <x v="5"/>
    <s v="02:39:00"/>
    <s v="05:29:00"/>
    <n v="282.5"/>
    <x v="0"/>
    <n v="90.66"/>
    <s v="06/04/2023"/>
    <n v="0.11805555555555555"/>
    <x v="5"/>
    <n v="0.11805555555555555"/>
  </r>
  <r>
    <x v="7"/>
    <x v="254"/>
    <n v="4"/>
    <d v="2023-04-06T01:59:00"/>
    <d v="2023-04-06T05:16:00"/>
    <x v="4"/>
    <x v="0"/>
    <x v="0"/>
    <n v="42.83"/>
    <s v="Ocupada"/>
    <n v="567"/>
    <x v="9"/>
    <s v="01:59:00"/>
    <s v="05:16:00"/>
    <n v="283.5"/>
    <x v="0"/>
    <n v="171.32"/>
    <s v="06/04/2023"/>
    <n v="0.14722222222222223"/>
    <x v="5"/>
    <n v="0.14722222222222223"/>
  </r>
  <r>
    <x v="13"/>
    <x v="42"/>
    <n v="1"/>
    <d v="2023-04-06T01:39:00"/>
    <d v="2023-04-06T03:28:00"/>
    <x v="4"/>
    <x v="0"/>
    <x v="0"/>
    <n v="21.13"/>
    <s v="Ocupada"/>
    <n v="568"/>
    <x v="1"/>
    <s v="01:39:00"/>
    <s v="03:28:00"/>
    <n v="284"/>
    <x v="0"/>
    <n v="21.13"/>
    <s v="06/04/2023"/>
    <n v="8.6111111111111138E-2"/>
    <x v="5"/>
    <n v="8.6111111111111138E-2"/>
  </r>
  <r>
    <x v="11"/>
    <x v="349"/>
    <n v="5"/>
    <d v="2023-04-06T01:28:00"/>
    <d v="2023-04-06T03:05:00"/>
    <x v="1"/>
    <x v="0"/>
    <x v="2"/>
    <n v="28.52"/>
    <s v="Reservada"/>
    <n v="569"/>
    <x v="6"/>
    <s v="01:28:00"/>
    <s v="03:05:00"/>
    <n v="284.5"/>
    <x v="0"/>
    <n v="142.6"/>
    <s v="06/04/2023"/>
    <n v="6.7361111111111122E-2"/>
    <x v="5"/>
    <n v="6.7361111111111122E-2"/>
  </r>
  <r>
    <x v="12"/>
    <x v="350"/>
    <n v="6"/>
    <d v="2023-04-06T02:40:00"/>
    <d v="2023-04-06T04:27:00"/>
    <x v="3"/>
    <x v="0"/>
    <x v="2"/>
    <n v="38.4"/>
    <s v="Libre"/>
    <n v="570"/>
    <x v="1"/>
    <s v="02:40:00"/>
    <s v="04:27:00"/>
    <n v="285"/>
    <x v="0"/>
    <n v="230.39999999999998"/>
    <s v="06/04/2023"/>
    <n v="7.4305555555555569E-2"/>
    <x v="5"/>
    <n v="7.4305555555555569E-2"/>
  </r>
  <r>
    <x v="19"/>
    <x v="351"/>
    <n v="3"/>
    <d v="2023-04-06T02:53:00"/>
    <d v="2023-04-06T06:27:00"/>
    <x v="4"/>
    <x v="0"/>
    <x v="1"/>
    <n v="46.21"/>
    <s v="Ocupada"/>
    <n v="572"/>
    <x v="2"/>
    <s v="02:53:00"/>
    <s v="06:27:00"/>
    <n v="286"/>
    <x v="0"/>
    <n v="138.63"/>
    <s v="06/04/2023"/>
    <n v="0.15902777777777774"/>
    <x v="5"/>
    <n v="0.15902777777777774"/>
  </r>
  <r>
    <x v="18"/>
    <x v="352"/>
    <n v="3"/>
    <d v="2023-04-06T03:12:00"/>
    <d v="2023-04-06T07:09:00"/>
    <x v="0"/>
    <x v="0"/>
    <x v="2"/>
    <n v="47.08"/>
    <s v="Ocupada"/>
    <n v="573"/>
    <x v="9"/>
    <s v="03:12:00"/>
    <s v="07:09:00"/>
    <n v="286.5"/>
    <x v="0"/>
    <n v="141.24"/>
    <s v="06/04/2023"/>
    <n v="0.17499999999999999"/>
    <x v="5"/>
    <n v="0.17499999999999999"/>
  </r>
  <r>
    <x v="2"/>
    <x v="353"/>
    <n v="3"/>
    <d v="2023-04-06T00:31:00"/>
    <d v="2023-04-06T03:08:00"/>
    <x v="3"/>
    <x v="0"/>
    <x v="2"/>
    <n v="42.57"/>
    <s v="Libre"/>
    <n v="574"/>
    <x v="2"/>
    <s v="00:31:00"/>
    <s v="03:08:00"/>
    <n v="287"/>
    <x v="0"/>
    <n v="127.71000000000001"/>
    <s v="06/04/2023"/>
    <n v="0.10902777777777778"/>
    <x v="5"/>
    <n v="0.10902777777777778"/>
  </r>
  <r>
    <x v="10"/>
    <x v="354"/>
    <n v="1"/>
    <d v="2023-04-06T03:57:00"/>
    <d v="2023-04-06T07:06:00"/>
    <x v="4"/>
    <x v="2"/>
    <x v="1"/>
    <n v="21.71"/>
    <s v="Reservada"/>
    <n v="576"/>
    <x v="7"/>
    <s v="03:57:00"/>
    <s v="07:06:00"/>
    <n v="288"/>
    <x v="0"/>
    <n v="21.71"/>
    <s v="06/04/2023"/>
    <n v="0.13125000000000001"/>
    <x v="5"/>
    <n v="0.13125000000000001"/>
  </r>
  <r>
    <x v="13"/>
    <x v="355"/>
    <n v="4"/>
    <d v="2023-04-06T03:13:00"/>
    <d v="2023-04-06T06:40:00"/>
    <x v="4"/>
    <x v="0"/>
    <x v="2"/>
    <n v="34.119999999999997"/>
    <s v="Libre"/>
    <n v="577"/>
    <x v="4"/>
    <s v="03:13:00"/>
    <s v="06:40:00"/>
    <n v="288.5"/>
    <x v="0"/>
    <n v="136.47999999999999"/>
    <s v="06/04/2023"/>
    <n v="0.14375000000000002"/>
    <x v="5"/>
    <n v="0.14375000000000002"/>
  </r>
  <r>
    <x v="14"/>
    <x v="83"/>
    <n v="5"/>
    <d v="2023-04-06T03:33:00"/>
    <d v="2023-04-06T05:08:00"/>
    <x v="4"/>
    <x v="0"/>
    <x v="2"/>
    <n v="13.27"/>
    <s v="Ocupada"/>
    <n v="581"/>
    <x v="4"/>
    <s v="03:33:00"/>
    <s v="05:08:00"/>
    <n v="290.5"/>
    <x v="0"/>
    <n v="66.349999999999994"/>
    <s v="06/04/2023"/>
    <n v="7.6388888888888909E-2"/>
    <x v="5"/>
    <n v="7.6388888888888909E-2"/>
  </r>
  <r>
    <x v="10"/>
    <x v="356"/>
    <n v="2"/>
    <d v="2023-04-06T01:41:00"/>
    <d v="2023-04-06T03:34:00"/>
    <x v="2"/>
    <x v="2"/>
    <x v="0"/>
    <n v="35.99"/>
    <s v="Libre"/>
    <n v="583"/>
    <x v="2"/>
    <s v="01:41:00"/>
    <s v="03:34:00"/>
    <n v="291.5"/>
    <x v="0"/>
    <n v="71.98"/>
    <s v="06/04/2023"/>
    <n v="7.8472222222222221E-2"/>
    <x v="5"/>
    <n v="7.8472222222222221E-2"/>
  </r>
  <r>
    <x v="10"/>
    <x v="357"/>
    <n v="4"/>
    <d v="2023-04-06T03:35:00"/>
    <d v="2023-04-06T06:59:00"/>
    <x v="0"/>
    <x v="0"/>
    <x v="0"/>
    <n v="36.979999999999997"/>
    <s v="Reservada"/>
    <n v="584"/>
    <x v="9"/>
    <s v="03:35:00"/>
    <s v="06:59:00"/>
    <n v="292"/>
    <x v="0"/>
    <n v="147.91999999999999"/>
    <s v="06/04/2023"/>
    <n v="0.14166666666666669"/>
    <x v="5"/>
    <n v="0.14166666666666669"/>
  </r>
  <r>
    <x v="3"/>
    <x v="297"/>
    <n v="5"/>
    <d v="2023-04-06T01:23:00"/>
    <d v="2023-04-06T02:37:00"/>
    <x v="0"/>
    <x v="1"/>
    <x v="2"/>
    <n v="10.07"/>
    <s v="Libre"/>
    <n v="585"/>
    <x v="8"/>
    <s v="01:23:00"/>
    <s v="02:37:00"/>
    <n v="292.5"/>
    <x v="0"/>
    <n v="50.35"/>
    <s v="06/04/2023"/>
    <n v="5.1388888888888894E-2"/>
    <x v="5"/>
    <n v="5.1388888888888894E-2"/>
  </r>
  <r>
    <x v="5"/>
    <x v="358"/>
    <n v="5"/>
    <d v="2023-04-06T00:44:00"/>
    <d v="2023-04-06T03:55:00"/>
    <x v="0"/>
    <x v="2"/>
    <x v="1"/>
    <n v="32.79"/>
    <s v="Ocupada"/>
    <n v="586"/>
    <x v="5"/>
    <s v="00:44:00"/>
    <s v="03:55:00"/>
    <n v="293"/>
    <x v="0"/>
    <n v="163.95"/>
    <s v="06/04/2023"/>
    <n v="0.14305555555555555"/>
    <x v="5"/>
    <n v="0.14305555555555555"/>
  </r>
  <r>
    <x v="7"/>
    <x v="344"/>
    <n v="2"/>
    <d v="2023-04-06T02:20:00"/>
    <d v="2023-04-06T05:58:00"/>
    <x v="0"/>
    <x v="2"/>
    <x v="1"/>
    <n v="33.93"/>
    <s v="Libre"/>
    <n v="588"/>
    <x v="3"/>
    <s v="02:20:00"/>
    <s v="05:58:00"/>
    <n v="294"/>
    <x v="0"/>
    <n v="67.86"/>
    <s v="06/04/2023"/>
    <n v="0.15138888888888891"/>
    <x v="5"/>
    <n v="0.15138888888888891"/>
  </r>
  <r>
    <x v="0"/>
    <x v="359"/>
    <n v="4"/>
    <d v="2023-04-06T03:14:00"/>
    <d v="2023-04-06T05:57:00"/>
    <x v="4"/>
    <x v="0"/>
    <x v="0"/>
    <n v="28.96"/>
    <s v="Libre"/>
    <n v="589"/>
    <x v="7"/>
    <s v="03:14:00"/>
    <s v="05:57:00"/>
    <n v="294.5"/>
    <x v="0"/>
    <n v="115.84"/>
    <s v="06/04/2023"/>
    <n v="0.11319444444444446"/>
    <x v="5"/>
    <n v="0.11319444444444446"/>
  </r>
  <r>
    <x v="3"/>
    <x v="155"/>
    <n v="6"/>
    <d v="2023-04-06T02:45:00"/>
    <d v="2023-04-06T04:27:00"/>
    <x v="2"/>
    <x v="1"/>
    <x v="2"/>
    <n v="40.94"/>
    <s v="Ocupada"/>
    <n v="590"/>
    <x v="5"/>
    <s v="02:45:00"/>
    <s v="04:27:00"/>
    <n v="295"/>
    <x v="0"/>
    <n v="245.64"/>
    <s v="06/04/2023"/>
    <n v="8.1250000000000017E-2"/>
    <x v="5"/>
    <n v="8.1250000000000017E-2"/>
  </r>
  <r>
    <x v="13"/>
    <x v="360"/>
    <n v="1"/>
    <d v="2023-04-06T00:48:00"/>
    <d v="2023-04-06T02:40:00"/>
    <x v="2"/>
    <x v="0"/>
    <x v="2"/>
    <n v="35.67"/>
    <s v="Reservada"/>
    <n v="592"/>
    <x v="8"/>
    <s v="00:48:00"/>
    <s v="02:40:00"/>
    <n v="296"/>
    <x v="0"/>
    <n v="35.67"/>
    <s v="06/04/2023"/>
    <n v="7.7777777777777779E-2"/>
    <x v="5"/>
    <n v="7.7777777777777779E-2"/>
  </r>
  <r>
    <x v="5"/>
    <x v="361"/>
    <n v="5"/>
    <d v="2023-04-06T00:25:00"/>
    <d v="2023-04-06T02:17:00"/>
    <x v="4"/>
    <x v="0"/>
    <x v="0"/>
    <n v="48.8"/>
    <s v="Reservada"/>
    <n v="593"/>
    <x v="0"/>
    <s v="00:25:00"/>
    <s v="02:17:00"/>
    <n v="296.5"/>
    <x v="0"/>
    <n v="244"/>
    <s v="06/04/2023"/>
    <n v="7.7777777777777779E-2"/>
    <x v="5"/>
    <n v="7.7777777777777779E-2"/>
  </r>
  <r>
    <x v="5"/>
    <x v="362"/>
    <n v="1"/>
    <d v="2023-04-06T03:20:00"/>
    <d v="2023-04-06T04:49:00"/>
    <x v="0"/>
    <x v="0"/>
    <x v="0"/>
    <n v="46.01"/>
    <s v="Libre"/>
    <n v="594"/>
    <x v="6"/>
    <s v="03:20:00"/>
    <s v="04:49:00"/>
    <n v="297"/>
    <x v="0"/>
    <n v="46.01"/>
    <s v="06/04/2023"/>
    <n v="6.180555555555553E-2"/>
    <x v="5"/>
    <n v="6.180555555555553E-2"/>
  </r>
  <r>
    <x v="10"/>
    <x v="363"/>
    <n v="5"/>
    <d v="2023-04-06T03:03:00"/>
    <d v="2023-04-06T05:27:00"/>
    <x v="2"/>
    <x v="0"/>
    <x v="2"/>
    <n v="40.33"/>
    <s v="Ocupada"/>
    <n v="595"/>
    <x v="3"/>
    <s v="03:03:00"/>
    <s v="05:27:00"/>
    <n v="297.5"/>
    <x v="0"/>
    <n v="201.64999999999998"/>
    <s v="06/04/2023"/>
    <n v="0.11041666666666668"/>
    <x v="5"/>
    <n v="0.11041666666666668"/>
  </r>
  <r>
    <x v="14"/>
    <x v="364"/>
    <n v="2"/>
    <d v="2023-04-06T01:21:00"/>
    <d v="2023-04-06T03:39:00"/>
    <x v="2"/>
    <x v="0"/>
    <x v="0"/>
    <n v="23.7"/>
    <s v="Ocupada"/>
    <n v="596"/>
    <x v="8"/>
    <s v="01:21:00"/>
    <s v="03:39:00"/>
    <n v="298"/>
    <x v="0"/>
    <n v="47.4"/>
    <s v="06/04/2023"/>
    <n v="0.10625"/>
    <x v="5"/>
    <n v="0.10625"/>
  </r>
  <r>
    <x v="9"/>
    <x v="311"/>
    <n v="1"/>
    <d v="2023-04-06T00:51:00"/>
    <d v="2023-04-06T03:51:00"/>
    <x v="1"/>
    <x v="0"/>
    <x v="2"/>
    <n v="45.46"/>
    <s v="Ocupada"/>
    <n v="597"/>
    <x v="6"/>
    <s v="00:51:00"/>
    <s v="03:51:00"/>
    <n v="298.5"/>
    <x v="0"/>
    <n v="45.46"/>
    <s v="06/04/2023"/>
    <n v="0.13541666666666666"/>
    <x v="5"/>
    <n v="0.13541666666666666"/>
  </r>
  <r>
    <x v="10"/>
    <x v="365"/>
    <n v="6"/>
    <d v="2023-04-06T03:16:00"/>
    <d v="2023-04-06T06:59:00"/>
    <x v="3"/>
    <x v="0"/>
    <x v="2"/>
    <n v="11.31"/>
    <s v="Reservada"/>
    <n v="598"/>
    <x v="0"/>
    <s v="03:16:00"/>
    <s v="06:59:00"/>
    <n v="299"/>
    <x v="0"/>
    <n v="67.86"/>
    <s v="06/04/2023"/>
    <n v="0.15486111111111114"/>
    <x v="5"/>
    <n v="0.15486111111111114"/>
  </r>
  <r>
    <x v="6"/>
    <x v="366"/>
    <n v="3"/>
    <d v="2023-04-06T00:34:00"/>
    <d v="2023-04-06T04:21:00"/>
    <x v="2"/>
    <x v="0"/>
    <x v="2"/>
    <n v="30.97"/>
    <s v="Libre"/>
    <n v="599"/>
    <x v="3"/>
    <s v="00:34:00"/>
    <s v="04:21:00"/>
    <n v="299.5"/>
    <x v="0"/>
    <n v="92.91"/>
    <s v="06/04/2023"/>
    <n v="0.15763888888888888"/>
    <x v="5"/>
    <n v="0.15763888888888888"/>
  </r>
  <r>
    <x v="8"/>
    <x v="367"/>
    <n v="4"/>
    <d v="2023-04-06T03:58:00"/>
    <d v="2023-04-06T05:01:00"/>
    <x v="0"/>
    <x v="0"/>
    <x v="0"/>
    <n v="41.35"/>
    <s v="Ocupada"/>
    <n v="600"/>
    <x v="9"/>
    <s v="03:58:00"/>
    <s v="05:01:00"/>
    <n v="300"/>
    <x v="0"/>
    <n v="165.4"/>
    <s v="06/04/2023"/>
    <n v="5.4166666666666675E-2"/>
    <x v="5"/>
    <n v="5.4166666666666675E-2"/>
  </r>
  <r>
    <x v="17"/>
    <x v="17"/>
    <n v="1"/>
    <d v="2023-04-06T02:43:00"/>
    <d v="2023-04-06T06:15:00"/>
    <x v="4"/>
    <x v="2"/>
    <x v="2"/>
    <n v="16.809999999999999"/>
    <s v="Libre"/>
    <n v="601"/>
    <x v="4"/>
    <s v="02:43:00"/>
    <s v="06:15:00"/>
    <n v="300.5"/>
    <x v="0"/>
    <n v="16.809999999999999"/>
    <s v="06/04/2023"/>
    <n v="0.14722222222222225"/>
    <x v="5"/>
    <n v="0.14722222222222225"/>
  </r>
  <r>
    <x v="11"/>
    <x v="368"/>
    <n v="3"/>
    <d v="2023-04-06T03:52:00"/>
    <d v="2023-04-06T07:00:00"/>
    <x v="2"/>
    <x v="0"/>
    <x v="1"/>
    <n v="16.5"/>
    <s v="Reservada"/>
    <n v="602"/>
    <x v="0"/>
    <s v="03:52:00"/>
    <s v="07:00:00"/>
    <n v="301"/>
    <x v="0"/>
    <n v="49.5"/>
    <s v="06/04/2023"/>
    <n v="0.13055555555555556"/>
    <x v="5"/>
    <n v="0.13055555555555556"/>
  </r>
  <r>
    <x v="19"/>
    <x v="369"/>
    <n v="2"/>
    <d v="2023-04-06T02:49:00"/>
    <d v="2023-04-06T06:24:00"/>
    <x v="0"/>
    <x v="0"/>
    <x v="1"/>
    <n v="24.38"/>
    <s v="Ocupada"/>
    <n v="605"/>
    <x v="7"/>
    <s v="02:49:00"/>
    <s v="06:24:00"/>
    <n v="302.5"/>
    <x v="0"/>
    <n v="48.76"/>
    <s v="06/04/2023"/>
    <n v="0.15972222222222224"/>
    <x v="5"/>
    <n v="0.15972222222222224"/>
  </r>
  <r>
    <x v="12"/>
    <x v="306"/>
    <n v="2"/>
    <d v="2023-04-06T03:14:00"/>
    <d v="2023-04-06T06:06:00"/>
    <x v="3"/>
    <x v="0"/>
    <x v="2"/>
    <n v="31.58"/>
    <s v="Ocupada"/>
    <n v="606"/>
    <x v="5"/>
    <s v="03:14:00"/>
    <s v="06:06:00"/>
    <n v="303"/>
    <x v="0"/>
    <n v="63.16"/>
    <s v="06/04/2023"/>
    <n v="0.12986111111111109"/>
    <x v="5"/>
    <n v="0.12986111111111109"/>
  </r>
  <r>
    <x v="0"/>
    <x v="23"/>
    <n v="1"/>
    <d v="2023-04-06T01:24:00"/>
    <d v="2023-04-06T03:29:00"/>
    <x v="3"/>
    <x v="0"/>
    <x v="2"/>
    <n v="28.9"/>
    <s v="Ocupada"/>
    <n v="607"/>
    <x v="3"/>
    <s v="01:24:00"/>
    <s v="03:29:00"/>
    <n v="303.5"/>
    <x v="0"/>
    <n v="28.9"/>
    <s v="06/04/2023"/>
    <n v="9.7222222222222252E-2"/>
    <x v="5"/>
    <n v="9.7222222222222252E-2"/>
  </r>
  <r>
    <x v="19"/>
    <x v="12"/>
    <n v="4"/>
    <d v="2023-04-06T02:12:00"/>
    <d v="2023-04-06T04:11:00"/>
    <x v="3"/>
    <x v="2"/>
    <x v="2"/>
    <n v="37.9"/>
    <s v="Ocupada"/>
    <n v="610"/>
    <x v="3"/>
    <s v="02:12:00"/>
    <s v="04:11:00"/>
    <n v="305"/>
    <x v="0"/>
    <n v="151.6"/>
    <s v="06/04/2023"/>
    <n v="9.3055555555555572E-2"/>
    <x v="5"/>
    <n v="9.3055555555555572E-2"/>
  </r>
  <r>
    <x v="17"/>
    <x v="370"/>
    <n v="1"/>
    <d v="2023-04-06T03:55:00"/>
    <d v="2023-04-06T07:43:00"/>
    <x v="1"/>
    <x v="0"/>
    <x v="2"/>
    <n v="44.28"/>
    <s v="Ocupada"/>
    <n v="611"/>
    <x v="2"/>
    <s v="03:55:00"/>
    <s v="07:43:00"/>
    <n v="305.5"/>
    <x v="0"/>
    <n v="44.28"/>
    <s v="06/04/2023"/>
    <n v="0.16875000000000001"/>
    <x v="5"/>
    <n v="0.16875000000000001"/>
  </r>
  <r>
    <x v="6"/>
    <x v="371"/>
    <n v="4"/>
    <d v="2023-04-06T01:12:00"/>
    <d v="2023-04-06T05:00:00"/>
    <x v="3"/>
    <x v="0"/>
    <x v="2"/>
    <n v="23.54"/>
    <s v="Reservada"/>
    <n v="612"/>
    <x v="3"/>
    <s v="01:12:00"/>
    <s v="05:00:00"/>
    <n v="306"/>
    <x v="0"/>
    <n v="94.16"/>
    <s v="06/04/2023"/>
    <n v="0.15833333333333335"/>
    <x v="5"/>
    <n v="0.15833333333333335"/>
  </r>
  <r>
    <x v="12"/>
    <x v="33"/>
    <n v="5"/>
    <d v="2023-04-06T01:57:00"/>
    <d v="2023-04-06T03:35:00"/>
    <x v="2"/>
    <x v="1"/>
    <x v="1"/>
    <n v="23.56"/>
    <s v="Reservada"/>
    <n v="613"/>
    <x v="0"/>
    <s v="01:57:00"/>
    <s v="03:35:00"/>
    <n v="306.5"/>
    <x v="0"/>
    <n v="117.8"/>
    <s v="06/04/2023"/>
    <n v="6.805555555555555E-2"/>
    <x v="5"/>
    <n v="6.805555555555555E-2"/>
  </r>
  <r>
    <x v="18"/>
    <x v="372"/>
    <n v="1"/>
    <d v="2023-04-06T00:46:00"/>
    <d v="2023-04-06T01:53:00"/>
    <x v="3"/>
    <x v="2"/>
    <x v="2"/>
    <n v="18.420000000000002"/>
    <s v="Ocupada"/>
    <n v="615"/>
    <x v="8"/>
    <s v="00:46:00"/>
    <s v="01:53:00"/>
    <n v="307.5"/>
    <x v="0"/>
    <n v="18.420000000000002"/>
    <s v="06/04/2023"/>
    <n v="5.6944444444444436E-2"/>
    <x v="5"/>
    <n v="5.6944444444444436E-2"/>
  </r>
  <r>
    <x v="15"/>
    <x v="369"/>
    <n v="4"/>
    <d v="2023-04-06T00:14:00"/>
    <d v="2023-04-06T03:36:00"/>
    <x v="3"/>
    <x v="2"/>
    <x v="2"/>
    <n v="23.89"/>
    <s v="Ocupada"/>
    <n v="616"/>
    <x v="5"/>
    <s v="00:14:00"/>
    <s v="03:36:00"/>
    <n v="308"/>
    <x v="0"/>
    <n v="95.56"/>
    <s v="06/04/2023"/>
    <n v="0.15069444444444444"/>
    <x v="5"/>
    <n v="0.15069444444444444"/>
  </r>
  <r>
    <x v="17"/>
    <x v="26"/>
    <n v="5"/>
    <d v="2023-04-06T01:20:00"/>
    <d v="2023-04-06T05:17:00"/>
    <x v="2"/>
    <x v="0"/>
    <x v="2"/>
    <n v="38.18"/>
    <s v="Libre"/>
    <n v="617"/>
    <x v="7"/>
    <s v="01:20:00"/>
    <s v="05:17:00"/>
    <n v="308.5"/>
    <x v="0"/>
    <n v="190.9"/>
    <s v="06/04/2023"/>
    <n v="0.16458333333333333"/>
    <x v="5"/>
    <n v="0.16458333333333333"/>
  </r>
  <r>
    <x v="3"/>
    <x v="373"/>
    <n v="5"/>
    <d v="2023-04-06T00:56:00"/>
    <d v="2023-04-06T03:12:00"/>
    <x v="4"/>
    <x v="1"/>
    <x v="2"/>
    <n v="25.93"/>
    <s v="Libre"/>
    <n v="618"/>
    <x v="9"/>
    <s v="00:56:00"/>
    <s v="03:12:00"/>
    <n v="309"/>
    <x v="0"/>
    <n v="129.65"/>
    <s v="06/04/2023"/>
    <n v="9.4444444444444442E-2"/>
    <x v="5"/>
    <n v="9.4444444444444442E-2"/>
  </r>
  <r>
    <x v="1"/>
    <x v="239"/>
    <n v="4"/>
    <d v="2023-04-06T00:16:00"/>
    <d v="2023-04-06T02:41:00"/>
    <x v="3"/>
    <x v="2"/>
    <x v="2"/>
    <n v="16.440000000000001"/>
    <s v="Reservada"/>
    <n v="619"/>
    <x v="8"/>
    <s v="00:16:00"/>
    <s v="02:41:00"/>
    <n v="309.5"/>
    <x v="0"/>
    <n v="65.760000000000005"/>
    <s v="06/04/2023"/>
    <n v="0.10069444444444445"/>
    <x v="5"/>
    <n v="0.10069444444444445"/>
  </r>
  <r>
    <x v="18"/>
    <x v="355"/>
    <n v="5"/>
    <d v="2023-04-06T02:07:00"/>
    <d v="2023-04-06T05:31:00"/>
    <x v="0"/>
    <x v="2"/>
    <x v="2"/>
    <n v="11.47"/>
    <s v="Reservada"/>
    <n v="622"/>
    <x v="10"/>
    <s v="02:07:00"/>
    <s v="05:31:00"/>
    <n v="311"/>
    <x v="0"/>
    <n v="57.35"/>
    <s v="06/04/2023"/>
    <n v="0.14166666666666666"/>
    <x v="5"/>
    <n v="0.14166666666666666"/>
  </r>
  <r>
    <x v="17"/>
    <x v="273"/>
    <n v="1"/>
    <d v="2023-04-06T00:45:00"/>
    <d v="2023-04-06T03:10:00"/>
    <x v="0"/>
    <x v="0"/>
    <x v="1"/>
    <n v="22.05"/>
    <s v="Libre"/>
    <n v="623"/>
    <x v="7"/>
    <s v="00:45:00"/>
    <s v="03:10:00"/>
    <n v="311.5"/>
    <x v="0"/>
    <n v="22.05"/>
    <s v="06/04/2023"/>
    <n v="0.10069444444444445"/>
    <x v="5"/>
    <n v="0.10069444444444445"/>
  </r>
  <r>
    <x v="12"/>
    <x v="240"/>
    <n v="4"/>
    <d v="2023-04-06T01:56:00"/>
    <d v="2023-04-06T03:26:00"/>
    <x v="1"/>
    <x v="2"/>
    <x v="2"/>
    <n v="38"/>
    <s v="Reservada"/>
    <n v="624"/>
    <x v="10"/>
    <s v="01:56:00"/>
    <s v="03:26:00"/>
    <n v="312"/>
    <x v="0"/>
    <n v="152"/>
    <s v="06/04/2023"/>
    <n v="6.2500000000000014E-2"/>
    <x v="5"/>
    <n v="6.2500000000000014E-2"/>
  </r>
  <r>
    <x v="13"/>
    <x v="374"/>
    <n v="4"/>
    <d v="2023-04-06T00:09:00"/>
    <d v="2023-04-06T03:22:00"/>
    <x v="4"/>
    <x v="2"/>
    <x v="2"/>
    <n v="41.73"/>
    <s v="Ocupada"/>
    <n v="625"/>
    <x v="9"/>
    <s v="00:09:00"/>
    <s v="03:22:00"/>
    <n v="312.5"/>
    <x v="0"/>
    <n v="166.92"/>
    <s v="06/04/2023"/>
    <n v="0.14444444444444443"/>
    <x v="5"/>
    <n v="0.14444444444444443"/>
  </r>
  <r>
    <x v="8"/>
    <x v="375"/>
    <n v="4"/>
    <d v="2023-04-06T02:45:00"/>
    <d v="2023-04-06T04:10:00"/>
    <x v="4"/>
    <x v="1"/>
    <x v="2"/>
    <n v="19.239999999999998"/>
    <s v="Libre"/>
    <n v="626"/>
    <x v="10"/>
    <s v="02:45:00"/>
    <s v="04:10:00"/>
    <n v="313"/>
    <x v="0"/>
    <n v="76.959999999999994"/>
    <s v="06/04/2023"/>
    <n v="5.9027777777777804E-2"/>
    <x v="5"/>
    <n v="5.9027777777777804E-2"/>
  </r>
  <r>
    <x v="16"/>
    <x v="376"/>
    <n v="1"/>
    <d v="2023-04-06T00:09:00"/>
    <d v="2023-04-06T01:37:00"/>
    <x v="0"/>
    <x v="1"/>
    <x v="2"/>
    <n v="15.03"/>
    <s v="Reservada"/>
    <n v="628"/>
    <x v="9"/>
    <s v="00:09:00"/>
    <s v="01:37:00"/>
    <n v="314"/>
    <x v="0"/>
    <n v="15.03"/>
    <s v="06/04/2023"/>
    <n v="6.1111111111111109E-2"/>
    <x v="5"/>
    <n v="6.1111111111111109E-2"/>
  </r>
  <r>
    <x v="5"/>
    <x v="29"/>
    <n v="2"/>
    <d v="2023-04-06T02:07:00"/>
    <d v="2023-04-06T05:55:00"/>
    <x v="4"/>
    <x v="2"/>
    <x v="0"/>
    <n v="26.07"/>
    <s v="Ocupada"/>
    <n v="629"/>
    <x v="10"/>
    <s v="02:07:00"/>
    <s v="05:55:00"/>
    <n v="314.5"/>
    <x v="0"/>
    <n v="52.14"/>
    <s v="06/04/2023"/>
    <n v="0.16874999999999998"/>
    <x v="5"/>
    <n v="0.16874999999999998"/>
  </r>
  <r>
    <x v="16"/>
    <x v="202"/>
    <n v="2"/>
    <d v="2023-04-06T00:02:00"/>
    <d v="2023-04-06T02:49:00"/>
    <x v="3"/>
    <x v="0"/>
    <x v="0"/>
    <n v="36.619999999999997"/>
    <s v="Libre"/>
    <n v="630"/>
    <x v="6"/>
    <s v="00:02:00"/>
    <s v="02:49:00"/>
    <n v="315"/>
    <x v="0"/>
    <n v="73.239999999999995"/>
    <s v="06/04/2023"/>
    <n v="0.11597222222222221"/>
    <x v="5"/>
    <n v="0.11597222222222221"/>
  </r>
  <r>
    <x v="9"/>
    <x v="377"/>
    <n v="2"/>
    <d v="2023-04-06T00:15:00"/>
    <d v="2023-04-06T02:55:00"/>
    <x v="0"/>
    <x v="1"/>
    <x v="2"/>
    <n v="22.41"/>
    <s v="Libre"/>
    <n v="632"/>
    <x v="8"/>
    <s v="00:15:00"/>
    <s v="02:55:00"/>
    <n v="316"/>
    <x v="0"/>
    <n v="44.82"/>
    <s v="06/04/2023"/>
    <n v="0.1111111111111111"/>
    <x v="5"/>
    <n v="0.1111111111111111"/>
  </r>
  <r>
    <x v="9"/>
    <x v="378"/>
    <n v="5"/>
    <d v="2023-04-06T03:43:00"/>
    <d v="2023-04-06T05:28:00"/>
    <x v="0"/>
    <x v="0"/>
    <x v="2"/>
    <n v="11.19"/>
    <s v="Reservada"/>
    <n v="633"/>
    <x v="6"/>
    <s v="03:43:00"/>
    <s v="05:28:00"/>
    <n v="316.5"/>
    <x v="0"/>
    <n v="55.949999999999996"/>
    <s v="06/04/2023"/>
    <n v="7.2916666666666657E-2"/>
    <x v="5"/>
    <n v="7.2916666666666657E-2"/>
  </r>
  <r>
    <x v="16"/>
    <x v="265"/>
    <n v="1"/>
    <d v="2023-04-06T00:03:00"/>
    <d v="2023-04-06T03:36:00"/>
    <x v="1"/>
    <x v="1"/>
    <x v="2"/>
    <n v="29.25"/>
    <s v="Reservada"/>
    <n v="634"/>
    <x v="5"/>
    <s v="00:03:00"/>
    <s v="03:36:00"/>
    <n v="317"/>
    <x v="0"/>
    <n v="29.25"/>
    <s v="06/04/2023"/>
    <n v="0.14791666666666667"/>
    <x v="5"/>
    <n v="0.14791666666666667"/>
  </r>
  <r>
    <x v="8"/>
    <x v="379"/>
    <n v="3"/>
    <d v="2023-04-06T03:35:00"/>
    <d v="2023-04-06T05:48:00"/>
    <x v="3"/>
    <x v="2"/>
    <x v="0"/>
    <n v="32.86"/>
    <s v="Libre"/>
    <n v="636"/>
    <x v="8"/>
    <s v="03:35:00"/>
    <s v="05:48:00"/>
    <n v="318"/>
    <x v="0"/>
    <n v="98.58"/>
    <s v="06/04/2023"/>
    <n v="9.2361111111111116E-2"/>
    <x v="5"/>
    <n v="9.2361111111111116E-2"/>
  </r>
  <r>
    <x v="1"/>
    <x v="380"/>
    <n v="3"/>
    <d v="2023-04-06T01:55:00"/>
    <d v="2023-04-06T04:32:00"/>
    <x v="4"/>
    <x v="0"/>
    <x v="2"/>
    <n v="36.58"/>
    <s v="Reservada"/>
    <n v="637"/>
    <x v="8"/>
    <s v="01:55:00"/>
    <s v="04:32:00"/>
    <n v="318.5"/>
    <x v="0"/>
    <n v="109.74"/>
    <s v="06/04/2023"/>
    <n v="0.10902777777777778"/>
    <x v="5"/>
    <n v="0.10902777777777778"/>
  </r>
  <r>
    <x v="4"/>
    <x v="381"/>
    <n v="4"/>
    <d v="2023-04-06T02:17:00"/>
    <d v="2023-04-06T05:19:00"/>
    <x v="2"/>
    <x v="2"/>
    <x v="2"/>
    <n v="18.97"/>
    <s v="Reservada"/>
    <n v="639"/>
    <x v="0"/>
    <s v="02:17:00"/>
    <s v="05:19:00"/>
    <n v="319.5"/>
    <x v="0"/>
    <n v="75.88"/>
    <s v="06/04/2023"/>
    <n v="0.12638888888888888"/>
    <x v="5"/>
    <n v="0.12638888888888888"/>
  </r>
  <r>
    <x v="8"/>
    <x v="382"/>
    <n v="3"/>
    <d v="2023-04-06T00:41:00"/>
    <d v="2023-04-06T01:50:00"/>
    <x v="0"/>
    <x v="0"/>
    <x v="0"/>
    <n v="49.29"/>
    <s v="Libre"/>
    <n v="640"/>
    <x v="5"/>
    <s v="00:41:00"/>
    <s v="01:50:00"/>
    <n v="320"/>
    <x v="0"/>
    <n v="147.87"/>
    <s v="06/04/2023"/>
    <n v="4.7916666666666677E-2"/>
    <x v="5"/>
    <n v="4.7916666666666677E-2"/>
  </r>
  <r>
    <x v="16"/>
    <x v="383"/>
    <n v="4"/>
    <d v="2023-04-06T01:08:00"/>
    <d v="2023-04-06T03:52:00"/>
    <x v="1"/>
    <x v="0"/>
    <x v="0"/>
    <n v="39.68"/>
    <s v="Reservada"/>
    <n v="641"/>
    <x v="8"/>
    <s v="01:08:00"/>
    <s v="03:52:00"/>
    <n v="320.5"/>
    <x v="0"/>
    <n v="158.72"/>
    <s v="06/04/2023"/>
    <n v="0.1138888888888889"/>
    <x v="5"/>
    <n v="0.1138888888888889"/>
  </r>
  <r>
    <x v="7"/>
    <x v="384"/>
    <n v="1"/>
    <d v="2023-04-06T02:36:00"/>
    <d v="2023-04-06T05:24:00"/>
    <x v="2"/>
    <x v="0"/>
    <x v="2"/>
    <n v="11.11"/>
    <s v="Ocupada"/>
    <n v="642"/>
    <x v="10"/>
    <s v="02:36:00"/>
    <s v="05:24:00"/>
    <n v="321"/>
    <x v="0"/>
    <n v="11.11"/>
    <s v="06/04/2023"/>
    <n v="0.12708333333333333"/>
    <x v="5"/>
    <n v="0.12708333333333333"/>
  </r>
  <r>
    <x v="1"/>
    <x v="260"/>
    <n v="6"/>
    <d v="2023-04-06T02:50:00"/>
    <d v="2023-04-06T06:25:00"/>
    <x v="0"/>
    <x v="2"/>
    <x v="1"/>
    <n v="40.03"/>
    <s v="Libre"/>
    <n v="645"/>
    <x v="6"/>
    <s v="02:50:00"/>
    <s v="06:25:00"/>
    <n v="322.5"/>
    <x v="0"/>
    <n v="240.18"/>
    <s v="06/04/2023"/>
    <n v="0.14930555555555552"/>
    <x v="5"/>
    <n v="0.14930555555555552"/>
  </r>
  <r>
    <x v="11"/>
    <x v="385"/>
    <n v="2"/>
    <d v="2023-04-06T02:55:00"/>
    <d v="2023-04-06T06:25:00"/>
    <x v="2"/>
    <x v="0"/>
    <x v="2"/>
    <n v="42.79"/>
    <s v="Reservada"/>
    <n v="647"/>
    <x v="6"/>
    <s v="02:55:00"/>
    <s v="06:25:00"/>
    <n v="323.5"/>
    <x v="0"/>
    <n v="85.58"/>
    <s v="06/04/2023"/>
    <n v="0.14583333333333331"/>
    <x v="5"/>
    <n v="0.14583333333333331"/>
  </r>
  <r>
    <x v="10"/>
    <x v="386"/>
    <n v="1"/>
    <d v="2023-04-06T00:55:00"/>
    <d v="2023-04-06T03:45:00"/>
    <x v="3"/>
    <x v="0"/>
    <x v="1"/>
    <n v="15.98"/>
    <s v="Ocupada"/>
    <n v="649"/>
    <x v="3"/>
    <s v="00:55:00"/>
    <s v="03:45:00"/>
    <n v="324.5"/>
    <x v="0"/>
    <n v="15.98"/>
    <s v="06/04/2023"/>
    <n v="0.12847222222222221"/>
    <x v="5"/>
    <n v="0.12847222222222221"/>
  </r>
  <r>
    <x v="6"/>
    <x v="330"/>
    <n v="3"/>
    <d v="2023-04-07T03:33:00"/>
    <d v="2023-04-07T05:02:00"/>
    <x v="0"/>
    <x v="0"/>
    <x v="0"/>
    <n v="38.21"/>
    <s v="Libre"/>
    <n v="650"/>
    <x v="10"/>
    <s v="03:33:00"/>
    <s v="05:02:00"/>
    <n v="325"/>
    <x v="0"/>
    <n v="114.63"/>
    <s v="07/04/2023"/>
    <n v="6.1805555555555558E-2"/>
    <x v="6"/>
    <n v="6.1805555555555558E-2"/>
  </r>
  <r>
    <x v="9"/>
    <x v="387"/>
    <n v="4"/>
    <d v="2023-04-07T02:04:00"/>
    <d v="2023-04-07T05:44:00"/>
    <x v="4"/>
    <x v="2"/>
    <x v="2"/>
    <n v="20.27"/>
    <s v="Libre"/>
    <n v="651"/>
    <x v="10"/>
    <s v="02:04:00"/>
    <s v="05:44:00"/>
    <n v="325.5"/>
    <x v="0"/>
    <n v="81.08"/>
    <s v="07/04/2023"/>
    <n v="0.15277777777777779"/>
    <x v="6"/>
    <n v="0.15277777777777779"/>
  </r>
  <r>
    <x v="8"/>
    <x v="338"/>
    <n v="5"/>
    <d v="2023-04-07T00:06:00"/>
    <d v="2023-04-07T02:26:00"/>
    <x v="2"/>
    <x v="0"/>
    <x v="0"/>
    <n v="23.26"/>
    <s v="Ocupada"/>
    <n v="652"/>
    <x v="7"/>
    <s v="00:06:00"/>
    <s v="02:26:00"/>
    <n v="326"/>
    <x v="0"/>
    <n v="116.30000000000001"/>
    <s v="07/04/2023"/>
    <n v="0.10763888888888891"/>
    <x v="6"/>
    <n v="0.10763888888888891"/>
  </r>
  <r>
    <x v="17"/>
    <x v="388"/>
    <n v="5"/>
    <d v="2023-04-07T02:31:00"/>
    <d v="2023-04-07T04:20:00"/>
    <x v="1"/>
    <x v="0"/>
    <x v="2"/>
    <n v="34.33"/>
    <s v="Libre"/>
    <n v="653"/>
    <x v="5"/>
    <s v="02:31:00"/>
    <s v="04:20:00"/>
    <n v="326.5"/>
    <x v="0"/>
    <n v="171.64999999999998"/>
    <s v="07/04/2023"/>
    <n v="7.5694444444444439E-2"/>
    <x v="6"/>
    <n v="7.5694444444444439E-2"/>
  </r>
  <r>
    <x v="11"/>
    <x v="389"/>
    <n v="5"/>
    <d v="2023-04-07T00:02:00"/>
    <d v="2023-04-07T01:44:00"/>
    <x v="3"/>
    <x v="2"/>
    <x v="2"/>
    <n v="23.98"/>
    <s v="Ocupada"/>
    <n v="654"/>
    <x v="7"/>
    <s v="00:02:00"/>
    <s v="01:44:00"/>
    <n v="327"/>
    <x v="0"/>
    <n v="119.9"/>
    <s v="07/04/2023"/>
    <n v="8.1250000000000017E-2"/>
    <x v="6"/>
    <n v="8.1250000000000017E-2"/>
  </r>
  <r>
    <x v="19"/>
    <x v="390"/>
    <n v="6"/>
    <d v="2023-04-07T03:36:00"/>
    <d v="2023-04-07T06:40:00"/>
    <x v="1"/>
    <x v="2"/>
    <x v="2"/>
    <n v="31.23"/>
    <s v="Reservada"/>
    <n v="656"/>
    <x v="10"/>
    <s v="03:36:00"/>
    <s v="06:40:00"/>
    <n v="328"/>
    <x v="0"/>
    <n v="187.38"/>
    <s v="07/04/2023"/>
    <n v="0.1277777777777778"/>
    <x v="6"/>
    <n v="0.1277777777777778"/>
  </r>
  <r>
    <x v="12"/>
    <x v="391"/>
    <n v="2"/>
    <d v="2023-04-07T00:51:00"/>
    <d v="2023-04-07T04:07:00"/>
    <x v="1"/>
    <x v="0"/>
    <x v="1"/>
    <n v="44.2"/>
    <s v="Reservada"/>
    <n v="657"/>
    <x v="9"/>
    <s v="00:51:00"/>
    <s v="04:07:00"/>
    <n v="328.5"/>
    <x v="0"/>
    <n v="88.4"/>
    <s v="07/04/2023"/>
    <n v="0.13611111111111107"/>
    <x v="6"/>
    <n v="0.13611111111111107"/>
  </r>
  <r>
    <x v="19"/>
    <x v="392"/>
    <n v="5"/>
    <d v="2023-04-07T01:43:00"/>
    <d v="2023-04-07T05:02:00"/>
    <x v="3"/>
    <x v="1"/>
    <x v="1"/>
    <n v="31.27"/>
    <s v="Reservada"/>
    <n v="658"/>
    <x v="2"/>
    <s v="01:43:00"/>
    <s v="05:02:00"/>
    <n v="329"/>
    <x v="0"/>
    <n v="156.35"/>
    <s v="07/04/2023"/>
    <n v="0.13819444444444445"/>
    <x v="6"/>
    <n v="0.13819444444444445"/>
  </r>
  <r>
    <x v="19"/>
    <x v="393"/>
    <n v="4"/>
    <d v="2023-04-07T01:56:00"/>
    <d v="2023-04-07T05:51:00"/>
    <x v="2"/>
    <x v="1"/>
    <x v="2"/>
    <n v="15.91"/>
    <s v="Reservada"/>
    <n v="660"/>
    <x v="2"/>
    <s v="01:56:00"/>
    <s v="05:51:00"/>
    <n v="330"/>
    <x v="0"/>
    <n v="63.64"/>
    <s v="07/04/2023"/>
    <n v="0.16319444444444442"/>
    <x v="6"/>
    <n v="0.16319444444444442"/>
  </r>
  <r>
    <x v="9"/>
    <x v="91"/>
    <n v="4"/>
    <d v="2023-04-07T03:22:00"/>
    <d v="2023-04-07T06:52:00"/>
    <x v="4"/>
    <x v="2"/>
    <x v="2"/>
    <n v="32.54"/>
    <s v="Ocupada"/>
    <n v="661"/>
    <x v="10"/>
    <s v="03:22:00"/>
    <s v="06:52:00"/>
    <n v="330.5"/>
    <x v="0"/>
    <n v="130.16"/>
    <s v="07/04/2023"/>
    <n v="0.15625000000000003"/>
    <x v="6"/>
    <n v="0.15625000000000003"/>
  </r>
  <r>
    <x v="7"/>
    <x v="394"/>
    <n v="4"/>
    <d v="2023-04-07T02:01:00"/>
    <d v="2023-04-07T05:02:00"/>
    <x v="1"/>
    <x v="0"/>
    <x v="2"/>
    <n v="11.64"/>
    <s v="Libre"/>
    <n v="662"/>
    <x v="6"/>
    <s v="02:01:00"/>
    <s v="05:02:00"/>
    <n v="331"/>
    <x v="0"/>
    <n v="46.56"/>
    <s v="07/04/2023"/>
    <n v="0.12569444444444444"/>
    <x v="6"/>
    <n v="0.12569444444444444"/>
  </r>
  <r>
    <x v="3"/>
    <x v="395"/>
    <n v="1"/>
    <d v="2023-04-07T01:09:00"/>
    <d v="2023-04-07T03:47:00"/>
    <x v="1"/>
    <x v="0"/>
    <x v="1"/>
    <n v="41.8"/>
    <s v="Ocupada"/>
    <n v="663"/>
    <x v="0"/>
    <s v="01:09:00"/>
    <s v="03:47:00"/>
    <n v="331.5"/>
    <x v="0"/>
    <n v="41.8"/>
    <s v="07/04/2023"/>
    <n v="0.12013888888888889"/>
    <x v="6"/>
    <n v="0.12013888888888889"/>
  </r>
  <r>
    <x v="2"/>
    <x v="396"/>
    <n v="6"/>
    <d v="2023-04-07T01:35:00"/>
    <d v="2023-04-07T03:53:00"/>
    <x v="4"/>
    <x v="1"/>
    <x v="0"/>
    <n v="31.27"/>
    <s v="Reservada"/>
    <n v="664"/>
    <x v="1"/>
    <s v="01:35:00"/>
    <s v="03:53:00"/>
    <n v="332"/>
    <x v="0"/>
    <n v="187.62"/>
    <s v="07/04/2023"/>
    <n v="9.583333333333334E-2"/>
    <x v="6"/>
    <n v="9.583333333333334E-2"/>
  </r>
  <r>
    <x v="1"/>
    <x v="174"/>
    <n v="1"/>
    <d v="2023-04-07T02:05:00"/>
    <d v="2023-04-07T05:56:00"/>
    <x v="3"/>
    <x v="0"/>
    <x v="2"/>
    <n v="25.32"/>
    <s v="Ocupada"/>
    <n v="665"/>
    <x v="6"/>
    <s v="02:05:00"/>
    <s v="05:56:00"/>
    <n v="332.5"/>
    <x v="0"/>
    <n v="25.32"/>
    <s v="07/04/2023"/>
    <n v="0.17083333333333331"/>
    <x v="6"/>
    <n v="0.17083333333333331"/>
  </r>
  <r>
    <x v="11"/>
    <x v="182"/>
    <n v="4"/>
    <d v="2023-04-07T01:43:00"/>
    <d v="2023-04-07T04:41:00"/>
    <x v="1"/>
    <x v="1"/>
    <x v="2"/>
    <n v="18.61"/>
    <s v="Reservada"/>
    <n v="668"/>
    <x v="6"/>
    <s v="01:43:00"/>
    <s v="04:41:00"/>
    <n v="334"/>
    <x v="0"/>
    <n v="74.44"/>
    <s v="07/04/2023"/>
    <n v="0.1236111111111111"/>
    <x v="6"/>
    <n v="0.1236111111111111"/>
  </r>
  <r>
    <x v="0"/>
    <x v="397"/>
    <n v="4"/>
    <d v="2023-04-07T01:01:00"/>
    <d v="2023-04-07T04:34:00"/>
    <x v="0"/>
    <x v="0"/>
    <x v="2"/>
    <n v="10.68"/>
    <s v="Libre"/>
    <n v="669"/>
    <x v="5"/>
    <s v="01:01:00"/>
    <s v="04:34:00"/>
    <n v="334.5"/>
    <x v="0"/>
    <n v="42.72"/>
    <s v="07/04/2023"/>
    <n v="0.14791666666666667"/>
    <x v="6"/>
    <n v="0.14791666666666667"/>
  </r>
  <r>
    <x v="9"/>
    <x v="398"/>
    <n v="6"/>
    <d v="2023-04-07T01:52:00"/>
    <d v="2023-04-07T03:12:00"/>
    <x v="2"/>
    <x v="0"/>
    <x v="1"/>
    <n v="37.93"/>
    <s v="Ocupada"/>
    <n v="670"/>
    <x v="6"/>
    <s v="01:52:00"/>
    <s v="03:12:00"/>
    <n v="335"/>
    <x v="0"/>
    <n v="227.57999999999998"/>
    <s v="07/04/2023"/>
    <n v="6.5972222222222224E-2"/>
    <x v="6"/>
    <n v="6.5972222222222224E-2"/>
  </r>
  <r>
    <x v="5"/>
    <x v="156"/>
    <n v="3"/>
    <d v="2023-04-07T02:18:00"/>
    <d v="2023-04-07T03:30:00"/>
    <x v="0"/>
    <x v="0"/>
    <x v="1"/>
    <n v="32.200000000000003"/>
    <s v="Reservada"/>
    <n v="671"/>
    <x v="6"/>
    <s v="02:18:00"/>
    <s v="03:30:00"/>
    <n v="335.5"/>
    <x v="0"/>
    <n v="96.600000000000009"/>
    <s v="07/04/2023"/>
    <n v="5.0000000000000017E-2"/>
    <x v="6"/>
    <n v="5.0000000000000017E-2"/>
  </r>
  <r>
    <x v="11"/>
    <x v="84"/>
    <n v="6"/>
    <d v="2023-04-07T01:24:00"/>
    <d v="2023-04-07T03:51:00"/>
    <x v="4"/>
    <x v="2"/>
    <x v="2"/>
    <n v="29.19"/>
    <s v="Reservada"/>
    <n v="672"/>
    <x v="9"/>
    <s v="01:24:00"/>
    <s v="03:51:00"/>
    <n v="336"/>
    <x v="0"/>
    <n v="175.14000000000001"/>
    <s v="07/04/2023"/>
    <n v="0.10208333333333336"/>
    <x v="6"/>
    <n v="0.10208333333333336"/>
  </r>
  <r>
    <x v="2"/>
    <x v="124"/>
    <n v="6"/>
    <d v="2023-04-07T00:37:00"/>
    <d v="2023-04-07T02:52:00"/>
    <x v="3"/>
    <x v="0"/>
    <x v="2"/>
    <n v="36.5"/>
    <s v="Reservada"/>
    <n v="673"/>
    <x v="5"/>
    <s v="00:37:00"/>
    <s v="02:52:00"/>
    <n v="336.5"/>
    <x v="0"/>
    <n v="219"/>
    <s v="07/04/2023"/>
    <n v="9.375E-2"/>
    <x v="6"/>
    <n v="9.375E-2"/>
  </r>
  <r>
    <x v="12"/>
    <x v="399"/>
    <n v="3"/>
    <d v="2023-04-07T00:03:00"/>
    <d v="2023-04-07T01:30:00"/>
    <x v="3"/>
    <x v="2"/>
    <x v="2"/>
    <n v="41.29"/>
    <s v="Libre"/>
    <n v="674"/>
    <x v="3"/>
    <s v="00:03:00"/>
    <s v="01:30:00"/>
    <n v="337"/>
    <x v="0"/>
    <n v="123.87"/>
    <s v="07/04/2023"/>
    <n v="6.0416666666666667E-2"/>
    <x v="6"/>
    <n v="6.0416666666666667E-2"/>
  </r>
  <r>
    <x v="13"/>
    <x v="400"/>
    <n v="2"/>
    <d v="2023-04-07T00:54:00"/>
    <d v="2023-04-07T04:33:00"/>
    <x v="2"/>
    <x v="2"/>
    <x v="1"/>
    <n v="30.74"/>
    <s v="Reservada"/>
    <n v="675"/>
    <x v="8"/>
    <s v="00:54:00"/>
    <s v="04:33:00"/>
    <n v="337.5"/>
    <x v="0"/>
    <n v="61.48"/>
    <s v="07/04/2023"/>
    <n v="0.15208333333333332"/>
    <x v="6"/>
    <n v="0.15208333333333332"/>
  </r>
  <r>
    <x v="18"/>
    <x v="164"/>
    <n v="6"/>
    <d v="2023-04-07T00:28:00"/>
    <d v="2023-04-07T03:45:00"/>
    <x v="0"/>
    <x v="0"/>
    <x v="2"/>
    <n v="41.6"/>
    <s v="Ocupada"/>
    <n v="676"/>
    <x v="8"/>
    <s v="00:28:00"/>
    <s v="03:45:00"/>
    <n v="338"/>
    <x v="0"/>
    <n v="249.60000000000002"/>
    <s v="07/04/2023"/>
    <n v="0.14722222222222223"/>
    <x v="6"/>
    <n v="0.14722222222222223"/>
  </r>
  <r>
    <x v="8"/>
    <x v="401"/>
    <n v="6"/>
    <d v="2023-04-07T00:34:00"/>
    <d v="2023-04-07T02:37:00"/>
    <x v="2"/>
    <x v="0"/>
    <x v="2"/>
    <n v="12.57"/>
    <s v="Ocupada"/>
    <n v="677"/>
    <x v="6"/>
    <s v="00:34:00"/>
    <s v="02:37:00"/>
    <n v="338.5"/>
    <x v="0"/>
    <n v="75.42"/>
    <s v="07/04/2023"/>
    <n v="9.583333333333334E-2"/>
    <x v="6"/>
    <n v="9.583333333333334E-2"/>
  </r>
  <r>
    <x v="19"/>
    <x v="393"/>
    <n v="1"/>
    <d v="2023-04-07T03:01:00"/>
    <d v="2023-04-07T05:22:00"/>
    <x v="0"/>
    <x v="0"/>
    <x v="2"/>
    <n v="26.76"/>
    <s v="Ocupada"/>
    <n v="678"/>
    <x v="9"/>
    <s v="03:01:00"/>
    <s v="05:22:00"/>
    <n v="339"/>
    <x v="0"/>
    <n v="26.76"/>
    <s v="07/04/2023"/>
    <n v="0.10833333333333332"/>
    <x v="6"/>
    <n v="0.10833333333333332"/>
  </r>
  <r>
    <x v="10"/>
    <x v="101"/>
    <n v="4"/>
    <d v="2023-04-07T00:02:00"/>
    <d v="2023-04-07T03:03:00"/>
    <x v="2"/>
    <x v="0"/>
    <x v="2"/>
    <n v="36.43"/>
    <s v="Ocupada"/>
    <n v="679"/>
    <x v="9"/>
    <s v="00:02:00"/>
    <s v="03:03:00"/>
    <n v="339.5"/>
    <x v="0"/>
    <n v="145.72"/>
    <s v="07/04/2023"/>
    <n v="0.1361111111111111"/>
    <x v="6"/>
    <n v="0.1361111111111111"/>
  </r>
  <r>
    <x v="13"/>
    <x v="402"/>
    <n v="4"/>
    <d v="2023-04-07T01:23:00"/>
    <d v="2023-04-07T05:20:00"/>
    <x v="0"/>
    <x v="0"/>
    <x v="1"/>
    <n v="12.06"/>
    <s v="Reservada"/>
    <n v="680"/>
    <x v="3"/>
    <s v="01:23:00"/>
    <s v="05:20:00"/>
    <n v="340"/>
    <x v="0"/>
    <n v="48.24"/>
    <s v="07/04/2023"/>
    <n v="0.16458333333333333"/>
    <x v="6"/>
    <n v="0.16458333333333333"/>
  </r>
  <r>
    <x v="16"/>
    <x v="75"/>
    <n v="4"/>
    <d v="2023-04-07T02:56:00"/>
    <d v="2023-04-07T06:50:00"/>
    <x v="4"/>
    <x v="0"/>
    <x v="0"/>
    <n v="37.07"/>
    <s v="Libre"/>
    <n v="681"/>
    <x v="3"/>
    <s v="02:56:00"/>
    <s v="06:50:00"/>
    <n v="340.5"/>
    <x v="0"/>
    <n v="148.28"/>
    <s v="07/04/2023"/>
    <n v="0.16249999999999998"/>
    <x v="6"/>
    <n v="0.16249999999999998"/>
  </r>
  <r>
    <x v="16"/>
    <x v="403"/>
    <n v="6"/>
    <d v="2023-04-07T03:56:00"/>
    <d v="2023-04-07T06:22:00"/>
    <x v="3"/>
    <x v="0"/>
    <x v="2"/>
    <n v="40.42"/>
    <s v="Ocupada"/>
    <n v="683"/>
    <x v="1"/>
    <s v="03:56:00"/>
    <s v="06:22:00"/>
    <n v="341.5"/>
    <x v="0"/>
    <n v="242.52"/>
    <s v="07/04/2023"/>
    <n v="0.11180555555555556"/>
    <x v="6"/>
    <n v="0.11180555555555556"/>
  </r>
  <r>
    <x v="0"/>
    <x v="404"/>
    <n v="6"/>
    <d v="2023-04-07T03:29:00"/>
    <d v="2023-04-07T04:40:00"/>
    <x v="4"/>
    <x v="2"/>
    <x v="2"/>
    <n v="48.15"/>
    <s v="Ocupada"/>
    <n v="684"/>
    <x v="9"/>
    <s v="03:29:00"/>
    <s v="04:40:00"/>
    <n v="342"/>
    <x v="0"/>
    <n v="288.89999999999998"/>
    <s v="07/04/2023"/>
    <n v="5.9722222222222211E-2"/>
    <x v="6"/>
    <n v="5.9722222222222211E-2"/>
  </r>
  <r>
    <x v="0"/>
    <x v="361"/>
    <n v="6"/>
    <d v="2023-04-07T01:12:00"/>
    <d v="2023-04-07T03:39:00"/>
    <x v="1"/>
    <x v="0"/>
    <x v="1"/>
    <n v="15.83"/>
    <s v="Reservada"/>
    <n v="686"/>
    <x v="3"/>
    <s v="01:12:00"/>
    <s v="03:39:00"/>
    <n v="343"/>
    <x v="0"/>
    <n v="94.98"/>
    <s v="07/04/2023"/>
    <n v="0.10208333333333333"/>
    <x v="6"/>
    <n v="0.10208333333333333"/>
  </r>
  <r>
    <x v="8"/>
    <x v="405"/>
    <n v="1"/>
    <d v="2023-04-07T00:36:00"/>
    <d v="2023-04-07T02:22:00"/>
    <x v="1"/>
    <x v="0"/>
    <x v="2"/>
    <n v="10.25"/>
    <s v="Ocupada"/>
    <n v="689"/>
    <x v="3"/>
    <s v="00:36:00"/>
    <s v="02:22:00"/>
    <n v="344.5"/>
    <x v="0"/>
    <n v="10.25"/>
    <s v="07/04/2023"/>
    <n v="8.4027777777777785E-2"/>
    <x v="6"/>
    <n v="8.4027777777777785E-2"/>
  </r>
  <r>
    <x v="7"/>
    <x v="328"/>
    <n v="4"/>
    <d v="2023-04-07T02:43:00"/>
    <d v="2023-04-07T05:43:00"/>
    <x v="3"/>
    <x v="2"/>
    <x v="0"/>
    <n v="37.22"/>
    <s v="Reservada"/>
    <n v="690"/>
    <x v="0"/>
    <s v="02:43:00"/>
    <s v="05:43:00"/>
    <n v="345"/>
    <x v="0"/>
    <n v="148.88"/>
    <s v="07/04/2023"/>
    <n v="0.125"/>
    <x v="6"/>
    <n v="0.125"/>
  </r>
  <r>
    <x v="10"/>
    <x v="138"/>
    <n v="2"/>
    <d v="2023-04-07T00:53:00"/>
    <d v="2023-04-07T04:26:00"/>
    <x v="1"/>
    <x v="2"/>
    <x v="2"/>
    <n v="25.92"/>
    <s v="Reservada"/>
    <n v="692"/>
    <x v="10"/>
    <s v="00:53:00"/>
    <s v="04:26:00"/>
    <n v="346"/>
    <x v="0"/>
    <n v="51.84"/>
    <s v="07/04/2023"/>
    <n v="0.14791666666666667"/>
    <x v="6"/>
    <n v="0.14791666666666667"/>
  </r>
  <r>
    <x v="7"/>
    <x v="263"/>
    <n v="4"/>
    <d v="2023-04-07T03:44:00"/>
    <d v="2023-04-07T07:31:00"/>
    <x v="0"/>
    <x v="0"/>
    <x v="2"/>
    <n v="28.31"/>
    <s v="Libre"/>
    <n v="693"/>
    <x v="8"/>
    <s v="03:44:00"/>
    <s v="07:31:00"/>
    <n v="346.5"/>
    <x v="0"/>
    <n v="113.24"/>
    <s v="07/04/2023"/>
    <n v="0.15763888888888888"/>
    <x v="6"/>
    <n v="0.15763888888888888"/>
  </r>
  <r>
    <x v="13"/>
    <x v="17"/>
    <n v="4"/>
    <d v="2023-04-07T01:51:00"/>
    <d v="2023-04-07T05:13:00"/>
    <x v="2"/>
    <x v="0"/>
    <x v="2"/>
    <n v="23.66"/>
    <s v="Libre"/>
    <n v="694"/>
    <x v="5"/>
    <s v="01:51:00"/>
    <s v="05:13:00"/>
    <n v="347"/>
    <x v="0"/>
    <n v="94.64"/>
    <s v="07/04/2023"/>
    <n v="0.14027777777777778"/>
    <x v="6"/>
    <n v="0.14027777777777778"/>
  </r>
  <r>
    <x v="10"/>
    <x v="201"/>
    <n v="1"/>
    <d v="2023-04-07T02:02:00"/>
    <d v="2023-04-07T05:32:00"/>
    <x v="0"/>
    <x v="0"/>
    <x v="2"/>
    <n v="18.23"/>
    <s v="Ocupada"/>
    <n v="695"/>
    <x v="5"/>
    <s v="02:02:00"/>
    <s v="05:32:00"/>
    <n v="347.5"/>
    <x v="0"/>
    <n v="18.23"/>
    <s v="07/04/2023"/>
    <n v="0.15624999999999997"/>
    <x v="6"/>
    <n v="0.15624999999999997"/>
  </r>
  <r>
    <x v="15"/>
    <x v="406"/>
    <n v="1"/>
    <d v="2023-04-07T03:48:00"/>
    <d v="2023-04-07T06:42:00"/>
    <x v="2"/>
    <x v="0"/>
    <x v="2"/>
    <n v="34.35"/>
    <s v="Reservada"/>
    <n v="697"/>
    <x v="7"/>
    <s v="03:48:00"/>
    <s v="06:42:00"/>
    <n v="348.5"/>
    <x v="0"/>
    <n v="34.35"/>
    <s v="07/04/2023"/>
    <n v="0.12083333333333335"/>
    <x v="6"/>
    <n v="0.12083333333333335"/>
  </r>
  <r>
    <x v="19"/>
    <x v="117"/>
    <n v="4"/>
    <d v="2023-04-07T02:30:00"/>
    <d v="2023-04-07T06:25:00"/>
    <x v="1"/>
    <x v="2"/>
    <x v="2"/>
    <n v="39.89"/>
    <s v="Libre"/>
    <n v="698"/>
    <x v="6"/>
    <s v="02:30:00"/>
    <s v="06:25:00"/>
    <n v="349"/>
    <x v="0"/>
    <n v="159.56"/>
    <s v="07/04/2023"/>
    <n v="0.16319444444444442"/>
    <x v="6"/>
    <n v="0.16319444444444442"/>
  </r>
  <r>
    <x v="4"/>
    <x v="407"/>
    <n v="2"/>
    <d v="2023-04-07T00:23:00"/>
    <d v="2023-04-07T02:50:00"/>
    <x v="2"/>
    <x v="0"/>
    <x v="2"/>
    <n v="21.66"/>
    <s v="Reservada"/>
    <n v="700"/>
    <x v="10"/>
    <s v="00:23:00"/>
    <s v="02:50:00"/>
    <n v="350"/>
    <x v="0"/>
    <n v="43.32"/>
    <s v="07/04/2023"/>
    <n v="0.10208333333333335"/>
    <x v="6"/>
    <n v="0.10208333333333335"/>
  </r>
  <r>
    <x v="19"/>
    <x v="408"/>
    <n v="5"/>
    <d v="2023-04-07T03:20:00"/>
    <d v="2023-04-07T05:45:00"/>
    <x v="4"/>
    <x v="0"/>
    <x v="2"/>
    <n v="39.83"/>
    <s v="Libre"/>
    <n v="701"/>
    <x v="6"/>
    <s v="03:20:00"/>
    <s v="05:45:00"/>
    <n v="350.5"/>
    <x v="0"/>
    <n v="199.14999999999998"/>
    <s v="07/04/2023"/>
    <n v="0.10069444444444445"/>
    <x v="6"/>
    <n v="0.10069444444444445"/>
  </r>
  <r>
    <x v="17"/>
    <x v="409"/>
    <n v="2"/>
    <d v="2023-04-07T02:30:00"/>
    <d v="2023-04-07T05:15:00"/>
    <x v="0"/>
    <x v="2"/>
    <x v="2"/>
    <n v="47.07"/>
    <s v="Libre"/>
    <n v="702"/>
    <x v="2"/>
    <s v="02:30:00"/>
    <s v="05:15:00"/>
    <n v="351"/>
    <x v="0"/>
    <n v="94.14"/>
    <s v="07/04/2023"/>
    <n v="0.11458333333333333"/>
    <x v="6"/>
    <n v="0.11458333333333333"/>
  </r>
  <r>
    <x v="11"/>
    <x v="410"/>
    <n v="3"/>
    <d v="2023-04-07T01:48:00"/>
    <d v="2023-04-07T02:53:00"/>
    <x v="2"/>
    <x v="0"/>
    <x v="2"/>
    <n v="43.07"/>
    <s v="Libre"/>
    <n v="705"/>
    <x v="5"/>
    <s v="01:48:00"/>
    <s v="02:53:00"/>
    <n v="352.5"/>
    <x v="0"/>
    <n v="129.21"/>
    <s v="07/04/2023"/>
    <n v="4.5138888888888895E-2"/>
    <x v="6"/>
    <n v="4.5138888888888895E-2"/>
  </r>
  <r>
    <x v="7"/>
    <x v="411"/>
    <n v="1"/>
    <d v="2023-04-07T03:05:00"/>
    <d v="2023-04-07T05:23:00"/>
    <x v="2"/>
    <x v="1"/>
    <x v="2"/>
    <n v="40.39"/>
    <s v="Reservada"/>
    <n v="707"/>
    <x v="7"/>
    <s v="03:05:00"/>
    <s v="05:23:00"/>
    <n v="353.5"/>
    <x v="0"/>
    <n v="40.39"/>
    <s v="07/04/2023"/>
    <n v="9.5833333333333326E-2"/>
    <x v="6"/>
    <n v="9.5833333333333326E-2"/>
  </r>
  <r>
    <x v="4"/>
    <x v="412"/>
    <n v="4"/>
    <d v="2023-04-07T01:55:00"/>
    <d v="2023-04-07T03:40:00"/>
    <x v="2"/>
    <x v="0"/>
    <x v="1"/>
    <n v="26.15"/>
    <s v="Ocupada"/>
    <n v="709"/>
    <x v="8"/>
    <s v="01:55:00"/>
    <s v="03:40:00"/>
    <n v="354.5"/>
    <x v="0"/>
    <n v="104.6"/>
    <s v="07/04/2023"/>
    <n v="8.3333333333333329E-2"/>
    <x v="6"/>
    <n v="8.3333333333333329E-2"/>
  </r>
  <r>
    <x v="14"/>
    <x v="413"/>
    <n v="1"/>
    <d v="2023-04-07T02:28:00"/>
    <d v="2023-04-07T03:38:00"/>
    <x v="3"/>
    <x v="0"/>
    <x v="2"/>
    <n v="28.43"/>
    <s v="Ocupada"/>
    <n v="710"/>
    <x v="0"/>
    <s v="02:28:00"/>
    <s v="03:38:00"/>
    <n v="355"/>
    <x v="0"/>
    <n v="28.43"/>
    <s v="07/04/2023"/>
    <n v="5.9027777777777755E-2"/>
    <x v="6"/>
    <n v="5.9027777777777755E-2"/>
  </r>
  <r>
    <x v="2"/>
    <x v="26"/>
    <n v="6"/>
    <d v="2023-04-07T01:51:00"/>
    <d v="2023-04-07T05:18:00"/>
    <x v="1"/>
    <x v="0"/>
    <x v="0"/>
    <n v="49.74"/>
    <s v="Ocupada"/>
    <n v="711"/>
    <x v="7"/>
    <s v="01:51:00"/>
    <s v="05:18:00"/>
    <n v="355.5"/>
    <x v="0"/>
    <n v="298.44"/>
    <s v="07/04/2023"/>
    <n v="0.15416666666666665"/>
    <x v="6"/>
    <n v="0.15416666666666665"/>
  </r>
  <r>
    <x v="1"/>
    <x v="414"/>
    <n v="4"/>
    <d v="2023-04-07T00:15:00"/>
    <d v="2023-04-07T02:52:00"/>
    <x v="1"/>
    <x v="2"/>
    <x v="2"/>
    <n v="35.11"/>
    <s v="Libre"/>
    <n v="713"/>
    <x v="7"/>
    <s v="00:15:00"/>
    <s v="02:52:00"/>
    <n v="356.5"/>
    <x v="0"/>
    <n v="140.44"/>
    <s v="07/04/2023"/>
    <n v="0.10902777777777778"/>
    <x v="6"/>
    <n v="0.10902777777777778"/>
  </r>
  <r>
    <x v="19"/>
    <x v="180"/>
    <n v="2"/>
    <d v="2023-04-07T02:21:00"/>
    <d v="2023-04-07T04:05:00"/>
    <x v="3"/>
    <x v="0"/>
    <x v="2"/>
    <n v="10.69"/>
    <s v="Libre"/>
    <n v="714"/>
    <x v="1"/>
    <s v="02:21:00"/>
    <s v="04:05:00"/>
    <n v="357"/>
    <x v="0"/>
    <n v="21.38"/>
    <s v="07/04/2023"/>
    <n v="7.2222222222222202E-2"/>
    <x v="6"/>
    <n v="7.2222222222222202E-2"/>
  </r>
  <r>
    <x v="11"/>
    <x v="415"/>
    <n v="6"/>
    <d v="2023-04-07T01:45:00"/>
    <d v="2023-04-07T04:15:00"/>
    <x v="0"/>
    <x v="0"/>
    <x v="0"/>
    <n v="39.909999999999997"/>
    <s v="Ocupada"/>
    <n v="715"/>
    <x v="4"/>
    <s v="01:45:00"/>
    <s v="04:15:00"/>
    <n v="357.5"/>
    <x v="0"/>
    <n v="239.45999999999998"/>
    <s v="07/04/2023"/>
    <n v="0.11458333333333334"/>
    <x v="6"/>
    <n v="0.11458333333333334"/>
  </r>
  <r>
    <x v="11"/>
    <x v="237"/>
    <n v="4"/>
    <d v="2023-04-07T01:47:00"/>
    <d v="2023-04-07T04:44:00"/>
    <x v="2"/>
    <x v="2"/>
    <x v="2"/>
    <n v="44.73"/>
    <s v="Ocupada"/>
    <n v="716"/>
    <x v="2"/>
    <s v="01:47:00"/>
    <s v="04:44:00"/>
    <n v="358"/>
    <x v="0"/>
    <n v="178.92"/>
    <s v="07/04/2023"/>
    <n v="0.13333333333333333"/>
    <x v="6"/>
    <n v="0.13333333333333333"/>
  </r>
  <r>
    <x v="4"/>
    <x v="416"/>
    <n v="5"/>
    <d v="2023-04-07T03:56:00"/>
    <d v="2023-04-07T06:03:00"/>
    <x v="1"/>
    <x v="0"/>
    <x v="2"/>
    <n v="23.67"/>
    <s v="Libre"/>
    <n v="717"/>
    <x v="6"/>
    <s v="03:56:00"/>
    <s v="06:03:00"/>
    <n v="358.5"/>
    <x v="0"/>
    <n v="118.35000000000001"/>
    <s v="07/04/2023"/>
    <n v="8.8194444444444436E-2"/>
    <x v="6"/>
    <n v="8.8194444444444436E-2"/>
  </r>
  <r>
    <x v="9"/>
    <x v="417"/>
    <n v="3"/>
    <d v="2023-04-07T01:18:00"/>
    <d v="2023-04-07T02:49:00"/>
    <x v="1"/>
    <x v="0"/>
    <x v="0"/>
    <n v="17.23"/>
    <s v="Libre"/>
    <n v="719"/>
    <x v="1"/>
    <s v="01:18:00"/>
    <s v="02:49:00"/>
    <n v="359.5"/>
    <x v="0"/>
    <n v="51.69"/>
    <s v="07/04/2023"/>
    <n v="6.3194444444444428E-2"/>
    <x v="6"/>
    <n v="6.3194444444444428E-2"/>
  </r>
  <r>
    <x v="15"/>
    <x v="418"/>
    <n v="5"/>
    <d v="2023-04-07T02:13:00"/>
    <d v="2023-04-07T05:46:00"/>
    <x v="0"/>
    <x v="0"/>
    <x v="2"/>
    <n v="40.28"/>
    <s v="Reservada"/>
    <n v="720"/>
    <x v="3"/>
    <s v="02:13:00"/>
    <s v="05:46:00"/>
    <n v="360"/>
    <x v="0"/>
    <n v="201.4"/>
    <s v="07/04/2023"/>
    <n v="0.14791666666666667"/>
    <x v="6"/>
    <n v="0.14791666666666667"/>
  </r>
  <r>
    <x v="1"/>
    <x v="69"/>
    <n v="2"/>
    <d v="2023-04-07T03:53:00"/>
    <d v="2023-04-07T07:01:00"/>
    <x v="2"/>
    <x v="1"/>
    <x v="2"/>
    <n v="47.13"/>
    <s v="Libre"/>
    <n v="721"/>
    <x v="3"/>
    <s v="03:53:00"/>
    <s v="07:01:00"/>
    <n v="360.5"/>
    <x v="0"/>
    <n v="94.26"/>
    <s v="07/04/2023"/>
    <n v="0.13055555555555556"/>
    <x v="6"/>
    <n v="0.13055555555555556"/>
  </r>
  <r>
    <x v="17"/>
    <x v="419"/>
    <n v="5"/>
    <d v="2023-04-07T02:51:00"/>
    <d v="2023-04-07T04:08:00"/>
    <x v="2"/>
    <x v="0"/>
    <x v="2"/>
    <n v="20.62"/>
    <s v="Libre"/>
    <n v="722"/>
    <x v="8"/>
    <s v="02:51:00"/>
    <s v="04:08:00"/>
    <n v="361"/>
    <x v="0"/>
    <n v="103.10000000000001"/>
    <s v="07/04/2023"/>
    <n v="5.347222222222224E-2"/>
    <x v="6"/>
    <n v="5.347222222222224E-2"/>
  </r>
  <r>
    <x v="11"/>
    <x v="87"/>
    <n v="2"/>
    <d v="2023-04-07T01:35:00"/>
    <d v="2023-04-07T04:49:00"/>
    <x v="4"/>
    <x v="1"/>
    <x v="1"/>
    <n v="27.79"/>
    <s v="Libre"/>
    <n v="723"/>
    <x v="9"/>
    <s v="01:35:00"/>
    <s v="04:49:00"/>
    <n v="361.5"/>
    <x v="0"/>
    <n v="55.58"/>
    <s v="07/04/2023"/>
    <n v="0.13472222222222219"/>
    <x v="6"/>
    <n v="0.13472222222222219"/>
  </r>
  <r>
    <x v="0"/>
    <x v="420"/>
    <n v="4"/>
    <d v="2023-04-07T01:48:00"/>
    <d v="2023-04-07T03:20:00"/>
    <x v="4"/>
    <x v="0"/>
    <x v="1"/>
    <n v="18.66"/>
    <s v="Ocupada"/>
    <n v="725"/>
    <x v="9"/>
    <s v="01:48:00"/>
    <s v="03:20:00"/>
    <n v="362.5"/>
    <x v="0"/>
    <n v="74.64"/>
    <s v="07/04/2023"/>
    <n v="7.4305555555555569E-2"/>
    <x v="6"/>
    <n v="7.4305555555555569E-2"/>
  </r>
  <r>
    <x v="6"/>
    <x v="131"/>
    <n v="2"/>
    <d v="2023-04-07T02:28:00"/>
    <d v="2023-04-07T05:43:00"/>
    <x v="3"/>
    <x v="1"/>
    <x v="2"/>
    <n v="41.38"/>
    <s v="Reservada"/>
    <n v="726"/>
    <x v="0"/>
    <s v="02:28:00"/>
    <s v="05:43:00"/>
    <n v="363"/>
    <x v="0"/>
    <n v="82.76"/>
    <s v="07/04/2023"/>
    <n v="0.13541666666666669"/>
    <x v="6"/>
    <n v="0.13541666666666669"/>
  </r>
  <r>
    <x v="10"/>
    <x v="212"/>
    <n v="6"/>
    <d v="2023-04-07T02:06:00"/>
    <d v="2023-04-07T04:29:00"/>
    <x v="1"/>
    <x v="1"/>
    <x v="0"/>
    <n v="34.28"/>
    <s v="Ocupada"/>
    <n v="728"/>
    <x v="10"/>
    <s v="02:06:00"/>
    <s v="04:29:00"/>
    <n v="364"/>
    <x v="0"/>
    <n v="205.68"/>
    <s v="07/04/2023"/>
    <n v="0.10972222222222222"/>
    <x v="6"/>
    <n v="0.10972222222222222"/>
  </r>
  <r>
    <x v="2"/>
    <x v="165"/>
    <n v="2"/>
    <d v="2023-04-07T02:49:00"/>
    <d v="2023-04-07T06:05:00"/>
    <x v="3"/>
    <x v="1"/>
    <x v="2"/>
    <n v="18.97"/>
    <s v="Ocupada"/>
    <n v="729"/>
    <x v="7"/>
    <s v="02:49:00"/>
    <s v="06:05:00"/>
    <n v="364.5"/>
    <x v="0"/>
    <n v="37.94"/>
    <s v="07/04/2023"/>
    <n v="0.14652777777777778"/>
    <x v="6"/>
    <n v="0.14652777777777778"/>
  </r>
  <r>
    <x v="4"/>
    <x v="359"/>
    <n v="3"/>
    <d v="2023-04-07T00:29:00"/>
    <d v="2023-04-07T02:33:00"/>
    <x v="0"/>
    <x v="0"/>
    <x v="2"/>
    <n v="15.02"/>
    <s v="Ocupada"/>
    <n v="730"/>
    <x v="0"/>
    <s v="00:29:00"/>
    <s v="02:33:00"/>
    <n v="365"/>
    <x v="0"/>
    <n v="45.06"/>
    <s v="07/04/2023"/>
    <n v="9.6527777777777782E-2"/>
    <x v="6"/>
    <n v="9.6527777777777782E-2"/>
  </r>
  <r>
    <x v="11"/>
    <x v="421"/>
    <n v="3"/>
    <d v="2023-04-07T03:17:00"/>
    <d v="2023-04-07T07:13:00"/>
    <x v="4"/>
    <x v="0"/>
    <x v="2"/>
    <n v="43.35"/>
    <s v="Reservada"/>
    <n v="732"/>
    <x v="2"/>
    <s v="03:17:00"/>
    <s v="07:13:00"/>
    <n v="366"/>
    <x v="0"/>
    <n v="130.05000000000001"/>
    <s v="07/04/2023"/>
    <n v="0.16388888888888889"/>
    <x v="6"/>
    <n v="0.16388888888888889"/>
  </r>
  <r>
    <x v="8"/>
    <x v="123"/>
    <n v="6"/>
    <d v="2023-04-07T03:40:00"/>
    <d v="2023-04-07T05:28:00"/>
    <x v="4"/>
    <x v="2"/>
    <x v="2"/>
    <n v="35.090000000000003"/>
    <s v="Libre"/>
    <n v="733"/>
    <x v="10"/>
    <s v="03:40:00"/>
    <s v="05:28:00"/>
    <n v="366.5"/>
    <x v="0"/>
    <n v="210.54000000000002"/>
    <s v="07/04/2023"/>
    <n v="7.5000000000000011E-2"/>
    <x v="6"/>
    <n v="7.5000000000000011E-2"/>
  </r>
  <r>
    <x v="8"/>
    <x v="422"/>
    <n v="2"/>
    <d v="2023-04-07T02:27:00"/>
    <d v="2023-04-07T04:57:00"/>
    <x v="2"/>
    <x v="0"/>
    <x v="1"/>
    <n v="46.82"/>
    <s v="Libre"/>
    <n v="734"/>
    <x v="5"/>
    <s v="02:27:00"/>
    <s v="04:57:00"/>
    <n v="367"/>
    <x v="0"/>
    <n v="93.64"/>
    <s v="07/04/2023"/>
    <n v="0.10416666666666667"/>
    <x v="6"/>
    <n v="0.10416666666666667"/>
  </r>
  <r>
    <x v="2"/>
    <x v="219"/>
    <n v="4"/>
    <d v="2023-04-07T01:52:00"/>
    <d v="2023-04-07T03:47:00"/>
    <x v="0"/>
    <x v="1"/>
    <x v="2"/>
    <n v="38.43"/>
    <s v="Libre"/>
    <n v="735"/>
    <x v="0"/>
    <s v="01:52:00"/>
    <s v="03:47:00"/>
    <n v="367.5"/>
    <x v="0"/>
    <n v="153.72"/>
    <s v="07/04/2023"/>
    <n v="7.9861111111111105E-2"/>
    <x v="6"/>
    <n v="7.9861111111111105E-2"/>
  </r>
  <r>
    <x v="5"/>
    <x v="127"/>
    <n v="2"/>
    <d v="2023-04-07T01:08:00"/>
    <d v="2023-04-07T03:24:00"/>
    <x v="4"/>
    <x v="1"/>
    <x v="2"/>
    <n v="25.91"/>
    <s v="Ocupada"/>
    <n v="736"/>
    <x v="0"/>
    <s v="01:08:00"/>
    <s v="03:24:00"/>
    <n v="368"/>
    <x v="0"/>
    <n v="51.82"/>
    <s v="07/04/2023"/>
    <n v="0.10486111111111111"/>
    <x v="6"/>
    <n v="0.10486111111111111"/>
  </r>
  <r>
    <x v="1"/>
    <x v="423"/>
    <n v="1"/>
    <d v="2023-04-07T00:39:00"/>
    <d v="2023-04-07T03:06:00"/>
    <x v="2"/>
    <x v="1"/>
    <x v="0"/>
    <n v="24.09"/>
    <s v="Reservada"/>
    <n v="737"/>
    <x v="3"/>
    <s v="00:39:00"/>
    <s v="03:06:00"/>
    <n v="368.5"/>
    <x v="0"/>
    <n v="24.09"/>
    <s v="07/04/2023"/>
    <n v="0.10208333333333335"/>
    <x v="6"/>
    <n v="0.10208333333333335"/>
  </r>
  <r>
    <x v="7"/>
    <x v="317"/>
    <n v="1"/>
    <d v="2023-04-07T00:51:00"/>
    <d v="2023-04-07T02:04:00"/>
    <x v="0"/>
    <x v="0"/>
    <x v="2"/>
    <n v="17.37"/>
    <s v="Ocupada"/>
    <n v="738"/>
    <x v="0"/>
    <s v="00:51:00"/>
    <s v="02:04:00"/>
    <n v="369"/>
    <x v="0"/>
    <n v="17.37"/>
    <s v="07/04/2023"/>
    <n v="6.1111111111111123E-2"/>
    <x v="6"/>
    <n v="6.1111111111111123E-2"/>
  </r>
  <r>
    <x v="9"/>
    <x v="424"/>
    <n v="6"/>
    <d v="2023-04-07T03:49:00"/>
    <d v="2023-04-07T06:24:00"/>
    <x v="1"/>
    <x v="0"/>
    <x v="0"/>
    <n v="16.05"/>
    <s v="Reservada"/>
    <n v="740"/>
    <x v="8"/>
    <s v="03:49:00"/>
    <s v="06:24:00"/>
    <n v="370"/>
    <x v="0"/>
    <n v="96.300000000000011"/>
    <s v="07/04/2023"/>
    <n v="0.1076388888888889"/>
    <x v="6"/>
    <n v="0.1076388888888889"/>
  </r>
  <r>
    <x v="8"/>
    <x v="260"/>
    <n v="4"/>
    <d v="2023-04-07T00:29:00"/>
    <d v="2023-04-07T04:23:00"/>
    <x v="2"/>
    <x v="0"/>
    <x v="0"/>
    <n v="40.31"/>
    <s v="Ocupada"/>
    <n v="741"/>
    <x v="7"/>
    <s v="00:29:00"/>
    <s v="04:23:00"/>
    <n v="370.5"/>
    <x v="0"/>
    <n v="161.24"/>
    <s v="07/04/2023"/>
    <n v="0.17291666666666666"/>
    <x v="6"/>
    <n v="0.17291666666666666"/>
  </r>
  <r>
    <x v="2"/>
    <x v="335"/>
    <n v="4"/>
    <d v="2023-04-07T00:36:00"/>
    <d v="2023-04-07T02:22:00"/>
    <x v="2"/>
    <x v="1"/>
    <x v="2"/>
    <n v="10.51"/>
    <s v="Reservada"/>
    <n v="742"/>
    <x v="1"/>
    <s v="00:36:00"/>
    <s v="02:22:00"/>
    <n v="371"/>
    <x v="0"/>
    <n v="42.04"/>
    <s v="07/04/2023"/>
    <n v="7.3611111111111113E-2"/>
    <x v="6"/>
    <n v="7.3611111111111113E-2"/>
  </r>
  <r>
    <x v="19"/>
    <x v="223"/>
    <n v="2"/>
    <d v="2023-04-07T03:47:00"/>
    <d v="2023-04-07T07:44:00"/>
    <x v="0"/>
    <x v="0"/>
    <x v="0"/>
    <n v="25.7"/>
    <s v="Ocupada"/>
    <n v="743"/>
    <x v="2"/>
    <s v="03:47:00"/>
    <s v="07:44:00"/>
    <n v="371.5"/>
    <x v="0"/>
    <n v="51.4"/>
    <s v="07/04/2023"/>
    <n v="0.17500000000000002"/>
    <x v="6"/>
    <n v="0.17500000000000002"/>
  </r>
  <r>
    <x v="6"/>
    <x v="6"/>
    <n v="1"/>
    <d v="2023-04-07T01:59:00"/>
    <d v="2023-04-07T05:49:00"/>
    <x v="1"/>
    <x v="0"/>
    <x v="2"/>
    <n v="26.5"/>
    <s v="Libre"/>
    <n v="744"/>
    <x v="0"/>
    <s v="01:59:00"/>
    <s v="05:49:00"/>
    <n v="372"/>
    <x v="0"/>
    <n v="26.5"/>
    <s v="07/04/2023"/>
    <n v="0.15972222222222221"/>
    <x v="6"/>
    <n v="0.15972222222222221"/>
  </r>
  <r>
    <x v="3"/>
    <x v="406"/>
    <n v="1"/>
    <d v="2023-04-07T02:34:00"/>
    <d v="2023-04-07T04:52:00"/>
    <x v="3"/>
    <x v="0"/>
    <x v="1"/>
    <n v="18.75"/>
    <s v="Libre"/>
    <n v="745"/>
    <x v="6"/>
    <s v="02:34:00"/>
    <s v="04:52:00"/>
    <n v="372.5"/>
    <x v="0"/>
    <n v="18.75"/>
    <s v="07/04/2023"/>
    <n v="9.5833333333333368E-2"/>
    <x v="6"/>
    <n v="9.5833333333333368E-2"/>
  </r>
  <r>
    <x v="17"/>
    <x v="425"/>
    <n v="2"/>
    <d v="2023-04-07T03:10:00"/>
    <d v="2023-04-07T06:27:00"/>
    <x v="1"/>
    <x v="0"/>
    <x v="2"/>
    <n v="44.9"/>
    <s v="Ocupada"/>
    <n v="746"/>
    <x v="9"/>
    <s v="03:10:00"/>
    <s v="06:27:00"/>
    <n v="373"/>
    <x v="0"/>
    <n v="89.8"/>
    <s v="07/04/2023"/>
    <n v="0.1472222222222222"/>
    <x v="6"/>
    <n v="0.1472222222222222"/>
  </r>
  <r>
    <x v="16"/>
    <x v="426"/>
    <n v="4"/>
    <d v="2023-04-07T02:32:00"/>
    <d v="2023-04-07T05:58:00"/>
    <x v="2"/>
    <x v="0"/>
    <x v="2"/>
    <n v="12.55"/>
    <s v="Reservada"/>
    <n v="748"/>
    <x v="5"/>
    <s v="02:32:00"/>
    <s v="05:58:00"/>
    <n v="374"/>
    <x v="0"/>
    <n v="50.2"/>
    <s v="07/04/2023"/>
    <n v="0.14305555555555555"/>
    <x v="6"/>
    <n v="0.14305555555555555"/>
  </r>
  <r>
    <x v="1"/>
    <x v="427"/>
    <n v="4"/>
    <d v="2023-04-07T01:46:00"/>
    <d v="2023-04-07T03:00:00"/>
    <x v="1"/>
    <x v="0"/>
    <x v="2"/>
    <n v="21.82"/>
    <s v="Libre"/>
    <n v="750"/>
    <x v="6"/>
    <s v="01:46:00"/>
    <s v="03:00:00"/>
    <n v="375"/>
    <x v="0"/>
    <n v="87.28"/>
    <s v="07/04/2023"/>
    <n v="5.1388888888888887E-2"/>
    <x v="6"/>
    <n v="5.1388888888888887E-2"/>
  </r>
  <r>
    <x v="5"/>
    <x v="271"/>
    <n v="6"/>
    <d v="2023-04-07T01:32:00"/>
    <d v="2023-04-07T03:10:00"/>
    <x v="2"/>
    <x v="1"/>
    <x v="2"/>
    <n v="49.35"/>
    <s v="Libre"/>
    <n v="751"/>
    <x v="2"/>
    <s v="01:32:00"/>
    <s v="03:10:00"/>
    <n v="375.5"/>
    <x v="0"/>
    <n v="296.10000000000002"/>
    <s v="07/04/2023"/>
    <n v="6.8055555555555564E-2"/>
    <x v="6"/>
    <n v="6.8055555555555564E-2"/>
  </r>
  <r>
    <x v="6"/>
    <x v="191"/>
    <n v="4"/>
    <d v="2023-04-07T02:27:00"/>
    <d v="2023-04-07T04:38:00"/>
    <x v="4"/>
    <x v="0"/>
    <x v="0"/>
    <n v="26.24"/>
    <s v="Libre"/>
    <n v="753"/>
    <x v="9"/>
    <s v="02:27:00"/>
    <s v="04:38:00"/>
    <n v="376.5"/>
    <x v="0"/>
    <n v="104.96"/>
    <s v="07/04/2023"/>
    <n v="9.097222222222219E-2"/>
    <x v="6"/>
    <n v="9.097222222222219E-2"/>
  </r>
  <r>
    <x v="4"/>
    <x v="428"/>
    <n v="3"/>
    <d v="2023-04-07T03:21:00"/>
    <d v="2023-04-07T04:36:00"/>
    <x v="0"/>
    <x v="0"/>
    <x v="2"/>
    <n v="42.74"/>
    <s v="Reservada"/>
    <n v="754"/>
    <x v="0"/>
    <s v="03:21:00"/>
    <s v="04:36:00"/>
    <n v="377"/>
    <x v="0"/>
    <n v="128.22"/>
    <s v="07/04/2023"/>
    <n v="5.2083333333333315E-2"/>
    <x v="6"/>
    <n v="5.2083333333333315E-2"/>
  </r>
  <r>
    <x v="11"/>
    <x v="429"/>
    <n v="3"/>
    <d v="2023-04-07T02:01:00"/>
    <d v="2023-04-07T04:27:00"/>
    <x v="2"/>
    <x v="0"/>
    <x v="2"/>
    <n v="26.65"/>
    <s v="Ocupada"/>
    <n v="755"/>
    <x v="2"/>
    <s v="02:01:00"/>
    <s v="04:27:00"/>
    <n v="377.5"/>
    <x v="0"/>
    <n v="79.949999999999989"/>
    <s v="07/04/2023"/>
    <n v="0.11180555555555557"/>
    <x v="6"/>
    <n v="0.11180555555555557"/>
  </r>
  <r>
    <x v="6"/>
    <x v="430"/>
    <n v="1"/>
    <d v="2023-04-07T03:53:00"/>
    <d v="2023-04-07T07:51:00"/>
    <x v="1"/>
    <x v="2"/>
    <x v="2"/>
    <n v="31.75"/>
    <s v="Libre"/>
    <n v="756"/>
    <x v="4"/>
    <s v="03:53:00"/>
    <s v="07:51:00"/>
    <n v="378"/>
    <x v="0"/>
    <n v="31.75"/>
    <s v="07/04/2023"/>
    <n v="0.16527777777777777"/>
    <x v="6"/>
    <n v="0.16527777777777777"/>
  </r>
  <r>
    <x v="14"/>
    <x v="431"/>
    <n v="4"/>
    <d v="2023-04-07T00:17:00"/>
    <d v="2023-04-07T02:10:00"/>
    <x v="0"/>
    <x v="1"/>
    <x v="1"/>
    <n v="27.04"/>
    <s v="Reservada"/>
    <n v="758"/>
    <x v="4"/>
    <s v="00:17:00"/>
    <s v="02:10:00"/>
    <n v="379"/>
    <x v="0"/>
    <n v="108.16"/>
    <s v="07/04/2023"/>
    <n v="7.8472222222222221E-2"/>
    <x v="6"/>
    <n v="7.8472222222222221E-2"/>
  </r>
  <r>
    <x v="2"/>
    <x v="432"/>
    <n v="5"/>
    <d v="2023-04-07T00:40:00"/>
    <d v="2023-04-07T03:45:00"/>
    <x v="1"/>
    <x v="0"/>
    <x v="2"/>
    <n v="13.7"/>
    <s v="Reservada"/>
    <n v="759"/>
    <x v="10"/>
    <s v="00:40:00"/>
    <s v="03:45:00"/>
    <n v="379.5"/>
    <x v="0"/>
    <n v="68.5"/>
    <s v="07/04/2023"/>
    <n v="0.12847222222222221"/>
    <x v="6"/>
    <n v="0.12847222222222221"/>
  </r>
  <r>
    <x v="15"/>
    <x v="367"/>
    <n v="4"/>
    <d v="2023-04-07T02:39:00"/>
    <d v="2023-04-07T03:42:00"/>
    <x v="0"/>
    <x v="1"/>
    <x v="2"/>
    <n v="16.850000000000001"/>
    <s v="Libre"/>
    <n v="761"/>
    <x v="0"/>
    <s v="02:39:00"/>
    <s v="03:42:00"/>
    <n v="380.5"/>
    <x v="0"/>
    <n v="67.400000000000006"/>
    <s v="07/04/2023"/>
    <n v="4.3750000000000011E-2"/>
    <x v="6"/>
    <n v="4.3750000000000011E-2"/>
  </r>
  <r>
    <x v="15"/>
    <x v="198"/>
    <n v="3"/>
    <d v="2023-04-07T01:18:00"/>
    <d v="2023-04-07T03:25:00"/>
    <x v="3"/>
    <x v="1"/>
    <x v="2"/>
    <n v="49.45"/>
    <s v="Reservada"/>
    <n v="762"/>
    <x v="7"/>
    <s v="01:18:00"/>
    <s v="03:25:00"/>
    <n v="381"/>
    <x v="0"/>
    <n v="148.35000000000002"/>
    <s v="07/04/2023"/>
    <n v="8.8194444444444436E-2"/>
    <x v="6"/>
    <n v="8.8194444444444436E-2"/>
  </r>
  <r>
    <x v="14"/>
    <x v="364"/>
    <n v="3"/>
    <d v="2023-04-07T03:49:00"/>
    <d v="2023-04-07T05:12:00"/>
    <x v="4"/>
    <x v="0"/>
    <x v="2"/>
    <n v="22.88"/>
    <s v="Reservada"/>
    <n v="763"/>
    <x v="10"/>
    <s v="03:49:00"/>
    <s v="05:12:00"/>
    <n v="381.5"/>
    <x v="0"/>
    <n v="68.64"/>
    <s v="07/04/2023"/>
    <n v="5.7638888888888906E-2"/>
    <x v="6"/>
    <n v="5.7638888888888906E-2"/>
  </r>
  <r>
    <x v="2"/>
    <x v="433"/>
    <n v="1"/>
    <d v="2023-04-07T03:30:00"/>
    <d v="2023-04-07T05:46:00"/>
    <x v="4"/>
    <x v="2"/>
    <x v="2"/>
    <n v="20.41"/>
    <s v="Ocupada"/>
    <n v="764"/>
    <x v="1"/>
    <s v="03:30:00"/>
    <s v="05:46:00"/>
    <n v="382"/>
    <x v="0"/>
    <n v="20.41"/>
    <s v="07/04/2023"/>
    <n v="0.10486111111111111"/>
    <x v="6"/>
    <n v="0.10486111111111111"/>
  </r>
  <r>
    <x v="2"/>
    <x v="347"/>
    <n v="4"/>
    <d v="2023-04-07T00:24:00"/>
    <d v="2023-04-07T01:37:00"/>
    <x v="0"/>
    <x v="2"/>
    <x v="2"/>
    <n v="30.77"/>
    <s v="Libre"/>
    <n v="765"/>
    <x v="9"/>
    <s v="00:24:00"/>
    <s v="01:37:00"/>
    <n v="382.5"/>
    <x v="0"/>
    <n v="123.08"/>
    <s v="07/04/2023"/>
    <n v="5.0694444444444445E-2"/>
    <x v="6"/>
    <n v="5.0694444444444445E-2"/>
  </r>
  <r>
    <x v="5"/>
    <x v="434"/>
    <n v="6"/>
    <d v="2023-04-07T01:34:00"/>
    <d v="2023-04-07T04:50:00"/>
    <x v="2"/>
    <x v="2"/>
    <x v="2"/>
    <n v="12.57"/>
    <s v="Reservada"/>
    <n v="766"/>
    <x v="10"/>
    <s v="01:34:00"/>
    <s v="04:50:00"/>
    <n v="383"/>
    <x v="0"/>
    <n v="75.42"/>
    <s v="07/04/2023"/>
    <n v="0.13611111111111107"/>
    <x v="6"/>
    <n v="0.13611111111111107"/>
  </r>
  <r>
    <x v="0"/>
    <x v="435"/>
    <n v="3"/>
    <d v="2023-04-07T01:08:00"/>
    <d v="2023-04-07T03:57:00"/>
    <x v="2"/>
    <x v="1"/>
    <x v="2"/>
    <n v="15.98"/>
    <s v="Reservada"/>
    <n v="767"/>
    <x v="8"/>
    <s v="01:08:00"/>
    <s v="03:57:00"/>
    <n v="383.5"/>
    <x v="0"/>
    <n v="47.94"/>
    <s v="07/04/2023"/>
    <n v="0.11736111111111111"/>
    <x v="6"/>
    <n v="0.11736111111111111"/>
  </r>
</pivotCacheRecords>
</file>

<file path=xl/pivotCache/pivotCacheRecords2.xml><?xml version="1.0" encoding="utf-8"?>
<pivotCacheRecords xmlns="http://schemas.openxmlformats.org/spreadsheetml/2006/main" xmlns:r="http://schemas.openxmlformats.org/officeDocument/2006/relationships" count="572">
  <r>
    <n v="10"/>
    <s v="Cliente_724"/>
    <n v="6"/>
    <d v="2023-04-01T01:07:00"/>
    <d v="2023-04-01T03:50:00"/>
    <x v="0"/>
    <s v="Almuerzo"/>
    <s v="Tarjeta de dÃ©bito"/>
    <x v="0"/>
    <s v="Reservada"/>
    <n v="2"/>
    <s v="EspaÃ±a"/>
    <s v="01:07:00"/>
    <s v="03:50:00"/>
    <n v="1"/>
    <s v="Sí fue cobrada"/>
    <n v="291.29999999999995"/>
    <s v="01/04/2023"/>
    <n v="0.11319444444444444"/>
    <s v="Sábado"/>
    <n v="0.11319444444444444"/>
    <n v="43.694999999999993"/>
    <n v="4.855000000000004"/>
  </r>
  <r>
    <n v="6"/>
    <s v="Cliente_538"/>
    <n v="6"/>
    <d v="2023-04-01T01:28:00"/>
    <d v="2023-04-01T03:49:00"/>
    <x v="1"/>
    <s v="Desayuno"/>
    <s v="Efectivo"/>
    <x v="1"/>
    <s v="Reservada"/>
    <n v="2"/>
    <s v="Colombia"/>
    <s v="01:28:00"/>
    <s v="03:49:00"/>
    <n v="1"/>
    <s v="Sí fue cobrada"/>
    <n v="259.79999999999995"/>
    <s v="01/04/2023"/>
    <n v="9.7916666666666652E-2"/>
    <s v="Sábado"/>
    <n v="9.7916666666666652E-2"/>
    <n v="38.97"/>
    <n v="4.3299999999999983"/>
  </r>
  <r>
    <n v="20"/>
    <s v="Cliente_911"/>
    <n v="1"/>
    <d v="2023-04-01T00:29:00"/>
    <d v="2023-04-01T03:56:00"/>
    <x v="2"/>
    <s v="Desayuno"/>
    <s v="Tarjeta de crÃ©dito"/>
    <x v="2"/>
    <s v="Libre"/>
    <n v="4"/>
    <s v="Brasil"/>
    <s v="00:29:00"/>
    <s v="03:56:00"/>
    <n v="2"/>
    <s v="Sí fue cobrada"/>
    <n v="30.87"/>
    <s v="01/04/2023"/>
    <n v="0.14374999999999999"/>
    <s v="Sábado"/>
    <n v="0.14374999999999999"/>
    <n v="27.783000000000001"/>
    <n v="3.0869999999999997"/>
  </r>
  <r>
    <n v="3"/>
    <s v="Cliente_129"/>
    <n v="1"/>
    <d v="2023-04-01T03:03:00"/>
    <d v="2023-04-01T04:31:00"/>
    <x v="3"/>
    <s v="Almuerzo"/>
    <s v="Tarjeta de crÃ©dito"/>
    <x v="3"/>
    <s v="Libre"/>
    <n v="2"/>
    <s v="Paraguay"/>
    <s v="03:03:00"/>
    <s v="04:31:00"/>
    <n v="1"/>
    <s v="Sí fue cobrada"/>
    <n v="34.68"/>
    <s v="01/04/2023"/>
    <n v="6.1111111111111116E-2"/>
    <s v="Sábado"/>
    <n v="6.1111111111111116E-2"/>
    <n v="31.212"/>
    <n v="3.468"/>
  </r>
  <r>
    <n v="8"/>
    <s v="Cliente_938"/>
    <n v="2"/>
    <d v="2023-04-01T00:01:00"/>
    <d v="2023-04-01T02:06:00"/>
    <x v="4"/>
    <s v="Almuerzo"/>
    <s v="Tarjeta de crÃ©dito"/>
    <x v="4"/>
    <s v="Libre"/>
    <n v="2"/>
    <s v="PerÃº"/>
    <s v="00:01:00"/>
    <s v="02:06:00"/>
    <n v="1"/>
    <s v="Sí fue cobrada"/>
    <n v="48.66"/>
    <s v="01/04/2023"/>
    <n v="8.6805555555555566E-2"/>
    <s v="Sábado"/>
    <n v="8.6805555555555566E-2"/>
    <n v="21.896999999999998"/>
    <n v="2.4329999999999998"/>
  </r>
  <r>
    <n v="17"/>
    <s v="Cliente_306"/>
    <n v="6"/>
    <d v="2023-04-01T01:57:00"/>
    <d v="2023-04-01T04:22:00"/>
    <x v="2"/>
    <s v="Cena"/>
    <s v="Tarjeta de crÃ©dito"/>
    <x v="5"/>
    <s v="Ocupada"/>
    <n v="2"/>
    <s v="Venezuela"/>
    <s v="01:57:00"/>
    <s v="04:22:00"/>
    <n v="1"/>
    <s v="Sí fue cobrada"/>
    <n v="63.239999999999995"/>
    <s v="01/04/2023"/>
    <n v="0.1111111111111111"/>
    <s v="Sábado"/>
    <n v="0.1111111111111111"/>
    <n v="9.4859999999999989"/>
    <n v="1.0540000000000003"/>
  </r>
  <r>
    <n v="11"/>
    <s v="Cliente_974"/>
    <n v="1"/>
    <d v="2023-04-01T02:11:00"/>
    <d v="2023-04-01T04:49:00"/>
    <x v="2"/>
    <s v="Desayuno"/>
    <s v="Tarjeta de crÃ©dito"/>
    <x v="6"/>
    <s v="Reservada"/>
    <n v="3"/>
    <s v="Paraguay"/>
    <s v="02:11:00"/>
    <s v="04:49:00"/>
    <n v="1.5"/>
    <s v="Sí fue cobrada"/>
    <n v="49.18"/>
    <s v="01/04/2023"/>
    <n v="0.10972222222222221"/>
    <s v="Sábado"/>
    <n v="0.10972222222222221"/>
    <n v="44.262"/>
    <n v="4.9179999999999993"/>
  </r>
  <r>
    <n v="15"/>
    <s v="Cliente_740"/>
    <n v="5"/>
    <d v="2023-04-01T02:03:00"/>
    <d v="2023-04-01T04:25:00"/>
    <x v="2"/>
    <s v="Almuerzo"/>
    <s v="Tarjeta de dÃ©bito"/>
    <x v="7"/>
    <s v="Libre"/>
    <n v="4"/>
    <s v="Bolivia"/>
    <s v="02:03:00"/>
    <s v="04:25:00"/>
    <n v="2"/>
    <s v="Sí fue cobrada"/>
    <n v="234.25"/>
    <s v="01/04/2023"/>
    <n v="9.8611111111111135E-2"/>
    <s v="Sábado"/>
    <n v="9.8611111111111135E-2"/>
    <n v="42.164999999999999"/>
    <n v="4.6850000000000023"/>
  </r>
  <r>
    <n v="17"/>
    <s v="Cliente_33"/>
    <n v="1"/>
    <d v="2023-04-01T00:02:00"/>
    <d v="2023-04-01T01:53:00"/>
    <x v="4"/>
    <s v="Almuerzo"/>
    <s v="Tarjeta de crÃ©dito"/>
    <x v="8"/>
    <s v="Ocupada"/>
    <n v="2"/>
    <s v="Uruguay"/>
    <s v="00:02:00"/>
    <s v="01:53:00"/>
    <n v="1"/>
    <s v="Sí fue cobrada"/>
    <n v="16.600000000000001"/>
    <s v="01/04/2023"/>
    <n v="8.7500000000000008E-2"/>
    <s v="Sábado"/>
    <n v="8.7500000000000008E-2"/>
    <n v="14.940000000000001"/>
    <n v="1.6600000000000001"/>
  </r>
  <r>
    <n v="14"/>
    <s v="Cliente_881"/>
    <n v="1"/>
    <d v="2023-04-01T03:46:00"/>
    <d v="2023-04-01T06:33:00"/>
    <x v="1"/>
    <s v="Almuerzo"/>
    <s v="Tarjeta de crÃ©dito"/>
    <x v="9"/>
    <s v="Libre"/>
    <n v="2"/>
    <s v="PerÃº"/>
    <s v="03:46:00"/>
    <s v="06:33:00"/>
    <n v="1"/>
    <s v="Sí fue cobrada"/>
    <n v="32.89"/>
    <s v="01/04/2023"/>
    <n v="0.1159722222222222"/>
    <s v="Sábado"/>
    <n v="0.1159722222222222"/>
    <n v="29.600999999999999"/>
    <n v="3.2890000000000015"/>
  </r>
  <r>
    <n v="14"/>
    <s v="Cliente_890"/>
    <n v="6"/>
    <d v="2023-04-01T00:04:00"/>
    <d v="2023-04-01T03:23:00"/>
    <x v="4"/>
    <s v="Cena"/>
    <s v="Tarjeta de crÃ©dito"/>
    <x v="10"/>
    <s v="Ocupada"/>
    <n v="4"/>
    <s v="Colombia"/>
    <s v="00:04:00"/>
    <s v="03:23:00"/>
    <n v="2"/>
    <s v="Sí fue cobrada"/>
    <n v="271.62"/>
    <s v="01/04/2023"/>
    <n v="0.14861111111111111"/>
    <s v="Sábado"/>
    <n v="0.14861111111111111"/>
    <n v="40.743000000000002"/>
    <n v="4.527000000000001"/>
  </r>
  <r>
    <n v="16"/>
    <s v="Cliente_780"/>
    <n v="6"/>
    <d v="2023-04-01T00:18:00"/>
    <d v="2023-04-01T01:58:00"/>
    <x v="2"/>
    <s v="Almuerzo"/>
    <s v="Efectivo"/>
    <x v="11"/>
    <s v="Libre"/>
    <n v="4"/>
    <s v="PerÃº"/>
    <s v="00:18:00"/>
    <s v="01:58:00"/>
    <n v="2"/>
    <s v="Sí fue cobrada"/>
    <n v="292.56"/>
    <s v="01/04/2023"/>
    <n v="6.9444444444444448E-2"/>
    <s v="Sábado"/>
    <n v="6.9444444444444448E-2"/>
    <n v="43.884"/>
    <n v="4.8759999999999977"/>
  </r>
  <r>
    <n v="6"/>
    <s v="Cliente_728"/>
    <n v="4"/>
    <d v="2023-04-01T03:24:00"/>
    <d v="2023-04-01T04:59:00"/>
    <x v="1"/>
    <s v="Desayuno"/>
    <s v="Tarjeta de crÃ©dito"/>
    <x v="12"/>
    <s v="Ocupada"/>
    <n v="3"/>
    <s v="Uruguay"/>
    <s v="03:24:00"/>
    <s v="04:59:00"/>
    <n v="1.5"/>
    <s v="Sí fue cobrada"/>
    <n v="115.08"/>
    <s v="01/04/2023"/>
    <n v="7.6388888888888909E-2"/>
    <s v="Sábado"/>
    <n v="7.6388888888888909E-2"/>
    <n v="25.893000000000001"/>
    <n v="2.8769999999999989"/>
  </r>
  <r>
    <n v="14"/>
    <s v="Cliente_200"/>
    <n v="6"/>
    <d v="2023-04-01T00:09:00"/>
    <d v="2023-04-01T03:27:00"/>
    <x v="2"/>
    <s v="Desayuno"/>
    <s v="Tarjeta de crÃ©dito"/>
    <x v="13"/>
    <s v="Libre"/>
    <n v="3"/>
    <s v="Ecuador"/>
    <s v="00:09:00"/>
    <s v="03:27:00"/>
    <n v="1.5"/>
    <s v="Sí fue cobrada"/>
    <n v="73.02"/>
    <s v="01/04/2023"/>
    <n v="0.13750000000000001"/>
    <s v="Sábado"/>
    <n v="0.13750000000000001"/>
    <n v="10.952999999999999"/>
    <n v="1.2170000000000005"/>
  </r>
  <r>
    <n v="9"/>
    <s v="Cliente_190"/>
    <n v="2"/>
    <d v="2023-04-01T02:06:00"/>
    <d v="2023-04-01T04:26:00"/>
    <x v="2"/>
    <s v="Desayuno"/>
    <s v="Tarjeta de crÃ©dito"/>
    <x v="14"/>
    <s v="Libre"/>
    <n v="4"/>
    <s v="Colombia"/>
    <s v="02:06:00"/>
    <s v="04:26:00"/>
    <n v="2"/>
    <s v="Sí fue cobrada"/>
    <n v="66.180000000000007"/>
    <s v="01/04/2023"/>
    <n v="9.7222222222222224E-2"/>
    <s v="Sábado"/>
    <n v="9.7222222222222224E-2"/>
    <n v="29.781000000000002"/>
    <n v="3.3090000000000011"/>
  </r>
  <r>
    <n v="8"/>
    <s v="Cliente_972"/>
    <n v="2"/>
    <d v="2023-04-01T01:25:00"/>
    <d v="2023-04-01T05:12:00"/>
    <x v="0"/>
    <s v="Almuerzo"/>
    <s v="Tarjeta de crÃ©dito"/>
    <x v="15"/>
    <s v="Reservada"/>
    <n v="3"/>
    <s v="Chile"/>
    <s v="01:25:00"/>
    <s v="05:12:00"/>
    <n v="1.5"/>
    <s v="Sí fue cobrada"/>
    <n v="63.4"/>
    <s v="01/04/2023"/>
    <n v="0.15763888888888888"/>
    <s v="Sábado"/>
    <n v="0.15763888888888888"/>
    <n v="28.53"/>
    <n v="3.1699999999999982"/>
  </r>
  <r>
    <n v="12"/>
    <s v="Cliente_210"/>
    <n v="2"/>
    <d v="2023-04-01T03:39:00"/>
    <d v="2023-04-01T05:52:00"/>
    <x v="0"/>
    <s v="Almuerzo"/>
    <s v="Tarjeta de crÃ©dito"/>
    <x v="16"/>
    <s v="Reservada"/>
    <n v="4"/>
    <s v="Uruguay"/>
    <s v="03:39:00"/>
    <s v="05:52:00"/>
    <n v="2"/>
    <s v="Sí fue cobrada"/>
    <n v="41.06"/>
    <s v="01/04/2023"/>
    <n v="9.2361111111111144E-2"/>
    <s v="Sábado"/>
    <n v="9.2361111111111144E-2"/>
    <n v="18.477"/>
    <n v="2.0530000000000008"/>
  </r>
  <r>
    <n v="15"/>
    <s v="Cliente_88"/>
    <n v="1"/>
    <d v="2023-04-01T02:16:00"/>
    <d v="2023-04-01T04:47:00"/>
    <x v="4"/>
    <s v="Almuerzo"/>
    <s v="Tarjeta de crÃ©dito"/>
    <x v="17"/>
    <s v="Libre"/>
    <n v="4"/>
    <s v="Ecuador"/>
    <s v="02:16:00"/>
    <s v="04:47:00"/>
    <n v="2"/>
    <s v="Sí fue cobrada"/>
    <n v="45.41"/>
    <s v="01/04/2023"/>
    <n v="0.1048611111111111"/>
    <s v="Sábado"/>
    <n v="0.1048611111111111"/>
    <n v="40.869"/>
    <n v="4.5409999999999968"/>
  </r>
  <r>
    <n v="1"/>
    <s v="Cliente_427"/>
    <n v="5"/>
    <d v="2023-04-01T02:44:00"/>
    <d v="2023-04-01T04:09:00"/>
    <x v="3"/>
    <s v="Cena"/>
    <s v="Tarjeta de crÃ©dito"/>
    <x v="18"/>
    <s v="Libre"/>
    <n v="3"/>
    <s v="Chile"/>
    <s v="02:44:00"/>
    <s v="04:09:00"/>
    <n v="1.5"/>
    <s v="Sí fue cobrada"/>
    <n v="192.3"/>
    <s v="01/04/2023"/>
    <n v="5.9027777777777804E-2"/>
    <s v="Sábado"/>
    <n v="5.9027777777777804E-2"/>
    <n v="34.614000000000004"/>
    <n v="3.8459999999999965"/>
  </r>
  <r>
    <n v="5"/>
    <s v="Cliente_424"/>
    <n v="5"/>
    <d v="2023-04-01T03:01:00"/>
    <d v="2023-04-01T06:20:00"/>
    <x v="0"/>
    <s v="Almuerzo"/>
    <s v="Tarjeta de crÃ©dito"/>
    <x v="19"/>
    <s v="Ocupada"/>
    <n v="4"/>
    <s v="Venezuela"/>
    <s v="03:01:00"/>
    <s v="06:20:00"/>
    <n v="2"/>
    <s v="Sí fue cobrada"/>
    <n v="190.9"/>
    <s v="01/04/2023"/>
    <n v="0.14861111111111111"/>
    <s v="Sábado"/>
    <n v="0.14861111111111111"/>
    <n v="34.362000000000002"/>
    <n v="3.8179999999999978"/>
  </r>
  <r>
    <n v="18"/>
    <s v="Cliente_107"/>
    <n v="2"/>
    <d v="2023-04-01T02:04:00"/>
    <d v="2023-04-01T05:47:00"/>
    <x v="3"/>
    <s v="Desayuno"/>
    <s v="Tarjeta de crÃ©dito"/>
    <x v="20"/>
    <s v="Ocupada"/>
    <n v="3"/>
    <s v="Uruguay"/>
    <s v="02:04:00"/>
    <s v="05:47:00"/>
    <n v="1.5"/>
    <s v="Sí fue cobrada"/>
    <n v="20.74"/>
    <s v="01/04/2023"/>
    <n v="0.16527777777777777"/>
    <s v="Sábado"/>
    <n v="0.16527777777777777"/>
    <n v="9.3329999999999984"/>
    <n v="1.0370000000000008"/>
  </r>
  <r>
    <n v="4"/>
    <s v="Cliente_775"/>
    <n v="2"/>
    <d v="2023-04-01T01:19:00"/>
    <d v="2023-04-01T02:27:00"/>
    <x v="3"/>
    <s v="Almuerzo"/>
    <s v="Tarjeta de crÃ©dito"/>
    <x v="21"/>
    <s v="Ocupada"/>
    <n v="2"/>
    <s v="Brasil"/>
    <s v="01:19:00"/>
    <s v="02:27:00"/>
    <n v="1"/>
    <s v="Sí fue cobrada"/>
    <n v="38.54"/>
    <s v="01/04/2023"/>
    <n v="5.7638888888888899E-2"/>
    <s v="Sábado"/>
    <n v="5.7638888888888899E-2"/>
    <n v="17.343"/>
    <n v="1.9269999999999996"/>
  </r>
  <r>
    <n v="2"/>
    <s v="Cliente_358"/>
    <n v="2"/>
    <d v="2023-04-01T00:49:00"/>
    <d v="2023-04-01T03:16:00"/>
    <x v="4"/>
    <s v="Cena"/>
    <s v="Tarjeta de crÃ©dito"/>
    <x v="22"/>
    <s v="Reservada"/>
    <n v="2"/>
    <s v="Argentina"/>
    <s v="00:49:00"/>
    <s v="03:16:00"/>
    <n v="1"/>
    <s v="Sí fue cobrada"/>
    <n v="82.44"/>
    <s v="01/04/2023"/>
    <n v="0.10208333333333333"/>
    <s v="Sábado"/>
    <n v="0.10208333333333333"/>
    <n v="37.097999999999999"/>
    <n v="4.1219999999999999"/>
  </r>
  <r>
    <n v="20"/>
    <s v="Cliente_377"/>
    <n v="5"/>
    <d v="2023-04-01T03:02:00"/>
    <d v="2023-04-01T06:10:00"/>
    <x v="2"/>
    <s v="Almuerzo"/>
    <s v="Tarjeta de crÃ©dito"/>
    <x v="23"/>
    <s v="Ocupada"/>
    <n v="3"/>
    <s v="Ecuador"/>
    <s v="03:02:00"/>
    <s v="06:10:00"/>
    <n v="1.5"/>
    <s v="Sí fue cobrada"/>
    <n v="74.150000000000006"/>
    <s v="01/04/2023"/>
    <n v="0.14097222222222225"/>
    <s v="Sábado"/>
    <n v="0.14097222222222225"/>
    <n v="13.347"/>
    <n v="1.4830000000000005"/>
  </r>
  <r>
    <n v="14"/>
    <s v="Cliente_361"/>
    <n v="4"/>
    <d v="2023-04-01T02:55:00"/>
    <d v="2023-04-01T06:13:00"/>
    <x v="4"/>
    <s v="Almuerzo"/>
    <s v="Efectivo"/>
    <x v="24"/>
    <s v="Libre"/>
    <n v="2"/>
    <s v="Venezuela"/>
    <s v="02:55:00"/>
    <s v="06:13:00"/>
    <n v="1"/>
    <s v="Sí fue cobrada"/>
    <n v="105.16"/>
    <s v="01/04/2023"/>
    <n v="0.13750000000000001"/>
    <s v="Sábado"/>
    <n v="0.13750000000000001"/>
    <n v="23.660999999999998"/>
    <n v="2.6290000000000013"/>
  </r>
  <r>
    <n v="13"/>
    <s v="Cliente_229"/>
    <n v="3"/>
    <d v="2023-04-01T02:51:00"/>
    <d v="2023-04-01T06:02:00"/>
    <x v="2"/>
    <s v="Desayuno"/>
    <s v="Tarjeta de crÃ©dito"/>
    <x v="25"/>
    <s v="Ocupada"/>
    <n v="2"/>
    <s v="Argentina"/>
    <s v="02:51:00"/>
    <s v="06:02:00"/>
    <n v="1"/>
    <s v="Sí fue cobrada"/>
    <n v="59.429999999999993"/>
    <s v="01/04/2023"/>
    <n v="0.14305555555555552"/>
    <s v="Sábado"/>
    <n v="0.14305555555555552"/>
    <n v="17.829000000000001"/>
    <n v="1.9809999999999981"/>
  </r>
  <r>
    <n v="5"/>
    <s v="Cliente_27"/>
    <n v="1"/>
    <d v="2023-04-01T03:08:00"/>
    <d v="2023-04-01T06:49:00"/>
    <x v="1"/>
    <s v="Almuerzo"/>
    <s v="Tarjeta de crÃ©dito"/>
    <x v="26"/>
    <s v="Ocupada"/>
    <n v="4"/>
    <s v="Uruguay"/>
    <s v="03:08:00"/>
    <s v="06:49:00"/>
    <n v="2"/>
    <s v="Sí fue cobrada"/>
    <n v="28.25"/>
    <s v="01/04/2023"/>
    <n v="0.16388888888888886"/>
    <s v="Sábado"/>
    <n v="0.16388888888888886"/>
    <n v="25.425000000000001"/>
    <n v="2.8249999999999993"/>
  </r>
  <r>
    <n v="4"/>
    <s v="Cliente_103"/>
    <n v="5"/>
    <d v="2023-04-01T03:33:00"/>
    <d v="2023-04-01T06:21:00"/>
    <x v="4"/>
    <s v="Cena"/>
    <s v="Tarjeta de dÃ©bito"/>
    <x v="27"/>
    <s v="Ocupada"/>
    <n v="4"/>
    <s v="PerÃº"/>
    <s v="03:33:00"/>
    <s v="06:21:00"/>
    <n v="2"/>
    <s v="Sí fue cobrada"/>
    <n v="101.89999999999999"/>
    <s v="01/04/2023"/>
    <n v="0.12708333333333333"/>
    <s v="Sábado"/>
    <n v="0.12708333333333333"/>
    <n v="18.341999999999999"/>
    <n v="2.0380000000000003"/>
  </r>
  <r>
    <n v="15"/>
    <s v="Cliente_1"/>
    <n v="1"/>
    <d v="2023-04-01T02:16:00"/>
    <d v="2023-04-01T06:07:00"/>
    <x v="4"/>
    <s v="Desayuno"/>
    <s v="Tarjeta de crÃ©dito"/>
    <x v="28"/>
    <s v="Libre"/>
    <n v="2"/>
    <s v="PerÃº"/>
    <s v="02:16:00"/>
    <s v="06:07:00"/>
    <n v="1"/>
    <s v="Sí fue cobrada"/>
    <n v="13.08"/>
    <s v="01/04/2023"/>
    <n v="0.16041666666666665"/>
    <s v="Sábado"/>
    <n v="0.16041666666666665"/>
    <n v="11.772"/>
    <n v="1.3079999999999998"/>
  </r>
  <r>
    <n v="13"/>
    <s v="Cliente_828"/>
    <n v="2"/>
    <d v="2023-04-01T03:18:00"/>
    <d v="2023-04-01T05:55:00"/>
    <x v="0"/>
    <s v="Almuerzo"/>
    <s v="Tarjeta de crÃ©dito"/>
    <x v="29"/>
    <s v="Ocupada"/>
    <n v="4"/>
    <s v="PerÃº"/>
    <s v="03:18:00"/>
    <s v="05:55:00"/>
    <n v="2"/>
    <s v="Sí fue cobrada"/>
    <n v="31.5"/>
    <s v="01/04/2023"/>
    <n v="0.11944444444444448"/>
    <s v="Sábado"/>
    <n v="0.11944444444444448"/>
    <n v="14.175000000000001"/>
    <n v="1.5749999999999993"/>
  </r>
  <r>
    <n v="10"/>
    <s v="Cliente_167"/>
    <n v="6"/>
    <d v="2023-04-01T02:38:00"/>
    <d v="2023-04-01T03:53:00"/>
    <x v="4"/>
    <s v="Almuerzo"/>
    <s v="Tarjeta de dÃ©bito"/>
    <x v="30"/>
    <s v="Reservada"/>
    <n v="3"/>
    <s v="Chile"/>
    <s v="02:38:00"/>
    <s v="03:53:00"/>
    <n v="1.5"/>
    <s v="Sí fue cobrada"/>
    <n v="97.859999999999985"/>
    <s v="01/04/2023"/>
    <n v="5.2083333333333343E-2"/>
    <s v="Sábado"/>
    <n v="5.2083333333333343E-2"/>
    <n v="14.678999999999998"/>
    <n v="1.6310000000000002"/>
  </r>
  <r>
    <n v="1"/>
    <s v="Cliente_710"/>
    <n v="1"/>
    <d v="2023-04-01T02:00:00"/>
    <d v="2023-04-01T04:05:00"/>
    <x v="0"/>
    <s v="Almuerzo"/>
    <s v="Efectivo"/>
    <x v="31"/>
    <s v="Libre"/>
    <n v="3"/>
    <s v="Argentina"/>
    <s v="02:00:00"/>
    <s v="04:05:00"/>
    <n v="1.5"/>
    <s v="Sí fue cobrada"/>
    <n v="13.68"/>
    <s v="01/04/2023"/>
    <n v="8.6805555555555539E-2"/>
    <s v="Sábado"/>
    <n v="8.6805555555555539E-2"/>
    <n v="12.311999999999999"/>
    <n v="1.3680000000000003"/>
  </r>
  <r>
    <n v="7"/>
    <s v="Cliente_870"/>
    <n v="4"/>
    <d v="2023-04-01T02:14:00"/>
    <d v="2023-04-01T04:20:00"/>
    <x v="2"/>
    <s v="Almuerzo"/>
    <s v="Tarjeta de crÃ©dito"/>
    <x v="32"/>
    <s v="Ocupada"/>
    <n v="3"/>
    <s v="PerÃº"/>
    <s v="02:14:00"/>
    <s v="04:20:00"/>
    <n v="1.5"/>
    <s v="Sí fue cobrada"/>
    <n v="60.96"/>
    <s v="01/04/2023"/>
    <n v="9.7916666666666666E-2"/>
    <s v="Sábado"/>
    <n v="9.7916666666666666E-2"/>
    <n v="13.716000000000001"/>
    <n v="1.5239999999999991"/>
  </r>
  <r>
    <n v="14"/>
    <s v="Cliente_230"/>
    <n v="1"/>
    <d v="2023-04-01T00:25:00"/>
    <d v="2023-04-01T01:46:00"/>
    <x v="2"/>
    <s v="Almuerzo"/>
    <s v="Tarjeta de crÃ©dito"/>
    <x v="33"/>
    <s v="Reservada"/>
    <n v="2"/>
    <s v="Bolivia"/>
    <s v="00:25:00"/>
    <s v="01:46:00"/>
    <n v="1"/>
    <s v="Sí fue cobrada"/>
    <n v="49.58"/>
    <s v="01/04/2023"/>
    <n v="5.6250000000000001E-2"/>
    <s v="Sábado"/>
    <n v="5.6250000000000001E-2"/>
    <n v="44.622"/>
    <n v="4.9579999999999984"/>
  </r>
  <r>
    <n v="8"/>
    <s v="Cliente_814"/>
    <n v="6"/>
    <d v="2023-04-01T01:02:00"/>
    <d v="2023-04-01T03:14:00"/>
    <x v="4"/>
    <s v="Almuerzo"/>
    <s v="Tarjeta de crÃ©dito"/>
    <x v="34"/>
    <s v="Ocupada"/>
    <n v="4"/>
    <s v="PerÃº"/>
    <s v="01:02:00"/>
    <s v="03:14:00"/>
    <n v="2"/>
    <s v="Sí fue cobrada"/>
    <n v="193.14"/>
    <s v="01/04/2023"/>
    <n v="0.10208333333333332"/>
    <s v="Sábado"/>
    <n v="0.10208333333333332"/>
    <n v="28.970999999999997"/>
    <n v="3.2190000000000012"/>
  </r>
  <r>
    <n v="18"/>
    <s v="Cliente_710"/>
    <n v="1"/>
    <d v="2023-04-01T03:06:00"/>
    <d v="2023-04-01T06:18:00"/>
    <x v="4"/>
    <s v="Almuerzo"/>
    <s v="Tarjeta de crÃ©dito"/>
    <x v="35"/>
    <s v="Libre"/>
    <n v="3"/>
    <s v="EspaÃ±a"/>
    <s v="03:06:00"/>
    <s v="06:18:00"/>
    <n v="1.5"/>
    <s v="Sí fue cobrada"/>
    <n v="42.6"/>
    <s v="01/04/2023"/>
    <n v="0.13333333333333333"/>
    <s v="Sábado"/>
    <n v="0.13333333333333333"/>
    <n v="38.340000000000003"/>
    <n v="4.259999999999998"/>
  </r>
  <r>
    <n v="10"/>
    <s v="Cliente_623"/>
    <n v="1"/>
    <d v="2023-04-01T01:47:00"/>
    <d v="2023-04-01T03:39:00"/>
    <x v="3"/>
    <s v="Almuerzo"/>
    <s v="Tarjeta de crÃ©dito"/>
    <x v="36"/>
    <s v="Libre"/>
    <n v="3"/>
    <s v="Chile"/>
    <s v="01:47:00"/>
    <s v="03:39:00"/>
    <n v="1.5"/>
    <s v="Sí fue cobrada"/>
    <n v="27.97"/>
    <s v="01/04/2023"/>
    <n v="7.7777777777777765E-2"/>
    <s v="Sábado"/>
    <n v="7.7777777777777765E-2"/>
    <n v="25.172999999999998"/>
    <n v="2.7970000000000006"/>
  </r>
  <r>
    <n v="18"/>
    <s v="Cliente_72"/>
    <n v="3"/>
    <d v="2023-04-01T03:30:00"/>
    <d v="2023-04-01T07:29:00"/>
    <x v="2"/>
    <s v="Almuerzo"/>
    <s v="Tarjeta de crÃ©dito"/>
    <x v="37"/>
    <s v="Ocupada"/>
    <n v="3"/>
    <s v="Brasil"/>
    <s v="03:30:00"/>
    <s v="07:29:00"/>
    <n v="1.5"/>
    <s v="Sí fue cobrada"/>
    <n v="32.94"/>
    <s v="01/04/2023"/>
    <n v="0.17638888888888887"/>
    <s v="Sábado"/>
    <n v="0.17638888888888887"/>
    <n v="9.8819999999999997"/>
    <n v="1.0980000000000008"/>
  </r>
  <r>
    <n v="17"/>
    <s v="Cliente_963"/>
    <n v="2"/>
    <d v="2023-04-01T00:28:00"/>
    <d v="2023-04-01T04:02:00"/>
    <x v="0"/>
    <s v="Desayuno"/>
    <s v="Tarjeta de crÃ©dito"/>
    <x v="38"/>
    <s v="Libre"/>
    <n v="3"/>
    <s v="Bolivia"/>
    <s v="00:28:00"/>
    <s v="04:02:00"/>
    <n v="1.5"/>
    <s v="Sí fue cobrada"/>
    <n v="50.62"/>
    <s v="01/04/2023"/>
    <n v="0.14861111111111108"/>
    <s v="Sábado"/>
    <n v="0.14861111111111108"/>
    <n v="22.779"/>
    <n v="2.5309999999999988"/>
  </r>
  <r>
    <n v="8"/>
    <s v="Cliente_929"/>
    <n v="3"/>
    <d v="2023-04-01T01:44:00"/>
    <d v="2023-04-01T05:29:00"/>
    <x v="2"/>
    <s v="Almuerzo"/>
    <s v="Tarjeta de crÃ©dito"/>
    <x v="39"/>
    <s v="Libre"/>
    <n v="3"/>
    <s v="Uruguay"/>
    <s v="01:44:00"/>
    <s v="05:29:00"/>
    <n v="1.5"/>
    <s v="Sí fue cobrada"/>
    <n v="62.760000000000005"/>
    <s v="01/04/2023"/>
    <n v="0.15625"/>
    <s v="Sábado"/>
    <n v="0.15625"/>
    <n v="18.828000000000003"/>
    <n v="2.0919999999999987"/>
  </r>
  <r>
    <n v="19"/>
    <s v="Cliente_708"/>
    <n v="5"/>
    <d v="2023-04-01T03:54:00"/>
    <d v="2023-04-01T06:57:00"/>
    <x v="4"/>
    <s v="Almuerzo"/>
    <s v="Tarjeta de dÃ©bito"/>
    <x v="40"/>
    <s v="Ocupada"/>
    <n v="2"/>
    <s v="Argentina"/>
    <s v="03:54:00"/>
    <s v="06:57:00"/>
    <n v="1"/>
    <s v="Sí fue cobrada"/>
    <n v="83.699999999999989"/>
    <s v="01/04/2023"/>
    <n v="0.13750000000000001"/>
    <s v="Sábado"/>
    <n v="0.13750000000000001"/>
    <n v="15.065999999999999"/>
    <n v="1.6739999999999995"/>
  </r>
  <r>
    <n v="12"/>
    <s v="Cliente_631"/>
    <n v="1"/>
    <d v="2023-04-01T01:42:00"/>
    <d v="2023-04-01T03:02:00"/>
    <x v="3"/>
    <s v="Cena"/>
    <s v="Tarjeta de crÃ©dito"/>
    <x v="41"/>
    <s v="Reservada"/>
    <n v="4"/>
    <s v="EspaÃ±a"/>
    <s v="01:42:00"/>
    <s v="03:02:00"/>
    <n v="2"/>
    <s v="Sí fue cobrada"/>
    <n v="37.08"/>
    <s v="01/04/2023"/>
    <n v="5.5555555555555552E-2"/>
    <s v="Sábado"/>
    <n v="5.5555555555555552E-2"/>
    <n v="33.372"/>
    <n v="3.7079999999999984"/>
  </r>
  <r>
    <n v="7"/>
    <s v="Cliente_894"/>
    <n v="4"/>
    <d v="2023-04-01T00:01:00"/>
    <d v="2023-04-01T01:11:00"/>
    <x v="0"/>
    <s v="Almuerzo"/>
    <s v="Tarjeta de crÃ©dito"/>
    <x v="42"/>
    <s v="Libre"/>
    <n v="3"/>
    <s v="Paraguay"/>
    <s v="00:01:00"/>
    <s v="01:11:00"/>
    <n v="1.5"/>
    <s v="Sí fue cobrada"/>
    <n v="187.52"/>
    <s v="01/04/2023"/>
    <n v="4.8611111111111112E-2"/>
    <s v="Sábado"/>
    <n v="4.8611111111111112E-2"/>
    <n v="42.192"/>
    <n v="4.6880000000000024"/>
  </r>
  <r>
    <n v="16"/>
    <s v="Cliente_63"/>
    <n v="5"/>
    <d v="2023-04-01T03:01:00"/>
    <d v="2023-04-01T04:44:00"/>
    <x v="3"/>
    <s v="Almuerzo"/>
    <s v="Tarjeta de dÃ©bito"/>
    <x v="43"/>
    <s v="Libre"/>
    <n v="4"/>
    <s v="Paraguay"/>
    <s v="03:01:00"/>
    <s v="04:44:00"/>
    <n v="2"/>
    <s v="Sí fue cobrada"/>
    <n v="184.4"/>
    <s v="01/04/2023"/>
    <n v="7.1527777777777773E-2"/>
    <s v="Sábado"/>
    <n v="7.1527777777777773E-2"/>
    <n v="33.192"/>
    <n v="3.6880000000000024"/>
  </r>
  <r>
    <n v="6"/>
    <s v="Cliente_144"/>
    <n v="6"/>
    <d v="2023-04-01T00:40:00"/>
    <d v="2023-04-01T04:14:00"/>
    <x v="4"/>
    <s v="Cena"/>
    <s v="Tarjeta de crÃ©dito"/>
    <x v="44"/>
    <s v="Reservada"/>
    <n v="4"/>
    <s v="Bolivia"/>
    <s v="00:40:00"/>
    <s v="04:14:00"/>
    <n v="2"/>
    <s v="Sí fue cobrada"/>
    <n v="140.16"/>
    <s v="01/04/2023"/>
    <n v="0.14861111111111114"/>
    <s v="Sábado"/>
    <n v="0.14861111111111114"/>
    <n v="21.024000000000001"/>
    <n v="2.3359999999999985"/>
  </r>
  <r>
    <n v="20"/>
    <s v="Cliente_390"/>
    <n v="5"/>
    <d v="2023-04-01T01:30:00"/>
    <d v="2023-04-01T05:00:00"/>
    <x v="4"/>
    <s v="Cena"/>
    <s v="Tarjeta de crÃ©dito"/>
    <x v="45"/>
    <s v="Ocupada"/>
    <n v="4"/>
    <s v="PerÃº"/>
    <s v="01:30:00"/>
    <s v="05:00:00"/>
    <n v="2"/>
    <s v="Sí fue cobrada"/>
    <n v="227.45000000000002"/>
    <s v="01/04/2023"/>
    <n v="0.15625"/>
    <s v="Sábado"/>
    <n v="0.15625"/>
    <n v="40.941000000000003"/>
    <n v="4.5489999999999995"/>
  </r>
  <r>
    <n v="1"/>
    <s v="Cliente_728"/>
    <n v="3"/>
    <d v="2023-04-01T01:20:00"/>
    <d v="2023-04-01T04:57:00"/>
    <x v="3"/>
    <s v="Almuerzo"/>
    <s v="Tarjeta de dÃ©bito"/>
    <x v="46"/>
    <s v="Libre"/>
    <n v="2"/>
    <s v="Ecuador"/>
    <s v="01:20:00"/>
    <s v="04:57:00"/>
    <n v="1"/>
    <s v="Sí fue cobrada"/>
    <n v="129.60000000000002"/>
    <s v="01/04/2023"/>
    <n v="0.15069444444444446"/>
    <s v="Sábado"/>
    <n v="0.15069444444444446"/>
    <n v="38.880000000000003"/>
    <n v="4.32"/>
  </r>
  <r>
    <n v="18"/>
    <s v="Cliente_886"/>
    <n v="2"/>
    <d v="2023-04-01T03:04:00"/>
    <d v="2023-04-01T04:52:00"/>
    <x v="2"/>
    <s v="Almuerzo"/>
    <s v="Tarjeta de crÃ©dito"/>
    <x v="47"/>
    <s v="Libre"/>
    <n v="4"/>
    <s v="Colombia"/>
    <s v="03:04:00"/>
    <s v="04:52:00"/>
    <n v="2"/>
    <s v="Sí fue cobrada"/>
    <n v="90.9"/>
    <s v="01/04/2023"/>
    <n v="7.5000000000000011E-2"/>
    <s v="Sábado"/>
    <n v="7.5000000000000011E-2"/>
    <n v="40.905000000000001"/>
    <n v="4.5450000000000017"/>
  </r>
  <r>
    <n v="8"/>
    <s v="Cliente_510"/>
    <n v="3"/>
    <d v="2023-04-01T01:31:00"/>
    <d v="2023-04-01T04:21:00"/>
    <x v="1"/>
    <s v="Cena"/>
    <s v="Tarjeta de crÃ©dito"/>
    <x v="48"/>
    <s v="Reservada"/>
    <n v="2"/>
    <s v="Brasil"/>
    <s v="01:31:00"/>
    <s v="04:21:00"/>
    <n v="1"/>
    <s v="Sí fue cobrada"/>
    <n v="92.1"/>
    <s v="01/04/2023"/>
    <n v="0.11805555555555555"/>
    <s v="Sábado"/>
    <n v="0.11805555555555555"/>
    <n v="27.63"/>
    <n v="3.0700000000000003"/>
  </r>
  <r>
    <n v="8"/>
    <s v="Cliente_878"/>
    <n v="4"/>
    <d v="2023-04-01T01:21:00"/>
    <d v="2023-04-01T05:04:00"/>
    <x v="1"/>
    <s v="Almuerzo"/>
    <s v="Efectivo"/>
    <x v="49"/>
    <s v="Libre"/>
    <n v="4"/>
    <s v="Colombia"/>
    <s v="01:21:00"/>
    <s v="05:04:00"/>
    <n v="2"/>
    <s v="Sí fue cobrada"/>
    <n v="135.56"/>
    <s v="01/04/2023"/>
    <n v="0.15486111111111112"/>
    <s v="Sábado"/>
    <n v="0.15486111111111112"/>
    <n v="30.501000000000001"/>
    <n v="3.3889999999999993"/>
  </r>
  <r>
    <n v="6"/>
    <s v="Cliente_977"/>
    <n v="1"/>
    <d v="2023-04-01T02:09:00"/>
    <d v="2023-04-01T05:46:00"/>
    <x v="1"/>
    <s v="Almuerzo"/>
    <s v="Tarjeta de crÃ©dito"/>
    <x v="50"/>
    <s v="Reservada"/>
    <n v="2"/>
    <s v="Bolivia"/>
    <s v="02:09:00"/>
    <s v="05:46:00"/>
    <n v="1"/>
    <s v="Sí fue cobrada"/>
    <n v="19.54"/>
    <s v="01/04/2023"/>
    <n v="0.15069444444444446"/>
    <s v="Sábado"/>
    <n v="0.15069444444444446"/>
    <n v="17.585999999999999"/>
    <n v="1.9540000000000006"/>
  </r>
  <r>
    <n v="10"/>
    <s v="Cliente_553"/>
    <n v="5"/>
    <d v="2023-04-01T03:49:00"/>
    <d v="2023-04-01T06:22:00"/>
    <x v="2"/>
    <s v="Almuerzo"/>
    <s v="Tarjeta de crÃ©dito"/>
    <x v="51"/>
    <s v="Ocupada"/>
    <n v="4"/>
    <s v="Chile"/>
    <s v="03:49:00"/>
    <s v="06:22:00"/>
    <n v="2"/>
    <s v="Sí fue cobrada"/>
    <n v="214.35"/>
    <s v="01/04/2023"/>
    <n v="0.11666666666666668"/>
    <s v="Sábado"/>
    <n v="0.11666666666666668"/>
    <n v="38.582999999999998"/>
    <n v="4.286999999999999"/>
  </r>
  <r>
    <n v="2"/>
    <s v="Cliente_792"/>
    <n v="1"/>
    <d v="2023-04-01T02:47:00"/>
    <d v="2023-04-01T06:24:00"/>
    <x v="1"/>
    <s v="Cena"/>
    <s v="Tarjeta de crÃ©dito"/>
    <x v="52"/>
    <s v="Ocupada"/>
    <n v="3"/>
    <s v="Argentina"/>
    <s v="02:47:00"/>
    <s v="06:24:00"/>
    <n v="1.5"/>
    <s v="Sí fue cobrada"/>
    <n v="37.93"/>
    <s v="01/04/2023"/>
    <n v="0.16111111111111112"/>
    <s v="Sábado"/>
    <n v="0.16111111111111112"/>
    <n v="34.137"/>
    <n v="3.7929999999999993"/>
  </r>
  <r>
    <n v="17"/>
    <s v="Cliente_881"/>
    <n v="4"/>
    <d v="2023-04-01T00:41:00"/>
    <d v="2023-04-01T04:06:00"/>
    <x v="4"/>
    <s v="Almuerzo"/>
    <s v="Tarjeta de crÃ©dito"/>
    <x v="53"/>
    <s v="Reservada"/>
    <n v="2"/>
    <s v="Colombia"/>
    <s v="00:41:00"/>
    <s v="04:06:00"/>
    <n v="1"/>
    <s v="Sí fue cobrada"/>
    <n v="133.36000000000001"/>
    <s v="01/04/2023"/>
    <n v="0.14236111111111108"/>
    <s v="Sábado"/>
    <n v="0.14236111111111108"/>
    <n v="30.006000000000004"/>
    <n v="3.3339999999999996"/>
  </r>
  <r>
    <n v="3"/>
    <s v="Cliente_265"/>
    <n v="3"/>
    <d v="2023-04-01T01:40:00"/>
    <d v="2023-04-01T04:02:00"/>
    <x v="3"/>
    <s v="Desayuno"/>
    <s v="Efectivo"/>
    <x v="54"/>
    <s v="Reservada"/>
    <n v="3"/>
    <s v="PerÃº"/>
    <s v="01:40:00"/>
    <s v="04:02:00"/>
    <n v="1.5"/>
    <s v="Sí fue cobrada"/>
    <n v="104.31"/>
    <s v="01/04/2023"/>
    <n v="9.8611111111111108E-2"/>
    <s v="Sábado"/>
    <n v="9.8611111111111108E-2"/>
    <n v="31.293000000000003"/>
    <n v="3.4770000000000003"/>
  </r>
  <r>
    <n v="5"/>
    <s v="Cliente_946"/>
    <n v="1"/>
    <d v="2023-04-01T01:54:00"/>
    <d v="2023-04-01T03:03:00"/>
    <x v="0"/>
    <s v="Almuerzo"/>
    <s v="Tarjeta de dÃ©bito"/>
    <x v="55"/>
    <s v="Ocupada"/>
    <n v="4"/>
    <s v="Bolivia"/>
    <s v="01:54:00"/>
    <s v="03:03:00"/>
    <n v="2"/>
    <s v="Sí fue cobrada"/>
    <n v="14"/>
    <s v="01/04/2023"/>
    <n v="5.8333333333333327E-2"/>
    <s v="Sábado"/>
    <n v="5.8333333333333327E-2"/>
    <n v="12.6"/>
    <n v="1.4000000000000004"/>
  </r>
  <r>
    <n v="18"/>
    <s v="Cliente_614"/>
    <n v="2"/>
    <d v="2023-04-01T02:28:00"/>
    <d v="2023-04-01T06:18:00"/>
    <x v="3"/>
    <s v="Almuerzo"/>
    <s v="Tarjeta de crÃ©dito"/>
    <x v="56"/>
    <s v="Reservada"/>
    <n v="3"/>
    <s v="EspaÃ±a"/>
    <s v="02:28:00"/>
    <s v="06:18:00"/>
    <n v="1.5"/>
    <s v="Sí fue cobrada"/>
    <n v="21.76"/>
    <s v="01/04/2023"/>
    <n v="0.15972222222222221"/>
    <s v="Sábado"/>
    <n v="0.15972222222222221"/>
    <n v="9.7920000000000016"/>
    <n v="1.0879999999999992"/>
  </r>
  <r>
    <n v="2"/>
    <s v="Cliente_352"/>
    <n v="6"/>
    <d v="2023-04-01T03:45:00"/>
    <d v="2023-04-01T05:10:00"/>
    <x v="2"/>
    <s v="Almuerzo"/>
    <s v="Tarjeta de dÃ©bito"/>
    <x v="57"/>
    <s v="Reservada"/>
    <n v="4"/>
    <s v="PerÃº"/>
    <s v="03:45:00"/>
    <s v="05:10:00"/>
    <n v="2"/>
    <s v="Sí fue cobrada"/>
    <n v="127.5"/>
    <s v="01/04/2023"/>
    <n v="5.902777777777779E-2"/>
    <s v="Sábado"/>
    <n v="5.902777777777779E-2"/>
    <n v="19.125"/>
    <n v="2.125"/>
  </r>
  <r>
    <n v="8"/>
    <s v="Cliente_784"/>
    <n v="4"/>
    <d v="2023-04-01T00:02:00"/>
    <d v="2023-04-01T03:15:00"/>
    <x v="3"/>
    <s v="Cena"/>
    <s v="Tarjeta de crÃ©dito"/>
    <x v="58"/>
    <s v="Ocupada"/>
    <n v="4"/>
    <s v="Brasil"/>
    <s v="00:02:00"/>
    <s v="03:15:00"/>
    <n v="2"/>
    <s v="Sí fue cobrada"/>
    <n v="182.6"/>
    <s v="01/04/2023"/>
    <n v="0.14444444444444443"/>
    <s v="Sábado"/>
    <n v="0.14444444444444443"/>
    <n v="41.085000000000001"/>
    <n v="4.5649999999999977"/>
  </r>
  <r>
    <n v="5"/>
    <s v="Cliente_118"/>
    <n v="4"/>
    <d v="2023-04-01T02:02:00"/>
    <d v="2023-04-01T03:57:00"/>
    <x v="2"/>
    <s v="Almuerzo"/>
    <s v="Tarjeta de crÃ©dito"/>
    <x v="59"/>
    <s v="Libre"/>
    <n v="3"/>
    <s v="PerÃº"/>
    <s v="02:02:00"/>
    <s v="03:57:00"/>
    <n v="1.5"/>
    <s v="Sí fue cobrada"/>
    <n v="125.96"/>
    <s v="01/04/2023"/>
    <n v="7.9861111111111119E-2"/>
    <s v="Sábado"/>
    <n v="7.9861111111111119E-2"/>
    <n v="28.340999999999998"/>
    <n v="3.1490000000000009"/>
  </r>
  <r>
    <n v="17"/>
    <s v="Cliente_61"/>
    <n v="4"/>
    <d v="2023-04-01T00:11:00"/>
    <d v="2023-04-01T01:22:00"/>
    <x v="4"/>
    <s v="Almuerzo"/>
    <s v="Tarjeta de dÃ©bito"/>
    <x v="60"/>
    <s v="Libre"/>
    <n v="2"/>
    <s v="Paraguay"/>
    <s v="00:11:00"/>
    <s v="01:22:00"/>
    <n v="1"/>
    <s v="Sí fue cobrada"/>
    <n v="113.04"/>
    <s v="01/04/2023"/>
    <n v="4.9305555555555554E-2"/>
    <s v="Sábado"/>
    <n v="4.9305555555555554E-2"/>
    <n v="25.434000000000001"/>
    <n v="2.8260000000000005"/>
  </r>
  <r>
    <n v="18"/>
    <s v="Cliente_440"/>
    <n v="4"/>
    <d v="2023-04-01T01:57:00"/>
    <d v="2023-04-01T05:56:00"/>
    <x v="0"/>
    <s v="Almuerzo"/>
    <s v="Tarjeta de crÃ©dito"/>
    <x v="61"/>
    <s v="Ocupada"/>
    <n v="2"/>
    <s v="Paraguay"/>
    <s v="01:57:00"/>
    <s v="05:56:00"/>
    <n v="1"/>
    <s v="Sí fue cobrada"/>
    <n v="96.04"/>
    <s v="01/04/2023"/>
    <n v="0.1763888888888889"/>
    <s v="Sábado"/>
    <n v="0.1763888888888889"/>
    <n v="21.609000000000002"/>
    <n v="2.4009999999999998"/>
  </r>
  <r>
    <n v="17"/>
    <s v="Cliente_258"/>
    <n v="1"/>
    <d v="2023-04-01T02:42:00"/>
    <d v="2023-04-01T05:51:00"/>
    <x v="2"/>
    <s v="Almuerzo"/>
    <s v="Tarjeta de crÃ©dito"/>
    <x v="62"/>
    <s v="Reservada"/>
    <n v="2"/>
    <s v="PerÃº"/>
    <s v="02:42:00"/>
    <s v="05:51:00"/>
    <n v="1"/>
    <s v="Sí fue cobrada"/>
    <n v="15.28"/>
    <s v="01/04/2023"/>
    <n v="0.13124999999999998"/>
    <s v="Sábado"/>
    <n v="0.13124999999999998"/>
    <n v="13.751999999999999"/>
    <n v="1.5280000000000005"/>
  </r>
  <r>
    <n v="19"/>
    <s v="Cliente_865"/>
    <n v="4"/>
    <d v="2023-04-01T01:04:00"/>
    <d v="2023-04-01T04:13:00"/>
    <x v="4"/>
    <s v="Almuerzo"/>
    <s v="Tarjeta de crÃ©dito"/>
    <x v="63"/>
    <s v="Libre"/>
    <n v="3"/>
    <s v="Brasil"/>
    <s v="01:04:00"/>
    <s v="04:13:00"/>
    <n v="1.5"/>
    <s v="Sí fue cobrada"/>
    <n v="123.32"/>
    <s v="01/04/2023"/>
    <n v="0.13125000000000001"/>
    <s v="Sábado"/>
    <n v="0.13125000000000001"/>
    <n v="27.747"/>
    <n v="3.0829999999999984"/>
  </r>
  <r>
    <n v="19"/>
    <s v="Cliente_79"/>
    <n v="5"/>
    <d v="2023-04-01T03:36:00"/>
    <d v="2023-04-01T04:49:00"/>
    <x v="3"/>
    <s v="Almuerzo"/>
    <s v="Tarjeta de crÃ©dito"/>
    <x v="64"/>
    <s v="Ocupada"/>
    <n v="2"/>
    <s v="Venezuela"/>
    <s v="03:36:00"/>
    <s v="04:49:00"/>
    <n v="1"/>
    <s v="Sí fue cobrada"/>
    <n v="226.14999999999998"/>
    <s v="01/04/2023"/>
    <n v="6.1111111111111095E-2"/>
    <s v="Sábado"/>
    <n v="6.1111111111111095E-2"/>
    <n v="40.706999999999994"/>
    <n v="4.5230000000000032"/>
  </r>
  <r>
    <n v="17"/>
    <s v="Cliente_42"/>
    <n v="3"/>
    <d v="2023-04-01T02:57:00"/>
    <d v="2023-04-01T05:24:00"/>
    <x v="1"/>
    <s v="Almuerzo"/>
    <s v="Tarjeta de crÃ©dito"/>
    <x v="65"/>
    <s v="Reservada"/>
    <n v="4"/>
    <s v="Argentina"/>
    <s v="02:57:00"/>
    <s v="05:24:00"/>
    <n v="2"/>
    <s v="Sí fue cobrada"/>
    <n v="53.28"/>
    <s v="01/04/2023"/>
    <n v="0.10208333333333333"/>
    <s v="Sábado"/>
    <n v="0.10208333333333333"/>
    <n v="15.984000000000002"/>
    <n v="1.7759999999999998"/>
  </r>
  <r>
    <n v="3"/>
    <s v="Cliente_374"/>
    <n v="1"/>
    <d v="2023-04-01T02:46:00"/>
    <d v="2023-04-01T06:15:00"/>
    <x v="0"/>
    <s v="Cena"/>
    <s v="Tarjeta de crÃ©dito"/>
    <x v="66"/>
    <s v="Libre"/>
    <n v="3"/>
    <s v="Bolivia"/>
    <s v="02:46:00"/>
    <s v="06:15:00"/>
    <n v="1.5"/>
    <s v="Sí fue cobrada"/>
    <n v="19.88"/>
    <s v="01/04/2023"/>
    <n v="0.14513888888888893"/>
    <s v="Sábado"/>
    <n v="0.14513888888888893"/>
    <n v="17.891999999999999"/>
    <n v="1.9879999999999995"/>
  </r>
  <r>
    <n v="16"/>
    <s v="Cliente_753"/>
    <n v="2"/>
    <d v="2023-04-01T01:34:00"/>
    <d v="2023-04-01T05:08:00"/>
    <x v="0"/>
    <s v="Almuerzo"/>
    <s v="Tarjeta de crÃ©dito"/>
    <x v="67"/>
    <s v="Libre"/>
    <n v="4"/>
    <s v="Venezuela"/>
    <s v="01:34:00"/>
    <s v="05:08:00"/>
    <n v="2"/>
    <s v="Sí fue cobrada"/>
    <n v="68.02"/>
    <s v="01/04/2023"/>
    <n v="0.14861111111111114"/>
    <s v="Sábado"/>
    <n v="0.14861111111111114"/>
    <n v="30.608999999999998"/>
    <n v="3.4009999999999998"/>
  </r>
  <r>
    <n v="18"/>
    <s v="Cliente_632"/>
    <n v="6"/>
    <d v="2023-04-01T02:14:00"/>
    <d v="2023-04-01T03:46:00"/>
    <x v="4"/>
    <s v="Almuerzo"/>
    <s v="Tarjeta de crÃ©dito"/>
    <x v="68"/>
    <s v="Libre"/>
    <n v="3"/>
    <s v="Venezuela"/>
    <s v="02:14:00"/>
    <s v="03:46:00"/>
    <n v="1.5"/>
    <s v="Sí fue cobrada"/>
    <n v="234.29999999999998"/>
    <s v="01/04/2023"/>
    <n v="6.3888888888888884E-2"/>
    <s v="Sábado"/>
    <n v="6.3888888888888884E-2"/>
    <n v="35.144999999999996"/>
    <n v="3.9050000000000011"/>
  </r>
  <r>
    <n v="16"/>
    <s v="Cliente_574"/>
    <n v="3"/>
    <d v="2023-04-01T03:25:00"/>
    <d v="2023-04-01T07:10:00"/>
    <x v="3"/>
    <s v="Desayuno"/>
    <s v="Tarjeta de crÃ©dito"/>
    <x v="69"/>
    <s v="Libre"/>
    <n v="2"/>
    <s v="Paraguay"/>
    <s v="03:25:00"/>
    <s v="07:10:00"/>
    <n v="1"/>
    <s v="Sí fue cobrada"/>
    <n v="115.80000000000001"/>
    <s v="01/04/2023"/>
    <n v="0.15625"/>
    <s v="Sábado"/>
    <n v="0.15625"/>
    <n v="34.74"/>
    <n v="3.8599999999999994"/>
  </r>
  <r>
    <n v="15"/>
    <s v="Cliente_292"/>
    <n v="1"/>
    <d v="2023-04-01T03:42:00"/>
    <d v="2023-04-01T06:39:00"/>
    <x v="1"/>
    <s v="Cena"/>
    <s v="Tarjeta de crÃ©dito"/>
    <x v="70"/>
    <s v="Ocupada"/>
    <n v="3"/>
    <s v="Argentina"/>
    <s v="03:42:00"/>
    <s v="06:39:00"/>
    <n v="1.5"/>
    <s v="Sí fue cobrada"/>
    <n v="24.94"/>
    <s v="01/04/2023"/>
    <n v="0.13333333333333333"/>
    <s v="Sábado"/>
    <n v="0.13333333333333333"/>
    <n v="22.446000000000002"/>
    <n v="2.4939999999999998"/>
  </r>
  <r>
    <n v="8"/>
    <s v="Cliente_747"/>
    <n v="3"/>
    <d v="2023-04-01T02:35:00"/>
    <d v="2023-04-01T04:31:00"/>
    <x v="2"/>
    <s v="Cena"/>
    <s v="Tarjeta de crÃ©dito"/>
    <x v="71"/>
    <s v="Libre"/>
    <n v="4"/>
    <s v="Ecuador"/>
    <s v="02:35:00"/>
    <s v="04:31:00"/>
    <n v="2"/>
    <s v="Sí fue cobrada"/>
    <n v="137.88"/>
    <s v="01/04/2023"/>
    <n v="8.0555555555555547E-2"/>
    <s v="Sábado"/>
    <n v="8.0555555555555547E-2"/>
    <n v="41.364000000000004"/>
    <n v="4.5959999999999965"/>
  </r>
  <r>
    <n v="3"/>
    <s v="Cliente_733"/>
    <n v="2"/>
    <d v="2023-04-01T01:46:00"/>
    <d v="2023-04-01T03:18:00"/>
    <x v="4"/>
    <s v="Almuerzo"/>
    <s v="Tarjeta de crÃ©dito"/>
    <x v="72"/>
    <s v="Ocupada"/>
    <n v="3"/>
    <s v="Venezuela"/>
    <s v="01:46:00"/>
    <s v="03:18:00"/>
    <n v="1.5"/>
    <s v="Sí fue cobrada"/>
    <n v="58.92"/>
    <s v="01/04/2023"/>
    <n v="7.4305555555555541E-2"/>
    <s v="Sábado"/>
    <n v="7.4305555555555541E-2"/>
    <n v="26.513999999999999"/>
    <n v="2.9460000000000015"/>
  </r>
  <r>
    <n v="18"/>
    <s v="Cliente_36"/>
    <n v="1"/>
    <d v="2023-04-01T03:30:00"/>
    <d v="2023-04-01T06:40:00"/>
    <x v="4"/>
    <s v="Almuerzo"/>
    <s v="Tarjeta de dÃ©bito"/>
    <x v="73"/>
    <s v="Reservada"/>
    <n v="3"/>
    <s v="Ecuador"/>
    <s v="03:30:00"/>
    <s v="06:40:00"/>
    <n v="1.5"/>
    <s v="Sí fue cobrada"/>
    <n v="23.93"/>
    <s v="01/04/2023"/>
    <n v="0.13194444444444445"/>
    <s v="Sábado"/>
    <n v="0.13194444444444445"/>
    <n v="21.536999999999999"/>
    <n v="2.3930000000000007"/>
  </r>
  <r>
    <n v="11"/>
    <s v="Cliente_553"/>
    <n v="4"/>
    <d v="2023-04-01T00:42:00"/>
    <d v="2023-04-01T02:19:00"/>
    <x v="3"/>
    <s v="Desayuno"/>
    <s v="Tarjeta de dÃ©bito"/>
    <x v="74"/>
    <s v="Libre"/>
    <n v="3"/>
    <s v="Uruguay"/>
    <s v="00:42:00"/>
    <s v="02:19:00"/>
    <n v="1.5"/>
    <s v="Sí fue cobrada"/>
    <n v="49.12"/>
    <s v="01/04/2023"/>
    <n v="6.7361111111111108E-2"/>
    <s v="Sábado"/>
    <n v="6.7361111111111108E-2"/>
    <n v="11.052"/>
    <n v="1.2279999999999998"/>
  </r>
  <r>
    <n v="1"/>
    <s v="Cliente_607"/>
    <n v="5"/>
    <d v="2023-04-01T03:38:00"/>
    <d v="2023-04-01T05:24:00"/>
    <x v="3"/>
    <s v="Almuerzo"/>
    <s v="Tarjeta de crÃ©dito"/>
    <x v="75"/>
    <s v="Reservada"/>
    <n v="4"/>
    <s v="EspaÃ±a"/>
    <s v="03:38:00"/>
    <s v="05:24:00"/>
    <n v="2"/>
    <s v="Sí fue cobrada"/>
    <n v="195.5"/>
    <s v="01/04/2023"/>
    <n v="7.3611111111111127E-2"/>
    <s v="Sábado"/>
    <n v="7.3611111111111127E-2"/>
    <n v="35.19"/>
    <n v="3.9100000000000037"/>
  </r>
  <r>
    <n v="6"/>
    <s v="Cliente_378"/>
    <n v="2"/>
    <d v="2023-04-01T03:35:00"/>
    <d v="2023-04-01T06:09:00"/>
    <x v="2"/>
    <s v="Desayuno"/>
    <s v="Tarjeta de crÃ©dito"/>
    <x v="76"/>
    <s v="Libre"/>
    <n v="2"/>
    <s v="Venezuela"/>
    <s v="03:35:00"/>
    <s v="06:09:00"/>
    <n v="1"/>
    <s v="Sí fue cobrada"/>
    <n v="25.5"/>
    <s v="01/04/2023"/>
    <n v="0.10694444444444448"/>
    <s v="Sábado"/>
    <n v="0.10694444444444448"/>
    <n v="11.475"/>
    <n v="1.2750000000000004"/>
  </r>
  <r>
    <n v="12"/>
    <s v="Cliente_452"/>
    <n v="1"/>
    <d v="2023-04-01T01:52:00"/>
    <d v="2023-04-01T04:53:00"/>
    <x v="4"/>
    <s v="Almuerzo"/>
    <s v="Tarjeta de crÃ©dito"/>
    <x v="77"/>
    <s v="Ocupada"/>
    <n v="3"/>
    <s v="Chile"/>
    <s v="01:52:00"/>
    <s v="04:53:00"/>
    <n v="1.5"/>
    <s v="Sí fue cobrada"/>
    <n v="28.36"/>
    <s v="01/04/2023"/>
    <n v="0.13611111111111107"/>
    <s v="Sábado"/>
    <n v="0.13611111111111107"/>
    <n v="25.524000000000001"/>
    <n v="2.8359999999999985"/>
  </r>
  <r>
    <n v="12"/>
    <s v="Cliente_244"/>
    <n v="5"/>
    <d v="2023-04-01T03:19:00"/>
    <d v="2023-04-01T06:07:00"/>
    <x v="2"/>
    <s v="Cena"/>
    <s v="Tarjeta de crÃ©dito"/>
    <x v="78"/>
    <s v="Ocupada"/>
    <n v="2"/>
    <s v="EspaÃ±a"/>
    <s v="03:19:00"/>
    <s v="06:07:00"/>
    <n v="1"/>
    <s v="Sí fue cobrada"/>
    <n v="123.4"/>
    <s v="01/04/2023"/>
    <n v="0.12708333333333333"/>
    <s v="Sábado"/>
    <n v="0.12708333333333333"/>
    <n v="22.212"/>
    <n v="2.468"/>
  </r>
  <r>
    <n v="16"/>
    <s v="Cliente_840"/>
    <n v="5"/>
    <d v="2023-04-01T01:59:00"/>
    <d v="2023-04-01T05:26:00"/>
    <x v="4"/>
    <s v="Desayuno"/>
    <s v="Tarjeta de crÃ©dito"/>
    <x v="79"/>
    <s v="Libre"/>
    <n v="4"/>
    <s v="Bolivia"/>
    <s v="01:59:00"/>
    <s v="05:26:00"/>
    <n v="2"/>
    <s v="Sí fue cobrada"/>
    <n v="168.15"/>
    <s v="01/04/2023"/>
    <n v="0.14374999999999999"/>
    <s v="Sábado"/>
    <n v="0.14374999999999999"/>
    <n v="30.267000000000003"/>
    <n v="3.3629999999999995"/>
  </r>
  <r>
    <n v="14"/>
    <s v="Cliente_993"/>
    <n v="2"/>
    <d v="2023-04-01T01:46:00"/>
    <d v="2023-04-01T03:03:00"/>
    <x v="2"/>
    <s v="Cena"/>
    <s v="Tarjeta de crÃ©dito"/>
    <x v="80"/>
    <s v="Ocupada"/>
    <n v="3"/>
    <s v="Ecuador"/>
    <s v="01:46:00"/>
    <s v="03:03:00"/>
    <n v="1.5"/>
    <s v="Sí fue cobrada"/>
    <n v="38.44"/>
    <s v="01/04/2023"/>
    <n v="6.3888888888888884E-2"/>
    <s v="Sábado"/>
    <n v="6.3888888888888884E-2"/>
    <n v="17.297999999999998"/>
    <n v="1.9220000000000006"/>
  </r>
  <r>
    <n v="7"/>
    <s v="Cliente_29"/>
    <n v="3"/>
    <d v="2023-04-01T01:01:00"/>
    <d v="2023-04-01T03:22:00"/>
    <x v="3"/>
    <s v="Almuerzo"/>
    <s v="Tarjeta de crÃ©dito"/>
    <x v="81"/>
    <s v="Ocupada"/>
    <n v="3"/>
    <s v="Bolivia"/>
    <s v="01:01:00"/>
    <s v="03:22:00"/>
    <n v="1.5"/>
    <s v="Sí fue cobrada"/>
    <n v="51.449999999999996"/>
    <s v="01/04/2023"/>
    <n v="0.10833333333333335"/>
    <s v="Sábado"/>
    <n v="0.10833333333333335"/>
    <n v="15.434999999999999"/>
    <n v="1.7149999999999999"/>
  </r>
  <r>
    <n v="2"/>
    <s v="Cliente_873"/>
    <n v="6"/>
    <d v="2023-04-01T02:22:00"/>
    <d v="2023-04-01T06:18:00"/>
    <x v="2"/>
    <s v="Almuerzo"/>
    <s v="Tarjeta de crÃ©dito"/>
    <x v="82"/>
    <s v="Ocupada"/>
    <n v="4"/>
    <s v="Chile"/>
    <s v="02:22:00"/>
    <s v="06:18:00"/>
    <n v="2"/>
    <s v="Sí fue cobrada"/>
    <n v="201.29999999999998"/>
    <s v="01/04/2023"/>
    <n v="0.17430555555555557"/>
    <s v="Sábado"/>
    <n v="0.17430555555555557"/>
    <n v="30.194999999999997"/>
    <n v="3.3550000000000004"/>
  </r>
  <r>
    <n v="18"/>
    <s v="Cliente_965"/>
    <n v="1"/>
    <d v="2023-04-01T03:32:00"/>
    <d v="2023-04-01T06:45:00"/>
    <x v="1"/>
    <s v="Almuerzo"/>
    <s v="Tarjeta de crÃ©dito"/>
    <x v="83"/>
    <s v="Reservada"/>
    <n v="3"/>
    <s v="Paraguay"/>
    <s v="03:32:00"/>
    <s v="06:45:00"/>
    <n v="1.5"/>
    <s v="Sí fue cobrada"/>
    <n v="15.15"/>
    <s v="01/04/2023"/>
    <n v="0.13402777777777777"/>
    <s v="Sábado"/>
    <n v="0.13402777777777777"/>
    <n v="13.635"/>
    <n v="1.5150000000000006"/>
  </r>
  <r>
    <n v="1"/>
    <s v="Cliente_313"/>
    <n v="5"/>
    <d v="2023-04-01T00:14:00"/>
    <d v="2023-04-01T02:15:00"/>
    <x v="4"/>
    <s v="Almuerzo"/>
    <s v="Tarjeta de crÃ©dito"/>
    <x v="84"/>
    <s v="Libre"/>
    <n v="4"/>
    <s v="Venezuela"/>
    <s v="00:14:00"/>
    <s v="02:15:00"/>
    <n v="2"/>
    <s v="Sí fue cobrada"/>
    <n v="75.45"/>
    <s v="01/04/2023"/>
    <n v="8.4027777777777785E-2"/>
    <s v="Sábado"/>
    <n v="8.4027777777777785E-2"/>
    <n v="13.581"/>
    <n v="1.5090000000000003"/>
  </r>
  <r>
    <n v="19"/>
    <s v="Cliente_520"/>
    <n v="2"/>
    <d v="2023-04-01T01:33:00"/>
    <d v="2023-04-01T04:14:00"/>
    <x v="0"/>
    <s v="Almuerzo"/>
    <s v="Tarjeta de crÃ©dito"/>
    <x v="85"/>
    <s v="Reservada"/>
    <n v="2"/>
    <s v="Venezuela"/>
    <s v="01:33:00"/>
    <s v="04:14:00"/>
    <n v="1"/>
    <s v="Sí fue cobrada"/>
    <n v="25.3"/>
    <s v="01/04/2023"/>
    <n v="0.11180555555555556"/>
    <s v="Sábado"/>
    <n v="0.11180555555555556"/>
    <n v="11.385"/>
    <n v="1.2650000000000006"/>
  </r>
  <r>
    <n v="13"/>
    <s v="Cliente_388"/>
    <n v="3"/>
    <d v="2023-04-01T01:42:00"/>
    <d v="2023-04-01T05:10:00"/>
    <x v="4"/>
    <s v="Almuerzo"/>
    <s v="Tarjeta de dÃ©bito"/>
    <x v="86"/>
    <s v="Reservada"/>
    <n v="3"/>
    <s v="Brasil"/>
    <s v="01:42:00"/>
    <s v="05:10:00"/>
    <n v="1.5"/>
    <s v="Sí fue cobrada"/>
    <n v="80.25"/>
    <s v="01/04/2023"/>
    <n v="0.14444444444444446"/>
    <s v="Sábado"/>
    <n v="0.14444444444444446"/>
    <n v="24.074999999999999"/>
    <n v="2.6750000000000007"/>
  </r>
  <r>
    <n v="14"/>
    <s v="Cliente_384"/>
    <n v="4"/>
    <d v="2023-04-01T01:28:00"/>
    <d v="2023-04-01T02:44:00"/>
    <x v="0"/>
    <s v="Desayuno"/>
    <s v="Tarjeta de dÃ©bito"/>
    <x v="87"/>
    <s v="Reservada"/>
    <n v="2"/>
    <s v="Uruguay"/>
    <s v="01:28:00"/>
    <s v="02:44:00"/>
    <n v="1"/>
    <s v="Sí fue cobrada"/>
    <n v="44.48"/>
    <s v="01/04/2023"/>
    <n v="5.2777777777777771E-2"/>
    <s v="Sábado"/>
    <n v="5.2777777777777771E-2"/>
    <n v="10.007999999999999"/>
    <n v="1.1120000000000001"/>
  </r>
  <r>
    <n v="14"/>
    <s v="Cliente_517"/>
    <n v="6"/>
    <d v="2023-04-01T01:18:00"/>
    <d v="2023-04-01T04:00:00"/>
    <x v="0"/>
    <s v="Almuerzo"/>
    <s v="Tarjeta de crÃ©dito"/>
    <x v="88"/>
    <s v="Libre"/>
    <n v="3"/>
    <s v="Brasil"/>
    <s v="01:18:00"/>
    <s v="04:00:00"/>
    <n v="1.5"/>
    <s v="Sí fue cobrada"/>
    <n v="93.84"/>
    <s v="01/04/2023"/>
    <n v="0.11249999999999999"/>
    <s v="Sábado"/>
    <n v="0.11249999999999999"/>
    <n v="14.076000000000001"/>
    <n v="1.5640000000000001"/>
  </r>
  <r>
    <n v="11"/>
    <s v="Cliente_651"/>
    <n v="5"/>
    <d v="2023-04-01T01:29:00"/>
    <d v="2023-04-01T02:58:00"/>
    <x v="2"/>
    <s v="Almuerzo"/>
    <s v="Tarjeta de dÃ©bito"/>
    <x v="89"/>
    <s v="Reservada"/>
    <n v="4"/>
    <s v="Bolivia"/>
    <s v="01:29:00"/>
    <s v="02:58:00"/>
    <n v="2"/>
    <s v="Sí fue cobrada"/>
    <n v="243.85000000000002"/>
    <s v="01/04/2023"/>
    <n v="6.1805555555555558E-2"/>
    <s v="Sábado"/>
    <n v="6.1805555555555558E-2"/>
    <n v="43.893000000000001"/>
    <n v="4.8770000000000024"/>
  </r>
  <r>
    <n v="3"/>
    <s v="Cliente_545"/>
    <n v="3"/>
    <d v="2023-04-01T01:32:00"/>
    <d v="2023-04-01T03:37:00"/>
    <x v="4"/>
    <s v="Desayuno"/>
    <s v="Tarjeta de dÃ©bito"/>
    <x v="90"/>
    <s v="Reservada"/>
    <n v="3"/>
    <s v="Paraguay"/>
    <s v="01:32:00"/>
    <s v="03:37:00"/>
    <n v="1.5"/>
    <s v="Sí fue cobrada"/>
    <n v="69.78"/>
    <s v="01/04/2023"/>
    <n v="8.6805555555555552E-2"/>
    <s v="Sábado"/>
    <n v="8.6805555555555552E-2"/>
    <n v="20.934000000000001"/>
    <n v="2.3260000000000005"/>
  </r>
  <r>
    <n v="10"/>
    <s v="Cliente_116"/>
    <n v="2"/>
    <d v="2023-04-01T01:25:00"/>
    <d v="2023-04-01T02:26:00"/>
    <x v="4"/>
    <s v="Desayuno"/>
    <s v="Tarjeta de crÃ©dito"/>
    <x v="91"/>
    <s v="Libre"/>
    <n v="3"/>
    <s v="Ecuador"/>
    <s v="01:25:00"/>
    <s v="02:26:00"/>
    <n v="1.5"/>
    <s v="Sí fue cobrada"/>
    <n v="85.9"/>
    <s v="01/04/2023"/>
    <n v="4.236111111111112E-2"/>
    <s v="Sábado"/>
    <n v="4.236111111111112E-2"/>
    <n v="38.655000000000001"/>
    <n v="4.2950000000000017"/>
  </r>
  <r>
    <n v="5"/>
    <s v="Cliente_170"/>
    <n v="1"/>
    <d v="2023-04-01T03:32:00"/>
    <d v="2023-04-01T06:37:00"/>
    <x v="1"/>
    <s v="Almuerzo"/>
    <s v="Tarjeta de crÃ©dito"/>
    <x v="92"/>
    <s v="Reservada"/>
    <n v="4"/>
    <s v="Paraguay"/>
    <s v="03:32:00"/>
    <s v="06:37:00"/>
    <n v="2"/>
    <s v="Sí fue cobrada"/>
    <n v="47.91"/>
    <s v="01/04/2023"/>
    <n v="0.12847222222222224"/>
    <s v="Sábado"/>
    <n v="0.12847222222222224"/>
    <n v="43.119"/>
    <n v="4.7909999999999968"/>
  </r>
  <r>
    <n v="3"/>
    <s v="Cliente_92"/>
    <n v="2"/>
    <d v="2023-04-01T01:48:00"/>
    <d v="2023-04-01T05:07:00"/>
    <x v="0"/>
    <s v="Desayuno"/>
    <s v="Tarjeta de crÃ©dito"/>
    <x v="93"/>
    <s v="Reservada"/>
    <n v="4"/>
    <s v="Ecuador"/>
    <s v="01:48:00"/>
    <s v="05:07:00"/>
    <n v="2"/>
    <s v="Sí fue cobrada"/>
    <n v="37.64"/>
    <s v="01/04/2023"/>
    <n v="0.13819444444444445"/>
    <s v="Sábado"/>
    <n v="0.13819444444444445"/>
    <n v="16.937999999999999"/>
    <n v="1.8820000000000014"/>
  </r>
  <r>
    <n v="7"/>
    <s v="Cliente_588"/>
    <n v="6"/>
    <d v="2023-04-01T00:49:00"/>
    <d v="2023-04-01T03:30:00"/>
    <x v="1"/>
    <s v="Almuerzo"/>
    <s v="Tarjeta de crÃ©dito"/>
    <x v="94"/>
    <s v="Ocupada"/>
    <n v="3"/>
    <s v="Chile"/>
    <s v="00:49:00"/>
    <s v="03:30:00"/>
    <n v="1.5"/>
    <s v="Sí fue cobrada"/>
    <n v="232.86"/>
    <s v="01/04/2023"/>
    <n v="0.12222222222222225"/>
    <s v="Sábado"/>
    <n v="0.12222222222222225"/>
    <n v="34.929000000000002"/>
    <n v="3.8810000000000002"/>
  </r>
  <r>
    <n v="12"/>
    <s v="Cliente_313"/>
    <n v="6"/>
    <d v="2023-04-01T03:43:00"/>
    <d v="2023-04-01T06:26:00"/>
    <x v="1"/>
    <s v="Cena"/>
    <s v="Tarjeta de dÃ©bito"/>
    <x v="95"/>
    <s v="Ocupada"/>
    <n v="4"/>
    <s v="Uruguay"/>
    <s v="03:43:00"/>
    <s v="06:26:00"/>
    <n v="2"/>
    <s v="Sí fue cobrada"/>
    <n v="278.76"/>
    <s v="01/04/2023"/>
    <n v="0.1236111111111111"/>
    <s v="Sábado"/>
    <n v="0.1236111111111111"/>
    <n v="41.814"/>
    <n v="4.6460000000000008"/>
  </r>
  <r>
    <n v="8"/>
    <s v="Cliente_949"/>
    <n v="5"/>
    <d v="2023-04-01T03:15:00"/>
    <d v="2023-04-01T06:33:00"/>
    <x v="1"/>
    <s v="Almuerzo"/>
    <s v="Tarjeta de crÃ©dito"/>
    <x v="96"/>
    <s v="Ocupada"/>
    <n v="4"/>
    <s v="Chile"/>
    <s v="03:15:00"/>
    <s v="06:33:00"/>
    <n v="2"/>
    <s v="Sí fue cobrada"/>
    <n v="238.45"/>
    <s v="01/04/2023"/>
    <n v="0.14791666666666664"/>
    <s v="Sábado"/>
    <n v="0.14791666666666664"/>
    <n v="42.920999999999999"/>
    <n v="4.7689999999999984"/>
  </r>
  <r>
    <n v="13"/>
    <s v="Cliente_140"/>
    <n v="1"/>
    <d v="2023-04-01T00:34:00"/>
    <d v="2023-04-01T01:45:00"/>
    <x v="3"/>
    <s v="Cena"/>
    <s v="Tarjeta de dÃ©bito"/>
    <x v="97"/>
    <s v="Libre"/>
    <n v="4"/>
    <s v="Bolivia"/>
    <s v="00:34:00"/>
    <s v="01:45:00"/>
    <n v="2"/>
    <s v="Sí fue cobrada"/>
    <n v="49.32"/>
    <s v="01/04/2023"/>
    <n v="4.9305555555555561E-2"/>
    <s v="Sábado"/>
    <n v="4.9305555555555561E-2"/>
    <n v="44.387999999999998"/>
    <n v="4.9320000000000022"/>
  </r>
  <r>
    <n v="17"/>
    <s v="Cliente_523"/>
    <n v="3"/>
    <d v="2023-04-02T03:24:00"/>
    <d v="2023-04-02T05:03:00"/>
    <x v="2"/>
    <s v="Desayuno"/>
    <s v="Tarjeta de crÃ©dito"/>
    <x v="98"/>
    <s v="Reservada"/>
    <n v="3"/>
    <s v="PerÃº"/>
    <s v="03:24:00"/>
    <s v="05:03:00"/>
    <n v="1.5"/>
    <s v="Sí fue cobrada"/>
    <n v="34.5"/>
    <s v="02/04/2023"/>
    <n v="6.8750000000000006E-2"/>
    <s v="Domingo"/>
    <n v="6.8750000000000006E-2"/>
    <n v="10.35"/>
    <n v="1.1500000000000004"/>
  </r>
  <r>
    <n v="4"/>
    <s v="Cliente_916"/>
    <n v="2"/>
    <d v="2023-04-02T00:38:00"/>
    <d v="2023-04-02T01:42:00"/>
    <x v="1"/>
    <s v="Almuerzo"/>
    <s v="Efectivo"/>
    <x v="99"/>
    <s v="Reservada"/>
    <n v="2"/>
    <s v="Uruguay"/>
    <s v="00:38:00"/>
    <s v="01:42:00"/>
    <n v="1"/>
    <s v="Sí fue cobrada"/>
    <n v="25.02"/>
    <s v="02/04/2023"/>
    <n v="4.4444444444444439E-2"/>
    <s v="Domingo"/>
    <n v="4.4444444444444439E-2"/>
    <n v="11.259"/>
    <n v="1.2509999999999994"/>
  </r>
  <r>
    <n v="16"/>
    <s v="Cliente_791"/>
    <n v="5"/>
    <d v="2023-04-02T03:39:00"/>
    <d v="2023-04-02T05:22:00"/>
    <x v="0"/>
    <s v="Almuerzo"/>
    <s v="Tarjeta de dÃ©bito"/>
    <x v="100"/>
    <s v="Libre"/>
    <n v="4"/>
    <s v="EspaÃ±a"/>
    <s v="03:39:00"/>
    <s v="05:22:00"/>
    <n v="2"/>
    <s v="Sí fue cobrada"/>
    <n v="54.25"/>
    <s v="02/04/2023"/>
    <n v="7.1527777777777773E-2"/>
    <s v="Domingo"/>
    <n v="7.1527777777777773E-2"/>
    <n v="9.7650000000000006"/>
    <n v="1.0849999999999991"/>
  </r>
  <r>
    <n v="14"/>
    <s v="Cliente_697"/>
    <n v="2"/>
    <d v="2023-04-02T02:56:00"/>
    <d v="2023-04-02T06:13:00"/>
    <x v="0"/>
    <s v="Almuerzo"/>
    <s v="Tarjeta de crÃ©dito"/>
    <x v="101"/>
    <s v="Libre"/>
    <n v="3"/>
    <s v="Bolivia"/>
    <s v="02:56:00"/>
    <s v="06:13:00"/>
    <n v="1.5"/>
    <s v="Sí fue cobrada"/>
    <n v="49.32"/>
    <s v="02/04/2023"/>
    <n v="0.13680555555555557"/>
    <s v="Domingo"/>
    <n v="0.13680555555555557"/>
    <n v="22.193999999999999"/>
    <n v="2.4660000000000011"/>
  </r>
  <r>
    <n v="18"/>
    <s v="Cliente_516"/>
    <n v="3"/>
    <d v="2023-04-02T02:45:00"/>
    <d v="2023-04-02T05:12:00"/>
    <x v="1"/>
    <s v="Almuerzo"/>
    <s v="Tarjeta de crÃ©dito"/>
    <x v="102"/>
    <s v="Libre"/>
    <n v="4"/>
    <s v="PerÃº"/>
    <s v="02:45:00"/>
    <s v="05:12:00"/>
    <n v="2"/>
    <s v="Sí fue cobrada"/>
    <n v="125.46000000000001"/>
    <s v="02/04/2023"/>
    <n v="0.10208333333333335"/>
    <s v="Domingo"/>
    <n v="0.10208333333333335"/>
    <n v="37.637999999999998"/>
    <n v="4.1820000000000022"/>
  </r>
  <r>
    <n v="2"/>
    <s v="Cliente_830"/>
    <n v="5"/>
    <d v="2023-04-02T01:31:00"/>
    <d v="2023-04-02T03:28:00"/>
    <x v="2"/>
    <s v="Almuerzo"/>
    <s v="Efectivo"/>
    <x v="103"/>
    <s v="Ocupada"/>
    <n v="4"/>
    <s v="Uruguay"/>
    <s v="01:31:00"/>
    <s v="03:28:00"/>
    <n v="2"/>
    <s v="Sí fue cobrada"/>
    <n v="246.8"/>
    <s v="02/04/2023"/>
    <n v="9.1666666666666688E-2"/>
    <s v="Domingo"/>
    <n v="9.1666666666666688E-2"/>
    <n v="44.423999999999999"/>
    <n v="4.9359999999999999"/>
  </r>
  <r>
    <n v="16"/>
    <s v="Cliente_656"/>
    <n v="5"/>
    <d v="2023-04-02T00:41:00"/>
    <d v="2023-04-02T02:41:00"/>
    <x v="2"/>
    <s v="Almuerzo"/>
    <s v="Tarjeta de crÃ©dito"/>
    <x v="104"/>
    <s v="Reservada"/>
    <n v="3"/>
    <s v="PerÃº"/>
    <s v="00:41:00"/>
    <s v="02:41:00"/>
    <n v="1.5"/>
    <s v="Sí fue cobrada"/>
    <n v="246.5"/>
    <s v="02/04/2023"/>
    <n v="8.3333333333333343E-2"/>
    <s v="Domingo"/>
    <n v="8.3333333333333343E-2"/>
    <n v="44.37"/>
    <n v="4.93"/>
  </r>
  <r>
    <n v="7"/>
    <s v="Cliente_728"/>
    <n v="5"/>
    <d v="2023-04-02T00:43:00"/>
    <d v="2023-04-02T04:18:00"/>
    <x v="4"/>
    <s v="Almuerzo"/>
    <s v="Tarjeta de crÃ©dito"/>
    <x v="105"/>
    <s v="Ocupada"/>
    <n v="3"/>
    <s v="Ecuador"/>
    <s v="00:43:00"/>
    <s v="04:18:00"/>
    <n v="1.5"/>
    <s v="Sí fue cobrada"/>
    <n v="212.04999999999998"/>
    <s v="02/04/2023"/>
    <n v="0.15972222222222221"/>
    <s v="Domingo"/>
    <n v="0.15972222222222221"/>
    <n v="38.168999999999997"/>
    <n v="4.2409999999999997"/>
  </r>
  <r>
    <n v="9"/>
    <s v="Cliente_774"/>
    <n v="2"/>
    <d v="2023-04-02T01:26:00"/>
    <d v="2023-04-02T02:43:00"/>
    <x v="0"/>
    <s v="Cena"/>
    <s v="Tarjeta de dÃ©bito"/>
    <x v="106"/>
    <s v="Reservada"/>
    <n v="4"/>
    <s v="Bolivia"/>
    <s v="01:26:00"/>
    <s v="02:43:00"/>
    <n v="2"/>
    <s v="Sí fue cobrada"/>
    <n v="61.92"/>
    <s v="02/04/2023"/>
    <n v="5.347222222222222E-2"/>
    <s v="Domingo"/>
    <n v="5.347222222222222E-2"/>
    <n v="27.864000000000001"/>
    <n v="3.0960000000000001"/>
  </r>
  <r>
    <n v="20"/>
    <s v="Cliente_26"/>
    <n v="6"/>
    <d v="2023-04-02T00:54:00"/>
    <d v="2023-04-02T03:52:00"/>
    <x v="2"/>
    <s v="Almuerzo"/>
    <s v="Tarjeta de crÃ©dito"/>
    <x v="107"/>
    <s v="Ocupada"/>
    <n v="4"/>
    <s v="Chile"/>
    <s v="00:54:00"/>
    <s v="03:52:00"/>
    <n v="2"/>
    <s v="Sí fue cobrada"/>
    <n v="238.44"/>
    <s v="02/04/2023"/>
    <n v="0.13402777777777777"/>
    <s v="Domingo"/>
    <n v="0.13402777777777777"/>
    <n v="35.766000000000005"/>
    <n v="3.9739999999999966"/>
  </r>
  <r>
    <n v="3"/>
    <s v="Cliente_273"/>
    <n v="6"/>
    <d v="2023-04-02T00:07:00"/>
    <d v="2023-04-02T03:52:00"/>
    <x v="1"/>
    <s v="Cena"/>
    <s v="Tarjeta de crÃ©dito"/>
    <x v="108"/>
    <s v="Libre"/>
    <n v="2"/>
    <s v="Uruguay"/>
    <s v="00:07:00"/>
    <s v="03:52:00"/>
    <n v="1"/>
    <s v="Sí fue cobrada"/>
    <n v="180.60000000000002"/>
    <s v="02/04/2023"/>
    <n v="0.15625"/>
    <s v="Domingo"/>
    <n v="0.15625"/>
    <n v="27.09"/>
    <n v="3.0100000000000016"/>
  </r>
  <r>
    <n v="11"/>
    <s v="Cliente_798"/>
    <n v="1"/>
    <d v="2023-04-02T01:00:00"/>
    <d v="2023-04-02T03:01:00"/>
    <x v="3"/>
    <s v="Cena"/>
    <s v="Tarjeta de crÃ©dito"/>
    <x v="109"/>
    <s v="Ocupada"/>
    <n v="3"/>
    <s v="Brasil"/>
    <s v="01:00:00"/>
    <s v="03:01:00"/>
    <n v="1.5"/>
    <s v="Sí fue cobrada"/>
    <n v="34.700000000000003"/>
    <s v="02/04/2023"/>
    <n v="9.4444444444444456E-2"/>
    <s v="Domingo"/>
    <n v="9.4444444444444456E-2"/>
    <n v="31.230000000000004"/>
    <n v="3.4699999999999989"/>
  </r>
  <r>
    <n v="6"/>
    <s v="Cliente_658"/>
    <n v="2"/>
    <d v="2023-04-02T03:48:00"/>
    <d v="2023-04-02T05:09:00"/>
    <x v="2"/>
    <s v="Desayuno"/>
    <s v="Tarjeta de dÃ©bito"/>
    <x v="110"/>
    <s v="Ocupada"/>
    <n v="4"/>
    <s v="Venezuela"/>
    <s v="03:48:00"/>
    <s v="05:09:00"/>
    <n v="2"/>
    <s v="Sí fue cobrada"/>
    <n v="65.58"/>
    <s v="02/04/2023"/>
    <n v="6.6666666666666693E-2"/>
    <s v="Domingo"/>
    <n v="6.6666666666666693E-2"/>
    <n v="29.510999999999999"/>
    <n v="3.2789999999999999"/>
  </r>
  <r>
    <n v="11"/>
    <s v="Cliente_158"/>
    <n v="4"/>
    <d v="2023-04-02T03:49:00"/>
    <d v="2023-04-02T06:29:00"/>
    <x v="2"/>
    <s v="Almuerzo"/>
    <s v="Efectivo"/>
    <x v="111"/>
    <s v="Libre"/>
    <n v="3"/>
    <s v="Paraguay"/>
    <s v="03:49:00"/>
    <s v="06:29:00"/>
    <n v="1.5"/>
    <s v="Sí fue cobrada"/>
    <n v="128.52000000000001"/>
    <s v="02/04/2023"/>
    <n v="0.1111111111111111"/>
    <s v="Domingo"/>
    <n v="0.1111111111111111"/>
    <n v="28.917000000000002"/>
    <n v="3.213000000000001"/>
  </r>
  <r>
    <n v="14"/>
    <s v="Cliente_286"/>
    <n v="3"/>
    <d v="2023-04-02T02:05:00"/>
    <d v="2023-04-02T04:05:00"/>
    <x v="4"/>
    <s v="Almuerzo"/>
    <s v="Tarjeta de crÃ©dito"/>
    <x v="112"/>
    <s v="Ocupada"/>
    <n v="3"/>
    <s v="Argentina"/>
    <s v="02:05:00"/>
    <s v="04:05:00"/>
    <n v="1.5"/>
    <s v="Sí fue cobrada"/>
    <n v="48.87"/>
    <s v="02/04/2023"/>
    <n v="9.3749999999999972E-2"/>
    <s v="Domingo"/>
    <n v="9.3749999999999972E-2"/>
    <n v="14.661"/>
    <n v="1.6289999999999996"/>
  </r>
  <r>
    <n v="18"/>
    <s v="Cliente_712"/>
    <n v="1"/>
    <d v="2023-04-02T02:58:00"/>
    <d v="2023-04-02T05:32:00"/>
    <x v="4"/>
    <s v="Cena"/>
    <s v="Tarjeta de crÃ©dito"/>
    <x v="113"/>
    <s v="Ocupada"/>
    <n v="4"/>
    <s v="PerÃº"/>
    <s v="02:58:00"/>
    <s v="05:32:00"/>
    <n v="2"/>
    <s v="Sí fue cobrada"/>
    <n v="11.22"/>
    <s v="02/04/2023"/>
    <n v="0.1173611111111111"/>
    <s v="Domingo"/>
    <n v="0.1173611111111111"/>
    <n v="10.098000000000001"/>
    <n v="1.1219999999999999"/>
  </r>
  <r>
    <n v="2"/>
    <s v="Cliente_56"/>
    <n v="5"/>
    <d v="2023-04-02T00:37:00"/>
    <d v="2023-04-02T01:42:00"/>
    <x v="2"/>
    <s v="Cena"/>
    <s v="Tarjeta de crÃ©dito"/>
    <x v="114"/>
    <s v="Ocupada"/>
    <n v="2"/>
    <s v="Venezuela"/>
    <s v="00:37:00"/>
    <s v="01:42:00"/>
    <n v="1"/>
    <s v="Sí fue cobrada"/>
    <n v="56.6"/>
    <s v="02/04/2023"/>
    <n v="5.5555555555555546E-2"/>
    <s v="Domingo"/>
    <n v="5.5555555555555546E-2"/>
    <n v="10.188000000000001"/>
    <n v="1.1319999999999997"/>
  </r>
  <r>
    <n v="5"/>
    <s v="Cliente_909"/>
    <n v="4"/>
    <d v="2023-04-02T03:18:00"/>
    <d v="2023-04-02T04:58:00"/>
    <x v="0"/>
    <s v="Desayuno"/>
    <s v="Tarjeta de crÃ©dito"/>
    <x v="115"/>
    <s v="Reservada"/>
    <n v="2"/>
    <s v="Colombia"/>
    <s v="03:18:00"/>
    <s v="04:58:00"/>
    <n v="1"/>
    <s v="Sí fue cobrada"/>
    <n v="108.56"/>
    <s v="02/04/2023"/>
    <n v="6.9444444444444475E-2"/>
    <s v="Domingo"/>
    <n v="6.9444444444444475E-2"/>
    <n v="24.426000000000002"/>
    <n v="2.7139999999999986"/>
  </r>
  <r>
    <n v="10"/>
    <s v="Cliente_402"/>
    <n v="6"/>
    <d v="2023-04-02T03:52:00"/>
    <d v="2023-04-02T05:59:00"/>
    <x v="0"/>
    <s v="Almuerzo"/>
    <s v="Tarjeta de dÃ©bito"/>
    <x v="116"/>
    <s v="Ocupada"/>
    <n v="4"/>
    <s v="Colombia"/>
    <s v="03:52:00"/>
    <s v="05:59:00"/>
    <n v="2"/>
    <s v="Sí fue cobrada"/>
    <n v="277.56"/>
    <s v="02/04/2023"/>
    <n v="9.8611111111111108E-2"/>
    <s v="Domingo"/>
    <n v="9.8611111111111108E-2"/>
    <n v="41.634"/>
    <n v="4.6259999999999977"/>
  </r>
  <r>
    <n v="18"/>
    <s v="Cliente_709"/>
    <n v="4"/>
    <d v="2023-04-02T01:35:00"/>
    <d v="2023-04-02T04:50:00"/>
    <x v="3"/>
    <s v="Desayuno"/>
    <s v="Tarjeta de crÃ©dito"/>
    <x v="117"/>
    <s v="Ocupada"/>
    <n v="4"/>
    <s v="Brasil"/>
    <s v="01:35:00"/>
    <s v="04:50:00"/>
    <n v="2"/>
    <s v="Sí fue cobrada"/>
    <n v="63.68"/>
    <s v="02/04/2023"/>
    <n v="0.14583333333333329"/>
    <s v="Domingo"/>
    <n v="0.14583333333333329"/>
    <n v="14.327999999999999"/>
    <n v="1.5920000000000005"/>
  </r>
  <r>
    <n v="18"/>
    <s v="Cliente_533"/>
    <n v="6"/>
    <d v="2023-04-02T00:37:00"/>
    <d v="2023-04-02T03:10:00"/>
    <x v="1"/>
    <s v="Almuerzo"/>
    <s v="Tarjeta de dÃ©bito"/>
    <x v="118"/>
    <s v="Libre"/>
    <n v="3"/>
    <s v="Argentina"/>
    <s v="00:37:00"/>
    <s v="03:10:00"/>
    <n v="1.5"/>
    <s v="Sí fue cobrada"/>
    <n v="290.58"/>
    <s v="02/04/2023"/>
    <n v="0.10625"/>
    <s v="Domingo"/>
    <n v="0.10625"/>
    <n v="43.587000000000003"/>
    <n v="4.8429999999999964"/>
  </r>
  <r>
    <n v="6"/>
    <s v="Cliente_953"/>
    <n v="2"/>
    <d v="2023-04-02T03:15:00"/>
    <d v="2023-04-02T06:53:00"/>
    <x v="4"/>
    <s v="Cena"/>
    <s v="Tarjeta de crÃ©dito"/>
    <x v="119"/>
    <s v="Ocupada"/>
    <n v="2"/>
    <s v="Ecuador"/>
    <s v="03:15:00"/>
    <s v="06:53:00"/>
    <n v="1"/>
    <s v="Sí fue cobrada"/>
    <n v="83.02"/>
    <s v="02/04/2023"/>
    <n v="0.16180555555555554"/>
    <s v="Domingo"/>
    <n v="0.16180555555555554"/>
    <n v="37.358999999999995"/>
    <n v="4.1510000000000034"/>
  </r>
  <r>
    <n v="10"/>
    <s v="Cliente_870"/>
    <n v="1"/>
    <d v="2023-04-02T03:06:00"/>
    <d v="2023-04-02T05:26:00"/>
    <x v="2"/>
    <s v="Desayuno"/>
    <s v="Tarjeta de dÃ©bito"/>
    <x v="120"/>
    <s v="Ocupada"/>
    <n v="3"/>
    <s v="Paraguay"/>
    <s v="03:06:00"/>
    <s v="05:26:00"/>
    <n v="1.5"/>
    <s v="Sí fue cobrada"/>
    <n v="42.84"/>
    <s v="02/04/2023"/>
    <n v="0.10763888888888888"/>
    <s v="Domingo"/>
    <n v="0.10763888888888888"/>
    <n v="38.556000000000004"/>
    <n v="4.2839999999999989"/>
  </r>
  <r>
    <n v="11"/>
    <s v="Cliente_964"/>
    <n v="6"/>
    <d v="2023-04-02T02:09:00"/>
    <d v="2023-04-02T03:36:00"/>
    <x v="1"/>
    <s v="Desayuno"/>
    <s v="Tarjeta de crÃ©dito"/>
    <x v="121"/>
    <s v="Libre"/>
    <n v="2"/>
    <s v="Ecuador"/>
    <s v="02:09:00"/>
    <s v="03:36:00"/>
    <n v="1"/>
    <s v="Sí fue cobrada"/>
    <n v="103.19999999999999"/>
    <s v="02/04/2023"/>
    <n v="6.041666666666666E-2"/>
    <s v="Domingo"/>
    <n v="6.041666666666666E-2"/>
    <n v="15.479999999999999"/>
    <n v="1.7200000000000006"/>
  </r>
  <r>
    <n v="7"/>
    <s v="Cliente_939"/>
    <n v="2"/>
    <d v="2023-04-02T01:53:00"/>
    <d v="2023-04-02T04:44:00"/>
    <x v="3"/>
    <s v="Almuerzo"/>
    <s v="Tarjeta de crÃ©dito"/>
    <x v="122"/>
    <s v="Reservada"/>
    <n v="3"/>
    <s v="Venezuela"/>
    <s v="01:53:00"/>
    <s v="04:44:00"/>
    <n v="1.5"/>
    <s v="Sí fue cobrada"/>
    <n v="51.44"/>
    <s v="02/04/2023"/>
    <n v="0.11874999999999999"/>
    <s v="Domingo"/>
    <n v="0.11874999999999999"/>
    <n v="23.148"/>
    <n v="2.5719999999999992"/>
  </r>
  <r>
    <n v="13"/>
    <s v="Cliente_5"/>
    <n v="5"/>
    <d v="2023-04-02T03:22:00"/>
    <d v="2023-04-02T06:15:00"/>
    <x v="0"/>
    <s v="Desayuno"/>
    <s v="Tarjeta de crÃ©dito"/>
    <x v="123"/>
    <s v="Ocupada"/>
    <n v="4"/>
    <s v="PerÃº"/>
    <s v="03:22:00"/>
    <s v="06:15:00"/>
    <n v="2"/>
    <s v="Sí fue cobrada"/>
    <n v="142.4"/>
    <s v="02/04/2023"/>
    <n v="0.13055555555555556"/>
    <s v="Domingo"/>
    <n v="0.13055555555555556"/>
    <n v="25.632000000000001"/>
    <n v="2.847999999999999"/>
  </r>
  <r>
    <n v="5"/>
    <s v="Cliente_115"/>
    <n v="5"/>
    <d v="2023-04-02T02:45:00"/>
    <d v="2023-04-02T03:59:00"/>
    <x v="0"/>
    <s v="Almuerzo"/>
    <s v="Tarjeta de crÃ©dito"/>
    <x v="124"/>
    <s v="Libre"/>
    <n v="4"/>
    <s v="Chile"/>
    <s v="02:45:00"/>
    <s v="03:59:00"/>
    <n v="2"/>
    <s v="Sí fue cobrada"/>
    <n v="243.75"/>
    <s v="02/04/2023"/>
    <n v="5.1388888888888887E-2"/>
    <s v="Domingo"/>
    <n v="5.1388888888888887E-2"/>
    <n v="43.875"/>
    <n v="4.875"/>
  </r>
  <r>
    <n v="16"/>
    <s v="Cliente_580"/>
    <n v="1"/>
    <d v="2023-04-02T00:10:00"/>
    <d v="2023-04-02T01:15:00"/>
    <x v="0"/>
    <s v="Desayuno"/>
    <s v="Tarjeta de crÃ©dito"/>
    <x v="125"/>
    <s v="Ocupada"/>
    <n v="4"/>
    <s v="Brasil"/>
    <s v="00:10:00"/>
    <s v="01:15:00"/>
    <n v="2"/>
    <s v="Sí fue cobrada"/>
    <n v="47.81"/>
    <s v="02/04/2023"/>
    <n v="5.5555555555555559E-2"/>
    <s v="Domingo"/>
    <n v="5.5555555555555559E-2"/>
    <n v="43.029000000000003"/>
    <n v="4.7809999999999988"/>
  </r>
  <r>
    <n v="19"/>
    <s v="Cliente_788"/>
    <n v="6"/>
    <d v="2023-04-02T01:06:00"/>
    <d v="2023-04-02T04:33:00"/>
    <x v="2"/>
    <s v="Almuerzo"/>
    <s v="Tarjeta de crÃ©dito"/>
    <x v="126"/>
    <s v="Reservada"/>
    <n v="2"/>
    <s v="Colombia"/>
    <s v="01:06:00"/>
    <s v="04:33:00"/>
    <n v="1"/>
    <s v="Sí fue cobrada"/>
    <n v="156.12"/>
    <s v="02/04/2023"/>
    <n v="0.14374999999999999"/>
    <s v="Domingo"/>
    <n v="0.14374999999999999"/>
    <n v="23.417999999999999"/>
    <n v="2.6020000000000003"/>
  </r>
  <r>
    <n v="6"/>
    <s v="Cliente_295"/>
    <n v="1"/>
    <d v="2023-04-02T01:35:00"/>
    <d v="2023-04-02T04:09:00"/>
    <x v="3"/>
    <s v="Almuerzo"/>
    <s v="Tarjeta de crÃ©dito"/>
    <x v="127"/>
    <s v="Ocupada"/>
    <n v="4"/>
    <s v="Chile"/>
    <s v="01:35:00"/>
    <s v="04:09:00"/>
    <n v="2"/>
    <s v="Sí fue cobrada"/>
    <n v="14.94"/>
    <s v="02/04/2023"/>
    <n v="0.11736111111111114"/>
    <s v="Domingo"/>
    <n v="0.11736111111111114"/>
    <n v="13.446"/>
    <n v="1.4939999999999998"/>
  </r>
  <r>
    <n v="8"/>
    <s v="Cliente_547"/>
    <n v="2"/>
    <d v="2023-04-02T02:34:00"/>
    <d v="2023-04-02T06:02:00"/>
    <x v="4"/>
    <s v="Cena"/>
    <s v="Tarjeta de crÃ©dito"/>
    <x v="128"/>
    <s v="Reservada"/>
    <n v="4"/>
    <s v="Colombia"/>
    <s v="02:34:00"/>
    <s v="06:02:00"/>
    <n v="2"/>
    <s v="Sí fue cobrada"/>
    <n v="95.06"/>
    <s v="02/04/2023"/>
    <n v="0.14444444444444443"/>
    <s v="Domingo"/>
    <n v="0.14444444444444443"/>
    <n v="42.777000000000001"/>
    <n v="4.7530000000000001"/>
  </r>
  <r>
    <n v="10"/>
    <s v="Cliente_156"/>
    <n v="3"/>
    <d v="2023-04-02T02:21:00"/>
    <d v="2023-04-02T05:12:00"/>
    <x v="0"/>
    <s v="Cena"/>
    <s v="Tarjeta de crÃ©dito"/>
    <x v="129"/>
    <s v="Ocupada"/>
    <n v="2"/>
    <s v="PerÃº"/>
    <s v="02:21:00"/>
    <s v="05:12:00"/>
    <n v="1"/>
    <s v="Sí fue cobrada"/>
    <n v="125.69999999999999"/>
    <s v="02/04/2023"/>
    <n v="0.12916666666666668"/>
    <s v="Domingo"/>
    <n v="0.12916666666666668"/>
    <n v="37.71"/>
    <n v="4.1899999999999977"/>
  </r>
  <r>
    <n v="5"/>
    <s v="Cliente_359"/>
    <n v="6"/>
    <d v="2023-04-02T01:19:00"/>
    <d v="2023-04-02T02:46:00"/>
    <x v="2"/>
    <s v="Almuerzo"/>
    <s v="Tarjeta de dÃ©bito"/>
    <x v="130"/>
    <s v="Reservada"/>
    <n v="3"/>
    <s v="Argentina"/>
    <s v="01:19:00"/>
    <s v="02:46:00"/>
    <n v="1.5"/>
    <s v="Sí fue cobrada"/>
    <n v="256.44"/>
    <s v="02/04/2023"/>
    <n v="6.041666666666666E-2"/>
    <s v="Domingo"/>
    <n v="6.041666666666666E-2"/>
    <n v="38.466000000000001"/>
    <n v="4.2740000000000009"/>
  </r>
  <r>
    <n v="19"/>
    <s v="Cliente_485"/>
    <n v="1"/>
    <d v="2023-04-02T01:56:00"/>
    <d v="2023-04-02T05:14:00"/>
    <x v="0"/>
    <s v="Almuerzo"/>
    <s v="Tarjeta de dÃ©bito"/>
    <x v="131"/>
    <s v="Libre"/>
    <n v="3"/>
    <s v="Paraguay"/>
    <s v="01:56:00"/>
    <s v="05:14:00"/>
    <n v="1.5"/>
    <s v="Sí fue cobrada"/>
    <n v="16.62"/>
    <s v="02/04/2023"/>
    <n v="0.13750000000000001"/>
    <s v="Domingo"/>
    <n v="0.13750000000000001"/>
    <n v="14.958"/>
    <n v="1.6620000000000008"/>
  </r>
  <r>
    <n v="12"/>
    <s v="Cliente_493"/>
    <n v="2"/>
    <d v="2023-04-02T02:37:00"/>
    <d v="2023-04-02T05:26:00"/>
    <x v="2"/>
    <s v="Cena"/>
    <s v="Tarjeta de crÃ©dito"/>
    <x v="132"/>
    <s v="Libre"/>
    <n v="4"/>
    <s v="Colombia"/>
    <s v="02:37:00"/>
    <s v="05:26:00"/>
    <n v="2"/>
    <s v="Sí fue cobrada"/>
    <n v="51.96"/>
    <s v="02/04/2023"/>
    <n v="0.11736111111111111"/>
    <s v="Domingo"/>
    <n v="0.11736111111111111"/>
    <n v="23.382000000000001"/>
    <n v="2.597999999999999"/>
  </r>
  <r>
    <n v="16"/>
    <s v="Cliente_282"/>
    <n v="6"/>
    <d v="2023-04-02T01:53:00"/>
    <d v="2023-04-02T03:04:00"/>
    <x v="2"/>
    <s v="Cena"/>
    <s v="Tarjeta de crÃ©dito"/>
    <x v="133"/>
    <s v="Libre"/>
    <n v="2"/>
    <s v="Brasil"/>
    <s v="01:53:00"/>
    <s v="03:04:00"/>
    <n v="1"/>
    <s v="Sí fue cobrada"/>
    <n v="279.36"/>
    <s v="02/04/2023"/>
    <n v="4.9305555555555575E-2"/>
    <s v="Domingo"/>
    <n v="4.9305555555555575E-2"/>
    <n v="41.904000000000003"/>
    <n v="4.6559999999999988"/>
  </r>
  <r>
    <n v="11"/>
    <s v="Cliente_301"/>
    <n v="3"/>
    <d v="2023-04-02T00:18:00"/>
    <d v="2023-04-02T03:43:00"/>
    <x v="4"/>
    <s v="Almuerzo"/>
    <s v="Tarjeta de crÃ©dito"/>
    <x v="134"/>
    <s v="Ocupada"/>
    <n v="2"/>
    <s v="Chile"/>
    <s v="00:18:00"/>
    <s v="03:43:00"/>
    <n v="1"/>
    <s v="Sí fue cobrada"/>
    <n v="146.19"/>
    <s v="02/04/2023"/>
    <n v="0.15277777777777776"/>
    <s v="Domingo"/>
    <n v="0.15277777777777776"/>
    <n v="43.856999999999999"/>
    <n v="4.8729999999999976"/>
  </r>
  <r>
    <n v="14"/>
    <s v="Cliente_747"/>
    <n v="3"/>
    <d v="2023-04-02T01:27:00"/>
    <d v="2023-04-02T03:04:00"/>
    <x v="0"/>
    <s v="Almuerzo"/>
    <s v="Tarjeta de crÃ©dito"/>
    <x v="135"/>
    <s v="Reservada"/>
    <n v="2"/>
    <s v="Colombia"/>
    <s v="01:27:00"/>
    <s v="03:04:00"/>
    <n v="1"/>
    <s v="Sí fue cobrada"/>
    <n v="83.820000000000007"/>
    <s v="02/04/2023"/>
    <n v="6.7361111111111122E-2"/>
    <s v="Domingo"/>
    <n v="6.7361111111111122E-2"/>
    <n v="25.146000000000001"/>
    <n v="2.7940000000000005"/>
  </r>
  <r>
    <n v="4"/>
    <s v="Cliente_610"/>
    <n v="1"/>
    <d v="2023-04-02T00:14:00"/>
    <d v="2023-04-02T01:14:00"/>
    <x v="4"/>
    <s v="Cena"/>
    <s v="Tarjeta de crÃ©dito"/>
    <x v="136"/>
    <s v="Ocupada"/>
    <n v="4"/>
    <s v="PerÃº"/>
    <s v="00:14:00"/>
    <s v="01:14:00"/>
    <n v="2"/>
    <s v="Sí fue cobrada"/>
    <n v="10.39"/>
    <s v="02/04/2023"/>
    <n v="5.2083333333333336E-2"/>
    <s v="Domingo"/>
    <n v="5.2083333333333336E-2"/>
    <n v="9.3510000000000009"/>
    <n v="1.0389999999999997"/>
  </r>
  <r>
    <n v="11"/>
    <s v="Cliente_681"/>
    <n v="6"/>
    <d v="2023-04-02T01:53:00"/>
    <d v="2023-04-02T05:18:00"/>
    <x v="0"/>
    <s v="Cena"/>
    <s v="Tarjeta de crÃ©dito"/>
    <x v="137"/>
    <s v="Reservada"/>
    <n v="4"/>
    <s v="Venezuela"/>
    <s v="01:53:00"/>
    <s v="05:18:00"/>
    <n v="2"/>
    <s v="Sí fue cobrada"/>
    <n v="189.60000000000002"/>
    <s v="02/04/2023"/>
    <n v="0.1423611111111111"/>
    <s v="Domingo"/>
    <n v="0.1423611111111111"/>
    <n v="28.44"/>
    <n v="3.16"/>
  </r>
  <r>
    <n v="10"/>
    <s v="Cliente_55"/>
    <n v="1"/>
    <d v="2023-04-02T02:21:00"/>
    <d v="2023-04-02T05:09:00"/>
    <x v="2"/>
    <s v="Cena"/>
    <s v="Tarjeta de crÃ©dito"/>
    <x v="138"/>
    <s v="Reservada"/>
    <n v="4"/>
    <s v="Brasil"/>
    <s v="02:21:00"/>
    <s v="05:09:00"/>
    <n v="2"/>
    <s v="Sí fue cobrada"/>
    <n v="46.61"/>
    <s v="02/04/2023"/>
    <n v="0.11666666666666668"/>
    <s v="Domingo"/>
    <n v="0.11666666666666668"/>
    <n v="41.948999999999998"/>
    <n v="4.6610000000000014"/>
  </r>
  <r>
    <n v="18"/>
    <s v="Cliente_715"/>
    <n v="1"/>
    <d v="2023-04-02T02:46:00"/>
    <d v="2023-04-02T06:28:00"/>
    <x v="1"/>
    <s v="Almuerzo"/>
    <s v="Tarjeta de crÃ©dito"/>
    <x v="139"/>
    <s v="Ocupada"/>
    <n v="4"/>
    <s v="Uruguay"/>
    <s v="02:46:00"/>
    <s v="06:28:00"/>
    <n v="2"/>
    <s v="Sí fue cobrada"/>
    <n v="11.69"/>
    <s v="02/04/2023"/>
    <n v="0.16458333333333333"/>
    <s v="Domingo"/>
    <n v="0.16458333333333333"/>
    <n v="10.520999999999999"/>
    <n v="1.1690000000000005"/>
  </r>
  <r>
    <n v="4"/>
    <s v="Cliente_321"/>
    <n v="6"/>
    <d v="2023-04-02T03:55:00"/>
    <d v="2023-04-02T07:01:00"/>
    <x v="3"/>
    <s v="Almuerzo"/>
    <s v="Tarjeta de crÃ©dito"/>
    <x v="140"/>
    <s v="Ocupada"/>
    <n v="3"/>
    <s v="Chile"/>
    <s v="03:55:00"/>
    <s v="07:01:00"/>
    <n v="1.5"/>
    <s v="Sí fue cobrada"/>
    <n v="145.44"/>
    <s v="02/04/2023"/>
    <n v="0.13958333333333334"/>
    <s v="Domingo"/>
    <n v="0.13958333333333334"/>
    <n v="21.815999999999999"/>
    <n v="2.4239999999999995"/>
  </r>
  <r>
    <n v="16"/>
    <s v="Cliente_670"/>
    <n v="2"/>
    <d v="2023-04-02T02:47:00"/>
    <d v="2023-04-02T06:26:00"/>
    <x v="1"/>
    <s v="Desayuno"/>
    <s v="Tarjeta de crÃ©dito"/>
    <x v="141"/>
    <s v="Libre"/>
    <n v="2"/>
    <s v="Uruguay"/>
    <s v="02:47:00"/>
    <s v="06:26:00"/>
    <n v="1"/>
    <s v="Sí fue cobrada"/>
    <n v="56.14"/>
    <s v="02/04/2023"/>
    <n v="0.15208333333333335"/>
    <s v="Domingo"/>
    <n v="0.15208333333333335"/>
    <n v="25.262999999999998"/>
    <n v="2.8070000000000022"/>
  </r>
  <r>
    <n v="13"/>
    <s v="Cliente_442"/>
    <n v="6"/>
    <d v="2023-04-02T00:40:00"/>
    <d v="2023-04-02T04:14:00"/>
    <x v="1"/>
    <s v="Almuerzo"/>
    <s v="Tarjeta de crÃ©dito"/>
    <x v="142"/>
    <s v="Reservada"/>
    <n v="3"/>
    <s v="Colombia"/>
    <s v="00:40:00"/>
    <s v="04:14:00"/>
    <n v="1.5"/>
    <s v="Sí fue cobrada"/>
    <n v="105.30000000000001"/>
    <s v="02/04/2023"/>
    <n v="0.14861111111111114"/>
    <s v="Domingo"/>
    <n v="0.14861111111111114"/>
    <n v="15.795"/>
    <n v="1.7550000000000008"/>
  </r>
  <r>
    <n v="5"/>
    <s v="Cliente_752"/>
    <n v="1"/>
    <d v="2023-04-02T02:23:00"/>
    <d v="2023-04-02T05:28:00"/>
    <x v="4"/>
    <s v="Almuerzo"/>
    <s v="Tarjeta de crÃ©dito"/>
    <x v="143"/>
    <s v="Libre"/>
    <n v="4"/>
    <s v="Venezuela"/>
    <s v="02:23:00"/>
    <s v="05:28:00"/>
    <n v="2"/>
    <s v="Sí fue cobrada"/>
    <n v="17.399999999999999"/>
    <s v="02/04/2023"/>
    <n v="0.12847222222222221"/>
    <s v="Domingo"/>
    <n v="0.12847222222222221"/>
    <n v="15.659999999999998"/>
    <n v="1.7400000000000002"/>
  </r>
  <r>
    <n v="20"/>
    <s v="Cliente_727"/>
    <n v="4"/>
    <d v="2023-04-02T03:40:00"/>
    <d v="2023-04-02T05:21:00"/>
    <x v="0"/>
    <s v="Desayuno"/>
    <s v="Tarjeta de crÃ©dito"/>
    <x v="144"/>
    <s v="Reservada"/>
    <n v="2"/>
    <s v="Colombia"/>
    <s v="03:40:00"/>
    <s v="05:21:00"/>
    <n v="1"/>
    <s v="Sí fue cobrada"/>
    <n v="55.8"/>
    <s v="02/04/2023"/>
    <n v="7.013888888888889E-2"/>
    <s v="Domingo"/>
    <n v="7.013888888888889E-2"/>
    <n v="12.555"/>
    <n v="1.3949999999999996"/>
  </r>
  <r>
    <n v="11"/>
    <s v="Cliente_548"/>
    <n v="4"/>
    <d v="2023-04-02T03:48:00"/>
    <d v="2023-04-02T06:10:00"/>
    <x v="2"/>
    <s v="Almuerzo"/>
    <s v="Tarjeta de crÃ©dito"/>
    <x v="145"/>
    <s v="Reservada"/>
    <n v="3"/>
    <s v="EspaÃ±a"/>
    <s v="03:48:00"/>
    <s v="06:10:00"/>
    <n v="1.5"/>
    <s v="Sí fue cobrada"/>
    <n v="166.64"/>
    <s v="02/04/2023"/>
    <n v="9.8611111111111149E-2"/>
    <s v="Domingo"/>
    <n v="9.8611111111111149E-2"/>
    <n v="37.494"/>
    <n v="4.1659999999999968"/>
  </r>
  <r>
    <n v="5"/>
    <s v="Cliente_709"/>
    <n v="2"/>
    <d v="2023-04-02T01:31:00"/>
    <d v="2023-04-02T03:22:00"/>
    <x v="2"/>
    <s v="Almuerzo"/>
    <s v="Tarjeta de crÃ©dito"/>
    <x v="146"/>
    <s v="Libre"/>
    <n v="4"/>
    <s v="Colombia"/>
    <s v="01:31:00"/>
    <s v="03:22:00"/>
    <n v="2"/>
    <s v="Sí fue cobrada"/>
    <n v="77.760000000000005"/>
    <s v="02/04/2023"/>
    <n v="7.7083333333333337E-2"/>
    <s v="Domingo"/>
    <n v="7.7083333333333337E-2"/>
    <n v="34.992000000000004"/>
    <n v="3.8879999999999981"/>
  </r>
  <r>
    <n v="12"/>
    <s v="Cliente_30"/>
    <n v="6"/>
    <d v="2023-04-02T00:00:00"/>
    <d v="2023-04-02T02:36:00"/>
    <x v="2"/>
    <s v="Almuerzo"/>
    <s v="Tarjeta de crÃ©dito"/>
    <x v="147"/>
    <s v="Ocupada"/>
    <n v="2"/>
    <s v="Paraguay"/>
    <s v="00:00:00"/>
    <s v="02:36:00"/>
    <n v="1"/>
    <s v="Sí fue cobrada"/>
    <n v="146.16"/>
    <s v="02/04/2023"/>
    <n v="0.11875000000000001"/>
    <s v="Domingo"/>
    <n v="0.11875000000000001"/>
    <n v="21.923999999999999"/>
    <n v="2.4359999999999999"/>
  </r>
  <r>
    <n v="3"/>
    <s v="Cliente_646"/>
    <n v="5"/>
    <d v="2023-04-02T00:12:00"/>
    <d v="2023-04-02T03:04:00"/>
    <x v="3"/>
    <s v="Desayuno"/>
    <s v="Tarjeta de crÃ©dito"/>
    <x v="148"/>
    <s v="Reservada"/>
    <n v="4"/>
    <s v="Argentina"/>
    <s v="00:12:00"/>
    <s v="03:04:00"/>
    <n v="2"/>
    <s v="Sí fue cobrada"/>
    <n v="124.25"/>
    <s v="02/04/2023"/>
    <n v="0.11944444444444446"/>
    <s v="Domingo"/>
    <n v="0.11944444444444446"/>
    <n v="22.365000000000002"/>
    <n v="2.4849999999999994"/>
  </r>
  <r>
    <n v="3"/>
    <s v="Cliente_151"/>
    <n v="6"/>
    <d v="2023-04-02T02:40:00"/>
    <d v="2023-04-02T03:56:00"/>
    <x v="3"/>
    <s v="Almuerzo"/>
    <s v="Tarjeta de dÃ©bito"/>
    <x v="149"/>
    <s v="Reservada"/>
    <n v="2"/>
    <s v="PerÃº"/>
    <s v="02:40:00"/>
    <s v="03:56:00"/>
    <n v="1"/>
    <s v="Sí fue cobrada"/>
    <n v="68.460000000000008"/>
    <s v="02/04/2023"/>
    <n v="5.2777777777777785E-2"/>
    <s v="Domingo"/>
    <n v="5.2777777777777785E-2"/>
    <n v="10.269"/>
    <n v="1.141"/>
  </r>
  <r>
    <n v="4"/>
    <s v="Cliente_965"/>
    <n v="3"/>
    <d v="2023-04-02T00:11:00"/>
    <d v="2023-04-02T04:10:00"/>
    <x v="2"/>
    <s v="Almuerzo"/>
    <s v="Tarjeta de crÃ©dito"/>
    <x v="150"/>
    <s v="Reservada"/>
    <n v="4"/>
    <s v="EspaÃ±a"/>
    <s v="00:11:00"/>
    <s v="04:10:00"/>
    <n v="2"/>
    <s v="Sí fue cobrada"/>
    <n v="127.94999999999999"/>
    <s v="02/04/2023"/>
    <n v="0.16597222222222224"/>
    <s v="Domingo"/>
    <n v="0.16597222222222224"/>
    <n v="38.384999999999998"/>
    <n v="4.2650000000000006"/>
  </r>
  <r>
    <n v="5"/>
    <s v="Cliente_336"/>
    <n v="6"/>
    <d v="2023-04-02T02:46:00"/>
    <d v="2023-04-02T04:54:00"/>
    <x v="2"/>
    <s v="Desayuno"/>
    <s v="Tarjeta de dÃ©bito"/>
    <x v="151"/>
    <s v="Ocupada"/>
    <n v="2"/>
    <s v="Colombia"/>
    <s v="02:46:00"/>
    <s v="04:54:00"/>
    <n v="1"/>
    <s v="Sí fue cobrada"/>
    <n v="120.66"/>
    <s v="02/04/2023"/>
    <n v="9.9305555555555591E-2"/>
    <s v="Domingo"/>
    <n v="9.9305555555555591E-2"/>
    <n v="18.099"/>
    <n v="2.0109999999999992"/>
  </r>
  <r>
    <n v="11"/>
    <s v="Cliente_367"/>
    <n v="5"/>
    <d v="2023-04-02T01:56:00"/>
    <d v="2023-04-02T05:40:00"/>
    <x v="2"/>
    <s v="Cena"/>
    <s v="Tarjeta de dÃ©bito"/>
    <x v="152"/>
    <s v="Libre"/>
    <n v="4"/>
    <s v="Paraguay"/>
    <s v="01:56:00"/>
    <s v="05:40:00"/>
    <n v="2"/>
    <s v="Sí fue cobrada"/>
    <n v="66.3"/>
    <s v="02/04/2023"/>
    <n v="0.15555555555555556"/>
    <s v="Domingo"/>
    <n v="0.15555555555555556"/>
    <n v="11.933999999999999"/>
    <n v="1.3260000000000005"/>
  </r>
  <r>
    <n v="11"/>
    <s v="Cliente_765"/>
    <n v="4"/>
    <d v="2023-04-02T02:35:00"/>
    <d v="2023-04-02T05:26:00"/>
    <x v="0"/>
    <s v="Almuerzo"/>
    <s v="Tarjeta de crÃ©dito"/>
    <x v="134"/>
    <s v="Reservada"/>
    <n v="2"/>
    <s v="Colombia"/>
    <s v="02:35:00"/>
    <s v="05:26:00"/>
    <n v="1"/>
    <s v="Sí fue cobrada"/>
    <n v="194.92"/>
    <s v="02/04/2023"/>
    <n v="0.11874999999999999"/>
    <s v="Domingo"/>
    <n v="0.11874999999999999"/>
    <n v="43.856999999999999"/>
    <n v="4.8729999999999976"/>
  </r>
  <r>
    <n v="16"/>
    <s v="Cliente_512"/>
    <n v="5"/>
    <d v="2023-04-02T00:58:00"/>
    <d v="2023-04-02T02:00:00"/>
    <x v="0"/>
    <s v="Almuerzo"/>
    <s v="Tarjeta de crÃ©dito"/>
    <x v="153"/>
    <s v="Ocupada"/>
    <n v="4"/>
    <s v="Bolivia"/>
    <s v="00:58:00"/>
    <s v="02:00:00"/>
    <n v="2"/>
    <s v="Sí fue cobrada"/>
    <n v="120.95"/>
    <s v="02/04/2023"/>
    <n v="5.3472222222222213E-2"/>
    <s v="Domingo"/>
    <n v="5.3472222222222213E-2"/>
    <n v="21.771000000000001"/>
    <n v="2.4190000000000005"/>
  </r>
  <r>
    <n v="5"/>
    <s v="Cliente_701"/>
    <n v="2"/>
    <d v="2023-04-02T03:57:00"/>
    <d v="2023-04-02T05:21:00"/>
    <x v="1"/>
    <s v="Almuerzo"/>
    <s v="Tarjeta de crÃ©dito"/>
    <x v="154"/>
    <s v="Libre"/>
    <n v="2"/>
    <s v="PerÃº"/>
    <s v="03:57:00"/>
    <s v="05:21:00"/>
    <n v="1"/>
    <s v="Sí fue cobrada"/>
    <n v="80.38"/>
    <s v="02/04/2023"/>
    <n v="5.833333333333332E-2"/>
    <s v="Domingo"/>
    <n v="5.833333333333332E-2"/>
    <n v="36.170999999999999"/>
    <n v="4.0189999999999984"/>
  </r>
  <r>
    <n v="14"/>
    <s v="Cliente_83"/>
    <n v="1"/>
    <d v="2023-04-02T02:15:00"/>
    <d v="2023-04-02T06:14:00"/>
    <x v="2"/>
    <s v="Almuerzo"/>
    <s v="Tarjeta de dÃ©bito"/>
    <x v="155"/>
    <s v="Libre"/>
    <n v="2"/>
    <s v="Chile"/>
    <s v="02:15:00"/>
    <s v="06:14:00"/>
    <n v="1"/>
    <s v="Sí fue cobrada"/>
    <n v="26.49"/>
    <s v="02/04/2023"/>
    <n v="0.16597222222222224"/>
    <s v="Domingo"/>
    <n v="0.16597222222222224"/>
    <n v="23.840999999999998"/>
    <n v="2.6490000000000009"/>
  </r>
  <r>
    <n v="20"/>
    <s v="Cliente_323"/>
    <n v="3"/>
    <d v="2023-04-02T02:49:00"/>
    <d v="2023-04-02T04:02:00"/>
    <x v="3"/>
    <s v="Cena"/>
    <s v="Tarjeta de crÃ©dito"/>
    <x v="156"/>
    <s v="Reservada"/>
    <n v="3"/>
    <s v="Brasil"/>
    <s v="02:49:00"/>
    <s v="04:02:00"/>
    <n v="1.5"/>
    <s v="Sí fue cobrada"/>
    <n v="139.62"/>
    <s v="02/04/2023"/>
    <n v="5.0694444444444445E-2"/>
    <s v="Domingo"/>
    <n v="5.0694444444444445E-2"/>
    <n v="41.885999999999996"/>
    <n v="4.6540000000000035"/>
  </r>
  <r>
    <n v="16"/>
    <s v="Cliente_678"/>
    <n v="4"/>
    <d v="2023-04-02T03:33:00"/>
    <d v="2023-04-02T06:36:00"/>
    <x v="1"/>
    <s v="Almuerzo"/>
    <s v="Tarjeta de dÃ©bito"/>
    <x v="157"/>
    <s v="Ocupada"/>
    <n v="3"/>
    <s v="PerÃº"/>
    <s v="03:33:00"/>
    <s v="06:36:00"/>
    <n v="1.5"/>
    <s v="Sí fue cobrada"/>
    <n v="146.80000000000001"/>
    <s v="02/04/2023"/>
    <n v="0.13749999999999996"/>
    <s v="Domingo"/>
    <n v="0.13749999999999996"/>
    <n v="33.03"/>
    <n v="3.6700000000000017"/>
  </r>
  <r>
    <n v="9"/>
    <s v="Cliente_74"/>
    <n v="6"/>
    <d v="2023-04-02T01:31:00"/>
    <d v="2023-04-02T04:06:00"/>
    <x v="1"/>
    <s v="Cena"/>
    <s v="Efectivo"/>
    <x v="158"/>
    <s v="Reservada"/>
    <n v="4"/>
    <s v="Bolivia"/>
    <s v="01:31:00"/>
    <s v="04:06:00"/>
    <n v="2"/>
    <s v="Sí fue cobrada"/>
    <n v="206.94"/>
    <s v="02/04/2023"/>
    <n v="0.10763888888888887"/>
    <s v="Domingo"/>
    <n v="0.10763888888888887"/>
    <n v="31.041"/>
    <n v="3.4490000000000016"/>
  </r>
  <r>
    <n v="10"/>
    <s v="Cliente_146"/>
    <n v="4"/>
    <d v="2023-04-02T02:43:00"/>
    <d v="2023-04-02T04:29:00"/>
    <x v="2"/>
    <s v="Desayuno"/>
    <s v="Tarjeta de crÃ©dito"/>
    <x v="159"/>
    <s v="Libre"/>
    <n v="4"/>
    <s v="Venezuela"/>
    <s v="02:43:00"/>
    <s v="04:29:00"/>
    <n v="2"/>
    <s v="Sí fue cobrada"/>
    <n v="58.68"/>
    <s v="02/04/2023"/>
    <n v="7.3611111111111113E-2"/>
    <s v="Domingo"/>
    <n v="7.3611111111111113E-2"/>
    <n v="13.202999999999999"/>
    <n v="1.4670000000000005"/>
  </r>
  <r>
    <n v="1"/>
    <s v="Cliente_212"/>
    <n v="2"/>
    <d v="2023-04-02T03:40:00"/>
    <d v="2023-04-02T05:26:00"/>
    <x v="1"/>
    <s v="Almuerzo"/>
    <s v="Tarjeta de dÃ©bito"/>
    <x v="160"/>
    <s v="Reservada"/>
    <n v="4"/>
    <s v="Argentina"/>
    <s v="03:40:00"/>
    <s v="05:26:00"/>
    <n v="2"/>
    <s v="Sí fue cobrada"/>
    <n v="22.26"/>
    <s v="02/04/2023"/>
    <n v="7.3611111111111127E-2"/>
    <s v="Domingo"/>
    <n v="7.3611111111111127E-2"/>
    <n v="10.017000000000001"/>
    <n v="1.1129999999999995"/>
  </r>
  <r>
    <n v="14"/>
    <s v="Cliente_36"/>
    <n v="6"/>
    <d v="2023-04-02T02:35:00"/>
    <d v="2023-04-02T03:40:00"/>
    <x v="4"/>
    <s v="Almuerzo"/>
    <s v="Tarjeta de dÃ©bito"/>
    <x v="161"/>
    <s v="Ocupada"/>
    <n v="4"/>
    <s v="PerÃº"/>
    <s v="02:35:00"/>
    <s v="03:40:00"/>
    <n v="2"/>
    <s v="Sí fue cobrada"/>
    <n v="113.10000000000001"/>
    <s v="02/04/2023"/>
    <n v="5.5555555555555532E-2"/>
    <s v="Domingo"/>
    <n v="5.5555555555555532E-2"/>
    <n v="16.965"/>
    <n v="1.8850000000000016"/>
  </r>
  <r>
    <n v="13"/>
    <s v="Cliente_3"/>
    <n v="6"/>
    <d v="2023-04-02T01:46:00"/>
    <d v="2023-04-02T04:58:00"/>
    <x v="3"/>
    <s v="Almuerzo"/>
    <s v="Tarjeta de crÃ©dito"/>
    <x v="162"/>
    <s v="Libre"/>
    <n v="2"/>
    <s v="PerÃº"/>
    <s v="01:46:00"/>
    <s v="04:58:00"/>
    <n v="1"/>
    <s v="Sí fue cobrada"/>
    <n v="168.60000000000002"/>
    <s v="02/04/2023"/>
    <n v="0.13333333333333336"/>
    <s v="Domingo"/>
    <n v="0.13333333333333336"/>
    <n v="25.29"/>
    <n v="2.8100000000000023"/>
  </r>
  <r>
    <n v="2"/>
    <s v="Cliente_176"/>
    <n v="4"/>
    <d v="2023-04-02T03:18:00"/>
    <d v="2023-04-02T05:09:00"/>
    <x v="1"/>
    <s v="Almuerzo"/>
    <s v="Tarjeta de dÃ©bito"/>
    <x v="163"/>
    <s v="Ocupada"/>
    <n v="3"/>
    <s v="Argentina"/>
    <s v="03:18:00"/>
    <s v="05:09:00"/>
    <n v="1.5"/>
    <s v="Sí fue cobrada"/>
    <n v="133.56"/>
    <s v="02/04/2023"/>
    <n v="8.7500000000000036E-2"/>
    <s v="Domingo"/>
    <n v="8.7500000000000036E-2"/>
    <n v="30.051000000000002"/>
    <n v="3.3389999999999986"/>
  </r>
  <r>
    <n v="6"/>
    <s v="Cliente_551"/>
    <n v="4"/>
    <d v="2023-04-02T03:52:00"/>
    <d v="2023-04-02T06:25:00"/>
    <x v="0"/>
    <s v="Almuerzo"/>
    <s v="Tarjeta de dÃ©bito"/>
    <x v="164"/>
    <s v="Ocupada"/>
    <n v="2"/>
    <s v="Uruguay"/>
    <s v="03:52:00"/>
    <s v="06:25:00"/>
    <n v="1"/>
    <s v="Sí fue cobrada"/>
    <n v="142.56"/>
    <s v="02/04/2023"/>
    <n v="0.11666666666666665"/>
    <s v="Domingo"/>
    <n v="0.11666666666666665"/>
    <n v="32.076000000000001"/>
    <n v="3.5640000000000001"/>
  </r>
  <r>
    <n v="17"/>
    <s v="Cliente_240"/>
    <n v="6"/>
    <d v="2023-04-02T01:46:00"/>
    <d v="2023-04-02T05:36:00"/>
    <x v="2"/>
    <s v="Almuerzo"/>
    <s v="Tarjeta de crÃ©dito"/>
    <x v="165"/>
    <s v="Libre"/>
    <n v="3"/>
    <s v="Uruguay"/>
    <s v="01:46:00"/>
    <s v="05:36:00"/>
    <n v="1.5"/>
    <s v="Sí fue cobrada"/>
    <n v="214.14"/>
    <s v="02/04/2023"/>
    <n v="0.15972222222222221"/>
    <s v="Domingo"/>
    <n v="0.15972222222222221"/>
    <n v="32.120999999999995"/>
    <n v="3.5690000000000026"/>
  </r>
  <r>
    <n v="13"/>
    <s v="Cliente_759"/>
    <n v="3"/>
    <d v="2023-04-02T00:27:00"/>
    <d v="2023-04-02T03:41:00"/>
    <x v="3"/>
    <s v="Almuerzo"/>
    <s v="Tarjeta de crÃ©dito"/>
    <x v="166"/>
    <s v="Ocupada"/>
    <n v="3"/>
    <s v="Argentina"/>
    <s v="00:27:00"/>
    <s v="03:41:00"/>
    <n v="1.5"/>
    <s v="Sí fue cobrada"/>
    <n v="70.02"/>
    <s v="02/04/2023"/>
    <n v="0.1451388888888889"/>
    <s v="Domingo"/>
    <n v="0.1451388888888889"/>
    <n v="21.006"/>
    <n v="2.3339999999999996"/>
  </r>
  <r>
    <n v="1"/>
    <s v="Cliente_959"/>
    <n v="5"/>
    <d v="2023-04-02T02:33:00"/>
    <d v="2023-04-02T04:49:00"/>
    <x v="0"/>
    <s v="Almuerzo"/>
    <s v="Tarjeta de crÃ©dito"/>
    <x v="167"/>
    <s v="Libre"/>
    <n v="2"/>
    <s v="Venezuela"/>
    <s v="02:33:00"/>
    <s v="04:49:00"/>
    <n v="1"/>
    <s v="Sí fue cobrada"/>
    <n v="234.8"/>
    <s v="02/04/2023"/>
    <n v="9.4444444444444428E-2"/>
    <s v="Domingo"/>
    <n v="9.4444444444444428E-2"/>
    <n v="42.264000000000003"/>
    <n v="4.695999999999998"/>
  </r>
  <r>
    <n v="16"/>
    <s v="Cliente_744"/>
    <n v="1"/>
    <d v="2023-04-02T01:51:00"/>
    <d v="2023-04-02T03:05:00"/>
    <x v="0"/>
    <s v="Almuerzo"/>
    <s v="Tarjeta de crÃ©dito"/>
    <x v="168"/>
    <s v="Libre"/>
    <n v="3"/>
    <s v="Chile"/>
    <s v="01:51:00"/>
    <s v="03:05:00"/>
    <n v="1.5"/>
    <s v="Sí fue cobrada"/>
    <n v="17.829999999999998"/>
    <s v="02/04/2023"/>
    <n v="5.1388888888888901E-2"/>
    <s v="Domingo"/>
    <n v="5.1388888888888901E-2"/>
    <n v="16.046999999999997"/>
    <n v="1.7830000000000013"/>
  </r>
  <r>
    <n v="3"/>
    <s v="Cliente_189"/>
    <n v="3"/>
    <d v="2023-04-02T03:38:00"/>
    <d v="2023-04-02T06:42:00"/>
    <x v="3"/>
    <s v="Cena"/>
    <s v="Tarjeta de dÃ©bito"/>
    <x v="169"/>
    <s v="Libre"/>
    <n v="2"/>
    <s v="Ecuador"/>
    <s v="03:38:00"/>
    <s v="06:42:00"/>
    <n v="1"/>
    <s v="Sí fue cobrada"/>
    <n v="97.74"/>
    <s v="02/04/2023"/>
    <n v="0.1277777777777778"/>
    <s v="Domingo"/>
    <n v="0.1277777777777778"/>
    <n v="29.321999999999999"/>
    <n v="3.2579999999999991"/>
  </r>
  <r>
    <n v="19"/>
    <s v="Cliente_990"/>
    <n v="4"/>
    <d v="2023-04-02T00:14:00"/>
    <d v="2023-04-02T01:24:00"/>
    <x v="0"/>
    <s v="Desayuno"/>
    <s v="Tarjeta de crÃ©dito"/>
    <x v="170"/>
    <s v="Reservada"/>
    <n v="2"/>
    <s v="PerÃº"/>
    <s v="00:14:00"/>
    <s v="01:24:00"/>
    <n v="1"/>
    <s v="Sí fue cobrada"/>
    <n v="140.08000000000001"/>
    <s v="02/04/2023"/>
    <n v="4.8611111111111105E-2"/>
    <s v="Domingo"/>
    <n v="4.8611111111111105E-2"/>
    <n v="31.518000000000001"/>
    <n v="3.5020000000000024"/>
  </r>
  <r>
    <n v="7"/>
    <s v="Cliente_67"/>
    <n v="6"/>
    <d v="2023-04-02T00:58:00"/>
    <d v="2023-04-02T04:09:00"/>
    <x v="1"/>
    <s v="Cena"/>
    <s v="Tarjeta de crÃ©dito"/>
    <x v="171"/>
    <s v="Reservada"/>
    <n v="4"/>
    <s v="Venezuela"/>
    <s v="00:58:00"/>
    <s v="04:09:00"/>
    <n v="2"/>
    <s v="Sí fue cobrada"/>
    <n v="236.88"/>
    <s v="02/04/2023"/>
    <n v="0.13263888888888892"/>
    <s v="Domingo"/>
    <n v="0.13263888888888892"/>
    <n v="35.531999999999996"/>
    <n v="3.9480000000000004"/>
  </r>
  <r>
    <n v="17"/>
    <s v="Cliente_378"/>
    <n v="6"/>
    <d v="2023-04-02T01:49:00"/>
    <d v="2023-04-02T04:52:00"/>
    <x v="3"/>
    <s v="Almuerzo"/>
    <s v="Tarjeta de crÃ©dito"/>
    <x v="172"/>
    <s v="Libre"/>
    <n v="4"/>
    <s v="Chile"/>
    <s v="01:49:00"/>
    <s v="04:52:00"/>
    <n v="2"/>
    <s v="Sí fue cobrada"/>
    <n v="246.29999999999998"/>
    <s v="02/04/2023"/>
    <n v="0.12708333333333338"/>
    <s v="Domingo"/>
    <n v="0.12708333333333338"/>
    <n v="36.945"/>
    <n v="4.1049999999999969"/>
  </r>
  <r>
    <n v="14"/>
    <s v="Cliente_984"/>
    <n v="3"/>
    <d v="2023-04-02T02:34:00"/>
    <d v="2023-04-02T04:30:00"/>
    <x v="2"/>
    <s v="Cena"/>
    <s v="Tarjeta de crÃ©dito"/>
    <x v="173"/>
    <s v="Reservada"/>
    <n v="4"/>
    <s v="Bolivia"/>
    <s v="02:34:00"/>
    <s v="04:30:00"/>
    <n v="2"/>
    <s v="Sí fue cobrada"/>
    <n v="85.74"/>
    <s v="02/04/2023"/>
    <n v="8.0555555555555561E-2"/>
    <s v="Domingo"/>
    <n v="8.0555555555555561E-2"/>
    <n v="25.721999999999998"/>
    <n v="2.8580000000000005"/>
  </r>
  <r>
    <n v="5"/>
    <s v="Cliente_167"/>
    <n v="5"/>
    <d v="2023-04-02T02:15:00"/>
    <d v="2023-04-02T04:48:00"/>
    <x v="2"/>
    <s v="Almuerzo"/>
    <s v="Tarjeta de crÃ©dito"/>
    <x v="174"/>
    <s v="Libre"/>
    <n v="3"/>
    <s v="Venezuela"/>
    <s v="02:15:00"/>
    <s v="04:48:00"/>
    <n v="1.5"/>
    <s v="Sí fue cobrada"/>
    <n v="79.2"/>
    <s v="02/04/2023"/>
    <n v="0.10624999999999998"/>
    <s v="Domingo"/>
    <n v="0.10624999999999998"/>
    <n v="14.256"/>
    <n v="1.5839999999999996"/>
  </r>
  <r>
    <n v="8"/>
    <s v="Cliente_877"/>
    <n v="2"/>
    <d v="2023-04-02T01:12:00"/>
    <d v="2023-04-02T03:10:00"/>
    <x v="2"/>
    <s v="Almuerzo"/>
    <s v="Tarjeta de crÃ©dito"/>
    <x v="175"/>
    <s v="Ocupada"/>
    <n v="4"/>
    <s v="PerÃº"/>
    <s v="01:12:00"/>
    <s v="03:10:00"/>
    <n v="2"/>
    <s v="Sí fue cobrada"/>
    <n v="98.2"/>
    <s v="02/04/2023"/>
    <n v="9.236111111111113E-2"/>
    <s v="Domingo"/>
    <n v="9.236111111111113E-2"/>
    <n v="44.19"/>
    <n v="4.9100000000000037"/>
  </r>
  <r>
    <n v="2"/>
    <s v="Cliente_494"/>
    <n v="2"/>
    <d v="2023-04-02T02:04:00"/>
    <d v="2023-04-02T03:25:00"/>
    <x v="1"/>
    <s v="Almuerzo"/>
    <s v="Tarjeta de crÃ©dito"/>
    <x v="176"/>
    <s v="Reservada"/>
    <n v="4"/>
    <s v="Argentina"/>
    <s v="02:04:00"/>
    <s v="03:25:00"/>
    <n v="2"/>
    <s v="Sí fue cobrada"/>
    <n v="30.86"/>
    <s v="02/04/2023"/>
    <n v="5.6249999999999981E-2"/>
    <s v="Domingo"/>
    <n v="5.6249999999999981E-2"/>
    <n v="13.887"/>
    <n v="1.5429999999999993"/>
  </r>
  <r>
    <n v="17"/>
    <s v="Cliente_264"/>
    <n v="6"/>
    <d v="2023-04-02T02:46:00"/>
    <d v="2023-04-02T05:28:00"/>
    <x v="0"/>
    <s v="Desayuno"/>
    <s v="Tarjeta de crÃ©dito"/>
    <x v="177"/>
    <s v="Libre"/>
    <n v="3"/>
    <s v="Brasil"/>
    <s v="02:46:00"/>
    <s v="05:28:00"/>
    <n v="1.5"/>
    <s v="Sí fue cobrada"/>
    <n v="61.320000000000007"/>
    <s v="02/04/2023"/>
    <n v="0.1125"/>
    <s v="Domingo"/>
    <n v="0.1125"/>
    <n v="9.1980000000000004"/>
    <n v="1.0220000000000002"/>
  </r>
  <r>
    <n v="12"/>
    <s v="Cliente_142"/>
    <n v="2"/>
    <d v="2023-04-02T00:52:00"/>
    <d v="2023-04-02T02:26:00"/>
    <x v="0"/>
    <s v="Almuerzo"/>
    <s v="Tarjeta de crÃ©dito"/>
    <x v="178"/>
    <s v="Libre"/>
    <n v="4"/>
    <s v="Argentina"/>
    <s v="00:52:00"/>
    <s v="02:26:00"/>
    <n v="2"/>
    <s v="Sí fue cobrada"/>
    <n v="79.62"/>
    <s v="02/04/2023"/>
    <n v="6.5277777777777796E-2"/>
    <s v="Domingo"/>
    <n v="6.5277777777777796E-2"/>
    <n v="35.829000000000001"/>
    <n v="3.9810000000000016"/>
  </r>
  <r>
    <n v="4"/>
    <s v="Cliente_55"/>
    <n v="6"/>
    <d v="2023-04-02T02:45:00"/>
    <d v="2023-04-02T06:00:00"/>
    <x v="2"/>
    <s v="Almuerzo"/>
    <s v="Tarjeta de crÃ©dito"/>
    <x v="179"/>
    <s v="Ocupada"/>
    <n v="2"/>
    <s v="PerÃº"/>
    <s v="02:45:00"/>
    <s v="06:00:00"/>
    <n v="1"/>
    <s v="Sí fue cobrada"/>
    <n v="78.900000000000006"/>
    <s v="02/04/2023"/>
    <n v="0.14583333333333334"/>
    <s v="Domingo"/>
    <n v="0.14583333333333334"/>
    <n v="11.835000000000001"/>
    <n v="1.3149999999999995"/>
  </r>
  <r>
    <n v="12"/>
    <s v="Cliente_856"/>
    <n v="6"/>
    <d v="2023-04-02T02:46:00"/>
    <d v="2023-04-02T06:07:00"/>
    <x v="4"/>
    <s v="Almuerzo"/>
    <s v="Efectivo"/>
    <x v="180"/>
    <s v="Reservada"/>
    <n v="2"/>
    <s v="Brasil"/>
    <s v="02:46:00"/>
    <s v="06:07:00"/>
    <n v="1"/>
    <s v="Sí fue cobrada"/>
    <n v="70.56"/>
    <s v="02/04/2023"/>
    <n v="0.13958333333333334"/>
    <s v="Domingo"/>
    <n v="0.13958333333333334"/>
    <n v="10.584"/>
    <n v="1.1760000000000002"/>
  </r>
  <r>
    <n v="9"/>
    <s v="Cliente_722"/>
    <n v="1"/>
    <d v="2023-04-02T00:16:00"/>
    <d v="2023-04-02T03:10:00"/>
    <x v="0"/>
    <s v="Almuerzo"/>
    <s v="Tarjeta de dÃ©bito"/>
    <x v="181"/>
    <s v="Libre"/>
    <n v="4"/>
    <s v="PerÃº"/>
    <s v="00:16:00"/>
    <s v="03:10:00"/>
    <n v="2"/>
    <s v="Sí fue cobrada"/>
    <n v="33.81"/>
    <s v="02/04/2023"/>
    <n v="0.12083333333333333"/>
    <s v="Domingo"/>
    <n v="0.12083333333333333"/>
    <n v="30.429000000000002"/>
    <n v="3.3810000000000002"/>
  </r>
  <r>
    <n v="12"/>
    <s v="Cliente_961"/>
    <n v="2"/>
    <d v="2023-04-02T03:42:00"/>
    <d v="2023-04-02T05:09:00"/>
    <x v="2"/>
    <s v="Almuerzo"/>
    <s v="Tarjeta de crÃ©dito"/>
    <x v="182"/>
    <s v="Reservada"/>
    <n v="3"/>
    <s v="Venezuela"/>
    <s v="03:42:00"/>
    <s v="05:09:00"/>
    <n v="1.5"/>
    <s v="Sí fue cobrada"/>
    <n v="62.58"/>
    <s v="02/04/2023"/>
    <n v="6.0416666666666674E-2"/>
    <s v="Domingo"/>
    <n v="6.0416666666666674E-2"/>
    <n v="28.160999999999998"/>
    <n v="3.1290000000000013"/>
  </r>
  <r>
    <n v="17"/>
    <s v="Cliente_390"/>
    <n v="6"/>
    <d v="2023-04-02T03:44:00"/>
    <d v="2023-04-02T06:01:00"/>
    <x v="0"/>
    <s v="Almuerzo"/>
    <s v="Efectivo"/>
    <x v="183"/>
    <s v="Reservada"/>
    <n v="2"/>
    <s v="PerÃº"/>
    <s v="03:44:00"/>
    <s v="06:01:00"/>
    <n v="1"/>
    <s v="Sí fue cobrada"/>
    <n v="105.89999999999999"/>
    <s v="02/04/2023"/>
    <n v="9.5138888888888884E-2"/>
    <s v="Domingo"/>
    <n v="9.5138888888888884E-2"/>
    <n v="15.884999999999998"/>
    <n v="1.7650000000000006"/>
  </r>
  <r>
    <n v="11"/>
    <s v="Cliente_579"/>
    <n v="1"/>
    <d v="2023-04-02T03:31:00"/>
    <d v="2023-04-02T06:57:00"/>
    <x v="1"/>
    <s v="Almuerzo"/>
    <s v="Tarjeta de crÃ©dito"/>
    <x v="184"/>
    <s v="Reservada"/>
    <n v="4"/>
    <s v="Bolivia"/>
    <s v="03:31:00"/>
    <s v="06:57:00"/>
    <n v="2"/>
    <s v="Sí fue cobrada"/>
    <n v="14.82"/>
    <s v="02/04/2023"/>
    <n v="0.14305555555555557"/>
    <s v="Domingo"/>
    <n v="0.14305555555555557"/>
    <n v="13.338000000000001"/>
    <n v="1.4819999999999993"/>
  </r>
  <r>
    <n v="2"/>
    <s v="Cliente_961"/>
    <n v="6"/>
    <d v="2023-04-02T01:50:00"/>
    <d v="2023-04-02T04:09:00"/>
    <x v="2"/>
    <s v="Almuerzo"/>
    <s v="Tarjeta de crÃ©dito"/>
    <x v="185"/>
    <s v="Libre"/>
    <n v="4"/>
    <s v="Bolivia"/>
    <s v="01:50:00"/>
    <s v="04:09:00"/>
    <n v="2"/>
    <s v="Sí fue cobrada"/>
    <n v="256.5"/>
    <s v="02/04/2023"/>
    <n v="9.6527777777777796E-2"/>
    <s v="Domingo"/>
    <n v="9.6527777777777796E-2"/>
    <n v="38.475000000000001"/>
    <n v="4.2749999999999986"/>
  </r>
  <r>
    <n v="12"/>
    <s v="Cliente_567"/>
    <n v="6"/>
    <d v="2023-04-02T00:26:00"/>
    <d v="2023-04-02T02:18:00"/>
    <x v="2"/>
    <s v="Almuerzo"/>
    <s v="Tarjeta de dÃ©bito"/>
    <x v="186"/>
    <s v="Ocupada"/>
    <n v="4"/>
    <s v="Chile"/>
    <s v="00:26:00"/>
    <s v="02:18:00"/>
    <n v="2"/>
    <s v="Sí fue cobrada"/>
    <n v="112.14000000000001"/>
    <s v="02/04/2023"/>
    <n v="8.8194444444444436E-2"/>
    <s v="Domingo"/>
    <n v="8.8194444444444436E-2"/>
    <n v="16.821000000000002"/>
    <n v="1.8689999999999998"/>
  </r>
  <r>
    <n v="8"/>
    <s v="Cliente_927"/>
    <n v="6"/>
    <d v="2023-04-02T00:58:00"/>
    <d v="2023-04-02T03:55:00"/>
    <x v="2"/>
    <s v="Cena"/>
    <s v="Tarjeta de crÃ©dito"/>
    <x v="187"/>
    <s v="Ocupada"/>
    <n v="2"/>
    <s v="EspaÃ±a"/>
    <s v="00:58:00"/>
    <s v="03:55:00"/>
    <n v="1"/>
    <s v="Sí fue cobrada"/>
    <n v="286.26"/>
    <s v="02/04/2023"/>
    <n v="0.13333333333333333"/>
    <s v="Domingo"/>
    <n v="0.13333333333333333"/>
    <n v="42.939"/>
    <n v="4.7710000000000008"/>
  </r>
  <r>
    <n v="12"/>
    <s v="Cliente_872"/>
    <n v="6"/>
    <d v="2023-04-02T01:20:00"/>
    <d v="2023-04-02T04:24:00"/>
    <x v="1"/>
    <s v="Almuerzo"/>
    <s v="Tarjeta de crÃ©dito"/>
    <x v="188"/>
    <s v="Ocupada"/>
    <n v="4"/>
    <s v="Uruguay"/>
    <s v="01:20:00"/>
    <s v="04:24:00"/>
    <n v="2"/>
    <s v="Sí fue cobrada"/>
    <n v="82.14"/>
    <s v="02/04/2023"/>
    <n v="0.13819444444444445"/>
    <s v="Domingo"/>
    <n v="0.13819444444444445"/>
    <n v="12.321"/>
    <n v="1.3689999999999998"/>
  </r>
  <r>
    <n v="4"/>
    <s v="Cliente_425"/>
    <n v="3"/>
    <d v="2023-04-02T00:39:00"/>
    <d v="2023-04-02T04:24:00"/>
    <x v="4"/>
    <s v="Almuerzo"/>
    <s v="Tarjeta de crÃ©dito"/>
    <x v="189"/>
    <s v="Libre"/>
    <n v="2"/>
    <s v="Colombia"/>
    <s v="00:39:00"/>
    <s v="04:24:00"/>
    <n v="1"/>
    <s v="Sí fue cobrada"/>
    <n v="131.43"/>
    <s v="02/04/2023"/>
    <n v="0.15625"/>
    <s v="Domingo"/>
    <n v="0.15625"/>
    <n v="39.429000000000002"/>
    <n v="4.3810000000000002"/>
  </r>
  <r>
    <n v="8"/>
    <s v="Cliente_700"/>
    <n v="2"/>
    <d v="2023-04-02T00:54:00"/>
    <d v="2023-04-02T03:45:00"/>
    <x v="0"/>
    <s v="Cena"/>
    <s v="Tarjeta de crÃ©dito"/>
    <x v="190"/>
    <s v="Ocupada"/>
    <n v="3"/>
    <s v="Argentina"/>
    <s v="00:54:00"/>
    <s v="03:45:00"/>
    <n v="1.5"/>
    <s v="Sí fue cobrada"/>
    <n v="69.38"/>
    <s v="02/04/2023"/>
    <n v="0.12916666666666665"/>
    <s v="Domingo"/>
    <n v="0.12916666666666665"/>
    <n v="31.220999999999997"/>
    <n v="3.4690000000000012"/>
  </r>
  <r>
    <n v="10"/>
    <s v="Cliente_665"/>
    <n v="6"/>
    <d v="2023-04-02T03:05:00"/>
    <d v="2023-04-02T05:47:00"/>
    <x v="1"/>
    <s v="Cena"/>
    <s v="Tarjeta de crÃ©dito"/>
    <x v="191"/>
    <s v="Reservada"/>
    <n v="4"/>
    <s v="Paraguay"/>
    <s v="03:05:00"/>
    <s v="05:47:00"/>
    <n v="2"/>
    <s v="Sí fue cobrada"/>
    <n v="218.57999999999998"/>
    <s v="02/04/2023"/>
    <n v="0.11249999999999999"/>
    <s v="Domingo"/>
    <n v="0.11249999999999999"/>
    <n v="32.786999999999999"/>
    <n v="3.6430000000000007"/>
  </r>
  <r>
    <n v="12"/>
    <s v="Cliente_811"/>
    <n v="1"/>
    <d v="2023-04-02T00:39:00"/>
    <d v="2023-04-02T04:32:00"/>
    <x v="2"/>
    <s v="Desayuno"/>
    <s v="Tarjeta de crÃ©dito"/>
    <x v="192"/>
    <s v="Reservada"/>
    <n v="4"/>
    <s v="Bolivia"/>
    <s v="00:39:00"/>
    <s v="04:32:00"/>
    <n v="2"/>
    <s v="Sí fue cobrada"/>
    <n v="47.99"/>
    <s v="02/04/2023"/>
    <n v="0.16180555555555554"/>
    <s v="Domingo"/>
    <n v="0.16180555555555554"/>
    <n v="43.191000000000003"/>
    <n v="4.7989999999999995"/>
  </r>
  <r>
    <n v="8"/>
    <s v="Cliente_249"/>
    <n v="1"/>
    <d v="2023-04-02T01:08:00"/>
    <d v="2023-04-02T02:55:00"/>
    <x v="4"/>
    <s v="Almuerzo"/>
    <s v="Tarjeta de crÃ©dito"/>
    <x v="193"/>
    <s v="Ocupada"/>
    <n v="2"/>
    <s v="Chile"/>
    <s v="01:08:00"/>
    <s v="02:55:00"/>
    <n v="1"/>
    <s v="Sí fue cobrada"/>
    <n v="32.42"/>
    <s v="02/04/2023"/>
    <n v="8.4722222222222227E-2"/>
    <s v="Domingo"/>
    <n v="8.4722222222222227E-2"/>
    <n v="29.178000000000001"/>
    <n v="3.2420000000000009"/>
  </r>
  <r>
    <n v="18"/>
    <s v="Cliente_326"/>
    <n v="4"/>
    <d v="2023-04-02T03:44:00"/>
    <d v="2023-04-02T07:21:00"/>
    <x v="2"/>
    <s v="Almuerzo"/>
    <s v="Tarjeta de crÃ©dito"/>
    <x v="194"/>
    <s v="Ocupada"/>
    <n v="2"/>
    <s v="Venezuela"/>
    <s v="03:44:00"/>
    <s v="07:21:00"/>
    <n v="1"/>
    <s v="Sí fue cobrada"/>
    <n v="171.32"/>
    <s v="02/04/2023"/>
    <n v="0.16111111111111107"/>
    <s v="Domingo"/>
    <n v="0.16111111111111107"/>
    <n v="38.546999999999997"/>
    <n v="4.2830000000000013"/>
  </r>
  <r>
    <n v="5"/>
    <s v="Cliente_697"/>
    <n v="1"/>
    <d v="2023-04-02T02:53:00"/>
    <d v="2023-04-02T05:26:00"/>
    <x v="1"/>
    <s v="Desayuno"/>
    <s v="Tarjeta de crÃ©dito"/>
    <x v="195"/>
    <s v="Libre"/>
    <n v="4"/>
    <s v="Uruguay"/>
    <s v="02:53:00"/>
    <s v="05:26:00"/>
    <n v="2"/>
    <s v="Sí fue cobrada"/>
    <n v="42.96"/>
    <s v="02/04/2023"/>
    <n v="0.10625"/>
    <s v="Domingo"/>
    <n v="0.10625"/>
    <n v="38.664000000000001"/>
    <n v="4.2959999999999994"/>
  </r>
  <r>
    <n v="2"/>
    <s v="Cliente_281"/>
    <n v="1"/>
    <d v="2023-04-02T03:11:00"/>
    <d v="2023-04-02T04:26:00"/>
    <x v="1"/>
    <s v="Almuerzo"/>
    <s v="Tarjeta de crÃ©dito"/>
    <x v="196"/>
    <s v="Libre"/>
    <n v="4"/>
    <s v="Bolivia"/>
    <s v="03:11:00"/>
    <s v="04:26:00"/>
    <n v="2"/>
    <s v="Sí fue cobrada"/>
    <n v="49.21"/>
    <s v="02/04/2023"/>
    <n v="5.2083333333333343E-2"/>
    <s v="Domingo"/>
    <n v="5.2083333333333343E-2"/>
    <n v="44.289000000000001"/>
    <n v="4.9209999999999994"/>
  </r>
  <r>
    <n v="6"/>
    <s v="Cliente_686"/>
    <n v="1"/>
    <d v="2023-04-02T02:54:00"/>
    <d v="2023-04-02T06:15:00"/>
    <x v="2"/>
    <s v="Desayuno"/>
    <s v="Tarjeta de dÃ©bito"/>
    <x v="197"/>
    <s v="Libre"/>
    <n v="4"/>
    <s v="Chile"/>
    <s v="02:54:00"/>
    <s v="06:15:00"/>
    <n v="2"/>
    <s v="Sí fue cobrada"/>
    <n v="21.48"/>
    <s v="02/04/2023"/>
    <n v="0.13958333333333334"/>
    <s v="Domingo"/>
    <n v="0.13958333333333334"/>
    <n v="19.332000000000001"/>
    <n v="2.1479999999999997"/>
  </r>
  <r>
    <n v="4"/>
    <s v="Cliente_418"/>
    <n v="4"/>
    <d v="2023-04-02T00:30:00"/>
    <d v="2023-04-02T02:04:00"/>
    <x v="2"/>
    <s v="Almuerzo"/>
    <s v="Tarjeta de crÃ©dito"/>
    <x v="198"/>
    <s v="Reservada"/>
    <n v="2"/>
    <s v="Paraguay"/>
    <s v="00:30:00"/>
    <s v="02:04:00"/>
    <n v="1"/>
    <s v="Sí fue cobrada"/>
    <n v="99"/>
    <s v="02/04/2023"/>
    <n v="6.5277777777777796E-2"/>
    <s v="Domingo"/>
    <n v="6.5277777777777796E-2"/>
    <n v="22.274999999999999"/>
    <n v="2.4750000000000014"/>
  </r>
  <r>
    <n v="7"/>
    <s v="Cliente_397"/>
    <n v="5"/>
    <d v="2023-04-03T02:07:00"/>
    <d v="2023-04-03T03:48:00"/>
    <x v="2"/>
    <s v="Cena"/>
    <s v="Tarjeta de crÃ©dito"/>
    <x v="199"/>
    <s v="Ocupada"/>
    <n v="3"/>
    <s v="EspaÃ±a"/>
    <s v="02:07:00"/>
    <s v="03:48:00"/>
    <n v="1.5"/>
    <s v="Sí fue cobrada"/>
    <n v="223.29999999999998"/>
    <s v="03/04/2023"/>
    <n v="8.0555555555555547E-2"/>
    <s v="Lunes"/>
    <n v="8.0555555555555547E-2"/>
    <n v="40.193999999999996"/>
    <n v="4.4660000000000011"/>
  </r>
  <r>
    <n v="14"/>
    <s v="Cliente_477"/>
    <n v="1"/>
    <d v="2023-04-03T00:46:00"/>
    <d v="2023-04-03T03:44:00"/>
    <x v="0"/>
    <s v="Almuerzo"/>
    <s v="Tarjeta de dÃ©bito"/>
    <x v="200"/>
    <s v="Libre"/>
    <n v="2"/>
    <s v="Uruguay"/>
    <s v="00:46:00"/>
    <s v="03:44:00"/>
    <n v="1"/>
    <s v="Sí fue cobrada"/>
    <n v="23.16"/>
    <s v="03/04/2023"/>
    <n v="0.12361111111111112"/>
    <s v="Lunes"/>
    <n v="0.12361111111111112"/>
    <n v="20.844000000000001"/>
    <n v="2.3159999999999989"/>
  </r>
  <r>
    <n v="11"/>
    <s v="Cliente_300"/>
    <n v="2"/>
    <d v="2023-04-03T02:58:00"/>
    <d v="2023-04-03T04:15:00"/>
    <x v="2"/>
    <s v="Almuerzo"/>
    <s v="Tarjeta de dÃ©bito"/>
    <x v="201"/>
    <s v="Libre"/>
    <n v="3"/>
    <s v="Venezuela"/>
    <s v="02:58:00"/>
    <s v="04:15:00"/>
    <n v="1.5"/>
    <s v="Sí fue cobrada"/>
    <n v="78.34"/>
    <s v="03/04/2023"/>
    <n v="5.3472222222222227E-2"/>
    <s v="Lunes"/>
    <n v="5.3472222222222227E-2"/>
    <n v="35.253"/>
    <n v="3.9170000000000016"/>
  </r>
  <r>
    <n v="7"/>
    <s v="Cliente_132"/>
    <n v="1"/>
    <d v="2023-04-03T00:34:00"/>
    <d v="2023-04-03T04:24:00"/>
    <x v="4"/>
    <s v="Almuerzo"/>
    <s v="Tarjeta de crÃ©dito"/>
    <x v="202"/>
    <s v="Reservada"/>
    <n v="2"/>
    <s v="EspaÃ±a"/>
    <s v="00:34:00"/>
    <s v="04:24:00"/>
    <n v="1"/>
    <s v="Sí fue cobrada"/>
    <n v="42.73"/>
    <s v="03/04/2023"/>
    <n v="0.15972222222222224"/>
    <s v="Lunes"/>
    <n v="0.15972222222222224"/>
    <n v="38.456999999999994"/>
    <n v="4.2730000000000032"/>
  </r>
  <r>
    <n v="20"/>
    <s v="Cliente_709"/>
    <n v="5"/>
    <d v="2023-04-03T01:47:00"/>
    <d v="2023-04-03T03:29:00"/>
    <x v="2"/>
    <s v="Almuerzo"/>
    <s v="Efectivo"/>
    <x v="203"/>
    <s v="Ocupada"/>
    <n v="3"/>
    <s v="Colombia"/>
    <s v="01:47:00"/>
    <s v="03:29:00"/>
    <n v="1.5"/>
    <s v="Sí fue cobrada"/>
    <n v="181.5"/>
    <s v="03/04/2023"/>
    <n v="8.1250000000000017E-2"/>
    <s v="Lunes"/>
    <n v="8.1250000000000017E-2"/>
    <n v="32.669999999999995"/>
    <n v="3.6300000000000026"/>
  </r>
  <r>
    <n v="7"/>
    <s v="Cliente_53"/>
    <n v="1"/>
    <d v="2023-04-03T03:15:00"/>
    <d v="2023-04-03T05:52:00"/>
    <x v="1"/>
    <s v="Almuerzo"/>
    <s v="Tarjeta de dÃ©bito"/>
    <x v="204"/>
    <s v="Ocupada"/>
    <n v="2"/>
    <s v="Brasil"/>
    <s v="03:15:00"/>
    <s v="05:52:00"/>
    <n v="1"/>
    <s v="Sí fue cobrada"/>
    <n v="19.93"/>
    <s v="03/04/2023"/>
    <n v="0.11944444444444448"/>
    <s v="Lunes"/>
    <n v="0.11944444444444448"/>
    <n v="17.937000000000001"/>
    <n v="1.9929999999999986"/>
  </r>
  <r>
    <n v="5"/>
    <s v="Cliente_765"/>
    <n v="3"/>
    <d v="2023-04-03T02:13:00"/>
    <d v="2023-04-03T05:58:00"/>
    <x v="2"/>
    <s v="Almuerzo"/>
    <s v="Tarjeta de crÃ©dito"/>
    <x v="205"/>
    <s v="Reservada"/>
    <n v="3"/>
    <s v="Bolivia"/>
    <s v="02:13:00"/>
    <s v="05:58:00"/>
    <n v="1.5"/>
    <s v="Sí fue cobrada"/>
    <n v="149.01"/>
    <s v="03/04/2023"/>
    <n v="0.15625"/>
    <s v="Lunes"/>
    <n v="0.15625"/>
    <n v="44.703000000000003"/>
    <n v="4.9669999999999987"/>
  </r>
  <r>
    <n v="15"/>
    <s v="Cliente_673"/>
    <n v="6"/>
    <d v="2023-04-03T02:35:00"/>
    <d v="2023-04-03T05:34:00"/>
    <x v="4"/>
    <s v="Almuerzo"/>
    <s v="Tarjeta de dÃ©bito"/>
    <x v="206"/>
    <s v="Reservada"/>
    <n v="2"/>
    <s v="Ecuador"/>
    <s v="02:35:00"/>
    <s v="05:34:00"/>
    <n v="1"/>
    <s v="Sí fue cobrada"/>
    <n v="125.88"/>
    <s v="03/04/2023"/>
    <n v="0.12430555555555553"/>
    <s v="Lunes"/>
    <n v="0.12430555555555553"/>
    <n v="18.882000000000001"/>
    <n v="2.097999999999999"/>
  </r>
  <r>
    <n v="5"/>
    <s v="Cliente_999"/>
    <n v="4"/>
    <d v="2023-04-03T03:10:00"/>
    <d v="2023-04-03T05:12:00"/>
    <x v="0"/>
    <s v="Almuerzo"/>
    <s v="Efectivo"/>
    <x v="207"/>
    <s v="Libre"/>
    <n v="2"/>
    <s v="Venezuela"/>
    <s v="03:10:00"/>
    <s v="05:12:00"/>
    <n v="1"/>
    <s v="Sí fue cobrada"/>
    <n v="165.44"/>
    <s v="03/04/2023"/>
    <n v="8.4722222222222227E-2"/>
    <s v="Lunes"/>
    <n v="8.4722222222222227E-2"/>
    <n v="37.223999999999997"/>
    <n v="4.1360000000000028"/>
  </r>
  <r>
    <n v="11"/>
    <s v="Cliente_510"/>
    <n v="5"/>
    <d v="2023-04-03T00:15:00"/>
    <d v="2023-04-03T02:35:00"/>
    <x v="2"/>
    <s v="Cena"/>
    <s v="Tarjeta de crÃ©dito"/>
    <x v="208"/>
    <s v="Libre"/>
    <n v="4"/>
    <s v="Venezuela"/>
    <s v="00:15:00"/>
    <s v="02:35:00"/>
    <n v="2"/>
    <s v="Sí fue cobrada"/>
    <n v="217.65"/>
    <s v="03/04/2023"/>
    <n v="9.7222222222222224E-2"/>
    <s v="Lunes"/>
    <n v="9.7222222222222224E-2"/>
    <n v="39.177"/>
    <n v="4.3530000000000015"/>
  </r>
  <r>
    <n v="14"/>
    <s v="Cliente_730"/>
    <n v="6"/>
    <d v="2023-04-03T00:30:00"/>
    <d v="2023-04-03T02:41:00"/>
    <x v="3"/>
    <s v="Almuerzo"/>
    <s v="Tarjeta de crÃ©dito"/>
    <x v="209"/>
    <s v="Reservada"/>
    <n v="2"/>
    <s v="Ecuador"/>
    <s v="00:30:00"/>
    <s v="02:41:00"/>
    <n v="1"/>
    <s v="Sí fue cobrada"/>
    <n v="216.48"/>
    <s v="03/04/2023"/>
    <n v="9.0972222222222232E-2"/>
    <s v="Lunes"/>
    <n v="9.0972222222222232E-2"/>
    <n v="32.472000000000001"/>
    <n v="3.607999999999997"/>
  </r>
  <r>
    <n v="6"/>
    <s v="Cliente_827"/>
    <n v="1"/>
    <d v="2023-04-03T01:11:00"/>
    <d v="2023-04-03T05:02:00"/>
    <x v="4"/>
    <s v="Almuerzo"/>
    <s v="Tarjeta de crÃ©dito"/>
    <x v="210"/>
    <s v="Libre"/>
    <n v="2"/>
    <s v="Uruguay"/>
    <s v="01:11:00"/>
    <s v="05:02:00"/>
    <n v="1"/>
    <s v="Sí fue cobrada"/>
    <n v="19.05"/>
    <s v="03/04/2023"/>
    <n v="0.16041666666666668"/>
    <s v="Lunes"/>
    <n v="0.16041666666666668"/>
    <n v="17.145"/>
    <n v="1.9050000000000011"/>
  </r>
  <r>
    <n v="11"/>
    <s v="Cliente_345"/>
    <n v="4"/>
    <d v="2023-04-03T02:28:00"/>
    <d v="2023-04-03T04:37:00"/>
    <x v="3"/>
    <s v="Almuerzo"/>
    <s v="Tarjeta de dÃ©bito"/>
    <x v="211"/>
    <s v="Ocupada"/>
    <n v="4"/>
    <s v="PerÃº"/>
    <s v="02:28:00"/>
    <s v="04:37:00"/>
    <n v="2"/>
    <s v="Sí fue cobrada"/>
    <n v="119.96"/>
    <s v="03/04/2023"/>
    <n v="0.1"/>
    <s v="Lunes"/>
    <n v="0.1"/>
    <n v="26.991"/>
    <n v="2.9989999999999988"/>
  </r>
  <r>
    <n v="20"/>
    <s v="Cliente_286"/>
    <n v="2"/>
    <d v="2023-04-03T03:37:00"/>
    <d v="2023-04-03T04:44:00"/>
    <x v="3"/>
    <s v="Almuerzo"/>
    <s v="Tarjeta de dÃ©bito"/>
    <x v="212"/>
    <s v="Reservada"/>
    <n v="3"/>
    <s v="Colombia"/>
    <s v="03:37:00"/>
    <s v="04:44:00"/>
    <n v="1.5"/>
    <s v="Sí fue cobrada"/>
    <n v="63.34"/>
    <s v="03/04/2023"/>
    <n v="4.6527777777777779E-2"/>
    <s v="Lunes"/>
    <n v="4.6527777777777779E-2"/>
    <n v="28.503"/>
    <n v="3.1670000000000016"/>
  </r>
  <r>
    <n v="15"/>
    <s v="Cliente_981"/>
    <n v="3"/>
    <d v="2023-04-03T02:08:00"/>
    <d v="2023-04-03T05:33:00"/>
    <x v="3"/>
    <s v="Cena"/>
    <s v="Tarjeta de crÃ©dito"/>
    <x v="213"/>
    <s v="Reservada"/>
    <n v="2"/>
    <s v="Uruguay"/>
    <s v="02:08:00"/>
    <s v="05:33:00"/>
    <n v="1"/>
    <s v="Sí fue cobrada"/>
    <n v="39.900000000000006"/>
    <s v="03/04/2023"/>
    <n v="0.1423611111111111"/>
    <s v="Lunes"/>
    <n v="0.1423611111111111"/>
    <n v="11.97"/>
    <n v="1.33"/>
  </r>
  <r>
    <n v="15"/>
    <s v="Cliente_24"/>
    <n v="5"/>
    <d v="2023-04-03T03:08:00"/>
    <d v="2023-04-03T06:23:00"/>
    <x v="3"/>
    <s v="Almuerzo"/>
    <s v="Tarjeta de dÃ©bito"/>
    <x v="214"/>
    <s v="Libre"/>
    <n v="2"/>
    <s v="EspaÃ±a"/>
    <s v="03:08:00"/>
    <s v="06:23:00"/>
    <n v="1"/>
    <s v="Sí fue cobrada"/>
    <n v="132.79999999999998"/>
    <s v="03/04/2023"/>
    <n v="0.13541666666666666"/>
    <s v="Lunes"/>
    <n v="0.13541666666666666"/>
    <n v="23.904"/>
    <n v="2.6559999999999988"/>
  </r>
  <r>
    <n v="2"/>
    <s v="Cliente_463"/>
    <n v="6"/>
    <d v="2023-04-03T03:18:00"/>
    <d v="2023-04-03T06:09:00"/>
    <x v="2"/>
    <s v="Desayuno"/>
    <s v="Efectivo"/>
    <x v="215"/>
    <s v="Ocupada"/>
    <n v="4"/>
    <s v="Bolivia"/>
    <s v="03:18:00"/>
    <s v="06:09:00"/>
    <n v="2"/>
    <s v="Sí fue cobrada"/>
    <n v="92.64"/>
    <s v="03/04/2023"/>
    <n v="0.12916666666666671"/>
    <s v="Lunes"/>
    <n v="0.12916666666666671"/>
    <n v="13.895999999999999"/>
    <n v="1.5440000000000005"/>
  </r>
  <r>
    <n v="16"/>
    <s v="Cliente_409"/>
    <n v="4"/>
    <d v="2023-04-03T02:55:00"/>
    <d v="2023-04-03T04:35:00"/>
    <x v="0"/>
    <s v="Almuerzo"/>
    <s v="Tarjeta de dÃ©bito"/>
    <x v="216"/>
    <s v="Reservada"/>
    <n v="3"/>
    <s v="Argentina"/>
    <s v="02:55:00"/>
    <s v="04:35:00"/>
    <n v="1.5"/>
    <s v="Sí fue cobrada"/>
    <n v="132.44"/>
    <s v="03/04/2023"/>
    <n v="6.9444444444444434E-2"/>
    <s v="Lunes"/>
    <n v="6.9444444444444434E-2"/>
    <n v="29.798999999999999"/>
    <n v="3.3109999999999999"/>
  </r>
  <r>
    <n v="17"/>
    <s v="Cliente_339"/>
    <n v="6"/>
    <d v="2023-04-03T00:26:00"/>
    <d v="2023-04-03T03:57:00"/>
    <x v="2"/>
    <s v="Desayuno"/>
    <s v="Tarjeta de crÃ©dito"/>
    <x v="217"/>
    <s v="Libre"/>
    <n v="4"/>
    <s v="Colombia"/>
    <s v="00:26:00"/>
    <s v="03:57:00"/>
    <n v="2"/>
    <s v="Sí fue cobrada"/>
    <n v="122.16"/>
    <s v="03/04/2023"/>
    <n v="0.14652777777777778"/>
    <s v="Lunes"/>
    <n v="0.14652777777777778"/>
    <n v="18.323999999999998"/>
    <n v="2.0360000000000014"/>
  </r>
  <r>
    <n v="3"/>
    <s v="Cliente_729"/>
    <n v="1"/>
    <d v="2023-04-03T00:10:00"/>
    <d v="2023-04-03T02:01:00"/>
    <x v="2"/>
    <s v="Almuerzo"/>
    <s v="Tarjeta de crÃ©dito"/>
    <x v="218"/>
    <s v="Reservada"/>
    <n v="4"/>
    <s v="Uruguay"/>
    <s v="00:10:00"/>
    <s v="02:01:00"/>
    <n v="2"/>
    <s v="Sí fue cobrada"/>
    <n v="46.42"/>
    <s v="03/04/2023"/>
    <n v="7.7083333333333323E-2"/>
    <s v="Lunes"/>
    <n v="7.7083333333333323E-2"/>
    <n v="41.777999999999999"/>
    <n v="4.642000000000003"/>
  </r>
  <r>
    <n v="14"/>
    <s v="Cliente_565"/>
    <n v="1"/>
    <d v="2023-04-03T02:49:00"/>
    <d v="2023-04-03T05:58:00"/>
    <x v="2"/>
    <s v="Cena"/>
    <s v="Tarjeta de crÃ©dito"/>
    <x v="219"/>
    <s v="Ocupada"/>
    <n v="2"/>
    <s v="EspaÃ±a"/>
    <s v="02:49:00"/>
    <s v="05:58:00"/>
    <n v="1"/>
    <s v="Sí fue cobrada"/>
    <n v="29.07"/>
    <s v="03/04/2023"/>
    <n v="0.14166666666666669"/>
    <s v="Lunes"/>
    <n v="0.14166666666666669"/>
    <n v="26.163"/>
    <n v="2.907"/>
  </r>
  <r>
    <n v="4"/>
    <s v="Cliente_873"/>
    <n v="3"/>
    <d v="2023-04-03T01:03:00"/>
    <d v="2023-04-03T04:27:00"/>
    <x v="1"/>
    <s v="Almuerzo"/>
    <s v="Tarjeta de crÃ©dito"/>
    <x v="220"/>
    <s v="Ocupada"/>
    <n v="3"/>
    <s v="EspaÃ±a"/>
    <s v="01:03:00"/>
    <s v="04:27:00"/>
    <n v="1.5"/>
    <s v="Sí fue cobrada"/>
    <n v="130.38"/>
    <s v="03/04/2023"/>
    <n v="0.15208333333333332"/>
    <s v="Lunes"/>
    <n v="0.15208333333333332"/>
    <n v="39.114000000000004"/>
    <n v="4.3459999999999965"/>
  </r>
  <r>
    <n v="11"/>
    <s v="Cliente_195"/>
    <n v="4"/>
    <d v="2023-04-03T03:14:00"/>
    <d v="2023-04-03T05:29:00"/>
    <x v="3"/>
    <s v="Desayuno"/>
    <s v="Tarjeta de crÃ©dito"/>
    <x v="221"/>
    <s v="Reservada"/>
    <n v="3"/>
    <s v="Bolivia"/>
    <s v="03:14:00"/>
    <s v="05:29:00"/>
    <n v="1.5"/>
    <s v="Sí fue cobrada"/>
    <n v="92.96"/>
    <s v="03/04/2023"/>
    <n v="9.375E-2"/>
    <s v="Lunes"/>
    <n v="9.375E-2"/>
    <n v="20.915999999999997"/>
    <n v="2.3240000000000016"/>
  </r>
  <r>
    <n v="6"/>
    <s v="Cliente_211"/>
    <n v="1"/>
    <d v="2023-04-03T01:19:00"/>
    <d v="2023-04-03T02:45:00"/>
    <x v="3"/>
    <s v="Cena"/>
    <s v="Efectivo"/>
    <x v="222"/>
    <s v="Ocupada"/>
    <n v="4"/>
    <s v="Uruguay"/>
    <s v="01:19:00"/>
    <s v="02:45:00"/>
    <n v="2"/>
    <s v="Sí fue cobrada"/>
    <n v="29.68"/>
    <s v="03/04/2023"/>
    <n v="7.013888888888889E-2"/>
    <s v="Lunes"/>
    <n v="7.013888888888889E-2"/>
    <n v="26.712"/>
    <n v="2.968"/>
  </r>
  <r>
    <n v="18"/>
    <s v="Cliente_516"/>
    <n v="6"/>
    <d v="2023-04-03T02:17:00"/>
    <d v="2023-04-03T04:19:00"/>
    <x v="2"/>
    <s v="Desayuno"/>
    <s v="Tarjeta de crÃ©dito"/>
    <x v="223"/>
    <s v="Reservada"/>
    <n v="4"/>
    <s v="Paraguay"/>
    <s v="02:17:00"/>
    <s v="04:19:00"/>
    <n v="2"/>
    <s v="Sí fue cobrada"/>
    <n v="230.28000000000003"/>
    <s v="03/04/2023"/>
    <n v="8.4722222222222227E-2"/>
    <s v="Lunes"/>
    <n v="8.4722222222222227E-2"/>
    <n v="34.542000000000002"/>
    <n v="3.838000000000001"/>
  </r>
  <r>
    <n v="8"/>
    <s v="Cliente_385"/>
    <n v="6"/>
    <d v="2023-04-03T02:14:00"/>
    <d v="2023-04-03T04:08:00"/>
    <x v="3"/>
    <s v="Almuerzo"/>
    <s v="Tarjeta de crÃ©dito"/>
    <x v="224"/>
    <s v="Reservada"/>
    <n v="4"/>
    <s v="Uruguay"/>
    <s v="02:14:00"/>
    <s v="04:08:00"/>
    <n v="2"/>
    <s v="Sí fue cobrada"/>
    <n v="99.12"/>
    <s v="03/04/2023"/>
    <n v="7.9166666666666691E-2"/>
    <s v="Lunes"/>
    <n v="7.9166666666666691E-2"/>
    <n v="14.867999999999999"/>
    <n v="1.652000000000001"/>
  </r>
  <r>
    <n v="14"/>
    <s v="Cliente_986"/>
    <n v="5"/>
    <d v="2023-04-03T03:38:00"/>
    <d v="2023-04-03T06:24:00"/>
    <x v="3"/>
    <s v="Desayuno"/>
    <s v="Tarjeta de dÃ©bito"/>
    <x v="225"/>
    <s v="Ocupada"/>
    <n v="4"/>
    <s v="Brasil"/>
    <s v="03:38:00"/>
    <s v="06:24:00"/>
    <n v="2"/>
    <s v="Sí fue cobrada"/>
    <n v="82.449999999999989"/>
    <s v="03/04/2023"/>
    <n v="0.12569444444444444"/>
    <s v="Lunes"/>
    <n v="0.12569444444444444"/>
    <n v="14.840999999999998"/>
    <n v="1.6490000000000009"/>
  </r>
  <r>
    <n v="6"/>
    <s v="Cliente_994"/>
    <n v="4"/>
    <d v="2023-04-03T03:24:00"/>
    <d v="2023-04-03T04:40:00"/>
    <x v="1"/>
    <s v="Almuerzo"/>
    <s v="Tarjeta de crÃ©dito"/>
    <x v="226"/>
    <s v="Reservada"/>
    <n v="4"/>
    <s v="Colombia"/>
    <s v="03:24:00"/>
    <s v="04:40:00"/>
    <n v="2"/>
    <s v="Sí fue cobrada"/>
    <n v="88.2"/>
    <s v="03/04/2023"/>
    <n v="5.2777777777777785E-2"/>
    <s v="Lunes"/>
    <n v="5.2777777777777785E-2"/>
    <n v="19.844999999999999"/>
    <n v="2.2050000000000018"/>
  </r>
  <r>
    <n v="1"/>
    <s v="Cliente_648"/>
    <n v="2"/>
    <d v="2023-04-03T00:45:00"/>
    <d v="2023-04-03T04:13:00"/>
    <x v="1"/>
    <s v="Almuerzo"/>
    <s v="Tarjeta de crÃ©dito"/>
    <x v="227"/>
    <s v="Reservada"/>
    <n v="2"/>
    <s v="Chile"/>
    <s v="00:45:00"/>
    <s v="04:13:00"/>
    <n v="1"/>
    <s v="Sí fue cobrada"/>
    <n v="75.84"/>
    <s v="03/04/2023"/>
    <n v="0.14444444444444446"/>
    <s v="Lunes"/>
    <n v="0.14444444444444446"/>
    <n v="34.128"/>
    <n v="3.7920000000000016"/>
  </r>
  <r>
    <n v="14"/>
    <s v="Cliente_846"/>
    <n v="6"/>
    <d v="2023-04-03T01:55:00"/>
    <d v="2023-04-03T04:39:00"/>
    <x v="2"/>
    <s v="Almuerzo"/>
    <s v="Tarjeta de crÃ©dito"/>
    <x v="228"/>
    <s v="Reservada"/>
    <n v="4"/>
    <s v="Uruguay"/>
    <s v="01:55:00"/>
    <s v="04:39:00"/>
    <n v="2"/>
    <s v="Sí fue cobrada"/>
    <n v="202.74"/>
    <s v="03/04/2023"/>
    <n v="0.1138888888888889"/>
    <s v="Lunes"/>
    <n v="0.1138888888888889"/>
    <n v="30.410999999999998"/>
    <n v="3.3790000000000013"/>
  </r>
  <r>
    <n v="9"/>
    <s v="Cliente_620"/>
    <n v="3"/>
    <d v="2023-04-03T00:28:00"/>
    <d v="2023-04-03T04:05:00"/>
    <x v="1"/>
    <s v="Almuerzo"/>
    <s v="Tarjeta de crÃ©dito"/>
    <x v="229"/>
    <s v="Reservada"/>
    <n v="3"/>
    <s v="Argentina"/>
    <s v="00:28:00"/>
    <s v="04:05:00"/>
    <n v="1.5"/>
    <s v="Sí fue cobrada"/>
    <n v="108.27000000000001"/>
    <s v="03/04/2023"/>
    <n v="0.15069444444444441"/>
    <s v="Lunes"/>
    <n v="0.15069444444444441"/>
    <n v="32.481000000000002"/>
    <n v="3.6090000000000018"/>
  </r>
  <r>
    <n v="17"/>
    <s v="Cliente_672"/>
    <n v="3"/>
    <d v="2023-04-03T03:04:00"/>
    <d v="2023-04-03T06:23:00"/>
    <x v="3"/>
    <s v="Cena"/>
    <s v="Tarjeta de crÃ©dito"/>
    <x v="230"/>
    <s v="Libre"/>
    <n v="2"/>
    <s v="Uruguay"/>
    <s v="03:04:00"/>
    <s v="06:23:00"/>
    <n v="1"/>
    <s v="Sí fue cobrada"/>
    <n v="34.410000000000004"/>
    <s v="03/04/2023"/>
    <n v="0.13819444444444443"/>
    <s v="Lunes"/>
    <n v="0.13819444444444443"/>
    <n v="10.323"/>
    <n v="1.1470000000000002"/>
  </r>
  <r>
    <n v="6"/>
    <s v="Cliente_735"/>
    <n v="4"/>
    <d v="2023-04-03T01:40:00"/>
    <d v="2023-04-03T02:43:00"/>
    <x v="0"/>
    <s v="Desayuno"/>
    <s v="Efectivo"/>
    <x v="231"/>
    <s v="Ocupada"/>
    <n v="2"/>
    <s v="Paraguay"/>
    <s v="01:40:00"/>
    <s v="02:43:00"/>
    <n v="1"/>
    <s v="Sí fue cobrada"/>
    <n v="157.08000000000001"/>
    <s v="03/04/2023"/>
    <n v="5.4166666666666675E-2"/>
    <s v="Lunes"/>
    <n v="5.4166666666666675E-2"/>
    <n v="35.343000000000004"/>
    <n v="3.9269999999999996"/>
  </r>
  <r>
    <n v="2"/>
    <s v="Cliente_268"/>
    <n v="4"/>
    <d v="2023-04-03T03:07:00"/>
    <d v="2023-04-03T06:12:00"/>
    <x v="0"/>
    <s v="Almuerzo"/>
    <s v="Tarjeta de crÃ©dito"/>
    <x v="232"/>
    <s v="Reservada"/>
    <n v="2"/>
    <s v="Uruguay"/>
    <s v="03:07:00"/>
    <s v="06:12:00"/>
    <n v="1"/>
    <s v="Sí fue cobrada"/>
    <n v="123.56"/>
    <s v="03/04/2023"/>
    <n v="0.12847222222222224"/>
    <s v="Lunes"/>
    <n v="0.12847222222222224"/>
    <n v="27.801000000000002"/>
    <n v="3.0889999999999986"/>
  </r>
  <r>
    <n v="10"/>
    <s v="Cliente_974"/>
    <n v="3"/>
    <d v="2023-04-03T02:23:00"/>
    <d v="2023-04-03T05:46:00"/>
    <x v="1"/>
    <s v="Desayuno"/>
    <s v="Tarjeta de dÃ©bito"/>
    <x v="233"/>
    <s v="Reservada"/>
    <n v="4"/>
    <s v="EspaÃ±a"/>
    <s v="02:23:00"/>
    <s v="05:46:00"/>
    <n v="2"/>
    <s v="Sí fue cobrada"/>
    <n v="129.42000000000002"/>
    <s v="03/04/2023"/>
    <n v="0.14097222222222222"/>
    <s v="Lunes"/>
    <n v="0.14097222222222222"/>
    <n v="38.826000000000001"/>
    <n v="4.3140000000000001"/>
  </r>
  <r>
    <n v="14"/>
    <s v="Cliente_600"/>
    <n v="1"/>
    <d v="2023-04-03T00:12:00"/>
    <d v="2023-04-03T03:29:00"/>
    <x v="2"/>
    <s v="Almuerzo"/>
    <s v="Tarjeta de crÃ©dito"/>
    <x v="234"/>
    <s v="Libre"/>
    <n v="4"/>
    <s v="Chile"/>
    <s v="00:12:00"/>
    <s v="03:29:00"/>
    <n v="2"/>
    <s v="Sí fue cobrada"/>
    <n v="20.6"/>
    <s v="03/04/2023"/>
    <n v="0.13680555555555557"/>
    <s v="Lunes"/>
    <n v="0.13680555555555557"/>
    <n v="18.540000000000003"/>
    <n v="2.0599999999999987"/>
  </r>
  <r>
    <n v="2"/>
    <s v="Cliente_654"/>
    <n v="2"/>
    <d v="2023-04-03T01:38:00"/>
    <d v="2023-04-03T05:32:00"/>
    <x v="3"/>
    <s v="Desayuno"/>
    <s v="Tarjeta de crÃ©dito"/>
    <x v="235"/>
    <s v="Reservada"/>
    <n v="4"/>
    <s v="PerÃº"/>
    <s v="01:38:00"/>
    <s v="05:32:00"/>
    <n v="2"/>
    <s v="Sí fue cobrada"/>
    <n v="62.26"/>
    <s v="03/04/2023"/>
    <n v="0.16249999999999998"/>
    <s v="Lunes"/>
    <n v="0.16249999999999998"/>
    <n v="28.016999999999999"/>
    <n v="3.1129999999999995"/>
  </r>
  <r>
    <n v="17"/>
    <s v="Cliente_440"/>
    <n v="2"/>
    <d v="2023-04-03T02:25:00"/>
    <d v="2023-04-03T06:16:00"/>
    <x v="2"/>
    <s v="Desayuno"/>
    <s v="Efectivo"/>
    <x v="236"/>
    <s v="Libre"/>
    <n v="3"/>
    <s v="Uruguay"/>
    <s v="02:25:00"/>
    <s v="06:16:00"/>
    <n v="1.5"/>
    <s v="Sí fue cobrada"/>
    <n v="49.1"/>
    <s v="03/04/2023"/>
    <n v="0.16041666666666671"/>
    <s v="Lunes"/>
    <n v="0.16041666666666671"/>
    <n v="22.094999999999999"/>
    <n v="2.4550000000000018"/>
  </r>
  <r>
    <n v="1"/>
    <s v="Cliente_12"/>
    <n v="1"/>
    <d v="2023-04-03T00:48:00"/>
    <d v="2023-04-03T03:59:00"/>
    <x v="1"/>
    <s v="Almuerzo"/>
    <s v="Efectivo"/>
    <x v="237"/>
    <s v="Libre"/>
    <n v="4"/>
    <s v="Bolivia"/>
    <s v="00:48:00"/>
    <s v="03:59:00"/>
    <n v="2"/>
    <s v="Sí fue cobrada"/>
    <n v="30.05"/>
    <s v="03/04/2023"/>
    <n v="0.13263888888888889"/>
    <s v="Lunes"/>
    <n v="0.13263888888888889"/>
    <n v="27.045000000000002"/>
    <n v="3.004999999999999"/>
  </r>
  <r>
    <n v="9"/>
    <s v="Cliente_294"/>
    <n v="1"/>
    <d v="2023-04-03T01:30:00"/>
    <d v="2023-04-03T04:17:00"/>
    <x v="0"/>
    <s v="Almuerzo"/>
    <s v="Tarjeta de dÃ©bito"/>
    <x v="238"/>
    <s v="Reservada"/>
    <n v="3"/>
    <s v="EspaÃ±a"/>
    <s v="01:30:00"/>
    <s v="04:17:00"/>
    <n v="1.5"/>
    <s v="Sí fue cobrada"/>
    <n v="44.02"/>
    <s v="03/04/2023"/>
    <n v="0.11597222222222223"/>
    <s v="Lunes"/>
    <n v="0.11597222222222223"/>
    <n v="39.618000000000002"/>
    <n v="4.402000000000001"/>
  </r>
  <r>
    <n v="18"/>
    <s v="Cliente_659"/>
    <n v="5"/>
    <d v="2023-04-03T02:04:00"/>
    <d v="2023-04-03T04:18:00"/>
    <x v="1"/>
    <s v="Almuerzo"/>
    <s v="Tarjeta de crÃ©dito"/>
    <x v="239"/>
    <s v="Libre"/>
    <n v="3"/>
    <s v="Venezuela"/>
    <s v="02:04:00"/>
    <s v="04:18:00"/>
    <n v="1.5"/>
    <s v="Sí fue cobrada"/>
    <n v="117.95"/>
    <s v="03/04/2023"/>
    <n v="9.3055555555555544E-2"/>
    <s v="Lunes"/>
    <n v="9.3055555555555544E-2"/>
    <n v="21.231000000000002"/>
    <n v="2.3589999999999982"/>
  </r>
  <r>
    <n v="12"/>
    <s v="Cliente_47"/>
    <n v="1"/>
    <d v="2023-04-03T03:41:00"/>
    <d v="2023-04-03T05:47:00"/>
    <x v="2"/>
    <s v="Cena"/>
    <s v="Tarjeta de crÃ©dito"/>
    <x v="240"/>
    <s v="Ocupada"/>
    <n v="2"/>
    <s v="Ecuador"/>
    <s v="03:41:00"/>
    <s v="05:47:00"/>
    <n v="1"/>
    <s v="Sí fue cobrada"/>
    <n v="24.69"/>
    <s v="03/04/2023"/>
    <n v="9.7916666666666666E-2"/>
    <s v="Lunes"/>
    <n v="9.7916666666666666E-2"/>
    <n v="22.221"/>
    <n v="2.4690000000000012"/>
  </r>
  <r>
    <n v="8"/>
    <s v="Cliente_544"/>
    <n v="1"/>
    <d v="2023-04-03T01:23:00"/>
    <d v="2023-04-03T04:19:00"/>
    <x v="3"/>
    <s v="Desayuno"/>
    <s v="Efectivo"/>
    <x v="241"/>
    <s v="Libre"/>
    <n v="4"/>
    <s v="Chile"/>
    <s v="01:23:00"/>
    <s v="04:19:00"/>
    <n v="2"/>
    <s v="Sí fue cobrada"/>
    <n v="44.3"/>
    <s v="03/04/2023"/>
    <n v="0.12222222222222223"/>
    <s v="Lunes"/>
    <n v="0.12222222222222223"/>
    <n v="39.869999999999997"/>
    <n v="4.43"/>
  </r>
  <r>
    <n v="9"/>
    <s v="Cliente_633"/>
    <n v="6"/>
    <d v="2023-04-03T00:43:00"/>
    <d v="2023-04-03T01:51:00"/>
    <x v="1"/>
    <s v="Cena"/>
    <s v="Tarjeta de crÃ©dito"/>
    <x v="242"/>
    <s v="Libre"/>
    <n v="3"/>
    <s v="PerÃº"/>
    <s v="00:43:00"/>
    <s v="01:51:00"/>
    <n v="1.5"/>
    <s v="Sí fue cobrada"/>
    <n v="129.60000000000002"/>
    <s v="03/04/2023"/>
    <n v="4.7222222222222221E-2"/>
    <s v="Lunes"/>
    <n v="4.7222222222222221E-2"/>
    <n v="19.440000000000001"/>
    <n v="2.16"/>
  </r>
  <r>
    <n v="18"/>
    <s v="Cliente_154"/>
    <n v="1"/>
    <d v="2023-04-03T01:00:00"/>
    <d v="2023-04-03T02:18:00"/>
    <x v="2"/>
    <s v="Almuerzo"/>
    <s v="Tarjeta de crÃ©dito"/>
    <x v="243"/>
    <s v="Reservada"/>
    <n v="4"/>
    <s v="PerÃº"/>
    <s v="01:00:00"/>
    <s v="02:18:00"/>
    <n v="2"/>
    <s v="Sí fue cobrada"/>
    <n v="32.5"/>
    <s v="03/04/2023"/>
    <n v="5.4166666666666662E-2"/>
    <s v="Lunes"/>
    <n v="5.4166666666666662E-2"/>
    <n v="29.25"/>
    <n v="3.25"/>
  </r>
  <r>
    <n v="14"/>
    <s v="Cliente_489"/>
    <n v="4"/>
    <d v="2023-04-04T01:39:00"/>
    <d v="2023-04-04T05:34:00"/>
    <x v="1"/>
    <s v="Desayuno"/>
    <s v="Tarjeta de dÃ©bito"/>
    <x v="244"/>
    <s v="Ocupada"/>
    <n v="3"/>
    <s v="PerÃº"/>
    <s v="01:39:00"/>
    <s v="05:34:00"/>
    <n v="1.5"/>
    <s v="Sí fue cobrada"/>
    <n v="55.4"/>
    <s v="04/04/2023"/>
    <n v="0.17361111111111108"/>
    <s v="Martes"/>
    <n v="0.17361111111111108"/>
    <n v="12.465"/>
    <n v="1.3849999999999998"/>
  </r>
  <r>
    <n v="12"/>
    <s v="Cliente_336"/>
    <n v="5"/>
    <d v="2023-04-04T02:59:00"/>
    <d v="2023-04-04T04:36:00"/>
    <x v="3"/>
    <s v="Cena"/>
    <s v="Tarjeta de crÃ©dito"/>
    <x v="245"/>
    <s v="Reservada"/>
    <n v="3"/>
    <s v="Colombia"/>
    <s v="02:59:00"/>
    <s v="04:36:00"/>
    <n v="1.5"/>
    <s v="Sí fue cobrada"/>
    <n v="75.400000000000006"/>
    <s v="04/04/2023"/>
    <n v="6.7361111111111094E-2"/>
    <s v="Martes"/>
    <n v="6.7361111111111094E-2"/>
    <n v="13.571999999999999"/>
    <n v="1.5080000000000009"/>
  </r>
  <r>
    <n v="13"/>
    <s v="Cliente_797"/>
    <n v="1"/>
    <d v="2023-04-04T00:26:00"/>
    <d v="2023-04-04T02:41:00"/>
    <x v="2"/>
    <s v="Almuerzo"/>
    <s v="Tarjeta de crÃ©dito"/>
    <x v="246"/>
    <s v="Ocupada"/>
    <n v="4"/>
    <s v="Bolivia"/>
    <s v="00:26:00"/>
    <s v="02:41:00"/>
    <n v="2"/>
    <s v="Sí fue cobrada"/>
    <n v="38.89"/>
    <s v="04/04/2023"/>
    <n v="0.10416666666666667"/>
    <s v="Martes"/>
    <n v="0.10416666666666667"/>
    <n v="35.000999999999998"/>
    <n v="3.8890000000000029"/>
  </r>
  <r>
    <n v="10"/>
    <s v="Cliente_436"/>
    <n v="6"/>
    <d v="2023-04-04T01:50:00"/>
    <d v="2023-04-04T03:57:00"/>
    <x v="0"/>
    <s v="Desayuno"/>
    <s v="Tarjeta de crÃ©dito"/>
    <x v="247"/>
    <s v="Ocupada"/>
    <n v="4"/>
    <s v="Bolivia"/>
    <s v="01:50:00"/>
    <s v="03:57:00"/>
    <n v="2"/>
    <s v="Sí fue cobrada"/>
    <n v="193.02"/>
    <s v="04/04/2023"/>
    <n v="9.8611111111111108E-2"/>
    <s v="Martes"/>
    <n v="9.8611111111111108E-2"/>
    <n v="28.953000000000003"/>
    <n v="3.2169999999999987"/>
  </r>
  <r>
    <n v="20"/>
    <s v="Cliente_597"/>
    <n v="3"/>
    <d v="2023-04-04T03:06:00"/>
    <d v="2023-04-04T06:17:00"/>
    <x v="4"/>
    <s v="Cena"/>
    <s v="Tarjeta de dÃ©bito"/>
    <x v="248"/>
    <s v="Reservada"/>
    <n v="4"/>
    <s v="Paraguay"/>
    <s v="03:06:00"/>
    <s v="06:17:00"/>
    <n v="2"/>
    <s v="Sí fue cobrada"/>
    <n v="109.83"/>
    <s v="04/04/2023"/>
    <n v="0.13263888888888889"/>
    <s v="Martes"/>
    <n v="0.13263888888888889"/>
    <n v="32.948999999999998"/>
    <n v="3.6610000000000014"/>
  </r>
  <r>
    <n v="6"/>
    <s v="Cliente_690"/>
    <n v="1"/>
    <d v="2023-04-04T03:10:00"/>
    <d v="2023-04-04T04:29:00"/>
    <x v="4"/>
    <s v="Cena"/>
    <s v="Tarjeta de crÃ©dito"/>
    <x v="249"/>
    <s v="Libre"/>
    <n v="2"/>
    <s v="Paraguay"/>
    <s v="03:10:00"/>
    <s v="04:29:00"/>
    <n v="1"/>
    <s v="Sí fue cobrada"/>
    <n v="13.19"/>
    <s v="04/04/2023"/>
    <n v="5.486111111111111E-2"/>
    <s v="Martes"/>
    <n v="5.486111111111111E-2"/>
    <n v="11.870999999999999"/>
    <n v="1.3190000000000008"/>
  </r>
  <r>
    <n v="12"/>
    <s v="Cliente_216"/>
    <n v="4"/>
    <d v="2023-04-04T02:51:00"/>
    <d v="2023-04-04T06:31:00"/>
    <x v="1"/>
    <s v="Desayuno"/>
    <s v="Tarjeta de crÃ©dito"/>
    <x v="250"/>
    <s v="Libre"/>
    <n v="4"/>
    <s v="Argentina"/>
    <s v="02:51:00"/>
    <s v="06:31:00"/>
    <n v="2"/>
    <s v="Sí fue cobrada"/>
    <n v="70"/>
    <s v="04/04/2023"/>
    <n v="0.15277777777777773"/>
    <s v="Martes"/>
    <n v="0.15277777777777773"/>
    <n v="15.75"/>
    <n v="1.75"/>
  </r>
  <r>
    <n v="14"/>
    <s v="Cliente_546"/>
    <n v="3"/>
    <d v="2023-04-04T01:56:00"/>
    <d v="2023-04-04T03:09:00"/>
    <x v="4"/>
    <s v="Almuerzo"/>
    <s v="Tarjeta de dÃ©bito"/>
    <x v="251"/>
    <s v="Libre"/>
    <n v="2"/>
    <s v="Brasil"/>
    <s v="01:56:00"/>
    <s v="03:09:00"/>
    <n v="1"/>
    <s v="Sí fue cobrada"/>
    <n v="124.68"/>
    <s v="04/04/2023"/>
    <n v="5.0694444444444445E-2"/>
    <s v="Martes"/>
    <n v="5.0694444444444445E-2"/>
    <n v="37.404000000000003"/>
    <n v="4.1559999999999988"/>
  </r>
  <r>
    <n v="4"/>
    <s v="Cliente_524"/>
    <n v="5"/>
    <d v="2023-04-04T01:35:00"/>
    <d v="2023-04-04T04:51:00"/>
    <x v="2"/>
    <s v="Cena"/>
    <s v="Tarjeta de crÃ©dito"/>
    <x v="252"/>
    <s v="Libre"/>
    <n v="3"/>
    <s v="Argentina"/>
    <s v="01:35:00"/>
    <s v="04:51:00"/>
    <n v="1.5"/>
    <s v="Sí fue cobrada"/>
    <n v="89.65"/>
    <s v="04/04/2023"/>
    <n v="0.13611111111111107"/>
    <s v="Martes"/>
    <n v="0.13611111111111107"/>
    <n v="16.137"/>
    <n v="1.7929999999999993"/>
  </r>
  <r>
    <n v="11"/>
    <s v="Cliente_193"/>
    <n v="2"/>
    <d v="2023-04-04T01:38:00"/>
    <d v="2023-04-04T04:31:00"/>
    <x v="3"/>
    <s v="Cena"/>
    <s v="Tarjeta de crÃ©dito"/>
    <x v="253"/>
    <s v="Reservada"/>
    <n v="2"/>
    <s v="Brasil"/>
    <s v="01:38:00"/>
    <s v="04:31:00"/>
    <n v="1"/>
    <s v="Sí fue cobrada"/>
    <n v="38.56"/>
    <s v="04/04/2023"/>
    <n v="0.12013888888888889"/>
    <s v="Martes"/>
    <n v="0.12013888888888889"/>
    <n v="17.352"/>
    <n v="1.9280000000000008"/>
  </r>
  <r>
    <n v="18"/>
    <s v="Cliente_794"/>
    <n v="2"/>
    <d v="2023-04-04T00:32:00"/>
    <d v="2023-04-04T03:30:00"/>
    <x v="3"/>
    <s v="Almuerzo"/>
    <s v="Tarjeta de dÃ©bito"/>
    <x v="254"/>
    <s v="Reservada"/>
    <n v="4"/>
    <s v="Ecuador"/>
    <s v="00:32:00"/>
    <s v="03:30:00"/>
    <n v="2"/>
    <s v="Sí fue cobrada"/>
    <n v="61.24"/>
    <s v="04/04/2023"/>
    <n v="0.12361111111111112"/>
    <s v="Martes"/>
    <n v="0.12361111111111112"/>
    <n v="27.558"/>
    <n v="3.0620000000000012"/>
  </r>
  <r>
    <n v="13"/>
    <s v="Cliente_602"/>
    <n v="2"/>
    <d v="2023-04-04T00:00:00"/>
    <d v="2023-04-04T02:01:00"/>
    <x v="0"/>
    <s v="Desayuno"/>
    <s v="Tarjeta de dÃ©bito"/>
    <x v="255"/>
    <s v="Reservada"/>
    <n v="2"/>
    <s v="PerÃº"/>
    <s v="00:00:00"/>
    <s v="02:01:00"/>
    <n v="1"/>
    <s v="Sí fue cobrada"/>
    <n v="39.200000000000003"/>
    <s v="04/04/2023"/>
    <n v="8.4027777777777771E-2"/>
    <s v="Martes"/>
    <n v="8.4027777777777771E-2"/>
    <n v="17.64"/>
    <n v="1.9600000000000009"/>
  </r>
  <r>
    <n v="15"/>
    <s v="Cliente_296"/>
    <n v="1"/>
    <d v="2023-04-04T01:12:00"/>
    <d v="2023-04-04T04:38:00"/>
    <x v="0"/>
    <s v="Almuerzo"/>
    <s v="Tarjeta de crÃ©dito"/>
    <x v="256"/>
    <s v="Libre"/>
    <n v="2"/>
    <s v="EspaÃ±a"/>
    <s v="01:12:00"/>
    <s v="04:38:00"/>
    <n v="1"/>
    <s v="Sí fue cobrada"/>
    <n v="38.520000000000003"/>
    <s v="04/04/2023"/>
    <n v="0.14305555555555555"/>
    <s v="Martes"/>
    <n v="0.14305555555555555"/>
    <n v="34.668000000000006"/>
    <n v="3.8519999999999968"/>
  </r>
  <r>
    <n v="14"/>
    <s v="Cliente_568"/>
    <n v="5"/>
    <d v="2023-04-04T02:05:00"/>
    <d v="2023-04-04T04:19:00"/>
    <x v="0"/>
    <s v="Desayuno"/>
    <s v="Tarjeta de crÃ©dito"/>
    <x v="257"/>
    <s v="Libre"/>
    <n v="3"/>
    <s v="PerÃº"/>
    <s v="02:05:00"/>
    <s v="04:19:00"/>
    <n v="1.5"/>
    <s v="Sí fue cobrada"/>
    <n v="235.25"/>
    <s v="04/04/2023"/>
    <n v="9.3055555555555544E-2"/>
    <s v="Martes"/>
    <n v="9.3055555555555544E-2"/>
    <n v="42.344999999999999"/>
    <n v="4.7049999999999983"/>
  </r>
  <r>
    <n v="19"/>
    <s v="Cliente_897"/>
    <n v="5"/>
    <d v="2023-04-04T02:30:00"/>
    <d v="2023-04-04T06:11:00"/>
    <x v="0"/>
    <s v="Desayuno"/>
    <s v="Tarjeta de crÃ©dito"/>
    <x v="258"/>
    <s v="Libre"/>
    <n v="2"/>
    <s v="Bolivia"/>
    <s v="02:30:00"/>
    <s v="06:11:00"/>
    <n v="1"/>
    <s v="Sí fue cobrada"/>
    <n v="100.3"/>
    <s v="04/04/2023"/>
    <n v="0.15347222222222223"/>
    <s v="Martes"/>
    <n v="0.15347222222222223"/>
    <n v="18.053999999999998"/>
    <n v="2.0060000000000002"/>
  </r>
  <r>
    <n v="12"/>
    <s v="Cliente_816"/>
    <n v="1"/>
    <d v="2023-04-04T03:56:00"/>
    <d v="2023-04-04T05:45:00"/>
    <x v="3"/>
    <s v="Almuerzo"/>
    <s v="Tarjeta de crÃ©dito"/>
    <x v="259"/>
    <s v="Ocupada"/>
    <n v="2"/>
    <s v="PerÃº"/>
    <s v="03:56:00"/>
    <s v="05:45:00"/>
    <n v="1"/>
    <s v="Sí fue cobrada"/>
    <n v="23.01"/>
    <s v="04/04/2023"/>
    <n v="8.6111111111111124E-2"/>
    <s v="Martes"/>
    <n v="8.6111111111111124E-2"/>
    <n v="20.709000000000003"/>
    <n v="2.3009999999999984"/>
  </r>
  <r>
    <n v="15"/>
    <s v="Cliente_221"/>
    <n v="3"/>
    <d v="2023-04-04T00:46:00"/>
    <d v="2023-04-04T02:04:00"/>
    <x v="2"/>
    <s v="Almuerzo"/>
    <s v="Tarjeta de crÃ©dito"/>
    <x v="260"/>
    <s v="Ocupada"/>
    <n v="4"/>
    <s v="Chile"/>
    <s v="00:46:00"/>
    <s v="02:04:00"/>
    <n v="2"/>
    <s v="Sí fue cobrada"/>
    <n v="99.03"/>
    <s v="04/04/2023"/>
    <n v="6.458333333333334E-2"/>
    <s v="Martes"/>
    <n v="6.458333333333334E-2"/>
    <n v="29.708999999999996"/>
    <n v="3.3010000000000019"/>
  </r>
  <r>
    <n v="16"/>
    <s v="Cliente_940"/>
    <n v="2"/>
    <d v="2023-04-04T01:17:00"/>
    <d v="2023-04-04T04:59:00"/>
    <x v="2"/>
    <s v="Almuerzo"/>
    <s v="Tarjeta de crÃ©dito"/>
    <x v="261"/>
    <s v="Ocupada"/>
    <n v="2"/>
    <s v="Paraguay"/>
    <s v="01:17:00"/>
    <s v="04:59:00"/>
    <n v="1"/>
    <s v="Sí fue cobrada"/>
    <n v="61.56"/>
    <s v="04/04/2023"/>
    <n v="0.16458333333333333"/>
    <s v="Martes"/>
    <n v="0.16458333333333333"/>
    <n v="27.702000000000002"/>
    <n v="3.0779999999999994"/>
  </r>
  <r>
    <n v="13"/>
    <s v="Cliente_707"/>
    <n v="1"/>
    <d v="2023-04-04T03:48:00"/>
    <d v="2023-04-04T07:31:00"/>
    <x v="3"/>
    <s v="Desayuno"/>
    <s v="Tarjeta de crÃ©dito"/>
    <x v="262"/>
    <s v="Ocupada"/>
    <n v="3"/>
    <s v="Brasil"/>
    <s v="03:48:00"/>
    <s v="07:31:00"/>
    <n v="1.5"/>
    <s v="Sí fue cobrada"/>
    <n v="40.630000000000003"/>
    <s v="04/04/2023"/>
    <n v="0.16527777777777777"/>
    <s v="Martes"/>
    <n v="0.16527777777777777"/>
    <n v="36.567"/>
    <n v="4.0630000000000024"/>
  </r>
  <r>
    <n v="2"/>
    <s v="Cliente_644"/>
    <n v="6"/>
    <d v="2023-04-04T00:35:00"/>
    <d v="2023-04-04T02:59:00"/>
    <x v="3"/>
    <s v="Desayuno"/>
    <s v="Tarjeta de dÃ©bito"/>
    <x v="263"/>
    <s v="Reservada"/>
    <n v="2"/>
    <s v="Colombia"/>
    <s v="00:35:00"/>
    <s v="02:59:00"/>
    <n v="1"/>
    <s v="Sí fue cobrada"/>
    <n v="217.26"/>
    <s v="04/04/2023"/>
    <n v="0.1"/>
    <s v="Martes"/>
    <n v="0.1"/>
    <n v="32.588999999999999"/>
    <n v="3.6210000000000022"/>
  </r>
  <r>
    <n v="1"/>
    <s v="Cliente_619"/>
    <n v="6"/>
    <d v="2023-04-04T03:52:00"/>
    <d v="2023-04-04T06:09:00"/>
    <x v="1"/>
    <s v="Desayuno"/>
    <s v="Tarjeta de crÃ©dito"/>
    <x v="264"/>
    <s v="Libre"/>
    <n v="2"/>
    <s v="Brasil"/>
    <s v="03:52:00"/>
    <s v="06:09:00"/>
    <n v="1"/>
    <s v="Sí fue cobrada"/>
    <n v="293.58"/>
    <s v="04/04/2023"/>
    <n v="9.5138888888888912E-2"/>
    <s v="Martes"/>
    <n v="9.5138888888888912E-2"/>
    <n v="44.036999999999999"/>
    <n v="4.8930000000000007"/>
  </r>
  <r>
    <n v="7"/>
    <s v="Cliente_833"/>
    <n v="5"/>
    <d v="2023-04-04T03:46:00"/>
    <d v="2023-04-04T07:36:00"/>
    <x v="3"/>
    <s v="Cena"/>
    <s v="Tarjeta de crÃ©dito"/>
    <x v="265"/>
    <s v="Reservada"/>
    <n v="4"/>
    <s v="Brasil"/>
    <s v="03:46:00"/>
    <s v="07:36:00"/>
    <n v="2"/>
    <s v="Sí fue cobrada"/>
    <n v="136.85"/>
    <s v="04/04/2023"/>
    <n v="0.15972222222222221"/>
    <s v="Martes"/>
    <n v="0.15972222222222221"/>
    <n v="24.633000000000003"/>
    <n v="2.7369999999999983"/>
  </r>
  <r>
    <n v="12"/>
    <s v="Cliente_899"/>
    <n v="6"/>
    <d v="2023-04-04T00:26:00"/>
    <d v="2023-04-04T03:24:00"/>
    <x v="3"/>
    <s v="Desayuno"/>
    <s v="Tarjeta de crÃ©dito"/>
    <x v="266"/>
    <s v="Ocupada"/>
    <n v="4"/>
    <s v="Paraguay"/>
    <s v="00:26:00"/>
    <s v="03:24:00"/>
    <n v="2"/>
    <s v="Sí fue cobrada"/>
    <n v="177.48"/>
    <s v="04/04/2023"/>
    <n v="0.13402777777777777"/>
    <s v="Martes"/>
    <n v="0.13402777777777777"/>
    <n v="26.622"/>
    <n v="2.9579999999999984"/>
  </r>
  <r>
    <n v="17"/>
    <s v="Cliente_470"/>
    <n v="2"/>
    <d v="2023-04-04T01:19:00"/>
    <d v="2023-04-04T04:26:00"/>
    <x v="0"/>
    <s v="Desayuno"/>
    <s v="Tarjeta de dÃ©bito"/>
    <x v="267"/>
    <s v="Ocupada"/>
    <n v="4"/>
    <s v="Chile"/>
    <s v="01:19:00"/>
    <s v="04:26:00"/>
    <n v="2"/>
    <s v="Sí fue cobrada"/>
    <n v="53.74"/>
    <s v="04/04/2023"/>
    <n v="0.14027777777777778"/>
    <s v="Martes"/>
    <n v="0.14027777777777778"/>
    <n v="24.183"/>
    <n v="2.6870000000000012"/>
  </r>
  <r>
    <n v="13"/>
    <s v="Cliente_827"/>
    <n v="5"/>
    <d v="2023-04-04T02:37:00"/>
    <d v="2023-04-04T05:57:00"/>
    <x v="3"/>
    <s v="Cena"/>
    <s v="Tarjeta de crÃ©dito"/>
    <x v="268"/>
    <s v="Reservada"/>
    <n v="3"/>
    <s v="Uruguay"/>
    <s v="02:37:00"/>
    <s v="05:57:00"/>
    <n v="1.5"/>
    <s v="Sí fue cobrada"/>
    <n v="210.5"/>
    <s v="04/04/2023"/>
    <n v="0.1388888888888889"/>
    <s v="Martes"/>
    <n v="0.1388888888888889"/>
    <n v="37.89"/>
    <n v="4.2100000000000009"/>
  </r>
  <r>
    <n v="11"/>
    <s v="Cliente_92"/>
    <n v="2"/>
    <d v="2023-04-04T00:41:00"/>
    <d v="2023-04-04T04:10:00"/>
    <x v="2"/>
    <s v="Almuerzo"/>
    <s v="Tarjeta de crÃ©dito"/>
    <x v="269"/>
    <s v="Reservada"/>
    <n v="4"/>
    <s v="PerÃº"/>
    <s v="00:41:00"/>
    <s v="04:10:00"/>
    <n v="2"/>
    <s v="Sí fue cobrada"/>
    <n v="24.4"/>
    <s v="04/04/2023"/>
    <n v="0.1451388888888889"/>
    <s v="Martes"/>
    <n v="0.1451388888888889"/>
    <n v="10.979999999999999"/>
    <n v="1.2200000000000006"/>
  </r>
  <r>
    <n v="16"/>
    <s v="Cliente_191"/>
    <n v="3"/>
    <d v="2023-04-04T01:10:00"/>
    <d v="2023-04-04T04:58:00"/>
    <x v="0"/>
    <s v="Almuerzo"/>
    <s v="Tarjeta de crÃ©dito"/>
    <x v="270"/>
    <s v="Ocupada"/>
    <n v="4"/>
    <s v="PerÃº"/>
    <s v="01:10:00"/>
    <s v="04:58:00"/>
    <n v="2"/>
    <s v="Sí fue cobrada"/>
    <n v="117.78"/>
    <s v="04/04/2023"/>
    <n v="0.16875000000000001"/>
    <s v="Martes"/>
    <n v="0.16875000000000001"/>
    <n v="35.333999999999996"/>
    <n v="3.9260000000000019"/>
  </r>
  <r>
    <n v="16"/>
    <s v="Cliente_183"/>
    <n v="1"/>
    <d v="2023-04-04T01:53:00"/>
    <d v="2023-04-04T05:28:00"/>
    <x v="2"/>
    <s v="Cena"/>
    <s v="Efectivo"/>
    <x v="271"/>
    <s v="Libre"/>
    <n v="2"/>
    <s v="Colombia"/>
    <s v="01:53:00"/>
    <s v="05:28:00"/>
    <n v="1"/>
    <s v="Sí fue cobrada"/>
    <n v="41.73"/>
    <s v="04/04/2023"/>
    <n v="0.14930555555555555"/>
    <s v="Martes"/>
    <n v="0.14930555555555555"/>
    <n v="37.556999999999995"/>
    <n v="4.1730000000000018"/>
  </r>
  <r>
    <n v="15"/>
    <s v="Cliente_681"/>
    <n v="2"/>
    <d v="2023-04-04T02:03:00"/>
    <d v="2023-04-04T05:59:00"/>
    <x v="1"/>
    <s v="Almuerzo"/>
    <s v="Tarjeta de crÃ©dito"/>
    <x v="272"/>
    <s v="Libre"/>
    <n v="3"/>
    <s v="Uruguay"/>
    <s v="02:03:00"/>
    <s v="05:59:00"/>
    <n v="1.5"/>
    <s v="Sí fue cobrada"/>
    <n v="94.42"/>
    <s v="04/04/2023"/>
    <n v="0.16388888888888892"/>
    <s v="Martes"/>
    <n v="0.16388888888888892"/>
    <n v="42.489000000000004"/>
    <n v="4.7209999999999965"/>
  </r>
  <r>
    <n v="5"/>
    <s v="Cliente_499"/>
    <n v="2"/>
    <d v="2023-04-04T01:46:00"/>
    <d v="2023-04-04T03:29:00"/>
    <x v="0"/>
    <s v="Almuerzo"/>
    <s v="Tarjeta de crÃ©dito"/>
    <x v="273"/>
    <s v="Ocupada"/>
    <n v="4"/>
    <s v="Brasil"/>
    <s v="01:46:00"/>
    <s v="03:29:00"/>
    <n v="2"/>
    <s v="Sí fue cobrada"/>
    <n v="98.04"/>
    <s v="04/04/2023"/>
    <n v="8.1944444444444459E-2"/>
    <s v="Martes"/>
    <n v="8.1944444444444459E-2"/>
    <n v="44.118000000000002"/>
    <n v="4.902000000000001"/>
  </r>
  <r>
    <n v="15"/>
    <s v="Cliente_495"/>
    <n v="2"/>
    <d v="2023-04-04T03:50:00"/>
    <d v="2023-04-04T07:10:00"/>
    <x v="3"/>
    <s v="Almuerzo"/>
    <s v="Tarjeta de dÃ©bito"/>
    <x v="274"/>
    <s v="Reservada"/>
    <n v="4"/>
    <s v="Brasil"/>
    <s v="03:50:00"/>
    <s v="07:10:00"/>
    <n v="2"/>
    <s v="Sí fue cobrada"/>
    <n v="96.56"/>
    <s v="04/04/2023"/>
    <n v="0.13888888888888887"/>
    <s v="Martes"/>
    <n v="0.13888888888888887"/>
    <n v="43.451999999999998"/>
    <n v="4.828000000000003"/>
  </r>
  <r>
    <n v="17"/>
    <s v="Cliente_923"/>
    <n v="5"/>
    <d v="2023-04-04T01:33:00"/>
    <d v="2023-04-04T04:46:00"/>
    <x v="0"/>
    <s v="Almuerzo"/>
    <s v="Efectivo"/>
    <x v="275"/>
    <s v="Reservada"/>
    <n v="3"/>
    <s v="Chile"/>
    <s v="01:33:00"/>
    <s v="04:46:00"/>
    <n v="1.5"/>
    <s v="Sí fue cobrada"/>
    <n v="52.85"/>
    <s v="04/04/2023"/>
    <n v="0.13402777777777775"/>
    <s v="Martes"/>
    <n v="0.13402777777777775"/>
    <n v="9.5129999999999999"/>
    <n v="1.0570000000000004"/>
  </r>
  <r>
    <n v="12"/>
    <s v="Cliente_453"/>
    <n v="2"/>
    <d v="2023-04-04T00:53:00"/>
    <d v="2023-04-04T03:45:00"/>
    <x v="0"/>
    <s v="Cena"/>
    <s v="Tarjeta de crÃ©dito"/>
    <x v="276"/>
    <s v="Libre"/>
    <n v="3"/>
    <s v="Chile"/>
    <s v="00:53:00"/>
    <s v="03:45:00"/>
    <n v="1.5"/>
    <s v="Sí fue cobrada"/>
    <n v="25.24"/>
    <s v="04/04/2023"/>
    <n v="0.11944444444444444"/>
    <s v="Martes"/>
    <n v="0.11944444444444444"/>
    <n v="11.357999999999999"/>
    <n v="1.2620000000000005"/>
  </r>
  <r>
    <n v="13"/>
    <s v="Cliente_14"/>
    <n v="1"/>
    <d v="2023-04-04T03:24:00"/>
    <d v="2023-04-04T05:33:00"/>
    <x v="1"/>
    <s v="Desayuno"/>
    <s v="Tarjeta de dÃ©bito"/>
    <x v="277"/>
    <s v="Ocupada"/>
    <n v="2"/>
    <s v="Colombia"/>
    <s v="03:24:00"/>
    <s v="05:33:00"/>
    <n v="1"/>
    <s v="Sí fue cobrada"/>
    <n v="37.65"/>
    <s v="04/04/2023"/>
    <n v="9.9999999999999992E-2"/>
    <s v="Martes"/>
    <n v="9.9999999999999992E-2"/>
    <n v="33.884999999999998"/>
    <n v="3.7650000000000006"/>
  </r>
  <r>
    <n v="20"/>
    <s v="Cliente_611"/>
    <n v="2"/>
    <d v="2023-04-04T02:11:00"/>
    <d v="2023-04-04T05:54:00"/>
    <x v="3"/>
    <s v="Almuerzo"/>
    <s v="Tarjeta de crÃ©dito"/>
    <x v="278"/>
    <s v="Libre"/>
    <n v="4"/>
    <s v="Uruguay"/>
    <s v="02:11:00"/>
    <s v="05:54:00"/>
    <n v="2"/>
    <s v="Sí fue cobrada"/>
    <n v="69.66"/>
    <s v="04/04/2023"/>
    <n v="0.15486111111111112"/>
    <s v="Martes"/>
    <n v="0.15486111111111112"/>
    <n v="31.346999999999998"/>
    <n v="3.4830000000000005"/>
  </r>
  <r>
    <n v="4"/>
    <s v="Cliente_505"/>
    <n v="3"/>
    <d v="2023-04-04T01:16:00"/>
    <d v="2023-04-04T04:31:00"/>
    <x v="4"/>
    <s v="Cena"/>
    <s v="Tarjeta de crÃ©dito"/>
    <x v="279"/>
    <s v="Ocupada"/>
    <n v="4"/>
    <s v="Ecuador"/>
    <s v="01:16:00"/>
    <s v="04:31:00"/>
    <n v="2"/>
    <s v="Sí fue cobrada"/>
    <n v="97.53"/>
    <s v="04/04/2023"/>
    <n v="0.14583333333333331"/>
    <s v="Martes"/>
    <n v="0.14583333333333331"/>
    <n v="29.258999999999997"/>
    <n v="3.2510000000000012"/>
  </r>
  <r>
    <n v="19"/>
    <s v="Cliente_882"/>
    <n v="2"/>
    <d v="2023-04-04T00:37:00"/>
    <d v="2023-04-04T03:11:00"/>
    <x v="3"/>
    <s v="Desayuno"/>
    <s v="Tarjeta de dÃ©bito"/>
    <x v="280"/>
    <s v="Ocupada"/>
    <n v="4"/>
    <s v="Argentina"/>
    <s v="00:37:00"/>
    <s v="03:11:00"/>
    <n v="2"/>
    <s v="Sí fue cobrada"/>
    <n v="53.24"/>
    <s v="04/04/2023"/>
    <n v="0.11736111111111111"/>
    <s v="Martes"/>
    <n v="0.11736111111111111"/>
    <n v="23.958000000000002"/>
    <n v="2.661999999999999"/>
  </r>
  <r>
    <n v="5"/>
    <s v="Cliente_841"/>
    <n v="1"/>
    <d v="2023-04-04T01:18:00"/>
    <d v="2023-04-04T04:46:00"/>
    <x v="4"/>
    <s v="Almuerzo"/>
    <s v="Tarjeta de crÃ©dito"/>
    <x v="281"/>
    <s v="Libre"/>
    <n v="2"/>
    <s v="Paraguay"/>
    <s v="01:18:00"/>
    <s v="04:46:00"/>
    <n v="1"/>
    <s v="Sí fue cobrada"/>
    <n v="14.96"/>
    <s v="04/04/2023"/>
    <n v="0.14444444444444443"/>
    <s v="Martes"/>
    <n v="0.14444444444444443"/>
    <n v="13.464"/>
    <n v="1.4960000000000004"/>
  </r>
  <r>
    <n v="3"/>
    <s v="Cliente_789"/>
    <n v="1"/>
    <d v="2023-04-04T03:55:00"/>
    <d v="2023-04-04T05:18:00"/>
    <x v="1"/>
    <s v="Almuerzo"/>
    <s v="Efectivo"/>
    <x v="282"/>
    <s v="Libre"/>
    <n v="2"/>
    <s v="PerÃº"/>
    <s v="03:55:00"/>
    <s v="05:18:00"/>
    <n v="1"/>
    <s v="Sí fue cobrada"/>
    <n v="40.31"/>
    <s v="04/04/2023"/>
    <n v="5.7638888888888878E-2"/>
    <s v="Martes"/>
    <n v="5.7638888888888878E-2"/>
    <n v="36.279000000000003"/>
    <n v="4.0309999999999988"/>
  </r>
  <r>
    <n v="5"/>
    <s v="Cliente_964"/>
    <n v="1"/>
    <d v="2023-04-04T00:58:00"/>
    <d v="2023-04-04T04:33:00"/>
    <x v="0"/>
    <s v="Cena"/>
    <s v="Tarjeta de dÃ©bito"/>
    <x v="283"/>
    <s v="Libre"/>
    <n v="2"/>
    <s v="Argentina"/>
    <s v="00:58:00"/>
    <s v="04:33:00"/>
    <n v="1"/>
    <s v="Sí fue cobrada"/>
    <n v="22.53"/>
    <s v="04/04/2023"/>
    <n v="0.14930555555555555"/>
    <s v="Martes"/>
    <n v="0.14930555555555555"/>
    <n v="20.277000000000001"/>
    <n v="2.2530000000000001"/>
  </r>
  <r>
    <n v="4"/>
    <s v="Cliente_141"/>
    <n v="1"/>
    <d v="2023-04-04T00:57:00"/>
    <d v="2023-04-04T04:32:00"/>
    <x v="1"/>
    <s v="Desayuno"/>
    <s v="Tarjeta de dÃ©bito"/>
    <x v="284"/>
    <s v="Libre"/>
    <n v="2"/>
    <s v="Uruguay"/>
    <s v="00:57:00"/>
    <s v="04:32:00"/>
    <n v="1"/>
    <s v="Sí fue cobrada"/>
    <n v="27.69"/>
    <s v="04/04/2023"/>
    <n v="0.14930555555555555"/>
    <s v="Martes"/>
    <n v="0.14930555555555555"/>
    <n v="24.920999999999999"/>
    <n v="2.7690000000000019"/>
  </r>
  <r>
    <n v="1"/>
    <s v="Cliente_622"/>
    <n v="5"/>
    <d v="2023-04-04T00:11:00"/>
    <d v="2023-04-04T02:33:00"/>
    <x v="1"/>
    <s v="Desayuno"/>
    <s v="Tarjeta de dÃ©bito"/>
    <x v="285"/>
    <s v="Reservada"/>
    <n v="3"/>
    <s v="Venezuela"/>
    <s v="00:11:00"/>
    <s v="02:33:00"/>
    <n v="1.5"/>
    <s v="Sí fue cobrada"/>
    <n v="196.6"/>
    <s v="04/04/2023"/>
    <n v="9.8611111111111108E-2"/>
    <s v="Martes"/>
    <n v="9.8611111111111108E-2"/>
    <n v="35.387999999999998"/>
    <n v="3.9320000000000022"/>
  </r>
  <r>
    <n v="18"/>
    <s v="Cliente_768"/>
    <n v="2"/>
    <d v="2023-04-05T00:33:00"/>
    <d v="2023-04-05T03:35:00"/>
    <x v="2"/>
    <s v="Almuerzo"/>
    <s v="Tarjeta de crÃ©dito"/>
    <x v="286"/>
    <s v="Libre"/>
    <n v="4"/>
    <s v="EspaÃ±a"/>
    <s v="00:33:00"/>
    <s v="03:35:00"/>
    <n v="2"/>
    <s v="Sí fue cobrada"/>
    <n v="54.06"/>
    <s v="05/04/2023"/>
    <n v="0.12638888888888888"/>
    <s v="Miércoles"/>
    <n v="0.12638888888888888"/>
    <n v="24.327000000000002"/>
    <n v="2.7029999999999994"/>
  </r>
  <r>
    <n v="9"/>
    <s v="Cliente_874"/>
    <n v="2"/>
    <d v="2023-04-05T02:59:00"/>
    <d v="2023-04-05T05:19:00"/>
    <x v="0"/>
    <s v="Almuerzo"/>
    <s v="Tarjeta de crÃ©dito"/>
    <x v="287"/>
    <s v="Reservada"/>
    <n v="3"/>
    <s v="Chile"/>
    <s v="02:59:00"/>
    <s v="05:19:00"/>
    <n v="1.5"/>
    <s v="Sí fue cobrada"/>
    <n v="85.36"/>
    <s v="05/04/2023"/>
    <n v="9.722222222222221E-2"/>
    <s v="Miércoles"/>
    <n v="9.722222222222221E-2"/>
    <n v="38.411999999999999"/>
    <n v="4.2680000000000007"/>
  </r>
  <r>
    <n v="14"/>
    <s v="Cliente_471"/>
    <n v="3"/>
    <d v="2023-04-05T00:33:00"/>
    <d v="2023-04-05T04:08:00"/>
    <x v="2"/>
    <s v="Almuerzo"/>
    <s v="Tarjeta de crÃ©dito"/>
    <x v="288"/>
    <s v="Ocupada"/>
    <n v="2"/>
    <s v="Bolivia"/>
    <s v="00:33:00"/>
    <s v="04:08:00"/>
    <n v="1"/>
    <s v="Sí fue cobrada"/>
    <n v="98.19"/>
    <s v="05/04/2023"/>
    <n v="0.15972222222222224"/>
    <s v="Miércoles"/>
    <n v="0.15972222222222224"/>
    <n v="29.456999999999997"/>
    <n v="3.2729999999999997"/>
  </r>
  <r>
    <n v="13"/>
    <s v="Cliente_196"/>
    <n v="3"/>
    <d v="2023-04-05T02:33:00"/>
    <d v="2023-04-05T05:17:00"/>
    <x v="4"/>
    <s v="Almuerzo"/>
    <s v="Tarjeta de crÃ©dito"/>
    <x v="289"/>
    <s v="Ocupada"/>
    <n v="4"/>
    <s v="Colombia"/>
    <s v="02:33:00"/>
    <s v="05:17:00"/>
    <n v="2"/>
    <s v="Sí fue cobrada"/>
    <n v="37.619999999999997"/>
    <s v="05/04/2023"/>
    <n v="0.12430555555555556"/>
    <s v="Miércoles"/>
    <n v="0.12430555555555556"/>
    <n v="11.286"/>
    <n v="1.2539999999999996"/>
  </r>
  <r>
    <n v="17"/>
    <s v="Cliente_740"/>
    <n v="1"/>
    <d v="2023-04-05T03:26:00"/>
    <d v="2023-04-05T07:02:00"/>
    <x v="0"/>
    <s v="Almuerzo"/>
    <s v="Tarjeta de crÃ©dito"/>
    <x v="290"/>
    <s v="Ocupada"/>
    <n v="2"/>
    <s v="Brasil"/>
    <s v="03:26:00"/>
    <s v="07:02:00"/>
    <n v="1"/>
    <s v="Sí fue cobrada"/>
    <n v="18.05"/>
    <s v="05/04/2023"/>
    <n v="0.16041666666666665"/>
    <s v="Miércoles"/>
    <n v="0.16041666666666665"/>
    <n v="16.245000000000001"/>
    <n v="1.8049999999999997"/>
  </r>
  <r>
    <n v="11"/>
    <s v="Cliente_991"/>
    <n v="1"/>
    <d v="2023-04-05T00:32:00"/>
    <d v="2023-04-05T03:36:00"/>
    <x v="2"/>
    <s v="Cena"/>
    <s v="Efectivo"/>
    <x v="291"/>
    <s v="Libre"/>
    <n v="2"/>
    <s v="PerÃº"/>
    <s v="00:32:00"/>
    <s v="03:36:00"/>
    <n v="1"/>
    <s v="Sí fue cobrada"/>
    <n v="34.5"/>
    <s v="05/04/2023"/>
    <n v="0.12777777777777777"/>
    <s v="Miércoles"/>
    <n v="0.12777777777777777"/>
    <n v="31.05"/>
    <n v="3.4499999999999993"/>
  </r>
  <r>
    <n v="4"/>
    <s v="Cliente_289"/>
    <n v="2"/>
    <d v="2023-04-05T00:20:00"/>
    <d v="2023-04-05T01:34:00"/>
    <x v="4"/>
    <s v="Desayuno"/>
    <s v="Tarjeta de dÃ©bito"/>
    <x v="292"/>
    <s v="Libre"/>
    <n v="2"/>
    <s v="Chile"/>
    <s v="00:20:00"/>
    <s v="01:34:00"/>
    <n v="1"/>
    <s v="Sí fue cobrada"/>
    <n v="75.58"/>
    <s v="05/04/2023"/>
    <n v="5.1388888888888894E-2"/>
    <s v="Miércoles"/>
    <n v="5.1388888888888894E-2"/>
    <n v="34.010999999999996"/>
    <n v="3.7790000000000035"/>
  </r>
  <r>
    <n v="9"/>
    <s v="Cliente_330"/>
    <n v="5"/>
    <d v="2023-04-05T03:10:00"/>
    <d v="2023-04-05T07:05:00"/>
    <x v="1"/>
    <s v="Desayuno"/>
    <s v="Tarjeta de crÃ©dito"/>
    <x v="293"/>
    <s v="Libre"/>
    <n v="2"/>
    <s v="PerÃº"/>
    <s v="03:10:00"/>
    <s v="07:05:00"/>
    <n v="1"/>
    <s v="Sí fue cobrada"/>
    <n v="244.8"/>
    <s v="05/04/2023"/>
    <n v="0.16319444444444445"/>
    <s v="Miércoles"/>
    <n v="0.16319444444444445"/>
    <n v="44.064"/>
    <n v="4.8960000000000008"/>
  </r>
  <r>
    <n v="7"/>
    <s v="Cliente_943"/>
    <n v="6"/>
    <d v="2023-04-05T02:48:00"/>
    <d v="2023-04-05T05:40:00"/>
    <x v="3"/>
    <s v="Almuerzo"/>
    <s v="Tarjeta de crÃ©dito"/>
    <x v="294"/>
    <s v="Libre"/>
    <n v="2"/>
    <s v="EspaÃ±a"/>
    <s v="02:48:00"/>
    <s v="05:40:00"/>
    <n v="1"/>
    <s v="Sí fue cobrada"/>
    <n v="163.92000000000002"/>
    <s v="05/04/2023"/>
    <n v="0.11944444444444448"/>
    <s v="Miércoles"/>
    <n v="0.11944444444444448"/>
    <n v="24.588000000000001"/>
    <n v="2.7319999999999993"/>
  </r>
  <r>
    <n v="9"/>
    <s v="Cliente_285"/>
    <n v="4"/>
    <d v="2023-04-05T02:11:00"/>
    <d v="2023-04-05T04:14:00"/>
    <x v="4"/>
    <s v="Almuerzo"/>
    <s v="Tarjeta de crÃ©dito"/>
    <x v="195"/>
    <s v="Reservada"/>
    <n v="3"/>
    <s v="Brasil"/>
    <s v="02:11:00"/>
    <s v="04:14:00"/>
    <n v="1.5"/>
    <s v="Sí fue cobrada"/>
    <n v="171.84"/>
    <s v="05/04/2023"/>
    <n v="8.5416666666666682E-2"/>
    <s v="Miércoles"/>
    <n v="8.5416666666666682E-2"/>
    <n v="38.664000000000001"/>
    <n v="4.2959999999999994"/>
  </r>
  <r>
    <n v="18"/>
    <s v="Cliente_905"/>
    <n v="1"/>
    <d v="2023-04-05T02:41:00"/>
    <d v="2023-04-05T05:08:00"/>
    <x v="0"/>
    <s v="Almuerzo"/>
    <s v="Tarjeta de crÃ©dito"/>
    <x v="295"/>
    <s v="Reservada"/>
    <n v="3"/>
    <s v="Colombia"/>
    <s v="02:41:00"/>
    <s v="05:08:00"/>
    <n v="1.5"/>
    <s v="Sí fue cobrada"/>
    <n v="31.02"/>
    <s v="05/04/2023"/>
    <n v="0.10208333333333335"/>
    <s v="Miércoles"/>
    <n v="0.10208333333333335"/>
    <n v="27.917999999999999"/>
    <n v="3.1020000000000003"/>
  </r>
  <r>
    <n v="14"/>
    <s v="Cliente_543"/>
    <n v="5"/>
    <d v="2023-04-05T02:15:00"/>
    <d v="2023-04-05T05:15:00"/>
    <x v="1"/>
    <s v="Almuerzo"/>
    <s v="Tarjeta de crÃ©dito"/>
    <x v="296"/>
    <s v="Libre"/>
    <n v="4"/>
    <s v="Chile"/>
    <s v="05:15:00"/>
    <s v="05:15:00"/>
    <n v="2"/>
    <s v="No fue cobrada"/>
    <n v="73.8"/>
    <s v="05/04/2023"/>
    <n v="0"/>
    <s v="Miércoles"/>
    <n v="0"/>
    <n v="13.283999999999999"/>
    <n v="1.4760000000000009"/>
  </r>
  <r>
    <n v="17"/>
    <s v="Cliente_897"/>
    <n v="2"/>
    <d v="2023-04-05T00:38:00"/>
    <d v="2023-04-05T04:29:00"/>
    <x v="3"/>
    <s v="Almuerzo"/>
    <s v="Tarjeta de crÃ©dito"/>
    <x v="297"/>
    <s v="Libre"/>
    <n v="3"/>
    <s v="EspaÃ±a"/>
    <s v="00:38:00"/>
    <s v="04:29:00"/>
    <n v="1.5"/>
    <s v="Sí fue cobrada"/>
    <n v="65.12"/>
    <s v="05/04/2023"/>
    <n v="0.16041666666666668"/>
    <s v="Miércoles"/>
    <n v="0.16041666666666668"/>
    <n v="29.304000000000002"/>
    <n v="3.2560000000000002"/>
  </r>
  <r>
    <n v="5"/>
    <s v="Cliente_239"/>
    <n v="6"/>
    <d v="2023-04-05T02:39:00"/>
    <d v="2023-04-05T04:59:00"/>
    <x v="2"/>
    <s v="Cena"/>
    <s v="Tarjeta de crÃ©dito"/>
    <x v="298"/>
    <s v="Reservada"/>
    <n v="3"/>
    <s v="Argentina"/>
    <s v="02:39:00"/>
    <s v="04:59:00"/>
    <n v="1.5"/>
    <s v="Sí fue cobrada"/>
    <n v="87.36"/>
    <s v="05/04/2023"/>
    <n v="9.7222222222222238E-2"/>
    <s v="Miércoles"/>
    <n v="9.7222222222222238E-2"/>
    <n v="13.104000000000001"/>
    <n v="1.4559999999999995"/>
  </r>
  <r>
    <n v="14"/>
    <s v="Cliente_927"/>
    <n v="5"/>
    <d v="2023-04-05T00:29:00"/>
    <d v="2023-04-05T02:37:00"/>
    <x v="2"/>
    <s v="Cena"/>
    <s v="Efectivo"/>
    <x v="299"/>
    <s v="Ocupada"/>
    <n v="3"/>
    <s v="EspaÃ±a"/>
    <s v="00:29:00"/>
    <s v="02:37:00"/>
    <n v="1.5"/>
    <s v="Sí fue cobrada"/>
    <n v="170.15"/>
    <s v="05/04/2023"/>
    <n v="9.9305555555555564E-2"/>
    <s v="Miércoles"/>
    <n v="9.9305555555555564E-2"/>
    <n v="30.627000000000002"/>
    <n v="3.4029999999999987"/>
  </r>
  <r>
    <n v="4"/>
    <s v="Cliente_315"/>
    <n v="1"/>
    <d v="2023-04-05T02:13:00"/>
    <d v="2023-04-05T04:51:00"/>
    <x v="4"/>
    <s v="Desayuno"/>
    <s v="Tarjeta de dÃ©bito"/>
    <x v="300"/>
    <s v="Reservada"/>
    <n v="2"/>
    <s v="Ecuador"/>
    <s v="02:13:00"/>
    <s v="04:51:00"/>
    <n v="1"/>
    <s v="Sí fue cobrada"/>
    <n v="22.98"/>
    <s v="05/04/2023"/>
    <n v="0.10972222222222219"/>
    <s v="Miércoles"/>
    <n v="0.10972222222222219"/>
    <n v="20.682000000000002"/>
    <n v="2.2979999999999983"/>
  </r>
  <r>
    <n v="17"/>
    <s v="Cliente_195"/>
    <n v="3"/>
    <d v="2023-04-05T00:56:00"/>
    <d v="2023-04-05T04:05:00"/>
    <x v="2"/>
    <s v="Almuerzo"/>
    <s v="Tarjeta de crÃ©dito"/>
    <x v="301"/>
    <s v="Ocupada"/>
    <n v="3"/>
    <s v="Chile"/>
    <s v="00:56:00"/>
    <s v="04:05:00"/>
    <n v="1.5"/>
    <s v="Sí fue cobrada"/>
    <n v="30.42"/>
    <s v="05/04/2023"/>
    <n v="0.14166666666666664"/>
    <s v="Miércoles"/>
    <n v="0.14166666666666664"/>
    <n v="9.1260000000000012"/>
    <n v="1.0139999999999993"/>
  </r>
  <r>
    <n v="15"/>
    <s v="Cliente_166"/>
    <n v="5"/>
    <d v="2023-04-05T01:55:00"/>
    <d v="2023-04-05T03:01:00"/>
    <x v="1"/>
    <s v="Almuerzo"/>
    <s v="Tarjeta de crÃ©dito"/>
    <x v="302"/>
    <s v="Reservada"/>
    <n v="4"/>
    <s v="Chile"/>
    <s v="01:55:00"/>
    <s v="03:01:00"/>
    <n v="2"/>
    <s v="Sí fue cobrada"/>
    <n v="243.5"/>
    <s v="05/04/2023"/>
    <n v="4.5833333333333337E-2"/>
    <s v="Miércoles"/>
    <n v="4.5833333333333337E-2"/>
    <n v="43.83"/>
    <n v="4.8700000000000045"/>
  </r>
  <r>
    <n v="1"/>
    <s v="Cliente_157"/>
    <n v="3"/>
    <d v="2023-04-05T02:47:00"/>
    <d v="2023-04-05T05:23:00"/>
    <x v="4"/>
    <s v="Cena"/>
    <s v="Tarjeta de crÃ©dito"/>
    <x v="303"/>
    <s v="Reservada"/>
    <n v="2"/>
    <s v="PerÃº"/>
    <s v="02:47:00"/>
    <s v="05:23:00"/>
    <n v="1"/>
    <s v="Sí fue cobrada"/>
    <n v="130.94999999999999"/>
    <s v="05/04/2023"/>
    <n v="0.10833333333333335"/>
    <s v="Miércoles"/>
    <n v="0.10833333333333335"/>
    <n v="39.284999999999997"/>
    <n v="4.365000000000002"/>
  </r>
  <r>
    <n v="3"/>
    <s v="Cliente_212"/>
    <n v="3"/>
    <d v="2023-04-05T02:11:00"/>
    <d v="2023-04-05T05:04:00"/>
    <x v="1"/>
    <s v="Almuerzo"/>
    <s v="Tarjeta de dÃ©bito"/>
    <x v="304"/>
    <s v="Ocupada"/>
    <n v="3"/>
    <s v="Colombia"/>
    <s v="02:11:00"/>
    <s v="05:04:00"/>
    <n v="1.5"/>
    <s v="Sí fue cobrada"/>
    <n v="65.64"/>
    <s v="05/04/2023"/>
    <n v="0.13055555555555556"/>
    <s v="Miércoles"/>
    <n v="0.13055555555555556"/>
    <n v="19.692"/>
    <n v="2.1879999999999988"/>
  </r>
  <r>
    <n v="14"/>
    <s v="Cliente_919"/>
    <n v="4"/>
    <d v="2023-04-05T00:39:00"/>
    <d v="2023-04-05T04:35:00"/>
    <x v="4"/>
    <s v="Cena"/>
    <s v="Tarjeta de crÃ©dito"/>
    <x v="305"/>
    <s v="Ocupada"/>
    <n v="4"/>
    <s v="Brasil"/>
    <s v="00:39:00"/>
    <s v="04:35:00"/>
    <n v="2"/>
    <s v="Sí fue cobrada"/>
    <n v="82.04"/>
    <s v="05/04/2023"/>
    <n v="0.17430555555555552"/>
    <s v="Miércoles"/>
    <n v="0.17430555555555552"/>
    <n v="18.459000000000003"/>
    <n v="2.0509999999999984"/>
  </r>
  <r>
    <n v="7"/>
    <s v="Cliente_395"/>
    <n v="2"/>
    <d v="2023-04-05T03:25:00"/>
    <d v="2023-04-05T04:33:00"/>
    <x v="2"/>
    <s v="Cena"/>
    <s v="Tarjeta de crÃ©dito"/>
    <x v="306"/>
    <s v="Libre"/>
    <n v="2"/>
    <s v="Venezuela"/>
    <s v="03:25:00"/>
    <s v="04:33:00"/>
    <n v="1"/>
    <s v="Sí fue cobrada"/>
    <n v="70.16"/>
    <s v="05/04/2023"/>
    <n v="4.7222222222222221E-2"/>
    <s v="Miércoles"/>
    <n v="4.7222222222222221E-2"/>
    <n v="31.571999999999999"/>
    <n v="3.5079999999999991"/>
  </r>
  <r>
    <n v="17"/>
    <s v="Cliente_287"/>
    <n v="4"/>
    <d v="2023-04-05T00:52:00"/>
    <d v="2023-04-05T03:31:00"/>
    <x v="0"/>
    <s v="Cena"/>
    <s v="Tarjeta de crÃ©dito"/>
    <x v="307"/>
    <s v="Reservada"/>
    <n v="2"/>
    <s v="EspaÃ±a"/>
    <s v="00:52:00"/>
    <s v="03:31:00"/>
    <n v="1"/>
    <s v="Sí fue cobrada"/>
    <n v="142.04"/>
    <s v="05/04/2023"/>
    <n v="0.11041666666666666"/>
    <s v="Miércoles"/>
    <n v="0.11041666666666666"/>
    <n v="31.958999999999996"/>
    <n v="3.5510000000000019"/>
  </r>
  <r>
    <n v="11"/>
    <s v="Cliente_479"/>
    <n v="4"/>
    <d v="2023-04-05T03:14:00"/>
    <d v="2023-04-05T05:43:00"/>
    <x v="3"/>
    <s v="Almuerzo"/>
    <s v="Tarjeta de crÃ©dito"/>
    <x v="308"/>
    <s v="Ocupada"/>
    <n v="4"/>
    <s v="Argentina"/>
    <s v="03:14:00"/>
    <s v="05:43:00"/>
    <n v="2"/>
    <s v="Sí fue cobrada"/>
    <n v="56.36"/>
    <s v="05/04/2023"/>
    <n v="0.11388888888888891"/>
    <s v="Miércoles"/>
    <n v="0.11388888888888891"/>
    <n v="12.680999999999999"/>
    <n v="1.4090000000000007"/>
  </r>
  <r>
    <n v="18"/>
    <s v="Cliente_33"/>
    <n v="6"/>
    <d v="2023-04-05T02:18:00"/>
    <d v="2023-04-05T05:29:00"/>
    <x v="2"/>
    <s v="Almuerzo"/>
    <s v="Tarjeta de crÃ©dito"/>
    <x v="59"/>
    <s v="Ocupada"/>
    <n v="2"/>
    <s v="Bolivia"/>
    <s v="02:18:00"/>
    <s v="05:29:00"/>
    <n v="1"/>
    <s v="Sí fue cobrada"/>
    <n v="188.94"/>
    <s v="05/04/2023"/>
    <n v="0.14305555555555555"/>
    <s v="Miércoles"/>
    <n v="0.14305555555555555"/>
    <n v="28.340999999999998"/>
    <n v="3.1490000000000009"/>
  </r>
  <r>
    <n v="10"/>
    <s v="Cliente_160"/>
    <n v="1"/>
    <d v="2023-04-05T01:37:00"/>
    <d v="2023-04-05T04:07:00"/>
    <x v="1"/>
    <s v="Almuerzo"/>
    <s v="Tarjeta de crÃ©dito"/>
    <x v="309"/>
    <s v="Ocupada"/>
    <n v="2"/>
    <s v="Chile"/>
    <s v="01:37:00"/>
    <s v="04:07:00"/>
    <n v="1"/>
    <s v="Sí fue cobrada"/>
    <n v="17.57"/>
    <s v="05/04/2023"/>
    <n v="0.11458333333333331"/>
    <s v="Miércoles"/>
    <n v="0.11458333333333331"/>
    <n v="15.813000000000001"/>
    <n v="1.7569999999999997"/>
  </r>
  <r>
    <n v="12"/>
    <s v="Cliente_109"/>
    <n v="6"/>
    <d v="2023-04-05T00:36:00"/>
    <d v="2023-04-05T03:09:00"/>
    <x v="2"/>
    <s v="Almuerzo"/>
    <s v="Tarjeta de crÃ©dito"/>
    <x v="310"/>
    <s v="Reservada"/>
    <n v="2"/>
    <s v="EspaÃ±a"/>
    <s v="00:36:00"/>
    <s v="03:09:00"/>
    <n v="1"/>
    <s v="Sí fue cobrada"/>
    <n v="238.32"/>
    <s v="05/04/2023"/>
    <n v="0.10625000000000001"/>
    <s v="Miércoles"/>
    <n v="0.10625000000000001"/>
    <n v="35.747999999999998"/>
    <n v="3.9720000000000013"/>
  </r>
  <r>
    <n v="4"/>
    <s v="Cliente_151"/>
    <n v="2"/>
    <d v="2023-04-05T02:34:00"/>
    <d v="2023-04-05T04:57:00"/>
    <x v="1"/>
    <s v="Almuerzo"/>
    <s v="Efectivo"/>
    <x v="311"/>
    <s v="Libre"/>
    <n v="2"/>
    <s v="Ecuador"/>
    <s v="02:34:00"/>
    <s v="04:57:00"/>
    <n v="1"/>
    <s v="Sí fue cobrada"/>
    <n v="68.260000000000005"/>
    <s v="05/04/2023"/>
    <n v="9.9305555555555577E-2"/>
    <s v="Miércoles"/>
    <n v="9.9305555555555577E-2"/>
    <n v="30.717000000000002"/>
    <n v="3.4130000000000003"/>
  </r>
  <r>
    <n v="13"/>
    <s v="Cliente_342"/>
    <n v="3"/>
    <d v="2023-04-05T01:08:00"/>
    <d v="2023-04-05T03:17:00"/>
    <x v="2"/>
    <s v="Cena"/>
    <s v="Efectivo"/>
    <x v="312"/>
    <s v="Reservada"/>
    <n v="2"/>
    <s v="Colombia"/>
    <s v="01:08:00"/>
    <s v="03:17:00"/>
    <n v="1"/>
    <s v="Sí fue cobrada"/>
    <n v="33.06"/>
    <s v="05/04/2023"/>
    <n v="8.958333333333332E-2"/>
    <s v="Miércoles"/>
    <n v="8.958333333333332E-2"/>
    <n v="9.9179999999999993"/>
    <n v="1.1020000000000003"/>
  </r>
  <r>
    <n v="5"/>
    <s v="Cliente_689"/>
    <n v="2"/>
    <d v="2023-04-05T03:11:00"/>
    <d v="2023-04-05T05:02:00"/>
    <x v="4"/>
    <s v="Almuerzo"/>
    <s v="Tarjeta de crÃ©dito"/>
    <x v="313"/>
    <s v="Reservada"/>
    <n v="426"/>
    <s v="Brasil"/>
    <s v="03:11:00"/>
    <s v="05:02:00"/>
    <n v="213"/>
    <s v="Sí fue cobrada"/>
    <n v="95.6"/>
    <s v="05/04/2023"/>
    <n v="7.7083333333333337E-2"/>
    <s v="Miércoles"/>
    <n v="7.7083333333333337E-2"/>
    <n v="43.019999999999996"/>
    <n v="4.7800000000000011"/>
  </r>
  <r>
    <n v="2"/>
    <s v="Cliente_953"/>
    <n v="4"/>
    <d v="2023-04-05T02:34:00"/>
    <d v="2023-04-05T03:43:00"/>
    <x v="2"/>
    <s v="Almuerzo"/>
    <s v="Efectivo"/>
    <x v="314"/>
    <s v="Libre"/>
    <n v="427"/>
    <s v="Bolivia"/>
    <s v="02:34:00"/>
    <s v="03:43:00"/>
    <n v="213.5"/>
    <s v="Sí fue cobrada"/>
    <n v="174.96"/>
    <s v="05/04/2023"/>
    <n v="4.7916666666666677E-2"/>
    <s v="Miércoles"/>
    <n v="4.7916666666666677E-2"/>
    <n v="39.366"/>
    <n v="4.3740000000000023"/>
  </r>
  <r>
    <n v="7"/>
    <s v="Cliente_518"/>
    <n v="5"/>
    <d v="2023-04-05T03:18:00"/>
    <d v="2023-04-05T06:03:00"/>
    <x v="4"/>
    <s v="Desayuno"/>
    <s v="Tarjeta de crÃ©dito"/>
    <x v="315"/>
    <s v="Reservada"/>
    <n v="428"/>
    <s v="Ecuador"/>
    <s v="03:18:00"/>
    <s v="06:03:00"/>
    <n v="214"/>
    <s v="Sí fue cobrada"/>
    <n v="78"/>
    <s v="05/04/2023"/>
    <n v="0.11458333333333334"/>
    <s v="Miércoles"/>
    <n v="0.11458333333333334"/>
    <n v="14.04"/>
    <n v="1.5600000000000005"/>
  </r>
  <r>
    <n v="10"/>
    <s v="Cliente_869"/>
    <n v="2"/>
    <d v="2023-04-05T03:31:00"/>
    <d v="2023-04-05T05:54:00"/>
    <x v="4"/>
    <s v="Cena"/>
    <s v="Tarjeta de crÃ©dito"/>
    <x v="316"/>
    <s v="Libre"/>
    <n v="432"/>
    <s v="Colombia"/>
    <s v="03:31:00"/>
    <s v="05:54:00"/>
    <n v="216"/>
    <s v="Sí fue cobrada"/>
    <n v="37.42"/>
    <s v="05/04/2023"/>
    <n v="9.9305555555555564E-2"/>
    <s v="Miércoles"/>
    <n v="9.9305555555555564E-2"/>
    <n v="16.839000000000002"/>
    <n v="1.8709999999999987"/>
  </r>
  <r>
    <n v="10"/>
    <s v="Cliente_306"/>
    <n v="4"/>
    <d v="2023-04-05T01:14:00"/>
    <d v="2023-04-05T03:09:00"/>
    <x v="4"/>
    <s v="Almuerzo"/>
    <s v="Tarjeta de crÃ©dito"/>
    <x v="317"/>
    <s v="Reservada"/>
    <n v="433"/>
    <s v="Bolivia"/>
    <s v="01:14:00"/>
    <s v="03:09:00"/>
    <n v="216.5"/>
    <s v="Sí fue cobrada"/>
    <n v="183.08"/>
    <s v="05/04/2023"/>
    <n v="7.9861111111111105E-2"/>
    <s v="Miércoles"/>
    <n v="7.9861111111111105E-2"/>
    <n v="41.193000000000005"/>
    <n v="4.5769999999999982"/>
  </r>
  <r>
    <n v="15"/>
    <s v="Cliente_842"/>
    <n v="4"/>
    <d v="2023-04-05T00:15:00"/>
    <d v="2023-04-05T03:55:00"/>
    <x v="4"/>
    <s v="Almuerzo"/>
    <s v="Tarjeta de crÃ©dito"/>
    <x v="318"/>
    <s v="Reservada"/>
    <n v="434"/>
    <s v="Bolivia"/>
    <s v="00:15:00"/>
    <s v="03:55:00"/>
    <n v="217"/>
    <s v="Sí fue cobrada"/>
    <n v="148.6"/>
    <s v="05/04/2023"/>
    <n v="0.15277777777777779"/>
    <s v="Miércoles"/>
    <n v="0.15277777777777779"/>
    <n v="33.435000000000002"/>
    <n v="3.7149999999999963"/>
  </r>
  <r>
    <n v="17"/>
    <s v="Cliente_349"/>
    <n v="6"/>
    <d v="2023-04-05T03:53:00"/>
    <d v="2023-04-05T06:01:00"/>
    <x v="3"/>
    <s v="Almuerzo"/>
    <s v="Tarjeta de crÃ©dito"/>
    <x v="319"/>
    <s v="Ocupada"/>
    <n v="435"/>
    <s v="EspaÃ±a"/>
    <s v="03:53:00"/>
    <s v="06:01:00"/>
    <n v="217.5"/>
    <s v="Sí fue cobrada"/>
    <n v="182.88"/>
    <s v="05/04/2023"/>
    <n v="9.930555555555555E-2"/>
    <s v="Miércoles"/>
    <n v="9.930555555555555E-2"/>
    <n v="27.432000000000002"/>
    <n v="3.0479999999999983"/>
  </r>
  <r>
    <n v="15"/>
    <s v="Cliente_807"/>
    <n v="1"/>
    <d v="2023-04-05T00:00:00"/>
    <d v="2023-04-05T01:23:00"/>
    <x v="0"/>
    <s v="Cena"/>
    <s v="Tarjeta de crÃ©dito"/>
    <x v="320"/>
    <s v="Libre"/>
    <n v="439"/>
    <s v="Bolivia"/>
    <s v="00:00:00"/>
    <s v="01:23:00"/>
    <n v="219.5"/>
    <s v="Sí fue cobrada"/>
    <n v="25.56"/>
    <s v="05/04/2023"/>
    <n v="5.7638888888888885E-2"/>
    <s v="Miércoles"/>
    <n v="5.7638888888888885E-2"/>
    <n v="23.003999999999998"/>
    <n v="2.5560000000000009"/>
  </r>
  <r>
    <n v="13"/>
    <s v="Cliente_900"/>
    <n v="1"/>
    <d v="2023-04-05T01:59:00"/>
    <d v="2023-04-05T05:48:00"/>
    <x v="2"/>
    <s v="Almuerzo"/>
    <s v="Tarjeta de crÃ©dito"/>
    <x v="321"/>
    <s v="Ocupada"/>
    <n v="440"/>
    <s v="Argentina"/>
    <s v="01:59:00"/>
    <s v="05:48:00"/>
    <n v="220"/>
    <s v="Sí fue cobrada"/>
    <n v="38.85"/>
    <s v="05/04/2023"/>
    <n v="0.16944444444444443"/>
    <s v="Miércoles"/>
    <n v="0.16944444444444443"/>
    <n v="34.965000000000003"/>
    <n v="3.884999999999998"/>
  </r>
  <r>
    <n v="13"/>
    <s v="Cliente_143"/>
    <n v="6"/>
    <d v="2023-04-05T01:04:00"/>
    <d v="2023-04-05T03:23:00"/>
    <x v="2"/>
    <s v="Almuerzo"/>
    <s v="Efectivo"/>
    <x v="322"/>
    <s v="Ocupada"/>
    <n v="441"/>
    <s v="EspaÃ±a"/>
    <s v="01:04:00"/>
    <s v="03:23:00"/>
    <n v="220.5"/>
    <s v="Sí fue cobrada"/>
    <n v="139.85999999999999"/>
    <s v="05/04/2023"/>
    <n v="0.10694444444444444"/>
    <s v="Miércoles"/>
    <n v="0.10694444444444444"/>
    <n v="20.978999999999999"/>
    <n v="2.3309999999999995"/>
  </r>
  <r>
    <n v="15"/>
    <s v="Cliente_405"/>
    <n v="3"/>
    <d v="2023-04-05T02:04:00"/>
    <d v="2023-04-05T03:18:00"/>
    <x v="4"/>
    <s v="Cena"/>
    <s v="Tarjeta de crÃ©dito"/>
    <x v="323"/>
    <s v="Ocupada"/>
    <n v="442"/>
    <s v="Uruguay"/>
    <s v="02:04:00"/>
    <s v="03:18:00"/>
    <n v="221"/>
    <s v="Sí fue cobrada"/>
    <n v="63.21"/>
    <s v="05/04/2023"/>
    <n v="6.1805555555555523E-2"/>
    <s v="Miércoles"/>
    <n v="6.1805555555555523E-2"/>
    <n v="18.963000000000001"/>
    <n v="2.1069999999999993"/>
  </r>
  <r>
    <n v="4"/>
    <s v="Cliente_332"/>
    <n v="2"/>
    <d v="2023-04-05T01:15:00"/>
    <d v="2023-04-05T03:14:00"/>
    <x v="2"/>
    <s v="Almuerzo"/>
    <s v="Tarjeta de dÃ©bito"/>
    <x v="324"/>
    <s v="Libre"/>
    <n v="443"/>
    <s v="Venezuela"/>
    <s v="01:15:00"/>
    <s v="03:14:00"/>
    <n v="221.5"/>
    <s v="Sí fue cobrada"/>
    <n v="28.96"/>
    <s v="05/04/2023"/>
    <n v="8.2638888888888873E-2"/>
    <s v="Miércoles"/>
    <n v="8.2638888888888873E-2"/>
    <n v="13.032"/>
    <n v="1.4480000000000004"/>
  </r>
  <r>
    <n v="8"/>
    <s v="Cliente_894"/>
    <n v="5"/>
    <d v="2023-04-05T03:23:00"/>
    <d v="2023-04-05T06:08:00"/>
    <x v="1"/>
    <s v="Almuerzo"/>
    <s v="Tarjeta de crÃ©dito"/>
    <x v="325"/>
    <s v="Libre"/>
    <n v="444"/>
    <s v="Argentina"/>
    <s v="03:23:00"/>
    <s v="06:08:00"/>
    <n v="222"/>
    <s v="Sí fue cobrada"/>
    <n v="126.30000000000001"/>
    <s v="05/04/2023"/>
    <n v="0.11458333333333337"/>
    <s v="Miércoles"/>
    <n v="0.11458333333333337"/>
    <n v="22.734000000000002"/>
    <n v="2.5259999999999998"/>
  </r>
  <r>
    <n v="8"/>
    <s v="Cliente_404"/>
    <n v="2"/>
    <d v="2023-04-05T03:53:00"/>
    <d v="2023-04-05T07:24:00"/>
    <x v="4"/>
    <s v="Cena"/>
    <s v="Tarjeta de crÃ©dito"/>
    <x v="326"/>
    <s v="Libre"/>
    <n v="447"/>
    <s v="EspaÃ±a"/>
    <s v="03:53:00"/>
    <s v="07:24:00"/>
    <n v="223.5"/>
    <s v="Sí fue cobrada"/>
    <n v="57.36"/>
    <s v="05/04/2023"/>
    <n v="0.14652777777777778"/>
    <s v="Miércoles"/>
    <n v="0.14652777777777778"/>
    <n v="25.811999999999998"/>
    <n v="2.8680000000000021"/>
  </r>
  <r>
    <n v="4"/>
    <s v="Cliente_216"/>
    <n v="5"/>
    <d v="2023-04-05T00:07:00"/>
    <d v="2023-04-05T03:35:00"/>
    <x v="4"/>
    <s v="Cena"/>
    <s v="Tarjeta de crÃ©dito"/>
    <x v="327"/>
    <s v="Ocupada"/>
    <n v="448"/>
    <s v="Venezuela"/>
    <s v="00:07:00"/>
    <s v="03:35:00"/>
    <n v="224"/>
    <s v="Sí fue cobrada"/>
    <n v="178.4"/>
    <s v="05/04/2023"/>
    <n v="0.15486111111111109"/>
    <s v="Miércoles"/>
    <n v="0.15486111111111109"/>
    <n v="32.112000000000002"/>
    <n v="3.5679999999999978"/>
  </r>
  <r>
    <n v="9"/>
    <s v="Cliente_783"/>
    <n v="6"/>
    <d v="2023-04-05T03:51:00"/>
    <d v="2023-04-05T05:01:00"/>
    <x v="0"/>
    <s v="Almuerzo"/>
    <s v="Tarjeta de crÃ©dito"/>
    <x v="328"/>
    <s v="Ocupada"/>
    <n v="450"/>
    <s v="Bolivia"/>
    <s v="03:51:00"/>
    <s v="05:01:00"/>
    <n v="225"/>
    <s v="Sí fue cobrada"/>
    <n v="293.39999999999998"/>
    <s v="05/04/2023"/>
    <n v="5.9027777777777769E-2"/>
    <s v="Miércoles"/>
    <n v="5.9027777777777769E-2"/>
    <n v="44.01"/>
    <n v="4.8900000000000006"/>
  </r>
  <r>
    <n v="3"/>
    <s v="Cliente_240"/>
    <n v="1"/>
    <d v="2023-04-05T01:17:00"/>
    <d v="2023-04-05T02:26:00"/>
    <x v="3"/>
    <s v="Desayuno"/>
    <s v="Tarjeta de crÃ©dito"/>
    <x v="329"/>
    <s v="Libre"/>
    <n v="451"/>
    <s v="Bolivia"/>
    <s v="01:17:00"/>
    <s v="02:26:00"/>
    <n v="225.5"/>
    <s v="Sí fue cobrada"/>
    <n v="46.37"/>
    <s v="05/04/2023"/>
    <n v="4.7916666666666684E-2"/>
    <s v="Miércoles"/>
    <n v="4.7916666666666684E-2"/>
    <n v="41.732999999999997"/>
    <n v="4.6370000000000005"/>
  </r>
  <r>
    <n v="9"/>
    <s v="Cliente_589"/>
    <n v="1"/>
    <d v="2023-04-05T02:53:00"/>
    <d v="2023-04-05T05:19:00"/>
    <x v="4"/>
    <s v="Almuerzo"/>
    <s v="Tarjeta de crÃ©dito"/>
    <x v="330"/>
    <s v="Reservada"/>
    <n v="452"/>
    <s v="Uruguay"/>
    <s v="02:53:00"/>
    <s v="05:19:00"/>
    <n v="226"/>
    <s v="Sí fue cobrada"/>
    <n v="43.48"/>
    <s v="05/04/2023"/>
    <n v="0.10138888888888888"/>
    <s v="Miércoles"/>
    <n v="0.10138888888888888"/>
    <n v="39.131999999999998"/>
    <n v="4.347999999999999"/>
  </r>
  <r>
    <n v="6"/>
    <s v="Cliente_284"/>
    <n v="1"/>
    <d v="2023-04-05T03:42:00"/>
    <d v="2023-04-05T05:07:00"/>
    <x v="2"/>
    <s v="Desayuno"/>
    <s v="Tarjeta de crÃ©dito"/>
    <x v="331"/>
    <s v="Libre"/>
    <n v="453"/>
    <s v="Chile"/>
    <s v="03:42:00"/>
    <s v="05:07:00"/>
    <n v="226.5"/>
    <s v="Sí fue cobrada"/>
    <n v="36.83"/>
    <s v="05/04/2023"/>
    <n v="5.9027777777777762E-2"/>
    <s v="Miércoles"/>
    <n v="5.9027777777777762E-2"/>
    <n v="33.146999999999998"/>
    <n v="3.6829999999999998"/>
  </r>
  <r>
    <n v="1"/>
    <s v="Cliente_342"/>
    <n v="3"/>
    <d v="2023-04-05T03:26:00"/>
    <d v="2023-04-05T04:53:00"/>
    <x v="1"/>
    <s v="Almuerzo"/>
    <s v="Tarjeta de crÃ©dito"/>
    <x v="332"/>
    <s v="Libre"/>
    <n v="454"/>
    <s v="Colombia"/>
    <s v="03:26:00"/>
    <s v="04:53:00"/>
    <n v="227"/>
    <s v="Sí fue cobrada"/>
    <n v="118.85999999999999"/>
    <s v="05/04/2023"/>
    <n v="6.0416666666666619E-2"/>
    <s v="Miércoles"/>
    <n v="6.0416666666666619E-2"/>
    <n v="35.658000000000001"/>
    <n v="3.9619999999999962"/>
  </r>
  <r>
    <n v="13"/>
    <s v="Cliente_207"/>
    <n v="6"/>
    <d v="2023-04-05T02:12:00"/>
    <d v="2023-04-05T05:15:00"/>
    <x v="4"/>
    <s v="Almuerzo"/>
    <s v="Tarjeta de crÃ©dito"/>
    <x v="333"/>
    <s v="Libre"/>
    <n v="456"/>
    <s v="Argentina"/>
    <s v="02:12:00"/>
    <s v="05:15:00"/>
    <n v="228"/>
    <s v="Sí fue cobrada"/>
    <n v="131.64000000000001"/>
    <s v="05/04/2023"/>
    <n v="0.12708333333333333"/>
    <s v="Miércoles"/>
    <n v="0.12708333333333333"/>
    <n v="19.746000000000002"/>
    <n v="2.1939999999999991"/>
  </r>
  <r>
    <n v="18"/>
    <s v="Cliente_531"/>
    <n v="6"/>
    <d v="2023-04-05T03:48:00"/>
    <d v="2023-04-05T07:32:00"/>
    <x v="2"/>
    <s v="Almuerzo"/>
    <s v="Efectivo"/>
    <x v="334"/>
    <s v="Reservada"/>
    <n v="457"/>
    <s v="Bolivia"/>
    <s v="03:48:00"/>
    <s v="07:32:00"/>
    <n v="228.5"/>
    <s v="Sí fue cobrada"/>
    <n v="103.56"/>
    <s v="05/04/2023"/>
    <n v="0.15555555555555556"/>
    <s v="Miércoles"/>
    <n v="0.15555555555555556"/>
    <n v="15.534000000000001"/>
    <n v="1.7260000000000009"/>
  </r>
  <r>
    <n v="4"/>
    <s v="Cliente_420"/>
    <n v="3"/>
    <d v="2023-04-05T02:41:00"/>
    <d v="2023-04-05T04:21:00"/>
    <x v="4"/>
    <s v="Almuerzo"/>
    <s v="Tarjeta de crÃ©dito"/>
    <x v="335"/>
    <s v="Ocupada"/>
    <n v="458"/>
    <s v="Bolivia"/>
    <s v="02:41:00"/>
    <s v="04:21:00"/>
    <n v="229"/>
    <s v="Sí fue cobrada"/>
    <n v="45.63"/>
    <s v="05/04/2023"/>
    <n v="7.9861111111111105E-2"/>
    <s v="Miércoles"/>
    <n v="7.9861111111111105E-2"/>
    <n v="13.689"/>
    <n v="1.5210000000000008"/>
  </r>
  <r>
    <n v="19"/>
    <s v="Cliente_964"/>
    <n v="6"/>
    <d v="2023-04-05T03:27:00"/>
    <d v="2023-04-05T06:56:00"/>
    <x v="4"/>
    <s v="Cena"/>
    <s v="Tarjeta de crÃ©dito"/>
    <x v="336"/>
    <s v="Libre"/>
    <n v="460"/>
    <s v="Ecuador"/>
    <s v="03:27:00"/>
    <s v="06:56:00"/>
    <n v="230"/>
    <s v="Sí fue cobrada"/>
    <n v="297.60000000000002"/>
    <s v="05/04/2023"/>
    <n v="0.1451388888888889"/>
    <s v="Miércoles"/>
    <n v="0.1451388888888889"/>
    <n v="44.64"/>
    <n v="4.9600000000000009"/>
  </r>
  <r>
    <n v="4"/>
    <s v="Cliente_421"/>
    <n v="3"/>
    <d v="2023-04-05T02:43:00"/>
    <d v="2023-04-05T05:55:00"/>
    <x v="3"/>
    <s v="Cena"/>
    <s v="Efectivo"/>
    <x v="337"/>
    <s v="Libre"/>
    <n v="461"/>
    <s v="PerÃº"/>
    <s v="02:43:00"/>
    <s v="05:55:00"/>
    <n v="230.5"/>
    <s v="Sí fue cobrada"/>
    <n v="64.53"/>
    <s v="05/04/2023"/>
    <n v="0.13333333333333336"/>
    <s v="Miércoles"/>
    <n v="0.13333333333333336"/>
    <n v="19.359000000000002"/>
    <n v="2.1509999999999998"/>
  </r>
  <r>
    <n v="16"/>
    <s v="Cliente_440"/>
    <n v="1"/>
    <d v="2023-04-05T01:21:00"/>
    <d v="2023-04-05T04:39:00"/>
    <x v="4"/>
    <s v="Almuerzo"/>
    <s v="Tarjeta de crÃ©dito"/>
    <x v="338"/>
    <s v="Reservada"/>
    <n v="464"/>
    <s v="Chile"/>
    <s v="01:21:00"/>
    <s v="04:39:00"/>
    <n v="232"/>
    <s v="Sí fue cobrada"/>
    <n v="48.5"/>
    <s v="05/04/2023"/>
    <n v="0.13750000000000001"/>
    <s v="Miércoles"/>
    <n v="0.13750000000000001"/>
    <n v="43.65"/>
    <n v="4.8500000000000014"/>
  </r>
  <r>
    <n v="4"/>
    <s v="Cliente_876"/>
    <n v="2"/>
    <d v="2023-04-05T01:11:00"/>
    <d v="2023-04-05T03:38:00"/>
    <x v="1"/>
    <s v="Almuerzo"/>
    <s v="Tarjeta de crÃ©dito"/>
    <x v="339"/>
    <s v="Ocupada"/>
    <n v="465"/>
    <s v="Uruguay"/>
    <s v="01:11:00"/>
    <s v="03:38:00"/>
    <n v="232.5"/>
    <s v="Sí fue cobrada"/>
    <n v="89.8"/>
    <s v="05/04/2023"/>
    <n v="0.1125"/>
    <s v="Miércoles"/>
    <n v="0.1125"/>
    <n v="40.409999999999997"/>
    <n v="4.490000000000002"/>
  </r>
  <r>
    <n v="4"/>
    <s v="Cliente_365"/>
    <n v="1"/>
    <d v="2023-04-05T01:54:00"/>
    <d v="2023-04-05T04:20:00"/>
    <x v="1"/>
    <s v="Almuerzo"/>
    <s v="Tarjeta de crÃ©dito"/>
    <x v="340"/>
    <s v="Libre"/>
    <n v="466"/>
    <s v="Bolivia"/>
    <s v="01:54:00"/>
    <s v="04:20:00"/>
    <n v="233"/>
    <s v="Sí fue cobrada"/>
    <n v="26.63"/>
    <s v="05/04/2023"/>
    <n v="0.10138888888888889"/>
    <s v="Miércoles"/>
    <n v="0.10138888888888889"/>
    <n v="23.966999999999999"/>
    <n v="2.6630000000000003"/>
  </r>
  <r>
    <n v="15"/>
    <s v="Cliente_185"/>
    <n v="3"/>
    <d v="2023-04-05T02:42:00"/>
    <d v="2023-04-05T04:14:00"/>
    <x v="1"/>
    <s v="Almuerzo"/>
    <s v="Tarjeta de dÃ©bito"/>
    <x v="341"/>
    <s v="Reservada"/>
    <n v="467"/>
    <s v="PerÃº"/>
    <s v="02:42:00"/>
    <s v="04:14:00"/>
    <n v="233.5"/>
    <s v="Sí fue cobrada"/>
    <n v="126.93"/>
    <s v="05/04/2023"/>
    <n v="6.3888888888888898E-2"/>
    <s v="Miércoles"/>
    <n v="6.3888888888888898E-2"/>
    <n v="38.079000000000001"/>
    <n v="4.2310000000000016"/>
  </r>
  <r>
    <n v="14"/>
    <s v="Cliente_558"/>
    <n v="6"/>
    <d v="2023-04-05T02:59:00"/>
    <d v="2023-04-05T05:45:00"/>
    <x v="2"/>
    <s v="Desayuno"/>
    <s v="Tarjeta de crÃ©dito"/>
    <x v="342"/>
    <s v="Reservada"/>
    <n v="468"/>
    <s v="Argentina"/>
    <s v="02:59:00"/>
    <s v="05:45:00"/>
    <n v="234"/>
    <s v="Sí fue cobrada"/>
    <n v="85.679999999999993"/>
    <s v="05/04/2023"/>
    <n v="0.11527777777777778"/>
    <s v="Miércoles"/>
    <n v="0.11527777777777778"/>
    <n v="12.852"/>
    <n v="1.427999999999999"/>
  </r>
  <r>
    <n v="1"/>
    <s v="Cliente_535"/>
    <n v="2"/>
    <d v="2023-04-05T02:57:00"/>
    <d v="2023-04-05T05:22:00"/>
    <x v="1"/>
    <s v="Cena"/>
    <s v="Tarjeta de crÃ©dito"/>
    <x v="325"/>
    <s v="Reservada"/>
    <n v="469"/>
    <s v="Colombia"/>
    <s v="02:57:00"/>
    <s v="05:22:00"/>
    <n v="234.5"/>
    <s v="Sí fue cobrada"/>
    <n v="50.52"/>
    <s v="05/04/2023"/>
    <n v="0.10069444444444442"/>
    <s v="Miércoles"/>
    <n v="0.10069444444444442"/>
    <n v="22.734000000000002"/>
    <n v="2.5259999999999998"/>
  </r>
  <r>
    <n v="17"/>
    <s v="Cliente_18"/>
    <n v="3"/>
    <d v="2023-04-05T01:41:00"/>
    <d v="2023-04-05T04:17:00"/>
    <x v="4"/>
    <s v="Almuerzo"/>
    <s v="Tarjeta de crÃ©dito"/>
    <x v="343"/>
    <s v="Ocupada"/>
    <n v="470"/>
    <s v="Uruguay"/>
    <s v="01:41:00"/>
    <s v="04:17:00"/>
    <n v="235"/>
    <s v="Sí fue cobrada"/>
    <n v="142.38"/>
    <s v="05/04/2023"/>
    <n v="0.11875000000000001"/>
    <s v="Miércoles"/>
    <n v="0.11875000000000001"/>
    <n v="42.713999999999999"/>
    <n v="4.7460000000000022"/>
  </r>
  <r>
    <n v="20"/>
    <s v="Cliente_704"/>
    <n v="2"/>
    <d v="2023-04-05T03:57:00"/>
    <d v="2023-04-05T06:52:00"/>
    <x v="2"/>
    <s v="Almuerzo"/>
    <s v="Efectivo"/>
    <x v="344"/>
    <s v="Ocupada"/>
    <n v="472"/>
    <s v="Uruguay"/>
    <s v="03:57:00"/>
    <s v="06:52:00"/>
    <n v="236"/>
    <s v="Sí fue cobrada"/>
    <n v="73.58"/>
    <s v="05/04/2023"/>
    <n v="0.13194444444444448"/>
    <s v="Miércoles"/>
    <n v="0.13194444444444448"/>
    <n v="33.110999999999997"/>
    <n v="3.679000000000002"/>
  </r>
  <r>
    <n v="13"/>
    <s v="Cliente_720"/>
    <n v="4"/>
    <d v="2023-04-06T03:36:00"/>
    <d v="2023-04-06T07:04:00"/>
    <x v="2"/>
    <s v="Almuerzo"/>
    <s v="Tarjeta de dÃ©bito"/>
    <x v="345"/>
    <s v="Ocupada"/>
    <n v="473"/>
    <s v="Paraguay"/>
    <s v="03:36:00"/>
    <s v="07:04:00"/>
    <n v="236.5"/>
    <s v="Sí fue cobrada"/>
    <n v="62.52"/>
    <s v="06/04/2023"/>
    <n v="0.15486111111111112"/>
    <s v="Jueves"/>
    <n v="0.15486111111111112"/>
    <n v="14.067"/>
    <n v="1.5630000000000006"/>
  </r>
  <r>
    <n v="2"/>
    <s v="Cliente_624"/>
    <n v="6"/>
    <d v="2023-04-06T01:52:00"/>
    <d v="2023-04-06T03:32:00"/>
    <x v="4"/>
    <s v="Almuerzo"/>
    <s v="Tarjeta de crÃ©dito"/>
    <x v="346"/>
    <s v="Libre"/>
    <n v="474"/>
    <s v="PerÃº"/>
    <s v="01:52:00"/>
    <s v="03:32:00"/>
    <n v="237"/>
    <s v="Sí fue cobrada"/>
    <n v="129.96"/>
    <s v="06/04/2023"/>
    <n v="6.9444444444444448E-2"/>
    <s v="Jueves"/>
    <n v="6.9444444444444448E-2"/>
    <n v="19.494"/>
    <n v="2.1660000000000004"/>
  </r>
  <r>
    <n v="18"/>
    <s v="Cliente_289"/>
    <n v="4"/>
    <d v="2023-04-06T03:17:00"/>
    <d v="2023-04-06T05:50:00"/>
    <x v="3"/>
    <s v="Cena"/>
    <s v="Tarjeta de dÃ©bito"/>
    <x v="347"/>
    <s v="Ocupada"/>
    <n v="475"/>
    <s v="Paraguay"/>
    <s v="03:17:00"/>
    <s v="05:50:00"/>
    <n v="237.5"/>
    <s v="Sí fue cobrada"/>
    <n v="78.2"/>
    <s v="06/04/2023"/>
    <n v="0.11666666666666668"/>
    <s v="Jueves"/>
    <n v="0.11666666666666668"/>
    <n v="17.594999999999999"/>
    <n v="1.9550000000000018"/>
  </r>
  <r>
    <n v="13"/>
    <s v="Cliente_434"/>
    <n v="2"/>
    <d v="2023-04-06T00:03:00"/>
    <d v="2023-04-06T01:47:00"/>
    <x v="0"/>
    <s v="Desayuno"/>
    <s v="Tarjeta de dÃ©bito"/>
    <x v="208"/>
    <s v="Ocupada"/>
    <n v="476"/>
    <s v="Paraguay"/>
    <s v="00:03:00"/>
    <s v="01:47:00"/>
    <n v="238"/>
    <s v="Sí fue cobrada"/>
    <n v="87.06"/>
    <s v="06/04/2023"/>
    <n v="8.2638888888888887E-2"/>
    <s v="Jueves"/>
    <n v="8.2638888888888887E-2"/>
    <n v="39.177"/>
    <n v="4.3530000000000015"/>
  </r>
  <r>
    <n v="8"/>
    <s v="Cliente_149"/>
    <n v="6"/>
    <d v="2023-04-06T01:39:00"/>
    <d v="2023-04-06T02:58:00"/>
    <x v="4"/>
    <s v="Desayuno"/>
    <s v="Tarjeta de crÃ©dito"/>
    <x v="348"/>
    <s v="Reservada"/>
    <n v="477"/>
    <s v="Colombia"/>
    <s v="01:39:00"/>
    <s v="02:58:00"/>
    <n v="238.5"/>
    <s v="Sí fue cobrada"/>
    <n v="203.10000000000002"/>
    <s v="06/04/2023"/>
    <n v="5.4861111111111124E-2"/>
    <s v="Jueves"/>
    <n v="5.4861111111111124E-2"/>
    <n v="30.465"/>
    <n v="3.3850000000000016"/>
  </r>
  <r>
    <n v="7"/>
    <s v="Cliente_29"/>
    <n v="5"/>
    <d v="2023-04-06T00:01:00"/>
    <d v="2023-04-06T03:28:00"/>
    <x v="1"/>
    <s v="Almuerzo"/>
    <s v="Efectivo"/>
    <x v="349"/>
    <s v="Ocupada"/>
    <n v="478"/>
    <s v="Bolivia"/>
    <s v="00:01:00"/>
    <s v="03:28:00"/>
    <n v="239"/>
    <s v="Sí fue cobrada"/>
    <n v="163.9"/>
    <s v="06/04/2023"/>
    <n v="0.15416666666666667"/>
    <s v="Jueves"/>
    <n v="0.15416666666666667"/>
    <n v="29.502000000000002"/>
    <n v="3.2779999999999987"/>
  </r>
  <r>
    <n v="1"/>
    <s v="Cliente_708"/>
    <n v="3"/>
    <d v="2023-04-06T00:42:00"/>
    <d v="2023-04-06T04:30:00"/>
    <x v="0"/>
    <s v="Almuerzo"/>
    <s v="Tarjeta de dÃ©bito"/>
    <x v="350"/>
    <s v="Reservada"/>
    <n v="479"/>
    <s v="Argentina"/>
    <s v="00:42:00"/>
    <s v="04:30:00"/>
    <n v="239.5"/>
    <s v="Sí fue cobrada"/>
    <n v="118.74"/>
    <s v="06/04/2023"/>
    <n v="0.15833333333333333"/>
    <s v="Jueves"/>
    <n v="0.15833333333333333"/>
    <n v="35.622"/>
    <n v="3.9579999999999984"/>
  </r>
  <r>
    <n v="1"/>
    <s v="Cliente_125"/>
    <n v="5"/>
    <d v="2023-04-06T03:26:00"/>
    <d v="2023-04-06T07:19:00"/>
    <x v="3"/>
    <s v="Desayuno"/>
    <s v="Efectivo"/>
    <x v="351"/>
    <s v="Reservada"/>
    <n v="480"/>
    <s v="Uruguay"/>
    <s v="03:26:00"/>
    <s v="07:19:00"/>
    <n v="240"/>
    <s v="Sí fue cobrada"/>
    <n v="93.149999999999991"/>
    <s v="06/04/2023"/>
    <n v="0.16180555555555551"/>
    <s v="Jueves"/>
    <n v="0.16180555555555551"/>
    <n v="16.766999999999999"/>
    <n v="1.8629999999999995"/>
  </r>
  <r>
    <n v="6"/>
    <s v="Cliente_524"/>
    <n v="5"/>
    <d v="2023-04-06T01:00:00"/>
    <d v="2023-04-06T02:52:00"/>
    <x v="3"/>
    <s v="Cena"/>
    <s v="Tarjeta de crÃ©dito"/>
    <x v="352"/>
    <s v="Reservada"/>
    <n v="485"/>
    <s v="Bolivia"/>
    <s v="01:00:00"/>
    <s v="02:52:00"/>
    <n v="242.5"/>
    <s v="Sí fue cobrada"/>
    <n v="195.35"/>
    <s v="06/04/2023"/>
    <n v="7.7777777777777779E-2"/>
    <s v="Jueves"/>
    <n v="7.7777777777777779E-2"/>
    <n v="35.162999999999997"/>
    <n v="3.9070000000000036"/>
  </r>
  <r>
    <n v="15"/>
    <s v="Cliente_437"/>
    <n v="3"/>
    <d v="2023-04-06T02:47:00"/>
    <d v="2023-04-06T06:12:00"/>
    <x v="1"/>
    <s v="Desayuno"/>
    <s v="Tarjeta de dÃ©bito"/>
    <x v="353"/>
    <s v="Ocupada"/>
    <n v="486"/>
    <s v="Colombia"/>
    <s v="02:47:00"/>
    <s v="06:12:00"/>
    <n v="243"/>
    <s v="Sí fue cobrada"/>
    <n v="37.980000000000004"/>
    <s v="06/04/2023"/>
    <n v="0.15277777777777782"/>
    <s v="Jueves"/>
    <n v="0.15277777777777782"/>
    <n v="11.394"/>
    <n v="1.266"/>
  </r>
  <r>
    <n v="17"/>
    <s v="Cliente_946"/>
    <n v="1"/>
    <d v="2023-04-06T01:34:00"/>
    <d v="2023-04-06T03:50:00"/>
    <x v="1"/>
    <s v="Almuerzo"/>
    <s v="Tarjeta de crÃ©dito"/>
    <x v="354"/>
    <s v="Ocupada"/>
    <n v="487"/>
    <s v="Paraguay"/>
    <s v="01:34:00"/>
    <s v="03:50:00"/>
    <n v="243.5"/>
    <s v="Sí fue cobrada"/>
    <n v="45.76"/>
    <s v="06/04/2023"/>
    <n v="0.10486111111111113"/>
    <s v="Jueves"/>
    <n v="0.10486111111111113"/>
    <n v="41.183999999999997"/>
    <n v="4.5760000000000005"/>
  </r>
  <r>
    <n v="10"/>
    <s v="Cliente_719"/>
    <n v="4"/>
    <d v="2023-04-06T00:00:00"/>
    <d v="2023-04-06T01:58:00"/>
    <x v="0"/>
    <s v="Almuerzo"/>
    <s v="Tarjeta de dÃ©bito"/>
    <x v="355"/>
    <s v="Libre"/>
    <n v="488"/>
    <s v="Argentina"/>
    <s v="00:00:00"/>
    <s v="01:58:00"/>
    <n v="244"/>
    <s v="Sí fue cobrada"/>
    <n v="149.52000000000001"/>
    <s v="06/04/2023"/>
    <n v="8.1944444444444445E-2"/>
    <s v="Jueves"/>
    <n v="8.1944444444444445E-2"/>
    <n v="33.642000000000003"/>
    <n v="3.7379999999999995"/>
  </r>
  <r>
    <n v="3"/>
    <s v="Cliente_354"/>
    <n v="1"/>
    <d v="2023-04-06T02:57:00"/>
    <d v="2023-04-06T05:27:00"/>
    <x v="0"/>
    <s v="Desayuno"/>
    <s v="Tarjeta de crÃ©dito"/>
    <x v="356"/>
    <s v="Ocupada"/>
    <n v="489"/>
    <s v="Argentina"/>
    <s v="02:57:00"/>
    <s v="05:27:00"/>
    <n v="244.5"/>
    <s v="Sí fue cobrada"/>
    <n v="22.27"/>
    <s v="06/04/2023"/>
    <n v="0.11458333333333333"/>
    <s v="Jueves"/>
    <n v="0.11458333333333333"/>
    <n v="20.042999999999999"/>
    <n v="2.2270000000000003"/>
  </r>
  <r>
    <n v="1"/>
    <s v="Cliente_194"/>
    <n v="2"/>
    <d v="2023-04-06T03:20:00"/>
    <d v="2023-04-06T04:57:00"/>
    <x v="3"/>
    <s v="Almuerzo"/>
    <s v="Tarjeta de crÃ©dito"/>
    <x v="357"/>
    <s v="Libre"/>
    <n v="490"/>
    <s v="Colombia"/>
    <s v="03:20:00"/>
    <s v="04:57:00"/>
    <n v="245"/>
    <s v="Sí fue cobrada"/>
    <n v="53.58"/>
    <s v="06/04/2023"/>
    <n v="6.7361111111111122E-2"/>
    <s v="Jueves"/>
    <n v="6.7361111111111122E-2"/>
    <n v="24.110999999999997"/>
    <n v="2.679000000000002"/>
  </r>
  <r>
    <n v="7"/>
    <s v="Cliente_160"/>
    <n v="4"/>
    <d v="2023-04-06T00:07:00"/>
    <d v="2023-04-06T02:37:00"/>
    <x v="4"/>
    <s v="Desayuno"/>
    <s v="Tarjeta de crÃ©dito"/>
    <x v="3"/>
    <s v="Ocupada"/>
    <n v="491"/>
    <s v="EspaÃ±a"/>
    <s v="00:07:00"/>
    <s v="02:37:00"/>
    <n v="245.5"/>
    <s v="Sí fue cobrada"/>
    <n v="138.72"/>
    <s v="06/04/2023"/>
    <n v="0.11458333333333334"/>
    <s v="Jueves"/>
    <n v="0.11458333333333334"/>
    <n v="31.212"/>
    <n v="3.468"/>
  </r>
  <r>
    <n v="4"/>
    <s v="Cliente_363"/>
    <n v="4"/>
    <d v="2023-04-06T01:03:00"/>
    <d v="2023-04-06T04:36:00"/>
    <x v="1"/>
    <s v="Almuerzo"/>
    <s v="Tarjeta de crÃ©dito"/>
    <x v="131"/>
    <s v="Reservada"/>
    <n v="492"/>
    <s v="Colombia"/>
    <s v="01:03:00"/>
    <s v="04:36:00"/>
    <n v="246"/>
    <s v="Sí fue cobrada"/>
    <n v="66.48"/>
    <s v="06/04/2023"/>
    <n v="0.14791666666666664"/>
    <s v="Jueves"/>
    <n v="0.14791666666666664"/>
    <n v="14.958"/>
    <n v="1.6620000000000008"/>
  </r>
  <r>
    <n v="20"/>
    <s v="Cliente_546"/>
    <n v="5"/>
    <d v="2023-04-06T01:28:00"/>
    <d v="2023-04-06T04:49:00"/>
    <x v="1"/>
    <s v="Desayuno"/>
    <s v="Tarjeta de crÃ©dito"/>
    <x v="358"/>
    <s v="Reservada"/>
    <n v="494"/>
    <s v="Paraguay"/>
    <s v="01:28:00"/>
    <s v="04:49:00"/>
    <n v="247"/>
    <s v="Sí fue cobrada"/>
    <n v="59.25"/>
    <s v="06/04/2023"/>
    <n v="0.13958333333333331"/>
    <s v="Jueves"/>
    <n v="0.13958333333333331"/>
    <n v="10.664999999999999"/>
    <n v="1.1850000000000005"/>
  </r>
  <r>
    <n v="11"/>
    <s v="Cliente_778"/>
    <n v="6"/>
    <d v="2023-04-06T03:01:00"/>
    <d v="2023-04-06T06:50:00"/>
    <x v="2"/>
    <s v="Desayuno"/>
    <s v="Tarjeta de crÃ©dito"/>
    <x v="359"/>
    <s v="Libre"/>
    <n v="495"/>
    <s v="Venezuela"/>
    <s v="03:01:00"/>
    <s v="06:50:00"/>
    <n v="247.5"/>
    <s v="Sí fue cobrada"/>
    <n v="203.76"/>
    <s v="06/04/2023"/>
    <n v="0.15902777777777777"/>
    <s v="Jueves"/>
    <n v="0.15902777777777777"/>
    <n v="30.564"/>
    <n v="3.3960000000000008"/>
  </r>
  <r>
    <n v="1"/>
    <s v="Cliente_402"/>
    <n v="3"/>
    <d v="2023-04-06T02:34:00"/>
    <d v="2023-04-06T06:22:00"/>
    <x v="1"/>
    <s v="Almuerzo"/>
    <s v="Tarjeta de crÃ©dito"/>
    <x v="360"/>
    <s v="Reservada"/>
    <n v="496"/>
    <s v="Argentina"/>
    <s v="02:34:00"/>
    <s v="06:22:00"/>
    <n v="248"/>
    <s v="Sí fue cobrada"/>
    <n v="118.26"/>
    <s v="06/04/2023"/>
    <n v="0.15833333333333333"/>
    <s v="Jueves"/>
    <n v="0.15833333333333333"/>
    <n v="35.478000000000002"/>
    <n v="3.9420000000000002"/>
  </r>
  <r>
    <n v="13"/>
    <s v="Cliente_784"/>
    <n v="6"/>
    <d v="2023-04-06T03:30:00"/>
    <d v="2023-04-06T06:58:00"/>
    <x v="0"/>
    <s v="Almuerzo"/>
    <s v="Tarjeta de dÃ©bito"/>
    <x v="361"/>
    <s v="Reservada"/>
    <n v="497"/>
    <s v="Argentina"/>
    <s v="03:30:00"/>
    <s v="06:58:00"/>
    <n v="248.5"/>
    <s v="Sí fue cobrada"/>
    <n v="179.57999999999998"/>
    <s v="06/04/2023"/>
    <n v="0.14444444444444446"/>
    <s v="Jueves"/>
    <n v="0.14444444444444446"/>
    <n v="26.936999999999998"/>
    <n v="2.9930000000000021"/>
  </r>
  <r>
    <n v="5"/>
    <s v="Cliente_919"/>
    <n v="5"/>
    <d v="2023-04-06T01:21:00"/>
    <d v="2023-04-06T04:28:00"/>
    <x v="2"/>
    <s v="Cena"/>
    <s v="Tarjeta de dÃ©bito"/>
    <x v="362"/>
    <s v="Reservada"/>
    <n v="499"/>
    <s v="Brasil"/>
    <s v="01:21:00"/>
    <s v="04:28:00"/>
    <n v="249.5"/>
    <s v="Sí fue cobrada"/>
    <n v="113.45"/>
    <s v="06/04/2023"/>
    <n v="0.12986111111111112"/>
    <s v="Jueves"/>
    <n v="0.12986111111111112"/>
    <n v="20.420999999999999"/>
    <n v="2.2690000000000019"/>
  </r>
  <r>
    <n v="4"/>
    <s v="Cliente_354"/>
    <n v="5"/>
    <d v="2023-04-06T01:17:00"/>
    <d v="2023-04-06T05:15:00"/>
    <x v="4"/>
    <s v="Desayuno"/>
    <s v="Tarjeta de dÃ©bito"/>
    <x v="363"/>
    <s v="Ocupada"/>
    <n v="500"/>
    <s v="Argentina"/>
    <s v="01:17:00"/>
    <s v="05:15:00"/>
    <n v="250"/>
    <s v="Sí fue cobrada"/>
    <n v="188.1"/>
    <s v="06/04/2023"/>
    <n v="0.17569444444444443"/>
    <s v="Jueves"/>
    <n v="0.17569444444444443"/>
    <n v="33.857999999999997"/>
    <n v="3.7620000000000005"/>
  </r>
  <r>
    <n v="7"/>
    <s v="Cliente_637"/>
    <n v="1"/>
    <d v="2023-04-06T03:44:00"/>
    <d v="2023-04-06T06:31:00"/>
    <x v="1"/>
    <s v="Cena"/>
    <s v="Tarjeta de crÃ©dito"/>
    <x v="364"/>
    <s v="Ocupada"/>
    <n v="501"/>
    <s v="Venezuela"/>
    <s v="03:44:00"/>
    <s v="06:31:00"/>
    <n v="250.5"/>
    <s v="Sí fue cobrada"/>
    <n v="28.38"/>
    <s v="06/04/2023"/>
    <n v="0.12638888888888886"/>
    <s v="Jueves"/>
    <n v="0.12638888888888886"/>
    <n v="25.541999999999998"/>
    <n v="2.838000000000001"/>
  </r>
  <r>
    <n v="5"/>
    <s v="Cliente_759"/>
    <n v="2"/>
    <d v="2023-04-06T00:45:00"/>
    <d v="2023-04-06T01:57:00"/>
    <x v="3"/>
    <s v="Almuerzo"/>
    <s v="Tarjeta de crÃ©dito"/>
    <x v="365"/>
    <s v="Reservada"/>
    <n v="502"/>
    <s v="Bolivia"/>
    <s v="00:45:00"/>
    <s v="01:57:00"/>
    <n v="251"/>
    <s v="Sí fue cobrada"/>
    <n v="65.8"/>
    <s v="06/04/2023"/>
    <n v="0.05"/>
    <s v="Jueves"/>
    <n v="0.05"/>
    <n v="29.61"/>
    <n v="3.2899999999999991"/>
  </r>
  <r>
    <n v="3"/>
    <s v="Cliente_948"/>
    <n v="1"/>
    <d v="2023-04-06T02:20:00"/>
    <d v="2023-04-06T04:02:00"/>
    <x v="0"/>
    <s v="Almuerzo"/>
    <s v="Tarjeta de crÃ©dito"/>
    <x v="366"/>
    <s v="Reservada"/>
    <n v="503"/>
    <s v="EspaÃ±a"/>
    <s v="02:20:00"/>
    <s v="04:02:00"/>
    <n v="251.5"/>
    <s v="Sí fue cobrada"/>
    <n v="35.840000000000003"/>
    <s v="06/04/2023"/>
    <n v="7.0833333333333318E-2"/>
    <s v="Jueves"/>
    <n v="7.0833333333333318E-2"/>
    <n v="32.256"/>
    <n v="3.5840000000000032"/>
  </r>
  <r>
    <n v="5"/>
    <s v="Cliente_70"/>
    <n v="1"/>
    <d v="2023-04-06T02:38:00"/>
    <d v="2023-04-06T06:07:00"/>
    <x v="2"/>
    <s v="Cena"/>
    <s v="Tarjeta de crÃ©dito"/>
    <x v="367"/>
    <s v="Reservada"/>
    <n v="505"/>
    <s v="Colombia"/>
    <s v="02:38:00"/>
    <s v="06:07:00"/>
    <n v="252.5"/>
    <s v="Sí fue cobrada"/>
    <n v="25.76"/>
    <s v="06/04/2023"/>
    <n v="0.14513888888888887"/>
    <s v="Jueves"/>
    <n v="0.14513888888888887"/>
    <n v="23.184000000000001"/>
    <n v="2.5760000000000005"/>
  </r>
  <r>
    <n v="18"/>
    <s v="Cliente_989"/>
    <n v="4"/>
    <d v="2023-04-06T03:26:00"/>
    <d v="2023-04-06T04:30:00"/>
    <x v="2"/>
    <s v="Desayuno"/>
    <s v="Tarjeta de crÃ©dito"/>
    <x v="368"/>
    <s v="Libre"/>
    <n v="507"/>
    <s v="Bolivia"/>
    <s v="03:26:00"/>
    <s v="04:30:00"/>
    <n v="253.5"/>
    <s v="Sí fue cobrada"/>
    <n v="173.68"/>
    <s v="06/04/2023"/>
    <n v="4.4444444444444425E-2"/>
    <s v="Jueves"/>
    <n v="4.4444444444444425E-2"/>
    <n v="39.078000000000003"/>
    <n v="4.3419999999999987"/>
  </r>
  <r>
    <n v="2"/>
    <s v="Cliente_951"/>
    <n v="1"/>
    <d v="2023-04-06T01:38:00"/>
    <d v="2023-04-06T03:23:00"/>
    <x v="1"/>
    <s v="Almuerzo"/>
    <s v="Tarjeta de crÃ©dito"/>
    <x v="369"/>
    <s v="Libre"/>
    <n v="511"/>
    <s v="Argentina"/>
    <s v="01:38:00"/>
    <s v="03:23:00"/>
    <n v="255.5"/>
    <s v="Sí fue cobrada"/>
    <n v="35.950000000000003"/>
    <s v="06/04/2023"/>
    <n v="7.2916666666666671E-2"/>
    <s v="Jueves"/>
    <n v="7.2916666666666671E-2"/>
    <n v="32.355000000000004"/>
    <n v="3.5949999999999989"/>
  </r>
  <r>
    <n v="2"/>
    <s v="Cliente_285"/>
    <n v="1"/>
    <d v="2023-04-06T01:19:00"/>
    <d v="2023-04-06T02:26:00"/>
    <x v="3"/>
    <s v="Almuerzo"/>
    <s v="Tarjeta de crÃ©dito"/>
    <x v="370"/>
    <s v="Ocupada"/>
    <n v="512"/>
    <s v="EspaÃ±a"/>
    <s v="01:19:00"/>
    <s v="02:26:00"/>
    <n v="256"/>
    <s v="Sí fue cobrada"/>
    <n v="37.369999999999997"/>
    <s v="06/04/2023"/>
    <n v="5.6944444444444457E-2"/>
    <s v="Jueves"/>
    <n v="5.6944444444444457E-2"/>
    <n v="33.632999999999996"/>
    <n v="3.7370000000000019"/>
  </r>
  <r>
    <n v="18"/>
    <s v="Cliente_819"/>
    <n v="5"/>
    <d v="2023-04-06T01:19:00"/>
    <d v="2023-04-06T04:36:00"/>
    <x v="4"/>
    <s v="Almuerzo"/>
    <s v="Tarjeta de crÃ©dito"/>
    <x v="371"/>
    <s v="Libre"/>
    <n v="514"/>
    <s v="Chile"/>
    <s v="01:19:00"/>
    <s v="04:36:00"/>
    <n v="257"/>
    <s v="Sí fue cobrada"/>
    <n v="194.20000000000002"/>
    <s v="06/04/2023"/>
    <n v="0.13680555555555554"/>
    <s v="Jueves"/>
    <n v="0.13680555555555554"/>
    <n v="34.956000000000003"/>
    <n v="3.8840000000000003"/>
  </r>
  <r>
    <n v="7"/>
    <s v="Cliente_334"/>
    <n v="2"/>
    <d v="2023-04-06T03:55:00"/>
    <d v="2023-04-06T04:59:00"/>
    <x v="4"/>
    <s v="Almuerzo"/>
    <s v="Tarjeta de crÃ©dito"/>
    <x v="372"/>
    <s v="Reservada"/>
    <n v="516"/>
    <s v="Paraguay"/>
    <s v="03:55:00"/>
    <s v="04:59:00"/>
    <n v="258"/>
    <s v="Sí fue cobrada"/>
    <n v="41.7"/>
    <s v="06/04/2023"/>
    <n v="4.4444444444444453E-2"/>
    <s v="Jueves"/>
    <n v="4.4444444444444453E-2"/>
    <n v="18.765000000000001"/>
    <n v="2.0850000000000009"/>
  </r>
  <r>
    <n v="4"/>
    <s v="Cliente_508"/>
    <n v="5"/>
    <d v="2023-04-06T01:35:00"/>
    <d v="2023-04-06T05:30:00"/>
    <x v="4"/>
    <s v="Almuerzo"/>
    <s v="Efectivo"/>
    <x v="373"/>
    <s v="Reservada"/>
    <n v="517"/>
    <s v="Ecuador"/>
    <s v="01:35:00"/>
    <s v="05:30:00"/>
    <n v="258.5"/>
    <s v="Sí fue cobrada"/>
    <n v="119.60000000000001"/>
    <s v="06/04/2023"/>
    <n v="0.16319444444444442"/>
    <s v="Jueves"/>
    <n v="0.16319444444444442"/>
    <n v="21.528000000000002"/>
    <n v="2.3919999999999995"/>
  </r>
  <r>
    <n v="5"/>
    <s v="Cliente_830"/>
    <n v="6"/>
    <d v="2023-04-06T02:08:00"/>
    <d v="2023-04-06T06:02:00"/>
    <x v="4"/>
    <s v="Desayuno"/>
    <s v="Tarjeta de crÃ©dito"/>
    <x v="374"/>
    <s v="Ocupada"/>
    <n v="518"/>
    <s v="Colombia"/>
    <s v="02:08:00"/>
    <s v="06:02:00"/>
    <n v="259"/>
    <s v="Sí fue cobrada"/>
    <n v="110.88"/>
    <s v="06/04/2023"/>
    <n v="0.17291666666666664"/>
    <s v="Jueves"/>
    <n v="0.17291666666666664"/>
    <n v="16.632000000000001"/>
    <n v="1.847999999999999"/>
  </r>
  <r>
    <n v="6"/>
    <s v="Cliente_787"/>
    <n v="2"/>
    <d v="2023-04-06T00:48:00"/>
    <d v="2023-04-06T03:49:00"/>
    <x v="3"/>
    <s v="Almuerzo"/>
    <s v="Tarjeta de crÃ©dito"/>
    <x v="375"/>
    <s v="Libre"/>
    <n v="519"/>
    <s v="Paraguay"/>
    <s v="00:48:00"/>
    <s v="03:49:00"/>
    <n v="259.5"/>
    <s v="Sí fue cobrada"/>
    <n v="69.180000000000007"/>
    <s v="06/04/2023"/>
    <n v="0.12569444444444444"/>
    <s v="Jueves"/>
    <n v="0.12569444444444444"/>
    <n v="31.131000000000004"/>
    <n v="3.4589999999999996"/>
  </r>
  <r>
    <n v="4"/>
    <s v="Cliente_616"/>
    <n v="4"/>
    <d v="2023-04-06T03:35:00"/>
    <d v="2023-04-06T06:23:00"/>
    <x v="4"/>
    <s v="Cena"/>
    <s v="Tarjeta de crÃ©dito"/>
    <x v="376"/>
    <s v="Libre"/>
    <n v="520"/>
    <s v="Colombia"/>
    <s v="03:35:00"/>
    <s v="06:23:00"/>
    <n v="260"/>
    <s v="Sí fue cobrada"/>
    <n v="175.96"/>
    <s v="06/04/2023"/>
    <n v="0.11666666666666667"/>
    <s v="Jueves"/>
    <n v="0.11666666666666667"/>
    <n v="39.591000000000001"/>
    <n v="4.3990000000000009"/>
  </r>
  <r>
    <n v="18"/>
    <s v="Cliente_422"/>
    <n v="2"/>
    <d v="2023-04-06T00:43:00"/>
    <d v="2023-04-06T02:54:00"/>
    <x v="4"/>
    <s v="Almuerzo"/>
    <s v="Tarjeta de crÃ©dito"/>
    <x v="377"/>
    <s v="Libre"/>
    <n v="521"/>
    <s v="Bolivia"/>
    <s v="00:43:00"/>
    <s v="02:54:00"/>
    <n v="260.5"/>
    <s v="Sí fue cobrada"/>
    <n v="30.36"/>
    <s v="06/04/2023"/>
    <n v="9.0972222222222218E-2"/>
    <s v="Jueves"/>
    <n v="9.0972222222222218E-2"/>
    <n v="13.661999999999999"/>
    <n v="1.5180000000000007"/>
  </r>
  <r>
    <n v="16"/>
    <s v="Cliente_218"/>
    <n v="4"/>
    <d v="2023-04-06T00:03:00"/>
    <d v="2023-04-06T02:32:00"/>
    <x v="0"/>
    <s v="Almuerzo"/>
    <s v="Tarjeta de crÃ©dito"/>
    <x v="378"/>
    <s v="Ocupada"/>
    <n v="524"/>
    <s v="PerÃº"/>
    <s v="00:03:00"/>
    <s v="02:32:00"/>
    <n v="262"/>
    <s v="Sí fue cobrada"/>
    <n v="107.64"/>
    <s v="06/04/2023"/>
    <n v="0.11388888888888889"/>
    <s v="Jueves"/>
    <n v="0.11388888888888889"/>
    <n v="24.219000000000001"/>
    <n v="2.6909999999999989"/>
  </r>
  <r>
    <n v="16"/>
    <s v="Cliente_318"/>
    <n v="3"/>
    <d v="2023-04-06T03:27:00"/>
    <d v="2023-04-06T07:14:00"/>
    <x v="0"/>
    <s v="Almuerzo"/>
    <s v="Tarjeta de crÃ©dito"/>
    <x v="379"/>
    <s v="Ocupada"/>
    <n v="525"/>
    <s v="Venezuela"/>
    <s v="03:27:00"/>
    <s v="07:14:00"/>
    <n v="262.5"/>
    <s v="Sí fue cobrada"/>
    <n v="98.609999999999985"/>
    <s v="06/04/2023"/>
    <n v="0.16805555555555551"/>
    <s v="Jueves"/>
    <n v="0.16805555555555551"/>
    <n v="29.582999999999998"/>
    <n v="3.286999999999999"/>
  </r>
  <r>
    <n v="14"/>
    <s v="Cliente_95"/>
    <n v="2"/>
    <d v="2023-04-06T01:47:00"/>
    <d v="2023-04-06T03:48:00"/>
    <x v="2"/>
    <s v="Almuerzo"/>
    <s v="Tarjeta de dÃ©bito"/>
    <x v="380"/>
    <s v="Reservada"/>
    <n v="528"/>
    <s v="Bolivia"/>
    <s v="01:47:00"/>
    <s v="03:48:00"/>
    <n v="264"/>
    <s v="Sí fue cobrada"/>
    <n v="31.24"/>
    <s v="06/04/2023"/>
    <n v="8.4027777777777771E-2"/>
    <s v="Jueves"/>
    <n v="8.4027777777777771E-2"/>
    <n v="14.058"/>
    <n v="1.5619999999999994"/>
  </r>
  <r>
    <n v="1"/>
    <s v="Cliente_866"/>
    <n v="2"/>
    <d v="2023-04-06T01:58:00"/>
    <d v="2023-04-06T04:42:00"/>
    <x v="0"/>
    <s v="Almuerzo"/>
    <s v="Tarjeta de crÃ©dito"/>
    <x v="381"/>
    <s v="Ocupada"/>
    <n v="529"/>
    <s v="EspaÃ±a"/>
    <s v="01:58:00"/>
    <s v="04:42:00"/>
    <n v="264.5"/>
    <s v="Sí fue cobrada"/>
    <n v="51.82"/>
    <s v="06/04/2023"/>
    <n v="0.12430555555555556"/>
    <s v="Jueves"/>
    <n v="0.12430555555555556"/>
    <n v="23.318999999999999"/>
    <n v="2.5910000000000011"/>
  </r>
  <r>
    <n v="7"/>
    <s v="Cliente_232"/>
    <n v="5"/>
    <d v="2023-04-06T02:13:00"/>
    <d v="2023-04-06T06:07:00"/>
    <x v="3"/>
    <s v="Almuerzo"/>
    <s v="Tarjeta de crÃ©dito"/>
    <x v="382"/>
    <s v="Ocupada"/>
    <n v="530"/>
    <s v="Paraguay"/>
    <s v="02:13:00"/>
    <s v="06:07:00"/>
    <n v="265"/>
    <s v="Sí fue cobrada"/>
    <n v="150.95000000000002"/>
    <s v="06/04/2023"/>
    <n v="0.17291666666666664"/>
    <s v="Jueves"/>
    <n v="0.17291666666666664"/>
    <n v="27.170999999999999"/>
    <n v="3.0190000000000019"/>
  </r>
  <r>
    <n v="9"/>
    <s v="Cliente_882"/>
    <n v="6"/>
    <d v="2023-04-06T03:03:00"/>
    <d v="2023-04-06T05:04:00"/>
    <x v="2"/>
    <s v="Cena"/>
    <s v="Efectivo"/>
    <x v="383"/>
    <s v="Libre"/>
    <n v="531"/>
    <s v="Paraguay"/>
    <s v="03:03:00"/>
    <s v="05:04:00"/>
    <n v="265.5"/>
    <s v="Sí fue cobrada"/>
    <n v="206.34"/>
    <s v="06/04/2023"/>
    <n v="8.4027777777777785E-2"/>
    <s v="Jueves"/>
    <n v="8.4027777777777785E-2"/>
    <n v="30.951000000000001"/>
    <n v="3.4390000000000001"/>
  </r>
  <r>
    <n v="13"/>
    <s v="Cliente_63"/>
    <n v="3"/>
    <d v="2023-04-06T01:48:00"/>
    <d v="2023-04-06T05:26:00"/>
    <x v="0"/>
    <s v="Desayuno"/>
    <s v="Tarjeta de dÃ©bito"/>
    <x v="384"/>
    <s v="Reservada"/>
    <n v="532"/>
    <s v="Argentina"/>
    <s v="01:48:00"/>
    <s v="05:26:00"/>
    <n v="266"/>
    <s v="Sí fue cobrada"/>
    <n v="53.849999999999994"/>
    <s v="06/04/2023"/>
    <n v="0.15138888888888891"/>
    <s v="Jueves"/>
    <n v="0.15138888888888891"/>
    <n v="16.155000000000001"/>
    <n v="1.7949999999999982"/>
  </r>
  <r>
    <n v="1"/>
    <s v="Cliente_336"/>
    <n v="3"/>
    <d v="2023-04-06T03:14:00"/>
    <d v="2023-04-06T05:20:00"/>
    <x v="3"/>
    <s v="Cena"/>
    <s v="Tarjeta de dÃ©bito"/>
    <x v="385"/>
    <s v="Libre"/>
    <n v="533"/>
    <s v="Ecuador"/>
    <s v="03:14:00"/>
    <s v="05:20:00"/>
    <n v="266.5"/>
    <s v="Sí fue cobrada"/>
    <n v="60.269999999999996"/>
    <s v="06/04/2023"/>
    <n v="8.7499999999999994E-2"/>
    <s v="Jueves"/>
    <n v="8.7499999999999994E-2"/>
    <n v="18.081"/>
    <n v="2.0090000000000003"/>
  </r>
  <r>
    <n v="1"/>
    <s v="Cliente_113"/>
    <n v="6"/>
    <d v="2023-04-06T01:02:00"/>
    <d v="2023-04-06T04:29:00"/>
    <x v="4"/>
    <s v="Cena"/>
    <s v="Tarjeta de crÃ©dito"/>
    <x v="239"/>
    <s v="Reservada"/>
    <n v="534"/>
    <s v="Brasil"/>
    <s v="01:02:00"/>
    <s v="04:29:00"/>
    <n v="267"/>
    <s v="Sí fue cobrada"/>
    <n v="141.54"/>
    <s v="06/04/2023"/>
    <n v="0.14374999999999999"/>
    <s v="Jueves"/>
    <n v="0.14374999999999999"/>
    <n v="21.231000000000002"/>
    <n v="2.3589999999999982"/>
  </r>
  <r>
    <n v="15"/>
    <s v="Cliente_711"/>
    <n v="3"/>
    <d v="2023-04-06T00:57:00"/>
    <d v="2023-04-06T03:32:00"/>
    <x v="1"/>
    <s v="Desayuno"/>
    <s v="Tarjeta de crÃ©dito"/>
    <x v="386"/>
    <s v="Libre"/>
    <n v="535"/>
    <s v="Chile"/>
    <s v="00:57:00"/>
    <s v="03:32:00"/>
    <n v="267.5"/>
    <s v="Sí fue cobrada"/>
    <n v="118.35000000000001"/>
    <s v="06/04/2023"/>
    <n v="0.1076388888888889"/>
    <s v="Jueves"/>
    <n v="0.1076388888888889"/>
    <n v="35.505000000000003"/>
    <n v="3.9450000000000003"/>
  </r>
  <r>
    <n v="9"/>
    <s v="Cliente_785"/>
    <n v="2"/>
    <d v="2023-04-06T02:31:00"/>
    <d v="2023-04-06T04:39:00"/>
    <x v="4"/>
    <s v="Almuerzo"/>
    <s v="Tarjeta de crÃ©dito"/>
    <x v="387"/>
    <s v="Reservada"/>
    <n v="536"/>
    <s v="Chile"/>
    <s v="02:31:00"/>
    <s v="04:39:00"/>
    <n v="268"/>
    <s v="Sí fue cobrada"/>
    <n v="92"/>
    <s v="06/04/2023"/>
    <n v="8.8888888888888892E-2"/>
    <s v="Jueves"/>
    <n v="8.8888888888888892E-2"/>
    <n v="41.4"/>
    <n v="4.6000000000000014"/>
  </r>
  <r>
    <n v="14"/>
    <s v="Cliente_397"/>
    <n v="4"/>
    <d v="2023-04-06T03:19:00"/>
    <d v="2023-04-06T05:33:00"/>
    <x v="4"/>
    <s v="Cena"/>
    <s v="Tarjeta de dÃ©bito"/>
    <x v="388"/>
    <s v="Libre"/>
    <n v="538"/>
    <s v="Colombia"/>
    <s v="03:19:00"/>
    <s v="05:33:00"/>
    <n v="269"/>
    <s v="Sí fue cobrada"/>
    <n v="165.4"/>
    <s v="06/04/2023"/>
    <n v="9.3055555555555558E-2"/>
    <s v="Jueves"/>
    <n v="9.3055555555555558E-2"/>
    <n v="37.215000000000003"/>
    <n v="4.134999999999998"/>
  </r>
  <r>
    <n v="18"/>
    <s v="Cliente_554"/>
    <n v="3"/>
    <d v="2023-04-06T03:51:00"/>
    <d v="2023-04-06T07:00:00"/>
    <x v="2"/>
    <s v="Desayuno"/>
    <s v="Efectivo"/>
    <x v="389"/>
    <s v="Libre"/>
    <n v="539"/>
    <s v="Colombia"/>
    <s v="03:51:00"/>
    <s v="07:00:00"/>
    <n v="269.5"/>
    <s v="Sí fue cobrada"/>
    <n v="62.699999999999996"/>
    <s v="06/04/2023"/>
    <n v="0.13125000000000001"/>
    <s v="Jueves"/>
    <n v="0.13125000000000001"/>
    <n v="18.809999999999999"/>
    <n v="2.09"/>
  </r>
  <r>
    <n v="6"/>
    <s v="Cliente_320"/>
    <n v="4"/>
    <d v="2023-04-06T03:46:00"/>
    <d v="2023-04-06T06:56:00"/>
    <x v="1"/>
    <s v="Almuerzo"/>
    <s v="Tarjeta de crÃ©dito"/>
    <x v="390"/>
    <s v="Reservada"/>
    <n v="540"/>
    <s v="Uruguay"/>
    <s v="03:46:00"/>
    <s v="06:56:00"/>
    <n v="270"/>
    <s v="Sí fue cobrada"/>
    <n v="191.4"/>
    <s v="06/04/2023"/>
    <n v="0.13194444444444448"/>
    <s v="Jueves"/>
    <n v="0.13194444444444448"/>
    <n v="43.064999999999998"/>
    <n v="4.7850000000000037"/>
  </r>
  <r>
    <n v="19"/>
    <s v="Cliente_427"/>
    <n v="2"/>
    <d v="2023-04-06T00:33:00"/>
    <d v="2023-04-06T04:32:00"/>
    <x v="1"/>
    <s v="Desayuno"/>
    <s v="Tarjeta de dÃ©bito"/>
    <x v="391"/>
    <s v="Reservada"/>
    <n v="541"/>
    <s v="Colombia"/>
    <s v="00:33:00"/>
    <s v="04:32:00"/>
    <n v="270.5"/>
    <s v="Sí fue cobrada"/>
    <n v="67.400000000000006"/>
    <s v="06/04/2023"/>
    <n v="0.16597222222222222"/>
    <s v="Jueves"/>
    <n v="0.16597222222222222"/>
    <n v="30.330000000000002"/>
    <n v="3.370000000000001"/>
  </r>
  <r>
    <n v="9"/>
    <s v="Cliente_791"/>
    <n v="5"/>
    <d v="2023-04-06T02:47:00"/>
    <d v="2023-04-06T04:43:00"/>
    <x v="0"/>
    <s v="Desayuno"/>
    <s v="Tarjeta de crÃ©dito"/>
    <x v="392"/>
    <s v="Reservada"/>
    <n v="542"/>
    <s v="Chile"/>
    <s v="02:47:00"/>
    <s v="04:43:00"/>
    <n v="271"/>
    <s v="Sí fue cobrada"/>
    <n v="245.25"/>
    <s v="06/04/2023"/>
    <n v="8.0555555555555561E-2"/>
    <s v="Jueves"/>
    <n v="8.0555555555555561E-2"/>
    <n v="44.144999999999996"/>
    <n v="4.9050000000000011"/>
  </r>
  <r>
    <n v="19"/>
    <s v="Cliente_996"/>
    <n v="5"/>
    <d v="2023-04-06T00:47:00"/>
    <d v="2023-04-06T03:37:00"/>
    <x v="4"/>
    <s v="Cena"/>
    <s v="Tarjeta de crÃ©dito"/>
    <x v="393"/>
    <s v="Reservada"/>
    <n v="543"/>
    <s v="Paraguay"/>
    <s v="00:47:00"/>
    <s v="03:37:00"/>
    <n v="271.5"/>
    <s v="Sí fue cobrada"/>
    <n v="246.85"/>
    <s v="06/04/2023"/>
    <n v="0.11805555555555555"/>
    <s v="Jueves"/>
    <n v="0.11805555555555555"/>
    <n v="44.433"/>
    <n v="4.9369999999999976"/>
  </r>
  <r>
    <n v="20"/>
    <s v="Cliente_615"/>
    <n v="5"/>
    <d v="2023-04-06T02:39:00"/>
    <d v="2023-04-06T04:26:00"/>
    <x v="2"/>
    <s v="Almuerzo"/>
    <s v="Efectivo"/>
    <x v="394"/>
    <s v="Ocupada"/>
    <n v="545"/>
    <s v="Chile"/>
    <s v="02:39:00"/>
    <s v="04:26:00"/>
    <n v="272.5"/>
    <s v="Sí fue cobrada"/>
    <n v="60.9"/>
    <s v="06/04/2023"/>
    <n v="8.472222222222224E-2"/>
    <s v="Jueves"/>
    <n v="8.472222222222224E-2"/>
    <n v="10.962"/>
    <n v="1.218"/>
  </r>
  <r>
    <n v="5"/>
    <s v="Cliente_968"/>
    <n v="2"/>
    <d v="2023-04-06T03:14:00"/>
    <d v="2023-04-06T05:29:00"/>
    <x v="4"/>
    <s v="Almuerzo"/>
    <s v="Tarjeta de dÃ©bito"/>
    <x v="125"/>
    <s v="Reservada"/>
    <n v="546"/>
    <s v="Bolivia"/>
    <s v="03:14:00"/>
    <s v="05:29:00"/>
    <n v="273"/>
    <s v="Sí fue cobrada"/>
    <n v="95.62"/>
    <s v="06/04/2023"/>
    <n v="9.375E-2"/>
    <s v="Jueves"/>
    <n v="9.375E-2"/>
    <n v="43.029000000000003"/>
    <n v="4.7809999999999988"/>
  </r>
  <r>
    <n v="9"/>
    <s v="Cliente_206"/>
    <n v="3"/>
    <d v="2023-04-06T02:43:00"/>
    <d v="2023-04-06T04:36:00"/>
    <x v="3"/>
    <s v="Cena"/>
    <s v="Tarjeta de crÃ©dito"/>
    <x v="395"/>
    <s v="Ocupada"/>
    <n v="547"/>
    <s v="Colombia"/>
    <s v="02:43:00"/>
    <s v="04:36:00"/>
    <n v="273.5"/>
    <s v="Sí fue cobrada"/>
    <n v="60.12"/>
    <s v="06/04/2023"/>
    <n v="8.8888888888888878E-2"/>
    <s v="Jueves"/>
    <n v="8.8888888888888878E-2"/>
    <n v="18.035999999999998"/>
    <n v="2.0040000000000013"/>
  </r>
  <r>
    <n v="4"/>
    <s v="Cliente_669"/>
    <n v="2"/>
    <d v="2023-04-06T00:55:00"/>
    <d v="2023-04-06T04:03:00"/>
    <x v="2"/>
    <s v="Almuerzo"/>
    <s v="Tarjeta de crÃ©dito"/>
    <x v="396"/>
    <s v="Libre"/>
    <n v="548"/>
    <s v="Chile"/>
    <s v="00:55:00"/>
    <s v="04:03:00"/>
    <n v="274"/>
    <s v="Sí fue cobrada"/>
    <n v="57.76"/>
    <s v="06/04/2023"/>
    <n v="0.13055555555555554"/>
    <s v="Jueves"/>
    <n v="0.13055555555555554"/>
    <n v="25.991999999999997"/>
    <n v="2.8880000000000017"/>
  </r>
  <r>
    <n v="12"/>
    <s v="Cliente_195"/>
    <n v="2"/>
    <d v="2023-04-06T01:33:00"/>
    <d v="2023-04-06T05:26:00"/>
    <x v="1"/>
    <s v="Almuerzo"/>
    <s v="Tarjeta de crÃ©dito"/>
    <x v="397"/>
    <s v="Libre"/>
    <n v="549"/>
    <s v="Colombia"/>
    <s v="01:33:00"/>
    <s v="05:26:00"/>
    <n v="274.5"/>
    <s v="Sí fue cobrada"/>
    <n v="70.680000000000007"/>
    <s v="06/04/2023"/>
    <n v="0.16180555555555554"/>
    <s v="Jueves"/>
    <n v="0.16180555555555554"/>
    <n v="31.806000000000004"/>
    <n v="3.5339999999999989"/>
  </r>
  <r>
    <n v="1"/>
    <s v="Cliente_900"/>
    <n v="6"/>
    <d v="2023-04-06T01:08:00"/>
    <d v="2023-04-06T02:39:00"/>
    <x v="0"/>
    <s v="Almuerzo"/>
    <s v="Tarjeta de crÃ©dito"/>
    <x v="398"/>
    <s v="Ocupada"/>
    <n v="550"/>
    <s v="Brasil"/>
    <s v="01:08:00"/>
    <s v="02:39:00"/>
    <n v="275"/>
    <s v="Sí fue cobrada"/>
    <n v="169.98"/>
    <s v="06/04/2023"/>
    <n v="7.3611111111111113E-2"/>
    <s v="Jueves"/>
    <n v="7.3611111111111113E-2"/>
    <n v="25.497"/>
    <n v="2.8329999999999984"/>
  </r>
  <r>
    <n v="4"/>
    <s v="Cliente_705"/>
    <n v="2"/>
    <d v="2023-04-06T02:58:00"/>
    <d v="2023-04-06T04:10:00"/>
    <x v="0"/>
    <s v="Desayuno"/>
    <s v="Tarjeta de crÃ©dito"/>
    <x v="399"/>
    <s v="Reservada"/>
    <n v="551"/>
    <s v="Paraguay"/>
    <s v="02:58:00"/>
    <s v="04:10:00"/>
    <n v="275.5"/>
    <s v="Sí fue cobrada"/>
    <n v="35.08"/>
    <s v="06/04/2023"/>
    <n v="5.0000000000000017E-2"/>
    <s v="Jueves"/>
    <n v="5.0000000000000017E-2"/>
    <n v="15.786"/>
    <n v="1.7539999999999996"/>
  </r>
  <r>
    <n v="11"/>
    <s v="Cliente_462"/>
    <n v="6"/>
    <d v="2023-04-06T00:26:00"/>
    <d v="2023-04-06T03:54:00"/>
    <x v="0"/>
    <s v="Cena"/>
    <s v="Tarjeta de dÃ©bito"/>
    <x v="400"/>
    <s v="Libre"/>
    <n v="552"/>
    <s v="EspaÃ±a"/>
    <s v="00:26:00"/>
    <s v="03:54:00"/>
    <n v="276"/>
    <s v="Sí fue cobrada"/>
    <n v="61.679999999999993"/>
    <s v="06/04/2023"/>
    <n v="0.14444444444444446"/>
    <s v="Jueves"/>
    <n v="0.14444444444444446"/>
    <n v="9.2519999999999989"/>
    <n v="1.0280000000000005"/>
  </r>
  <r>
    <n v="14"/>
    <s v="Cliente_809"/>
    <n v="2"/>
    <d v="2023-04-06T02:45:00"/>
    <d v="2023-04-06T05:24:00"/>
    <x v="0"/>
    <s v="Almuerzo"/>
    <s v="Tarjeta de crÃ©dito"/>
    <x v="401"/>
    <s v="Libre"/>
    <n v="553"/>
    <s v="Brasil"/>
    <s v="02:45:00"/>
    <s v="05:24:00"/>
    <n v="276.5"/>
    <s v="Sí fue cobrada"/>
    <n v="88.76"/>
    <s v="06/04/2023"/>
    <n v="0.11041666666666668"/>
    <s v="Jueves"/>
    <n v="0.11041666666666668"/>
    <n v="39.942"/>
    <n v="4.4380000000000024"/>
  </r>
  <r>
    <n v="10"/>
    <s v="Cliente_21"/>
    <n v="6"/>
    <d v="2023-04-06T01:30:00"/>
    <d v="2023-04-06T02:55:00"/>
    <x v="0"/>
    <s v="Almuerzo"/>
    <s v="Tarjeta de dÃ©bito"/>
    <x v="255"/>
    <s v="Ocupada"/>
    <n v="554"/>
    <s v="EspaÃ±a"/>
    <s v="01:30:00"/>
    <s v="02:55:00"/>
    <n v="277"/>
    <s v="Sí fue cobrada"/>
    <n v="117.60000000000001"/>
    <s v="06/04/2023"/>
    <n v="6.9444444444444448E-2"/>
    <s v="Jueves"/>
    <n v="6.9444444444444448E-2"/>
    <n v="17.64"/>
    <n v="1.9600000000000009"/>
  </r>
  <r>
    <n v="9"/>
    <s v="Cliente_814"/>
    <n v="6"/>
    <d v="2023-04-06T03:57:00"/>
    <d v="2023-04-06T07:41:00"/>
    <x v="2"/>
    <s v="Almuerzo"/>
    <s v="Tarjeta de dÃ©bito"/>
    <x v="308"/>
    <s v="Libre"/>
    <n v="556"/>
    <s v="Paraguay"/>
    <s v="03:57:00"/>
    <s v="07:41:00"/>
    <n v="278"/>
    <s v="Sí fue cobrada"/>
    <n v="84.539999999999992"/>
    <s v="06/04/2023"/>
    <n v="0.15555555555555559"/>
    <s v="Jueves"/>
    <n v="0.15555555555555559"/>
    <n v="12.680999999999999"/>
    <n v="1.4090000000000007"/>
  </r>
  <r>
    <n v="7"/>
    <s v="Cliente_381"/>
    <n v="5"/>
    <d v="2023-04-06T03:52:00"/>
    <d v="2023-04-06T07:39:00"/>
    <x v="2"/>
    <s v="Almuerzo"/>
    <s v="Efectivo"/>
    <x v="402"/>
    <s v="Ocupada"/>
    <n v="557"/>
    <s v="Ecuador"/>
    <s v="03:52:00"/>
    <s v="07:39:00"/>
    <n v="278.5"/>
    <s v="Sí fue cobrada"/>
    <n v="179.4"/>
    <s v="06/04/2023"/>
    <n v="0.16805555555555557"/>
    <s v="Jueves"/>
    <n v="0.16805555555555557"/>
    <n v="32.292000000000002"/>
    <n v="3.588000000000001"/>
  </r>
  <r>
    <n v="6"/>
    <s v="Cliente_284"/>
    <n v="4"/>
    <d v="2023-04-06T00:18:00"/>
    <d v="2023-04-06T03:06:00"/>
    <x v="1"/>
    <s v="Almuerzo"/>
    <s v="Tarjeta de crÃ©dito"/>
    <x v="403"/>
    <s v="Reservada"/>
    <n v="558"/>
    <s v="Paraguay"/>
    <s v="00:18:00"/>
    <s v="03:06:00"/>
    <n v="279"/>
    <s v="Sí fue cobrada"/>
    <n v="181.04"/>
    <s v="06/04/2023"/>
    <n v="0.11666666666666668"/>
    <s v="Jueves"/>
    <n v="0.11666666666666668"/>
    <n v="40.733999999999995"/>
    <n v="4.5260000000000034"/>
  </r>
  <r>
    <n v="6"/>
    <s v="Cliente_610"/>
    <n v="6"/>
    <d v="2023-04-06T00:15:00"/>
    <d v="2023-04-06T03:17:00"/>
    <x v="3"/>
    <s v="Cena"/>
    <s v="Tarjeta de dÃ©bito"/>
    <x v="404"/>
    <s v="Reservada"/>
    <n v="560"/>
    <s v="Argentina"/>
    <s v="00:15:00"/>
    <s v="03:17:00"/>
    <n v="280"/>
    <s v="Sí fue cobrada"/>
    <n v="189.18"/>
    <s v="06/04/2023"/>
    <n v="0.12638888888888888"/>
    <s v="Jueves"/>
    <n v="0.12638888888888888"/>
    <n v="28.377000000000002"/>
    <n v="3.1529999999999987"/>
  </r>
  <r>
    <n v="4"/>
    <s v="Cliente_190"/>
    <n v="2"/>
    <d v="2023-04-06T01:13:00"/>
    <d v="2023-04-06T03:39:00"/>
    <x v="1"/>
    <s v="Almuerzo"/>
    <s v="Tarjeta de crÃ©dito"/>
    <x v="405"/>
    <s v="Reservada"/>
    <n v="561"/>
    <s v="Chile"/>
    <s v="01:13:00"/>
    <s v="03:39:00"/>
    <n v="280.5"/>
    <s v="Sí fue cobrada"/>
    <n v="88.48"/>
    <s v="06/04/2023"/>
    <n v="0.10138888888888886"/>
    <s v="Jueves"/>
    <n v="0.10138888888888886"/>
    <n v="39.816000000000003"/>
    <n v="4.4239999999999995"/>
  </r>
  <r>
    <n v="20"/>
    <s v="Cliente_454"/>
    <n v="3"/>
    <d v="2023-04-06T02:36:00"/>
    <d v="2023-04-06T06:20:00"/>
    <x v="1"/>
    <s v="Cena"/>
    <s v="Tarjeta de crÃ©dito"/>
    <x v="406"/>
    <s v="Libre"/>
    <n v="562"/>
    <s v="Venezuela"/>
    <s v="02:36:00"/>
    <s v="06:20:00"/>
    <n v="281"/>
    <s v="Sí fue cobrada"/>
    <n v="64.47"/>
    <s v="06/04/2023"/>
    <n v="0.15555555555555556"/>
    <s v="Jueves"/>
    <n v="0.15555555555555556"/>
    <n v="19.340999999999998"/>
    <n v="2.1490000000000009"/>
  </r>
  <r>
    <n v="9"/>
    <s v="Cliente_825"/>
    <n v="3"/>
    <d v="2023-04-06T00:31:00"/>
    <d v="2023-04-06T02:23:00"/>
    <x v="3"/>
    <s v="Cena"/>
    <s v="Efectivo"/>
    <x v="407"/>
    <s v="Reservada"/>
    <n v="564"/>
    <s v="Venezuela"/>
    <s v="00:31:00"/>
    <s v="02:23:00"/>
    <n v="282"/>
    <s v="Sí fue cobrada"/>
    <n v="99.24"/>
    <s v="06/04/2023"/>
    <n v="7.7777777777777765E-2"/>
    <s v="Jueves"/>
    <n v="7.7777777777777765E-2"/>
    <n v="29.771999999999998"/>
    <n v="3.3079999999999998"/>
  </r>
  <r>
    <n v="3"/>
    <s v="Cliente_134"/>
    <n v="6"/>
    <d v="2023-04-06T02:39:00"/>
    <d v="2023-04-06T05:29:00"/>
    <x v="1"/>
    <s v="Almuerzo"/>
    <s v="Tarjeta de crÃ©dito"/>
    <x v="408"/>
    <s v="Libre"/>
    <n v="565"/>
    <s v="Venezuela"/>
    <s v="02:39:00"/>
    <s v="05:29:00"/>
    <n v="282.5"/>
    <s v="Sí fue cobrada"/>
    <n v="90.66"/>
    <s v="06/04/2023"/>
    <n v="0.11805555555555555"/>
    <s v="Jueves"/>
    <n v="0.11805555555555555"/>
    <n v="13.599"/>
    <n v="1.5109999999999992"/>
  </r>
  <r>
    <n v="15"/>
    <s v="Cliente_789"/>
    <n v="4"/>
    <d v="2023-04-06T01:59:00"/>
    <d v="2023-04-06T05:16:00"/>
    <x v="4"/>
    <s v="Almuerzo"/>
    <s v="Tarjeta de dÃ©bito"/>
    <x v="194"/>
    <s v="Ocupada"/>
    <n v="567"/>
    <s v="Chile"/>
    <s v="01:59:00"/>
    <s v="05:16:00"/>
    <n v="283.5"/>
    <s v="Sí fue cobrada"/>
    <n v="171.32"/>
    <s v="06/04/2023"/>
    <n v="0.14722222222222223"/>
    <s v="Jueves"/>
    <n v="0.14722222222222223"/>
    <n v="38.546999999999997"/>
    <n v="4.2830000000000013"/>
  </r>
  <r>
    <n v="5"/>
    <s v="Cliente_63"/>
    <n v="1"/>
    <d v="2023-04-06T01:39:00"/>
    <d v="2023-04-06T03:28:00"/>
    <x v="4"/>
    <s v="Almuerzo"/>
    <s v="Tarjeta de dÃ©bito"/>
    <x v="409"/>
    <s v="Ocupada"/>
    <n v="568"/>
    <s v="Colombia"/>
    <s v="01:39:00"/>
    <s v="03:28:00"/>
    <n v="284"/>
    <s v="Sí fue cobrada"/>
    <n v="21.13"/>
    <s v="06/04/2023"/>
    <n v="8.6111111111111138E-2"/>
    <s v="Jueves"/>
    <n v="8.6111111111111138E-2"/>
    <n v="19.016999999999999"/>
    <n v="2.1129999999999995"/>
  </r>
  <r>
    <n v="12"/>
    <s v="Cliente_555"/>
    <n v="5"/>
    <d v="2023-04-06T01:28:00"/>
    <d v="2023-04-06T03:05:00"/>
    <x v="1"/>
    <s v="Almuerzo"/>
    <s v="Tarjeta de crÃ©dito"/>
    <x v="410"/>
    <s v="Reservada"/>
    <n v="569"/>
    <s v="Bolivia"/>
    <s v="01:28:00"/>
    <s v="03:05:00"/>
    <n v="284.5"/>
    <s v="Sí fue cobrada"/>
    <n v="142.6"/>
    <s v="06/04/2023"/>
    <n v="6.7361111111111122E-2"/>
    <s v="Jueves"/>
    <n v="6.7361111111111122E-2"/>
    <n v="25.667999999999999"/>
    <n v="2.8520000000000003"/>
  </r>
  <r>
    <n v="1"/>
    <s v="Cliente_887"/>
    <n v="6"/>
    <d v="2023-04-06T02:40:00"/>
    <d v="2023-04-06T04:27:00"/>
    <x v="3"/>
    <s v="Almuerzo"/>
    <s v="Tarjeta de crÃ©dito"/>
    <x v="411"/>
    <s v="Libre"/>
    <n v="570"/>
    <s v="Colombia"/>
    <s v="02:40:00"/>
    <s v="04:27:00"/>
    <n v="285"/>
    <s v="Sí fue cobrada"/>
    <n v="230.39999999999998"/>
    <s v="06/04/2023"/>
    <n v="7.4305555555555569E-2"/>
    <s v="Jueves"/>
    <n v="7.4305555555555569E-2"/>
    <n v="34.56"/>
    <n v="3.8399999999999963"/>
  </r>
  <r>
    <n v="19"/>
    <s v="Cliente_913"/>
    <n v="3"/>
    <d v="2023-04-06T02:53:00"/>
    <d v="2023-04-06T06:27:00"/>
    <x v="4"/>
    <s v="Almuerzo"/>
    <s v="Efectivo"/>
    <x v="412"/>
    <s v="Ocupada"/>
    <n v="572"/>
    <s v="Brasil"/>
    <s v="02:53:00"/>
    <s v="06:27:00"/>
    <n v="286"/>
    <s v="Sí fue cobrada"/>
    <n v="138.63"/>
    <s v="06/04/2023"/>
    <n v="0.15902777777777774"/>
    <s v="Jueves"/>
    <n v="0.15902777777777774"/>
    <n v="41.588999999999999"/>
    <n v="4.6210000000000022"/>
  </r>
  <r>
    <n v="7"/>
    <s v="Cliente_41"/>
    <n v="3"/>
    <d v="2023-04-06T03:12:00"/>
    <d v="2023-04-06T07:09:00"/>
    <x v="0"/>
    <s v="Almuerzo"/>
    <s v="Tarjeta de crÃ©dito"/>
    <x v="413"/>
    <s v="Ocupada"/>
    <n v="573"/>
    <s v="Chile"/>
    <s v="03:12:00"/>
    <s v="07:09:00"/>
    <n v="286.5"/>
    <s v="Sí fue cobrada"/>
    <n v="141.24"/>
    <s v="06/04/2023"/>
    <n v="0.17499999999999999"/>
    <s v="Jueves"/>
    <n v="0.17499999999999999"/>
    <n v="42.372"/>
    <n v="4.7079999999999984"/>
  </r>
  <r>
    <n v="20"/>
    <s v="Cliente_738"/>
    <n v="3"/>
    <d v="2023-04-06T00:31:00"/>
    <d v="2023-04-06T03:08:00"/>
    <x v="3"/>
    <s v="Almuerzo"/>
    <s v="Tarjeta de crÃ©dito"/>
    <x v="414"/>
    <s v="Libre"/>
    <n v="574"/>
    <s v="Brasil"/>
    <s v="00:31:00"/>
    <s v="03:08:00"/>
    <n v="287"/>
    <s v="Sí fue cobrada"/>
    <n v="127.71000000000001"/>
    <s v="06/04/2023"/>
    <n v="0.10902777777777778"/>
    <s v="Jueves"/>
    <n v="0.10902777777777778"/>
    <n v="38.313000000000002"/>
    <n v="4.2569999999999979"/>
  </r>
  <r>
    <n v="9"/>
    <s v="Cliente_280"/>
    <n v="1"/>
    <d v="2023-04-06T03:57:00"/>
    <d v="2023-04-06T07:06:00"/>
    <x v="4"/>
    <s v="Cena"/>
    <s v="Efectivo"/>
    <x v="415"/>
    <s v="Reservada"/>
    <n v="576"/>
    <s v="Uruguay"/>
    <s v="03:57:00"/>
    <s v="07:06:00"/>
    <n v="288"/>
    <s v="Sí fue cobrada"/>
    <n v="21.71"/>
    <s v="06/04/2023"/>
    <n v="0.13125000000000001"/>
    <s v="Jueves"/>
    <n v="0.13125000000000001"/>
    <n v="19.539000000000001"/>
    <n v="2.1709999999999994"/>
  </r>
  <r>
    <n v="5"/>
    <s v="Cliente_117"/>
    <n v="4"/>
    <d v="2023-04-06T03:13:00"/>
    <d v="2023-04-06T06:40:00"/>
    <x v="4"/>
    <s v="Almuerzo"/>
    <s v="Tarjeta de crÃ©dito"/>
    <x v="416"/>
    <s v="Libre"/>
    <n v="577"/>
    <s v="PerÃº"/>
    <s v="03:13:00"/>
    <s v="06:40:00"/>
    <n v="288.5"/>
    <s v="Sí fue cobrada"/>
    <n v="136.47999999999999"/>
    <s v="06/04/2023"/>
    <n v="0.14375000000000002"/>
    <s v="Jueves"/>
    <n v="0.14375000000000002"/>
    <n v="30.707999999999998"/>
    <n v="3.411999999999999"/>
  </r>
  <r>
    <n v="18"/>
    <s v="Cliente_384"/>
    <n v="5"/>
    <d v="2023-04-06T03:33:00"/>
    <d v="2023-04-06T05:08:00"/>
    <x v="4"/>
    <s v="Almuerzo"/>
    <s v="Tarjeta de crÃ©dito"/>
    <x v="417"/>
    <s v="Ocupada"/>
    <n v="581"/>
    <s v="PerÃº"/>
    <s v="03:33:00"/>
    <s v="05:08:00"/>
    <n v="290.5"/>
    <s v="Sí fue cobrada"/>
    <n v="66.349999999999994"/>
    <s v="06/04/2023"/>
    <n v="7.6388888888888909E-2"/>
    <s v="Jueves"/>
    <n v="7.6388888888888909E-2"/>
    <n v="11.943"/>
    <n v="1.327"/>
  </r>
  <r>
    <n v="9"/>
    <s v="Cliente_429"/>
    <n v="2"/>
    <d v="2023-04-06T01:41:00"/>
    <d v="2023-04-06T03:34:00"/>
    <x v="2"/>
    <s v="Cena"/>
    <s v="Tarjeta de dÃ©bito"/>
    <x v="418"/>
    <s v="Libre"/>
    <n v="583"/>
    <s v="Brasil"/>
    <s v="01:41:00"/>
    <s v="03:34:00"/>
    <n v="291.5"/>
    <s v="Sí fue cobrada"/>
    <n v="71.98"/>
    <s v="06/04/2023"/>
    <n v="7.8472222222222221E-2"/>
    <s v="Jueves"/>
    <n v="7.8472222222222221E-2"/>
    <n v="32.391000000000005"/>
    <n v="3.5989999999999966"/>
  </r>
  <r>
    <n v="9"/>
    <s v="Cliente_283"/>
    <n v="4"/>
    <d v="2023-04-06T03:35:00"/>
    <d v="2023-04-06T06:59:00"/>
    <x v="0"/>
    <s v="Almuerzo"/>
    <s v="Tarjeta de dÃ©bito"/>
    <x v="419"/>
    <s v="Reservada"/>
    <n v="584"/>
    <s v="Chile"/>
    <s v="03:35:00"/>
    <s v="06:59:00"/>
    <n v="292"/>
    <s v="Sí fue cobrada"/>
    <n v="147.91999999999999"/>
    <s v="06/04/2023"/>
    <n v="0.14166666666666669"/>
    <s v="Jueves"/>
    <n v="0.14166666666666669"/>
    <n v="33.281999999999996"/>
    <n v="3.6980000000000004"/>
  </r>
  <r>
    <n v="3"/>
    <s v="Cliente_876"/>
    <n v="5"/>
    <d v="2023-04-06T01:23:00"/>
    <d v="2023-04-06T02:37:00"/>
    <x v="0"/>
    <s v="Desayuno"/>
    <s v="Tarjeta de crÃ©dito"/>
    <x v="420"/>
    <s v="Libre"/>
    <n v="585"/>
    <s v="Ecuador"/>
    <s v="01:23:00"/>
    <s v="02:37:00"/>
    <n v="292.5"/>
    <s v="Sí fue cobrada"/>
    <n v="50.35"/>
    <s v="06/04/2023"/>
    <n v="5.1388888888888894E-2"/>
    <s v="Jueves"/>
    <n v="5.1388888888888894E-2"/>
    <n v="9.0630000000000006"/>
    <n v="1.0069999999999997"/>
  </r>
  <r>
    <n v="17"/>
    <s v="Cliente_857"/>
    <n v="5"/>
    <d v="2023-04-06T00:44:00"/>
    <d v="2023-04-06T03:55:00"/>
    <x v="0"/>
    <s v="Cena"/>
    <s v="Efectivo"/>
    <x v="110"/>
    <s v="Ocupada"/>
    <n v="586"/>
    <s v="Venezuela"/>
    <s v="00:44:00"/>
    <s v="03:55:00"/>
    <n v="293"/>
    <s v="Sí fue cobrada"/>
    <n v="163.95"/>
    <s v="06/04/2023"/>
    <n v="0.14305555555555555"/>
    <s v="Jueves"/>
    <n v="0.14305555555555555"/>
    <n v="29.510999999999999"/>
    <n v="3.2789999999999999"/>
  </r>
  <r>
    <n v="15"/>
    <s v="Cliente_21"/>
    <n v="2"/>
    <d v="2023-04-06T02:20:00"/>
    <d v="2023-04-06T05:58:00"/>
    <x v="0"/>
    <s v="Cena"/>
    <s v="Efectivo"/>
    <x v="421"/>
    <s v="Libre"/>
    <n v="588"/>
    <s v="Paraguay"/>
    <s v="02:20:00"/>
    <s v="05:58:00"/>
    <n v="294"/>
    <s v="Sí fue cobrada"/>
    <n v="67.86"/>
    <s v="06/04/2023"/>
    <n v="0.15138888888888891"/>
    <s v="Jueves"/>
    <n v="0.15138888888888891"/>
    <n v="30.536999999999999"/>
    <n v="3.3930000000000007"/>
  </r>
  <r>
    <n v="10"/>
    <s v="Cliente_443"/>
    <n v="4"/>
    <d v="2023-04-06T03:14:00"/>
    <d v="2023-04-06T05:57:00"/>
    <x v="4"/>
    <s v="Almuerzo"/>
    <s v="Tarjeta de dÃ©bito"/>
    <x v="422"/>
    <s v="Libre"/>
    <n v="589"/>
    <s v="Uruguay"/>
    <s v="03:14:00"/>
    <s v="05:57:00"/>
    <n v="294.5"/>
    <s v="Sí fue cobrada"/>
    <n v="115.84"/>
    <s v="06/04/2023"/>
    <n v="0.11319444444444446"/>
    <s v="Jueves"/>
    <n v="0.11319444444444446"/>
    <n v="26.064"/>
    <n v="2.8960000000000008"/>
  </r>
  <r>
    <n v="3"/>
    <s v="Cliente_240"/>
    <n v="6"/>
    <d v="2023-04-06T02:45:00"/>
    <d v="2023-04-06T04:27:00"/>
    <x v="2"/>
    <s v="Desayuno"/>
    <s v="Tarjeta de crÃ©dito"/>
    <x v="423"/>
    <s v="Ocupada"/>
    <n v="590"/>
    <s v="Venezuela"/>
    <s v="02:45:00"/>
    <s v="04:27:00"/>
    <n v="295"/>
    <s v="Sí fue cobrada"/>
    <n v="245.64"/>
    <s v="06/04/2023"/>
    <n v="8.1250000000000017E-2"/>
    <s v="Jueves"/>
    <n v="8.1250000000000017E-2"/>
    <n v="36.845999999999997"/>
    <n v="4.0940000000000012"/>
  </r>
  <r>
    <n v="5"/>
    <s v="Cliente_177"/>
    <n v="1"/>
    <d v="2023-04-06T00:48:00"/>
    <d v="2023-04-06T02:40:00"/>
    <x v="2"/>
    <s v="Almuerzo"/>
    <s v="Tarjeta de crÃ©dito"/>
    <x v="424"/>
    <s v="Reservada"/>
    <n v="592"/>
    <s v="Ecuador"/>
    <s v="00:48:00"/>
    <s v="02:40:00"/>
    <n v="296"/>
    <s v="Sí fue cobrada"/>
    <n v="35.67"/>
    <s v="06/04/2023"/>
    <n v="7.7777777777777779E-2"/>
    <s v="Jueves"/>
    <n v="7.7777777777777779E-2"/>
    <n v="32.103000000000002"/>
    <n v="3.5670000000000002"/>
  </r>
  <r>
    <n v="17"/>
    <s v="Cliente_832"/>
    <n v="5"/>
    <d v="2023-04-06T00:25:00"/>
    <d v="2023-04-06T02:17:00"/>
    <x v="4"/>
    <s v="Almuerzo"/>
    <s v="Tarjeta de dÃ©bito"/>
    <x v="425"/>
    <s v="Reservada"/>
    <n v="593"/>
    <s v="EspaÃ±a"/>
    <s v="00:25:00"/>
    <s v="02:17:00"/>
    <n v="296.5"/>
    <s v="Sí fue cobrada"/>
    <n v="244"/>
    <s v="06/04/2023"/>
    <n v="7.7777777777777779E-2"/>
    <s v="Jueves"/>
    <n v="7.7777777777777779E-2"/>
    <n v="43.919999999999995"/>
    <n v="4.8800000000000026"/>
  </r>
  <r>
    <n v="17"/>
    <s v="Cliente_480"/>
    <n v="1"/>
    <d v="2023-04-06T03:20:00"/>
    <d v="2023-04-06T04:49:00"/>
    <x v="0"/>
    <s v="Almuerzo"/>
    <s v="Tarjeta de dÃ©bito"/>
    <x v="426"/>
    <s v="Libre"/>
    <n v="594"/>
    <s v="Bolivia"/>
    <s v="03:20:00"/>
    <s v="04:49:00"/>
    <n v="297"/>
    <s v="Sí fue cobrada"/>
    <n v="46.01"/>
    <s v="06/04/2023"/>
    <n v="6.180555555555553E-2"/>
    <s v="Jueves"/>
    <n v="6.180555555555553E-2"/>
    <n v="41.408999999999999"/>
    <n v="4.6009999999999991"/>
  </r>
  <r>
    <n v="9"/>
    <s v="Cliente_290"/>
    <n v="5"/>
    <d v="2023-04-06T03:03:00"/>
    <d v="2023-04-06T05:27:00"/>
    <x v="2"/>
    <s v="Almuerzo"/>
    <s v="Tarjeta de crÃ©dito"/>
    <x v="427"/>
    <s v="Ocupada"/>
    <n v="595"/>
    <s v="Paraguay"/>
    <s v="03:03:00"/>
    <s v="05:27:00"/>
    <n v="297.5"/>
    <s v="Sí fue cobrada"/>
    <n v="201.64999999999998"/>
    <s v="06/04/2023"/>
    <n v="0.11041666666666668"/>
    <s v="Jueves"/>
    <n v="0.11041666666666668"/>
    <n v="36.296999999999997"/>
    <n v="4.0330000000000013"/>
  </r>
  <r>
    <n v="18"/>
    <s v="Cliente_351"/>
    <n v="2"/>
    <d v="2023-04-06T01:21:00"/>
    <d v="2023-04-06T03:39:00"/>
    <x v="2"/>
    <s v="Almuerzo"/>
    <s v="Tarjeta de dÃ©bito"/>
    <x v="428"/>
    <s v="Ocupada"/>
    <n v="596"/>
    <s v="Ecuador"/>
    <s v="01:21:00"/>
    <s v="03:39:00"/>
    <n v="298"/>
    <s v="Sí fue cobrada"/>
    <n v="47.4"/>
    <s v="06/04/2023"/>
    <n v="0.10625"/>
    <s v="Jueves"/>
    <n v="0.10625"/>
    <n v="21.33"/>
    <n v="2.370000000000001"/>
  </r>
  <r>
    <n v="16"/>
    <s v="Cliente_354"/>
    <n v="1"/>
    <d v="2023-04-06T00:51:00"/>
    <d v="2023-04-06T03:51:00"/>
    <x v="1"/>
    <s v="Almuerzo"/>
    <s v="Tarjeta de crÃ©dito"/>
    <x v="429"/>
    <s v="Ocupada"/>
    <n v="597"/>
    <s v="Bolivia"/>
    <s v="00:51:00"/>
    <s v="03:51:00"/>
    <n v="298.5"/>
    <s v="Sí fue cobrada"/>
    <n v="45.46"/>
    <s v="06/04/2023"/>
    <n v="0.13541666666666666"/>
    <s v="Jueves"/>
    <n v="0.13541666666666666"/>
    <n v="40.914000000000001"/>
    <n v="4.5459999999999994"/>
  </r>
  <r>
    <n v="9"/>
    <s v="Cliente_344"/>
    <n v="6"/>
    <d v="2023-04-06T03:16:00"/>
    <d v="2023-04-06T06:59:00"/>
    <x v="3"/>
    <s v="Almuerzo"/>
    <s v="Tarjeta de crÃ©dito"/>
    <x v="430"/>
    <s v="Reservada"/>
    <n v="598"/>
    <s v="EspaÃ±a"/>
    <s v="03:16:00"/>
    <s v="06:59:00"/>
    <n v="299"/>
    <s v="Sí fue cobrada"/>
    <n v="67.86"/>
    <s v="06/04/2023"/>
    <n v="0.15486111111111114"/>
    <s v="Jueves"/>
    <n v="0.15486111111111114"/>
    <n v="10.179"/>
    <n v="1.1310000000000002"/>
  </r>
  <r>
    <n v="11"/>
    <s v="Cliente_564"/>
    <n v="3"/>
    <d v="2023-04-06T00:34:00"/>
    <d v="2023-04-06T04:21:00"/>
    <x v="2"/>
    <s v="Almuerzo"/>
    <s v="Tarjeta de crÃ©dito"/>
    <x v="431"/>
    <s v="Libre"/>
    <n v="599"/>
    <s v="Paraguay"/>
    <s v="00:34:00"/>
    <s v="04:21:00"/>
    <n v="299.5"/>
    <s v="Sí fue cobrada"/>
    <n v="92.91"/>
    <s v="06/04/2023"/>
    <n v="0.15763888888888888"/>
    <s v="Jueves"/>
    <n v="0.15763888888888888"/>
    <n v="27.872999999999998"/>
    <n v="3.0970000000000013"/>
  </r>
  <r>
    <n v="14"/>
    <s v="Cliente_782"/>
    <n v="4"/>
    <d v="2023-04-06T03:58:00"/>
    <d v="2023-04-06T05:01:00"/>
    <x v="0"/>
    <s v="Almuerzo"/>
    <s v="Tarjeta de dÃ©bito"/>
    <x v="388"/>
    <s v="Ocupada"/>
    <n v="600"/>
    <s v="Chile"/>
    <s v="03:58:00"/>
    <s v="05:01:00"/>
    <n v="300"/>
    <s v="Sí fue cobrada"/>
    <n v="165.4"/>
    <s v="06/04/2023"/>
    <n v="5.4166666666666675E-2"/>
    <s v="Jueves"/>
    <n v="5.4166666666666675E-2"/>
    <n v="37.215000000000003"/>
    <n v="4.134999999999998"/>
  </r>
  <r>
    <n v="13"/>
    <s v="Cliente_88"/>
    <n v="1"/>
    <d v="2023-04-06T02:43:00"/>
    <d v="2023-04-06T06:15:00"/>
    <x v="4"/>
    <s v="Cena"/>
    <s v="Tarjeta de crÃ©dito"/>
    <x v="432"/>
    <s v="Libre"/>
    <n v="601"/>
    <s v="PerÃº"/>
    <s v="02:43:00"/>
    <s v="06:15:00"/>
    <n v="300.5"/>
    <s v="Sí fue cobrada"/>
    <n v="16.809999999999999"/>
    <s v="06/04/2023"/>
    <n v="0.14722222222222225"/>
    <s v="Jueves"/>
    <n v="0.14722222222222225"/>
    <n v="15.128999999999998"/>
    <n v="1.6810000000000009"/>
  </r>
  <r>
    <n v="12"/>
    <s v="Cliente_165"/>
    <n v="3"/>
    <d v="2023-04-06T03:52:00"/>
    <d v="2023-04-06T07:00:00"/>
    <x v="2"/>
    <s v="Almuerzo"/>
    <s v="Efectivo"/>
    <x v="433"/>
    <s v="Reservada"/>
    <n v="602"/>
    <s v="EspaÃ±a"/>
    <s v="03:52:00"/>
    <s v="07:00:00"/>
    <n v="301"/>
    <s v="Sí fue cobrada"/>
    <n v="49.5"/>
    <s v="06/04/2023"/>
    <n v="0.13055555555555556"/>
    <s v="Jueves"/>
    <n v="0.13055555555555556"/>
    <n v="14.85"/>
    <n v="1.6500000000000004"/>
  </r>
  <r>
    <n v="19"/>
    <s v="Cliente_608"/>
    <n v="2"/>
    <d v="2023-04-06T02:49:00"/>
    <d v="2023-04-06T06:24:00"/>
    <x v="0"/>
    <s v="Almuerzo"/>
    <s v="Efectivo"/>
    <x v="434"/>
    <s v="Ocupada"/>
    <n v="605"/>
    <s v="Uruguay"/>
    <s v="02:49:00"/>
    <s v="06:24:00"/>
    <n v="302.5"/>
    <s v="Sí fue cobrada"/>
    <n v="48.76"/>
    <s v="06/04/2023"/>
    <n v="0.15972222222222224"/>
    <s v="Jueves"/>
    <n v="0.15972222222222224"/>
    <n v="21.942"/>
    <n v="2.4379999999999988"/>
  </r>
  <r>
    <n v="1"/>
    <s v="Cliente_434"/>
    <n v="2"/>
    <d v="2023-04-06T03:14:00"/>
    <d v="2023-04-06T06:06:00"/>
    <x v="3"/>
    <s v="Almuerzo"/>
    <s v="Tarjeta de crÃ©dito"/>
    <x v="435"/>
    <s v="Ocupada"/>
    <n v="606"/>
    <s v="Venezuela"/>
    <s v="03:14:00"/>
    <s v="06:06:00"/>
    <n v="303"/>
    <s v="Sí fue cobrada"/>
    <n v="63.16"/>
    <s v="06/04/2023"/>
    <n v="0.12986111111111109"/>
    <s v="Jueves"/>
    <n v="0.12986111111111109"/>
    <n v="28.421999999999997"/>
    <n v="3.1580000000000013"/>
  </r>
  <r>
    <n v="10"/>
    <s v="Cliente_377"/>
    <n v="1"/>
    <d v="2023-04-06T01:24:00"/>
    <d v="2023-04-06T03:29:00"/>
    <x v="3"/>
    <s v="Almuerzo"/>
    <s v="Tarjeta de crÃ©dito"/>
    <x v="436"/>
    <s v="Ocupada"/>
    <n v="607"/>
    <s v="Paraguay"/>
    <s v="01:24:00"/>
    <s v="03:29:00"/>
    <n v="303.5"/>
    <s v="Sí fue cobrada"/>
    <n v="28.9"/>
    <s v="06/04/2023"/>
    <n v="9.7222222222222252E-2"/>
    <s v="Jueves"/>
    <n v="9.7222222222222252E-2"/>
    <n v="26.009999999999998"/>
    <n v="2.8900000000000006"/>
  </r>
  <r>
    <n v="19"/>
    <s v="Cliente_728"/>
    <n v="4"/>
    <d v="2023-04-06T02:12:00"/>
    <d v="2023-04-06T04:11:00"/>
    <x v="3"/>
    <s v="Cena"/>
    <s v="Tarjeta de crÃ©dito"/>
    <x v="437"/>
    <s v="Ocupada"/>
    <n v="610"/>
    <s v="Paraguay"/>
    <s v="02:12:00"/>
    <s v="04:11:00"/>
    <n v="305"/>
    <s v="Sí fue cobrada"/>
    <n v="151.6"/>
    <s v="06/04/2023"/>
    <n v="9.3055555555555572E-2"/>
    <s v="Jueves"/>
    <n v="9.3055555555555572E-2"/>
    <n v="34.11"/>
    <n v="3.7899999999999991"/>
  </r>
  <r>
    <n v="13"/>
    <s v="Cliente_224"/>
    <n v="1"/>
    <d v="2023-04-06T03:55:00"/>
    <d v="2023-04-06T07:43:00"/>
    <x v="1"/>
    <s v="Almuerzo"/>
    <s v="Tarjeta de crÃ©dito"/>
    <x v="438"/>
    <s v="Ocupada"/>
    <n v="611"/>
    <s v="Brasil"/>
    <s v="03:55:00"/>
    <s v="07:43:00"/>
    <n v="305.5"/>
    <s v="Sí fue cobrada"/>
    <n v="44.28"/>
    <s v="06/04/2023"/>
    <n v="0.16875000000000001"/>
    <s v="Jueves"/>
    <n v="0.16875000000000001"/>
    <n v="39.852000000000004"/>
    <n v="4.4279999999999973"/>
  </r>
  <r>
    <n v="11"/>
    <s v="Cliente_680"/>
    <n v="4"/>
    <d v="2023-04-06T01:12:00"/>
    <d v="2023-04-06T05:00:00"/>
    <x v="3"/>
    <s v="Almuerzo"/>
    <s v="Tarjeta de crÃ©dito"/>
    <x v="439"/>
    <s v="Reservada"/>
    <n v="612"/>
    <s v="Paraguay"/>
    <s v="01:12:00"/>
    <s v="05:00:00"/>
    <n v="306"/>
    <s v="Sí fue cobrada"/>
    <n v="94.16"/>
    <s v="06/04/2023"/>
    <n v="0.15833333333333335"/>
    <s v="Jueves"/>
    <n v="0.15833333333333335"/>
    <n v="21.186"/>
    <n v="2.3539999999999992"/>
  </r>
  <r>
    <n v="1"/>
    <s v="Cliente_230"/>
    <n v="5"/>
    <d v="2023-04-06T01:57:00"/>
    <d v="2023-04-06T03:35:00"/>
    <x v="2"/>
    <s v="Desayuno"/>
    <s v="Efectivo"/>
    <x v="440"/>
    <s v="Reservada"/>
    <n v="613"/>
    <s v="EspaÃ±a"/>
    <s v="01:57:00"/>
    <s v="03:35:00"/>
    <n v="306.5"/>
    <s v="Sí fue cobrada"/>
    <n v="117.8"/>
    <s v="06/04/2023"/>
    <n v="6.805555555555555E-2"/>
    <s v="Jueves"/>
    <n v="6.805555555555555E-2"/>
    <n v="21.204000000000001"/>
    <n v="2.3559999999999981"/>
  </r>
  <r>
    <n v="7"/>
    <s v="Cliente_513"/>
    <n v="1"/>
    <d v="2023-04-06T00:46:00"/>
    <d v="2023-04-06T01:53:00"/>
    <x v="3"/>
    <s v="Cena"/>
    <s v="Tarjeta de crÃ©dito"/>
    <x v="441"/>
    <s v="Ocupada"/>
    <n v="615"/>
    <s v="Ecuador"/>
    <s v="00:46:00"/>
    <s v="01:53:00"/>
    <n v="307.5"/>
    <s v="Sí fue cobrada"/>
    <n v="18.420000000000002"/>
    <s v="06/04/2023"/>
    <n v="5.6944444444444436E-2"/>
    <s v="Jueves"/>
    <n v="5.6944444444444436E-2"/>
    <n v="16.578000000000003"/>
    <n v="1.8419999999999987"/>
  </r>
  <r>
    <n v="4"/>
    <s v="Cliente_608"/>
    <n v="4"/>
    <d v="2023-04-06T00:14:00"/>
    <d v="2023-04-06T03:36:00"/>
    <x v="3"/>
    <s v="Cena"/>
    <s v="Tarjeta de crÃ©dito"/>
    <x v="442"/>
    <s v="Ocupada"/>
    <n v="616"/>
    <s v="Venezuela"/>
    <s v="00:14:00"/>
    <s v="03:36:00"/>
    <n v="308"/>
    <s v="Sí fue cobrada"/>
    <n v="95.56"/>
    <s v="06/04/2023"/>
    <n v="0.15069444444444444"/>
    <s v="Jueves"/>
    <n v="0.15069444444444444"/>
    <n v="21.501000000000001"/>
    <n v="2.3889999999999993"/>
  </r>
  <r>
    <n v="13"/>
    <s v="Cliente_27"/>
    <n v="5"/>
    <d v="2023-04-06T01:20:00"/>
    <d v="2023-04-06T05:17:00"/>
    <x v="2"/>
    <s v="Almuerzo"/>
    <s v="Tarjeta de crÃ©dito"/>
    <x v="19"/>
    <s v="Libre"/>
    <n v="617"/>
    <s v="Uruguay"/>
    <s v="01:20:00"/>
    <s v="05:17:00"/>
    <n v="308.5"/>
    <s v="Sí fue cobrada"/>
    <n v="190.9"/>
    <s v="06/04/2023"/>
    <n v="0.16458333333333333"/>
    <s v="Jueves"/>
    <n v="0.16458333333333333"/>
    <n v="34.362000000000002"/>
    <n v="3.8179999999999978"/>
  </r>
  <r>
    <n v="3"/>
    <s v="Cliente_973"/>
    <n v="5"/>
    <d v="2023-04-06T00:56:00"/>
    <d v="2023-04-06T03:12:00"/>
    <x v="4"/>
    <s v="Desayuno"/>
    <s v="Tarjeta de crÃ©dito"/>
    <x v="443"/>
    <s v="Libre"/>
    <n v="618"/>
    <s v="Chile"/>
    <s v="00:56:00"/>
    <s v="03:12:00"/>
    <n v="309"/>
    <s v="Sí fue cobrada"/>
    <n v="129.65"/>
    <s v="06/04/2023"/>
    <n v="9.4444444444444442E-2"/>
    <s v="Jueves"/>
    <n v="9.4444444444444442E-2"/>
    <n v="23.337"/>
    <n v="2.593"/>
  </r>
  <r>
    <n v="6"/>
    <s v="Cliente_619"/>
    <n v="4"/>
    <d v="2023-04-06T00:16:00"/>
    <d v="2023-04-06T02:41:00"/>
    <x v="3"/>
    <s v="Cena"/>
    <s v="Tarjeta de crÃ©dito"/>
    <x v="444"/>
    <s v="Reservada"/>
    <n v="619"/>
    <s v="Ecuador"/>
    <s v="00:16:00"/>
    <s v="02:41:00"/>
    <n v="309.5"/>
    <s v="Sí fue cobrada"/>
    <n v="65.760000000000005"/>
    <s v="06/04/2023"/>
    <n v="0.10069444444444445"/>
    <s v="Jueves"/>
    <n v="0.10069444444444445"/>
    <n v="14.796000000000001"/>
    <n v="1.6440000000000001"/>
  </r>
  <r>
    <n v="7"/>
    <s v="Cliente_117"/>
    <n v="5"/>
    <d v="2023-04-06T02:07:00"/>
    <d v="2023-04-06T05:31:00"/>
    <x v="0"/>
    <s v="Cena"/>
    <s v="Tarjeta de crÃ©dito"/>
    <x v="230"/>
    <s v="Reservada"/>
    <n v="622"/>
    <s v="Argentina"/>
    <s v="02:07:00"/>
    <s v="05:31:00"/>
    <n v="311"/>
    <s v="Sí fue cobrada"/>
    <n v="57.35"/>
    <s v="06/04/2023"/>
    <n v="0.14166666666666666"/>
    <s v="Jueves"/>
    <n v="0.14166666666666666"/>
    <n v="10.323"/>
    <n v="1.1470000000000002"/>
  </r>
  <r>
    <n v="13"/>
    <s v="Cliente_395"/>
    <n v="1"/>
    <d v="2023-04-06T00:45:00"/>
    <d v="2023-04-06T03:10:00"/>
    <x v="0"/>
    <s v="Almuerzo"/>
    <s v="Efectivo"/>
    <x v="226"/>
    <s v="Libre"/>
    <n v="623"/>
    <s v="Uruguay"/>
    <s v="00:45:00"/>
    <s v="03:10:00"/>
    <n v="311.5"/>
    <s v="Sí fue cobrada"/>
    <n v="22.05"/>
    <s v="06/04/2023"/>
    <n v="0.10069444444444445"/>
    <s v="Jueves"/>
    <n v="0.10069444444444445"/>
    <n v="19.844999999999999"/>
    <n v="2.2050000000000018"/>
  </r>
  <r>
    <n v="1"/>
    <s v="Cliente_833"/>
    <n v="4"/>
    <d v="2023-04-06T01:56:00"/>
    <d v="2023-04-06T03:26:00"/>
    <x v="1"/>
    <s v="Cena"/>
    <s v="Tarjeta de crÃ©dito"/>
    <x v="445"/>
    <s v="Reservada"/>
    <n v="624"/>
    <s v="Argentina"/>
    <s v="01:56:00"/>
    <s v="03:26:00"/>
    <n v="312"/>
    <s v="Sí fue cobrada"/>
    <n v="152"/>
    <s v="06/04/2023"/>
    <n v="6.2500000000000014E-2"/>
    <s v="Jueves"/>
    <n v="6.2500000000000014E-2"/>
    <n v="34.200000000000003"/>
    <n v="3.7999999999999972"/>
  </r>
  <r>
    <n v="5"/>
    <s v="Cliente_511"/>
    <n v="4"/>
    <d v="2023-04-06T00:09:00"/>
    <d v="2023-04-06T03:22:00"/>
    <x v="4"/>
    <s v="Cena"/>
    <s v="Tarjeta de crÃ©dito"/>
    <x v="271"/>
    <s v="Ocupada"/>
    <n v="625"/>
    <s v="Chile"/>
    <s v="00:09:00"/>
    <s v="03:22:00"/>
    <n v="312.5"/>
    <s v="Sí fue cobrada"/>
    <n v="166.92"/>
    <s v="06/04/2023"/>
    <n v="0.14444444444444443"/>
    <s v="Jueves"/>
    <n v="0.14444444444444443"/>
    <n v="37.556999999999995"/>
    <n v="4.1730000000000018"/>
  </r>
  <r>
    <n v="14"/>
    <s v="Cliente_772"/>
    <n v="4"/>
    <d v="2023-04-06T02:45:00"/>
    <d v="2023-04-06T04:10:00"/>
    <x v="4"/>
    <s v="Desayuno"/>
    <s v="Tarjeta de crÃ©dito"/>
    <x v="446"/>
    <s v="Libre"/>
    <n v="626"/>
    <s v="Argentina"/>
    <s v="02:45:00"/>
    <s v="04:10:00"/>
    <n v="313"/>
    <s v="Sí fue cobrada"/>
    <n v="76.959999999999994"/>
    <s v="06/04/2023"/>
    <n v="5.9027777777777804E-2"/>
    <s v="Jueves"/>
    <n v="5.9027777777777804E-2"/>
    <n v="17.315999999999999"/>
    <n v="1.9239999999999995"/>
  </r>
  <r>
    <n v="2"/>
    <s v="Cliente_124"/>
    <n v="1"/>
    <d v="2023-04-06T00:09:00"/>
    <d v="2023-04-06T01:37:00"/>
    <x v="0"/>
    <s v="Desayuno"/>
    <s v="Tarjeta de crÃ©dito"/>
    <x v="447"/>
    <s v="Reservada"/>
    <n v="628"/>
    <s v="Chile"/>
    <s v="00:09:00"/>
    <s v="01:37:00"/>
    <n v="314"/>
    <s v="Sí fue cobrada"/>
    <n v="15.03"/>
    <s v="06/04/2023"/>
    <n v="6.1111111111111109E-2"/>
    <s v="Jueves"/>
    <n v="6.1111111111111109E-2"/>
    <n v="13.526999999999999"/>
    <n v="1.5030000000000001"/>
  </r>
  <r>
    <n v="17"/>
    <s v="Cliente_828"/>
    <n v="2"/>
    <d v="2023-04-06T02:07:00"/>
    <d v="2023-04-06T05:55:00"/>
    <x v="4"/>
    <s v="Cena"/>
    <s v="Tarjeta de dÃ©bito"/>
    <x v="448"/>
    <s v="Ocupada"/>
    <n v="629"/>
    <s v="Argentina"/>
    <s v="02:07:00"/>
    <s v="05:55:00"/>
    <n v="314.5"/>
    <s v="Sí fue cobrada"/>
    <n v="52.14"/>
    <s v="06/04/2023"/>
    <n v="0.16874999999999998"/>
    <s v="Jueves"/>
    <n v="0.16874999999999998"/>
    <n v="23.463000000000001"/>
    <n v="2.6069999999999993"/>
  </r>
  <r>
    <n v="2"/>
    <s v="Cliente_385"/>
    <n v="2"/>
    <d v="2023-04-06T00:02:00"/>
    <d v="2023-04-06T02:49:00"/>
    <x v="3"/>
    <s v="Almuerzo"/>
    <s v="Tarjeta de dÃ©bito"/>
    <x v="449"/>
    <s v="Libre"/>
    <n v="630"/>
    <s v="Bolivia"/>
    <s v="00:02:00"/>
    <s v="02:49:00"/>
    <n v="315"/>
    <s v="Sí fue cobrada"/>
    <n v="73.239999999999995"/>
    <s v="06/04/2023"/>
    <n v="0.11597222222222221"/>
    <s v="Jueves"/>
    <n v="0.11597222222222221"/>
    <n v="32.957999999999998"/>
    <n v="3.661999999999999"/>
  </r>
  <r>
    <n v="16"/>
    <s v="Cliente_605"/>
    <n v="2"/>
    <d v="2023-04-06T00:15:00"/>
    <d v="2023-04-06T02:55:00"/>
    <x v="0"/>
    <s v="Desayuno"/>
    <s v="Tarjeta de crÃ©dito"/>
    <x v="450"/>
    <s v="Libre"/>
    <n v="632"/>
    <s v="Ecuador"/>
    <s v="00:15:00"/>
    <s v="02:55:00"/>
    <n v="316"/>
    <s v="Sí fue cobrada"/>
    <n v="44.82"/>
    <s v="06/04/2023"/>
    <n v="0.1111111111111111"/>
    <s v="Jueves"/>
    <n v="0.1111111111111111"/>
    <n v="20.169"/>
    <n v="2.2409999999999997"/>
  </r>
  <r>
    <n v="16"/>
    <s v="Cliente_197"/>
    <n v="5"/>
    <d v="2023-04-06T03:43:00"/>
    <d v="2023-04-06T05:28:00"/>
    <x v="0"/>
    <s v="Almuerzo"/>
    <s v="Tarjeta de crÃ©dito"/>
    <x v="451"/>
    <s v="Reservada"/>
    <n v="633"/>
    <s v="Bolivia"/>
    <s v="03:43:00"/>
    <s v="05:28:00"/>
    <n v="316.5"/>
    <s v="Sí fue cobrada"/>
    <n v="55.949999999999996"/>
    <s v="06/04/2023"/>
    <n v="7.2916666666666657E-2"/>
    <s v="Jueves"/>
    <n v="7.2916666666666657E-2"/>
    <n v="10.071"/>
    <n v="1.1189999999999998"/>
  </r>
  <r>
    <n v="2"/>
    <s v="Cliente_285"/>
    <n v="1"/>
    <d v="2023-04-06T00:03:00"/>
    <d v="2023-04-06T03:36:00"/>
    <x v="1"/>
    <s v="Desayuno"/>
    <s v="Tarjeta de crÃ©dito"/>
    <x v="452"/>
    <s v="Reservada"/>
    <n v="634"/>
    <s v="Venezuela"/>
    <s v="00:03:00"/>
    <s v="03:36:00"/>
    <n v="317"/>
    <s v="Sí fue cobrada"/>
    <n v="29.25"/>
    <s v="06/04/2023"/>
    <n v="0.14791666666666667"/>
    <s v="Jueves"/>
    <n v="0.14791666666666667"/>
    <n v="26.324999999999999"/>
    <n v="2.9250000000000007"/>
  </r>
  <r>
    <n v="14"/>
    <s v="Cliente_586"/>
    <n v="3"/>
    <d v="2023-04-06T03:35:00"/>
    <d v="2023-04-06T05:48:00"/>
    <x v="3"/>
    <s v="Cena"/>
    <s v="Tarjeta de dÃ©bito"/>
    <x v="453"/>
    <s v="Libre"/>
    <n v="636"/>
    <s v="Ecuador"/>
    <s v="03:35:00"/>
    <s v="05:48:00"/>
    <n v="318"/>
    <s v="Sí fue cobrada"/>
    <n v="98.58"/>
    <s v="06/04/2023"/>
    <n v="9.2361111111111116E-2"/>
    <s v="Jueves"/>
    <n v="9.2361111111111116E-2"/>
    <n v="29.573999999999998"/>
    <n v="3.2860000000000014"/>
  </r>
  <r>
    <n v="6"/>
    <s v="Cliente_687"/>
    <n v="3"/>
    <d v="2023-04-06T01:55:00"/>
    <d v="2023-04-06T04:32:00"/>
    <x v="4"/>
    <s v="Almuerzo"/>
    <s v="Tarjeta de crÃ©dito"/>
    <x v="454"/>
    <s v="Reservada"/>
    <n v="637"/>
    <s v="Ecuador"/>
    <s v="01:55:00"/>
    <s v="04:32:00"/>
    <n v="318.5"/>
    <s v="Sí fue cobrada"/>
    <n v="109.74"/>
    <s v="06/04/2023"/>
    <n v="0.10902777777777778"/>
    <s v="Jueves"/>
    <n v="0.10902777777777778"/>
    <n v="32.921999999999997"/>
    <n v="3.6580000000000013"/>
  </r>
  <r>
    <n v="8"/>
    <s v="Cliente_415"/>
    <n v="4"/>
    <d v="2023-04-06T02:17:00"/>
    <d v="2023-04-06T05:19:00"/>
    <x v="2"/>
    <s v="Cena"/>
    <s v="Tarjeta de crÃ©dito"/>
    <x v="455"/>
    <s v="Reservada"/>
    <n v="639"/>
    <s v="EspaÃ±a"/>
    <s v="02:17:00"/>
    <s v="05:19:00"/>
    <n v="319.5"/>
    <s v="Sí fue cobrada"/>
    <n v="75.88"/>
    <s v="06/04/2023"/>
    <n v="0.12638888888888888"/>
    <s v="Jueves"/>
    <n v="0.12638888888888888"/>
    <n v="17.073"/>
    <n v="1.8969999999999985"/>
  </r>
  <r>
    <n v="14"/>
    <s v="Cliente_456"/>
    <n v="3"/>
    <d v="2023-04-06T00:41:00"/>
    <d v="2023-04-06T01:50:00"/>
    <x v="0"/>
    <s v="Almuerzo"/>
    <s v="Tarjeta de dÃ©bito"/>
    <x v="456"/>
    <s v="Libre"/>
    <n v="640"/>
    <s v="Venezuela"/>
    <s v="00:41:00"/>
    <s v="01:50:00"/>
    <n v="320"/>
    <s v="Sí fue cobrada"/>
    <n v="147.87"/>
    <s v="06/04/2023"/>
    <n v="4.7916666666666677E-2"/>
    <s v="Jueves"/>
    <n v="4.7916666666666677E-2"/>
    <n v="44.360999999999997"/>
    <n v="4.929000000000002"/>
  </r>
  <r>
    <n v="2"/>
    <s v="Cliente_820"/>
    <n v="4"/>
    <d v="2023-04-06T01:08:00"/>
    <d v="2023-04-06T03:52:00"/>
    <x v="1"/>
    <s v="Almuerzo"/>
    <s v="Tarjeta de dÃ©bito"/>
    <x v="457"/>
    <s v="Reservada"/>
    <n v="641"/>
    <s v="Ecuador"/>
    <s v="01:08:00"/>
    <s v="03:52:00"/>
    <n v="320.5"/>
    <s v="Sí fue cobrada"/>
    <n v="158.72"/>
    <s v="06/04/2023"/>
    <n v="0.1138888888888889"/>
    <s v="Jueves"/>
    <n v="0.1138888888888889"/>
    <n v="35.712000000000003"/>
    <n v="3.9679999999999964"/>
  </r>
  <r>
    <n v="15"/>
    <s v="Cliente_698"/>
    <n v="1"/>
    <d v="2023-04-06T02:36:00"/>
    <d v="2023-04-06T05:24:00"/>
    <x v="2"/>
    <s v="Almuerzo"/>
    <s v="Tarjeta de crÃ©dito"/>
    <x v="458"/>
    <s v="Ocupada"/>
    <n v="642"/>
    <s v="Argentina"/>
    <s v="02:36:00"/>
    <s v="05:24:00"/>
    <n v="321"/>
    <s v="Sí fue cobrada"/>
    <n v="11.11"/>
    <s v="06/04/2023"/>
    <n v="0.12708333333333333"/>
    <s v="Jueves"/>
    <n v="0.12708333333333333"/>
    <n v="9.9989999999999988"/>
    <n v="1.1110000000000007"/>
  </r>
  <r>
    <n v="6"/>
    <s v="Cliente_196"/>
    <n v="6"/>
    <d v="2023-04-06T02:50:00"/>
    <d v="2023-04-06T06:25:00"/>
    <x v="0"/>
    <s v="Cena"/>
    <s v="Efectivo"/>
    <x v="459"/>
    <s v="Libre"/>
    <n v="645"/>
    <s v="Bolivia"/>
    <s v="02:50:00"/>
    <s v="06:25:00"/>
    <n v="322.5"/>
    <s v="Sí fue cobrada"/>
    <n v="240.18"/>
    <s v="06/04/2023"/>
    <n v="0.14930555555555552"/>
    <s v="Jueves"/>
    <n v="0.14930555555555552"/>
    <n v="36.027000000000001"/>
    <n v="4.0030000000000001"/>
  </r>
  <r>
    <n v="12"/>
    <s v="Cliente_52"/>
    <n v="2"/>
    <d v="2023-04-06T02:55:00"/>
    <d v="2023-04-06T06:25:00"/>
    <x v="2"/>
    <s v="Almuerzo"/>
    <s v="Tarjeta de crÃ©dito"/>
    <x v="460"/>
    <s v="Reservada"/>
    <n v="647"/>
    <s v="Bolivia"/>
    <s v="02:55:00"/>
    <s v="06:25:00"/>
    <n v="323.5"/>
    <s v="Sí fue cobrada"/>
    <n v="85.58"/>
    <s v="06/04/2023"/>
    <n v="0.14583333333333331"/>
    <s v="Jueves"/>
    <n v="0.14583333333333331"/>
    <n v="38.510999999999996"/>
    <n v="4.2790000000000035"/>
  </r>
  <r>
    <n v="9"/>
    <s v="Cliente_278"/>
    <n v="1"/>
    <d v="2023-04-06T00:55:00"/>
    <d v="2023-04-06T03:45:00"/>
    <x v="3"/>
    <s v="Almuerzo"/>
    <s v="Efectivo"/>
    <x v="461"/>
    <s v="Ocupada"/>
    <n v="649"/>
    <s v="Paraguay"/>
    <s v="00:55:00"/>
    <s v="03:45:00"/>
    <n v="324.5"/>
    <s v="Sí fue cobrada"/>
    <n v="15.98"/>
    <s v="06/04/2023"/>
    <n v="0.12847222222222221"/>
    <s v="Jueves"/>
    <n v="0.12847222222222221"/>
    <n v="14.382"/>
    <n v="1.5980000000000008"/>
  </r>
  <r>
    <n v="11"/>
    <s v="Cliente_232"/>
    <n v="3"/>
    <d v="2023-04-07T03:33:00"/>
    <d v="2023-04-07T05:02:00"/>
    <x v="0"/>
    <s v="Almuerzo"/>
    <s v="Tarjeta de dÃ©bito"/>
    <x v="462"/>
    <s v="Libre"/>
    <n v="650"/>
    <s v="Argentina"/>
    <s v="03:33:00"/>
    <s v="05:02:00"/>
    <n v="325"/>
    <s v="Sí fue cobrada"/>
    <n v="114.63"/>
    <s v="07/04/2023"/>
    <n v="6.1805555555555558E-2"/>
    <s v="Viernes"/>
    <n v="6.1805555555555558E-2"/>
    <n v="34.389000000000003"/>
    <n v="3.820999999999998"/>
  </r>
  <r>
    <n v="16"/>
    <s v="Cliente_595"/>
    <n v="4"/>
    <d v="2023-04-07T02:04:00"/>
    <d v="2023-04-07T05:44:00"/>
    <x v="4"/>
    <s v="Cena"/>
    <s v="Tarjeta de crÃ©dito"/>
    <x v="463"/>
    <s v="Libre"/>
    <n v="651"/>
    <s v="Argentina"/>
    <s v="02:04:00"/>
    <s v="05:44:00"/>
    <n v="325.5"/>
    <s v="Sí fue cobrada"/>
    <n v="81.08"/>
    <s v="07/04/2023"/>
    <n v="0.15277777777777779"/>
    <s v="Viernes"/>
    <n v="0.15277777777777779"/>
    <n v="18.242999999999999"/>
    <n v="2.027000000000001"/>
  </r>
  <r>
    <n v="14"/>
    <s v="Cliente_968"/>
    <n v="5"/>
    <d v="2023-04-07T00:06:00"/>
    <d v="2023-04-07T02:26:00"/>
    <x v="2"/>
    <s v="Almuerzo"/>
    <s v="Tarjeta de dÃ©bito"/>
    <x v="90"/>
    <s v="Ocupada"/>
    <n v="652"/>
    <s v="Uruguay"/>
    <s v="00:06:00"/>
    <s v="02:26:00"/>
    <n v="326"/>
    <s v="Sí fue cobrada"/>
    <n v="116.30000000000001"/>
    <s v="07/04/2023"/>
    <n v="0.10763888888888891"/>
    <s v="Viernes"/>
    <n v="0.10763888888888891"/>
    <n v="20.934000000000001"/>
    <n v="2.3260000000000005"/>
  </r>
  <r>
    <n v="13"/>
    <s v="Cliente_2"/>
    <n v="5"/>
    <d v="2023-04-07T02:31:00"/>
    <d v="2023-04-07T04:20:00"/>
    <x v="1"/>
    <s v="Almuerzo"/>
    <s v="Tarjeta de crÃ©dito"/>
    <x v="464"/>
    <s v="Libre"/>
    <n v="653"/>
    <s v="Venezuela"/>
    <s v="02:31:00"/>
    <s v="04:20:00"/>
    <n v="326.5"/>
    <s v="Sí fue cobrada"/>
    <n v="171.64999999999998"/>
    <s v="07/04/2023"/>
    <n v="7.5694444444444439E-2"/>
    <s v="Viernes"/>
    <n v="7.5694444444444439E-2"/>
    <n v="30.896999999999998"/>
    <n v="3.4329999999999998"/>
  </r>
  <r>
    <n v="12"/>
    <s v="Cliente_880"/>
    <n v="5"/>
    <d v="2023-04-07T00:02:00"/>
    <d v="2023-04-07T01:44:00"/>
    <x v="3"/>
    <s v="Cena"/>
    <s v="Tarjeta de crÃ©dito"/>
    <x v="465"/>
    <s v="Ocupada"/>
    <n v="654"/>
    <s v="Uruguay"/>
    <s v="00:02:00"/>
    <s v="01:44:00"/>
    <n v="327"/>
    <s v="Sí fue cobrada"/>
    <n v="119.9"/>
    <s v="07/04/2023"/>
    <n v="8.1250000000000017E-2"/>
    <s v="Viernes"/>
    <n v="8.1250000000000017E-2"/>
    <n v="21.582000000000001"/>
    <n v="2.3979999999999997"/>
  </r>
  <r>
    <n v="19"/>
    <s v="Cliente_411"/>
    <n v="6"/>
    <d v="2023-04-07T03:36:00"/>
    <d v="2023-04-07T06:40:00"/>
    <x v="1"/>
    <s v="Cena"/>
    <s v="Tarjeta de crÃ©dito"/>
    <x v="466"/>
    <s v="Reservada"/>
    <n v="656"/>
    <s v="Argentina"/>
    <s v="03:36:00"/>
    <s v="06:40:00"/>
    <n v="328"/>
    <s v="Sí fue cobrada"/>
    <n v="187.38"/>
    <s v="07/04/2023"/>
    <n v="0.1277777777777778"/>
    <s v="Viernes"/>
    <n v="0.1277777777777778"/>
    <n v="28.106999999999999"/>
    <n v="3.1230000000000011"/>
  </r>
  <r>
    <n v="1"/>
    <s v="Cliente_123"/>
    <n v="2"/>
    <d v="2023-04-07T00:51:00"/>
    <d v="2023-04-07T04:07:00"/>
    <x v="1"/>
    <s v="Almuerzo"/>
    <s v="Efectivo"/>
    <x v="467"/>
    <s v="Reservada"/>
    <n v="657"/>
    <s v="Chile"/>
    <s v="00:51:00"/>
    <s v="04:07:00"/>
    <n v="328.5"/>
    <s v="Sí fue cobrada"/>
    <n v="88.4"/>
    <s v="07/04/2023"/>
    <n v="0.13611111111111107"/>
    <s v="Viernes"/>
    <n v="0.13611111111111107"/>
    <n v="39.78"/>
    <n v="4.4200000000000017"/>
  </r>
  <r>
    <n v="19"/>
    <s v="Cliente_910"/>
    <n v="5"/>
    <d v="2023-04-07T01:43:00"/>
    <d v="2023-04-07T05:02:00"/>
    <x v="3"/>
    <s v="Desayuno"/>
    <s v="Efectivo"/>
    <x v="468"/>
    <s v="Reservada"/>
    <n v="658"/>
    <s v="Brasil"/>
    <s v="01:43:00"/>
    <s v="05:02:00"/>
    <n v="329"/>
    <s v="Sí fue cobrada"/>
    <n v="156.35"/>
    <s v="07/04/2023"/>
    <n v="0.13819444444444445"/>
    <s v="Viernes"/>
    <n v="0.13819444444444445"/>
    <n v="28.143000000000001"/>
    <n v="3.1269999999999989"/>
  </r>
  <r>
    <n v="19"/>
    <s v="Cliente_483"/>
    <n v="4"/>
    <d v="2023-04-07T01:56:00"/>
    <d v="2023-04-07T05:51:00"/>
    <x v="2"/>
    <s v="Desayuno"/>
    <s v="Tarjeta de crÃ©dito"/>
    <x v="469"/>
    <s v="Reservada"/>
    <n v="660"/>
    <s v="Brasil"/>
    <s v="01:56:00"/>
    <s v="05:51:00"/>
    <n v="330"/>
    <s v="Sí fue cobrada"/>
    <n v="63.64"/>
    <s v="07/04/2023"/>
    <n v="0.16319444444444442"/>
    <s v="Viernes"/>
    <n v="0.16319444444444442"/>
    <n v="14.318999999999999"/>
    <n v="1.5910000000000011"/>
  </r>
  <r>
    <n v="16"/>
    <s v="Cliente_949"/>
    <n v="4"/>
    <d v="2023-04-07T03:22:00"/>
    <d v="2023-04-07T06:52:00"/>
    <x v="4"/>
    <s v="Cena"/>
    <s v="Tarjeta de crÃ©dito"/>
    <x v="470"/>
    <s v="Ocupada"/>
    <n v="661"/>
    <s v="Argentina"/>
    <s v="03:22:00"/>
    <s v="06:52:00"/>
    <n v="330.5"/>
    <s v="Sí fue cobrada"/>
    <n v="130.16"/>
    <s v="07/04/2023"/>
    <n v="0.15625000000000003"/>
    <s v="Viernes"/>
    <n v="0.15625000000000003"/>
    <n v="29.285999999999998"/>
    <n v="3.2540000000000013"/>
  </r>
  <r>
    <n v="15"/>
    <s v="Cliente_642"/>
    <n v="4"/>
    <d v="2023-04-07T02:01:00"/>
    <d v="2023-04-07T05:02:00"/>
    <x v="1"/>
    <s v="Almuerzo"/>
    <s v="Tarjeta de crÃ©dito"/>
    <x v="471"/>
    <s v="Libre"/>
    <n v="662"/>
    <s v="Bolivia"/>
    <s v="02:01:00"/>
    <s v="05:02:00"/>
    <n v="331"/>
    <s v="Sí fue cobrada"/>
    <n v="46.56"/>
    <s v="07/04/2023"/>
    <n v="0.12569444444444444"/>
    <s v="Viernes"/>
    <n v="0.12569444444444444"/>
    <n v="10.476000000000001"/>
    <n v="1.1639999999999997"/>
  </r>
  <r>
    <n v="3"/>
    <s v="Cliente_962"/>
    <n v="1"/>
    <d v="2023-04-07T01:09:00"/>
    <d v="2023-04-07T03:47:00"/>
    <x v="1"/>
    <s v="Almuerzo"/>
    <s v="Efectivo"/>
    <x v="472"/>
    <s v="Ocupada"/>
    <n v="663"/>
    <s v="EspaÃ±a"/>
    <s v="01:09:00"/>
    <s v="03:47:00"/>
    <n v="331.5"/>
    <s v="Sí fue cobrada"/>
    <n v="41.8"/>
    <s v="07/04/2023"/>
    <n v="0.12013888888888889"/>
    <s v="Viernes"/>
    <n v="0.12013888888888889"/>
    <n v="37.619999999999997"/>
    <n v="4.18"/>
  </r>
  <r>
    <n v="20"/>
    <s v="Cliente_883"/>
    <n v="6"/>
    <d v="2023-04-07T01:35:00"/>
    <d v="2023-04-07T03:53:00"/>
    <x v="4"/>
    <s v="Desayuno"/>
    <s v="Tarjeta de dÃ©bito"/>
    <x v="468"/>
    <s v="Reservada"/>
    <n v="664"/>
    <s v="Colombia"/>
    <s v="01:35:00"/>
    <s v="03:53:00"/>
    <n v="332"/>
    <s v="Sí fue cobrada"/>
    <n v="187.62"/>
    <s v="07/04/2023"/>
    <n v="9.583333333333334E-2"/>
    <s v="Viernes"/>
    <n v="9.583333333333334E-2"/>
    <n v="28.143000000000001"/>
    <n v="3.1269999999999989"/>
  </r>
  <r>
    <n v="6"/>
    <s v="Cliente_425"/>
    <n v="1"/>
    <d v="2023-04-07T02:05:00"/>
    <d v="2023-04-07T05:56:00"/>
    <x v="3"/>
    <s v="Almuerzo"/>
    <s v="Tarjeta de crÃ©dito"/>
    <x v="473"/>
    <s v="Ocupada"/>
    <n v="665"/>
    <s v="Bolivia"/>
    <s v="02:05:00"/>
    <s v="05:56:00"/>
    <n v="332.5"/>
    <s v="Sí fue cobrada"/>
    <n v="25.32"/>
    <s v="07/04/2023"/>
    <n v="0.17083333333333331"/>
    <s v="Viernes"/>
    <n v="0.17083333333333331"/>
    <n v="22.788"/>
    <n v="2.532"/>
  </r>
  <r>
    <n v="12"/>
    <s v="Cliente_418"/>
    <n v="4"/>
    <d v="2023-04-07T01:43:00"/>
    <d v="2023-04-07T04:41:00"/>
    <x v="1"/>
    <s v="Desayuno"/>
    <s v="Tarjeta de crÃ©dito"/>
    <x v="474"/>
    <s v="Reservada"/>
    <n v="668"/>
    <s v="Bolivia"/>
    <s v="01:43:00"/>
    <s v="04:41:00"/>
    <n v="334"/>
    <s v="Sí fue cobrada"/>
    <n v="74.44"/>
    <s v="07/04/2023"/>
    <n v="0.1236111111111111"/>
    <s v="Viernes"/>
    <n v="0.1236111111111111"/>
    <n v="16.748999999999999"/>
    <n v="1.8610000000000007"/>
  </r>
  <r>
    <n v="10"/>
    <s v="Cliente_693"/>
    <n v="4"/>
    <d v="2023-04-07T01:01:00"/>
    <d v="2023-04-07T04:34:00"/>
    <x v="0"/>
    <s v="Almuerzo"/>
    <s v="Tarjeta de crÃ©dito"/>
    <x v="475"/>
    <s v="Libre"/>
    <n v="669"/>
    <s v="Venezuela"/>
    <s v="01:01:00"/>
    <s v="04:34:00"/>
    <n v="334.5"/>
    <s v="Sí fue cobrada"/>
    <n v="42.72"/>
    <s v="07/04/2023"/>
    <n v="0.14791666666666667"/>
    <s v="Viernes"/>
    <n v="0.14791666666666667"/>
    <n v="9.6120000000000001"/>
    <n v="1.0679999999999996"/>
  </r>
  <r>
    <n v="16"/>
    <s v="Cliente_226"/>
    <n v="6"/>
    <d v="2023-04-07T01:52:00"/>
    <d v="2023-04-07T03:12:00"/>
    <x v="2"/>
    <s v="Almuerzo"/>
    <s v="Efectivo"/>
    <x v="52"/>
    <s v="Ocupada"/>
    <n v="670"/>
    <s v="Bolivia"/>
    <s v="01:52:00"/>
    <s v="03:12:00"/>
    <n v="335"/>
    <s v="Sí fue cobrada"/>
    <n v="227.57999999999998"/>
    <s v="07/04/2023"/>
    <n v="6.5972222222222224E-2"/>
    <s v="Viernes"/>
    <n v="6.5972222222222224E-2"/>
    <n v="34.137"/>
    <n v="3.7929999999999993"/>
  </r>
  <r>
    <n v="17"/>
    <s v="Cliente_759"/>
    <n v="3"/>
    <d v="2023-04-07T02:18:00"/>
    <d v="2023-04-07T03:30:00"/>
    <x v="0"/>
    <s v="Almuerzo"/>
    <s v="Efectivo"/>
    <x v="476"/>
    <s v="Reservada"/>
    <n v="671"/>
    <s v="Bolivia"/>
    <s v="02:18:00"/>
    <s v="03:30:00"/>
    <n v="335.5"/>
    <s v="Sí fue cobrada"/>
    <n v="96.600000000000009"/>
    <s v="07/04/2023"/>
    <n v="5.0000000000000017E-2"/>
    <s v="Viernes"/>
    <n v="5.0000000000000017E-2"/>
    <n v="28.980000000000004"/>
    <n v="3.2199999999999989"/>
  </r>
  <r>
    <n v="12"/>
    <s v="Cliente_517"/>
    <n v="6"/>
    <d v="2023-04-07T01:24:00"/>
    <d v="2023-04-07T03:51:00"/>
    <x v="4"/>
    <s v="Cena"/>
    <s v="Tarjeta de crÃ©dito"/>
    <x v="477"/>
    <s v="Reservada"/>
    <n v="672"/>
    <s v="Chile"/>
    <s v="01:24:00"/>
    <s v="03:51:00"/>
    <n v="336"/>
    <s v="Sí fue cobrada"/>
    <n v="175.14000000000001"/>
    <s v="07/04/2023"/>
    <n v="0.10208333333333336"/>
    <s v="Viernes"/>
    <n v="0.10208333333333336"/>
    <n v="26.271000000000001"/>
    <n v="2.9190000000000005"/>
  </r>
  <r>
    <n v="20"/>
    <s v="Cliente_485"/>
    <n v="6"/>
    <d v="2023-04-07T00:37:00"/>
    <d v="2023-04-07T02:52:00"/>
    <x v="3"/>
    <s v="Almuerzo"/>
    <s v="Tarjeta de crÃ©dito"/>
    <x v="478"/>
    <s v="Reservada"/>
    <n v="673"/>
    <s v="Venezuela"/>
    <s v="00:37:00"/>
    <s v="02:52:00"/>
    <n v="336.5"/>
    <s v="Sí fue cobrada"/>
    <n v="219"/>
    <s v="07/04/2023"/>
    <n v="9.375E-2"/>
    <s v="Viernes"/>
    <n v="9.375E-2"/>
    <n v="32.85"/>
    <n v="3.6499999999999986"/>
  </r>
  <r>
    <n v="1"/>
    <s v="Cliente_834"/>
    <n v="3"/>
    <d v="2023-04-07T00:03:00"/>
    <d v="2023-04-07T01:30:00"/>
    <x v="3"/>
    <s v="Cena"/>
    <s v="Tarjeta de crÃ©dito"/>
    <x v="479"/>
    <s v="Libre"/>
    <n v="674"/>
    <s v="Paraguay"/>
    <s v="00:03:00"/>
    <s v="01:30:00"/>
    <n v="337"/>
    <s v="Sí fue cobrada"/>
    <n v="123.87"/>
    <s v="07/04/2023"/>
    <n v="6.0416666666666667E-2"/>
    <s v="Viernes"/>
    <n v="6.0416666666666667E-2"/>
    <n v="37.161000000000001"/>
    <n v="4.1289999999999978"/>
  </r>
  <r>
    <n v="5"/>
    <s v="Cliente_104"/>
    <n v="2"/>
    <d v="2023-04-07T00:54:00"/>
    <d v="2023-04-07T04:33:00"/>
    <x v="2"/>
    <s v="Cena"/>
    <s v="Efectivo"/>
    <x v="480"/>
    <s v="Reservada"/>
    <n v="675"/>
    <s v="Ecuador"/>
    <s v="00:54:00"/>
    <s v="04:33:00"/>
    <n v="337.5"/>
    <s v="Sí fue cobrada"/>
    <n v="61.48"/>
    <s v="07/04/2023"/>
    <n v="0.15208333333333332"/>
    <s v="Viernes"/>
    <n v="0.15208333333333332"/>
    <n v="27.665999999999997"/>
    <n v="3.0740000000000016"/>
  </r>
  <r>
    <n v="7"/>
    <s v="Cliente_494"/>
    <n v="6"/>
    <d v="2023-04-07T00:28:00"/>
    <d v="2023-04-07T03:45:00"/>
    <x v="0"/>
    <s v="Almuerzo"/>
    <s v="Tarjeta de crÃ©dito"/>
    <x v="481"/>
    <s v="Ocupada"/>
    <n v="676"/>
    <s v="Ecuador"/>
    <s v="00:28:00"/>
    <s v="03:45:00"/>
    <n v="338"/>
    <s v="Sí fue cobrada"/>
    <n v="249.60000000000002"/>
    <s v="07/04/2023"/>
    <n v="0.14722222222222223"/>
    <s v="Viernes"/>
    <n v="0.14722222222222223"/>
    <n v="37.44"/>
    <n v="4.1600000000000037"/>
  </r>
  <r>
    <n v="14"/>
    <s v="Cliente_331"/>
    <n v="6"/>
    <d v="2023-04-07T00:34:00"/>
    <d v="2023-04-07T02:37:00"/>
    <x v="2"/>
    <s v="Almuerzo"/>
    <s v="Tarjeta de crÃ©dito"/>
    <x v="482"/>
    <s v="Ocupada"/>
    <n v="677"/>
    <s v="Bolivia"/>
    <s v="00:34:00"/>
    <s v="02:37:00"/>
    <n v="338.5"/>
    <s v="Sí fue cobrada"/>
    <n v="75.42"/>
    <s v="07/04/2023"/>
    <n v="9.583333333333334E-2"/>
    <s v="Viernes"/>
    <n v="9.583333333333334E-2"/>
    <n v="11.313000000000001"/>
    <n v="1.2569999999999997"/>
  </r>
  <r>
    <n v="19"/>
    <s v="Cliente_483"/>
    <n v="1"/>
    <d v="2023-04-07T03:01:00"/>
    <d v="2023-04-07T05:22:00"/>
    <x v="0"/>
    <s v="Almuerzo"/>
    <s v="Tarjeta de crÃ©dito"/>
    <x v="483"/>
    <s v="Ocupada"/>
    <n v="678"/>
    <s v="Chile"/>
    <s v="03:01:00"/>
    <s v="05:22:00"/>
    <n v="339"/>
    <s v="Sí fue cobrada"/>
    <n v="26.76"/>
    <s v="07/04/2023"/>
    <n v="0.10833333333333332"/>
    <s v="Viernes"/>
    <n v="0.10833333333333332"/>
    <n v="24.084000000000003"/>
    <n v="2.6759999999999984"/>
  </r>
  <r>
    <n v="9"/>
    <s v="Cliente_26"/>
    <n v="4"/>
    <d v="2023-04-07T00:02:00"/>
    <d v="2023-04-07T03:03:00"/>
    <x v="2"/>
    <s v="Almuerzo"/>
    <s v="Tarjeta de crÃ©dito"/>
    <x v="191"/>
    <s v="Ocupada"/>
    <n v="679"/>
    <s v="Chile"/>
    <s v="00:02:00"/>
    <s v="03:03:00"/>
    <n v="339.5"/>
    <s v="Sí fue cobrada"/>
    <n v="145.72"/>
    <s v="07/04/2023"/>
    <n v="0.1361111111111111"/>
    <s v="Viernes"/>
    <n v="0.1361111111111111"/>
    <n v="32.786999999999999"/>
    <n v="3.6430000000000007"/>
  </r>
  <r>
    <n v="5"/>
    <s v="Cliente_35"/>
    <n v="4"/>
    <d v="2023-04-07T01:23:00"/>
    <d v="2023-04-07T05:20:00"/>
    <x v="0"/>
    <s v="Almuerzo"/>
    <s v="Efectivo"/>
    <x v="484"/>
    <s v="Reservada"/>
    <n v="680"/>
    <s v="Paraguay"/>
    <s v="01:23:00"/>
    <s v="05:20:00"/>
    <n v="340"/>
    <s v="Sí fue cobrada"/>
    <n v="48.24"/>
    <s v="07/04/2023"/>
    <n v="0.16458333333333333"/>
    <s v="Viernes"/>
    <n v="0.16458333333333333"/>
    <n v="10.854000000000001"/>
    <n v="1.2059999999999995"/>
  </r>
  <r>
    <n v="2"/>
    <s v="Cliente_840"/>
    <n v="4"/>
    <d v="2023-04-07T02:56:00"/>
    <d v="2023-04-07T06:50:00"/>
    <x v="4"/>
    <s v="Almuerzo"/>
    <s v="Tarjeta de dÃ©bito"/>
    <x v="485"/>
    <s v="Libre"/>
    <n v="681"/>
    <s v="Paraguay"/>
    <s v="02:56:00"/>
    <s v="06:50:00"/>
    <n v="340.5"/>
    <s v="Sí fue cobrada"/>
    <n v="148.28"/>
    <s v="07/04/2023"/>
    <n v="0.16249999999999998"/>
    <s v="Viernes"/>
    <n v="0.16249999999999998"/>
    <n v="33.363"/>
    <n v="3.7070000000000007"/>
  </r>
  <r>
    <n v="2"/>
    <s v="Cliente_837"/>
    <n v="6"/>
    <d v="2023-04-07T03:56:00"/>
    <d v="2023-04-07T06:22:00"/>
    <x v="3"/>
    <s v="Almuerzo"/>
    <s v="Tarjeta de crÃ©dito"/>
    <x v="486"/>
    <s v="Ocupada"/>
    <n v="683"/>
    <s v="Colombia"/>
    <s v="03:56:00"/>
    <s v="06:22:00"/>
    <n v="341.5"/>
    <s v="Sí fue cobrada"/>
    <n v="242.52"/>
    <s v="07/04/2023"/>
    <n v="0.11180555555555556"/>
    <s v="Viernes"/>
    <n v="0.11180555555555556"/>
    <n v="36.378"/>
    <n v="4.0420000000000016"/>
  </r>
  <r>
    <n v="10"/>
    <s v="Cliente_514"/>
    <n v="6"/>
    <d v="2023-04-07T03:29:00"/>
    <d v="2023-04-07T04:40:00"/>
    <x v="4"/>
    <s v="Cena"/>
    <s v="Tarjeta de crÃ©dito"/>
    <x v="487"/>
    <s v="Ocupada"/>
    <n v="684"/>
    <s v="Chile"/>
    <s v="03:29:00"/>
    <s v="04:40:00"/>
    <n v="342"/>
    <s v="Sí fue cobrada"/>
    <n v="288.89999999999998"/>
    <s v="07/04/2023"/>
    <n v="5.9722222222222211E-2"/>
    <s v="Viernes"/>
    <n v="5.9722222222222211E-2"/>
    <n v="43.335000000000001"/>
    <n v="4.8149999999999977"/>
  </r>
  <r>
    <n v="10"/>
    <s v="Cliente_832"/>
    <n v="6"/>
    <d v="2023-04-07T01:12:00"/>
    <d v="2023-04-07T03:39:00"/>
    <x v="1"/>
    <s v="Almuerzo"/>
    <s v="Efectivo"/>
    <x v="488"/>
    <s v="Reservada"/>
    <n v="686"/>
    <s v="Paraguay"/>
    <s v="01:12:00"/>
    <s v="03:39:00"/>
    <n v="343"/>
    <s v="Sí fue cobrada"/>
    <n v="94.98"/>
    <s v="07/04/2023"/>
    <n v="0.10208333333333333"/>
    <s v="Viernes"/>
    <n v="0.10208333333333333"/>
    <n v="14.247"/>
    <n v="1.5830000000000002"/>
  </r>
  <r>
    <n v="14"/>
    <s v="Cliente_114"/>
    <n v="1"/>
    <d v="2023-04-07T00:36:00"/>
    <d v="2023-04-07T02:22:00"/>
    <x v="1"/>
    <s v="Almuerzo"/>
    <s v="Tarjeta de crÃ©dito"/>
    <x v="489"/>
    <s v="Ocupada"/>
    <n v="689"/>
    <s v="Paraguay"/>
    <s v="00:36:00"/>
    <s v="02:22:00"/>
    <n v="344.5"/>
    <s v="Sí fue cobrada"/>
    <n v="10.25"/>
    <s v="07/04/2023"/>
    <n v="8.4027777777777785E-2"/>
    <s v="Viernes"/>
    <n v="8.4027777777777785E-2"/>
    <n v="9.2249999999999996"/>
    <n v="1.0250000000000004"/>
  </r>
  <r>
    <n v="15"/>
    <s v="Cliente_95"/>
    <n v="4"/>
    <d v="2023-04-07T02:43:00"/>
    <d v="2023-04-07T05:43:00"/>
    <x v="3"/>
    <s v="Cena"/>
    <s v="Tarjeta de dÃ©bito"/>
    <x v="490"/>
    <s v="Reservada"/>
    <n v="690"/>
    <s v="EspaÃ±a"/>
    <s v="02:43:00"/>
    <s v="05:43:00"/>
    <n v="345"/>
    <s v="Sí fue cobrada"/>
    <n v="148.88"/>
    <s v="07/04/2023"/>
    <n v="0.125"/>
    <s v="Viernes"/>
    <n v="0.125"/>
    <n v="33.497999999999998"/>
    <n v="3.7220000000000013"/>
  </r>
  <r>
    <n v="9"/>
    <s v="Cliente_30"/>
    <n v="2"/>
    <d v="2023-04-07T00:53:00"/>
    <d v="2023-04-07T04:26:00"/>
    <x v="1"/>
    <s v="Cena"/>
    <s v="Tarjeta de crÃ©dito"/>
    <x v="491"/>
    <s v="Reservada"/>
    <n v="692"/>
    <s v="Argentina"/>
    <s v="00:53:00"/>
    <s v="04:26:00"/>
    <n v="346"/>
    <s v="Sí fue cobrada"/>
    <n v="51.84"/>
    <s v="07/04/2023"/>
    <n v="0.14791666666666667"/>
    <s v="Viernes"/>
    <n v="0.14791666666666667"/>
    <n v="23.328000000000003"/>
    <n v="2.5919999999999987"/>
  </r>
  <r>
    <n v="15"/>
    <s v="Cliente_330"/>
    <n v="4"/>
    <d v="2023-04-07T03:44:00"/>
    <d v="2023-04-07T07:31:00"/>
    <x v="0"/>
    <s v="Almuerzo"/>
    <s v="Tarjeta de crÃ©dito"/>
    <x v="492"/>
    <s v="Libre"/>
    <n v="693"/>
    <s v="Ecuador"/>
    <s v="03:44:00"/>
    <s v="07:31:00"/>
    <n v="346.5"/>
    <s v="Sí fue cobrada"/>
    <n v="113.24"/>
    <s v="07/04/2023"/>
    <n v="0.15763888888888888"/>
    <s v="Viernes"/>
    <n v="0.15763888888888888"/>
    <n v="25.478999999999999"/>
    <n v="2.8309999999999995"/>
  </r>
  <r>
    <n v="5"/>
    <s v="Cliente_88"/>
    <n v="4"/>
    <d v="2023-04-07T01:51:00"/>
    <d v="2023-04-07T05:13:00"/>
    <x v="2"/>
    <s v="Almuerzo"/>
    <s v="Tarjeta de crÃ©dito"/>
    <x v="493"/>
    <s v="Libre"/>
    <n v="694"/>
    <s v="Venezuela"/>
    <s v="01:51:00"/>
    <s v="05:13:00"/>
    <n v="347"/>
    <s v="Sí fue cobrada"/>
    <n v="94.64"/>
    <s v="07/04/2023"/>
    <n v="0.14027777777777778"/>
    <s v="Viernes"/>
    <n v="0.14027777777777778"/>
    <n v="21.294"/>
    <n v="2.3659999999999997"/>
  </r>
  <r>
    <n v="9"/>
    <s v="Cliente_211"/>
    <n v="1"/>
    <d v="2023-04-07T02:02:00"/>
    <d v="2023-04-07T05:32:00"/>
    <x v="0"/>
    <s v="Almuerzo"/>
    <s v="Tarjeta de crÃ©dito"/>
    <x v="494"/>
    <s v="Ocupada"/>
    <n v="695"/>
    <s v="Venezuela"/>
    <s v="02:02:00"/>
    <s v="05:32:00"/>
    <n v="347.5"/>
    <s v="Sí fue cobrada"/>
    <n v="18.23"/>
    <s v="07/04/2023"/>
    <n v="0.15624999999999997"/>
    <s v="Viernes"/>
    <n v="0.15624999999999997"/>
    <n v="16.407"/>
    <n v="1.8230000000000004"/>
  </r>
  <r>
    <n v="4"/>
    <s v="Cliente_90"/>
    <n v="1"/>
    <d v="2023-04-07T03:48:00"/>
    <d v="2023-04-07T06:42:00"/>
    <x v="2"/>
    <s v="Almuerzo"/>
    <s v="Tarjeta de crÃ©dito"/>
    <x v="495"/>
    <s v="Reservada"/>
    <n v="697"/>
    <s v="Uruguay"/>
    <s v="03:48:00"/>
    <s v="06:42:00"/>
    <n v="348.5"/>
    <s v="Sí fue cobrada"/>
    <n v="34.35"/>
    <s v="07/04/2023"/>
    <n v="0.12083333333333335"/>
    <s v="Viernes"/>
    <n v="0.12083333333333335"/>
    <n v="30.914999999999999"/>
    <n v="3.4350000000000023"/>
  </r>
  <r>
    <n v="19"/>
    <s v="Cliente_115"/>
    <n v="4"/>
    <d v="2023-04-07T02:30:00"/>
    <d v="2023-04-07T06:25:00"/>
    <x v="1"/>
    <s v="Cena"/>
    <s v="Tarjeta de crÃ©dito"/>
    <x v="496"/>
    <s v="Libre"/>
    <n v="698"/>
    <s v="Bolivia"/>
    <s v="02:30:00"/>
    <s v="06:25:00"/>
    <n v="349"/>
    <s v="Sí fue cobrada"/>
    <n v="159.56"/>
    <s v="07/04/2023"/>
    <n v="0.16319444444444442"/>
    <s v="Viernes"/>
    <n v="0.16319444444444442"/>
    <n v="35.901000000000003"/>
    <n v="3.9889999999999972"/>
  </r>
  <r>
    <n v="8"/>
    <s v="Cliente_496"/>
    <n v="2"/>
    <d v="2023-04-07T00:23:00"/>
    <d v="2023-04-07T02:50:00"/>
    <x v="2"/>
    <s v="Almuerzo"/>
    <s v="Tarjeta de crÃ©dito"/>
    <x v="346"/>
    <s v="Reservada"/>
    <n v="700"/>
    <s v="Argentina"/>
    <s v="00:23:00"/>
    <s v="02:50:00"/>
    <n v="350"/>
    <s v="Sí fue cobrada"/>
    <n v="43.32"/>
    <s v="07/04/2023"/>
    <n v="0.10208333333333335"/>
    <s v="Viernes"/>
    <n v="0.10208333333333335"/>
    <n v="19.494"/>
    <n v="2.1660000000000004"/>
  </r>
  <r>
    <n v="19"/>
    <s v="Cliente_58"/>
    <n v="5"/>
    <d v="2023-04-07T03:20:00"/>
    <d v="2023-04-07T05:45:00"/>
    <x v="4"/>
    <s v="Almuerzo"/>
    <s v="Tarjeta de crÃ©dito"/>
    <x v="497"/>
    <s v="Libre"/>
    <n v="701"/>
    <s v="Bolivia"/>
    <s v="03:20:00"/>
    <s v="05:45:00"/>
    <n v="350.5"/>
    <s v="Sí fue cobrada"/>
    <n v="199.14999999999998"/>
    <s v="07/04/2023"/>
    <n v="0.10069444444444445"/>
    <s v="Viernes"/>
    <n v="0.10069444444444445"/>
    <n v="35.847000000000001"/>
    <n v="3.982999999999997"/>
  </r>
  <r>
    <n v="13"/>
    <s v="Cliente_468"/>
    <n v="2"/>
    <d v="2023-04-07T02:30:00"/>
    <d v="2023-04-07T05:15:00"/>
    <x v="0"/>
    <s v="Cena"/>
    <s v="Tarjeta de crÃ©dito"/>
    <x v="498"/>
    <s v="Libre"/>
    <n v="702"/>
    <s v="Brasil"/>
    <s v="02:30:00"/>
    <s v="05:15:00"/>
    <n v="351"/>
    <s v="Sí fue cobrada"/>
    <n v="94.14"/>
    <s v="07/04/2023"/>
    <n v="0.11458333333333333"/>
    <s v="Viernes"/>
    <n v="0.11458333333333333"/>
    <n v="42.363"/>
    <n v="4.7070000000000007"/>
  </r>
  <r>
    <n v="12"/>
    <s v="Cliente_372"/>
    <n v="3"/>
    <d v="2023-04-07T01:48:00"/>
    <d v="2023-04-07T02:53:00"/>
    <x v="2"/>
    <s v="Almuerzo"/>
    <s v="Tarjeta de crÃ©dito"/>
    <x v="499"/>
    <s v="Libre"/>
    <n v="705"/>
    <s v="Venezuela"/>
    <s v="01:48:00"/>
    <s v="02:53:00"/>
    <n v="352.5"/>
    <s v="Sí fue cobrada"/>
    <n v="129.21"/>
    <s v="07/04/2023"/>
    <n v="4.5138888888888895E-2"/>
    <s v="Viernes"/>
    <n v="4.5138888888888895E-2"/>
    <n v="38.762999999999998"/>
    <n v="4.3070000000000022"/>
  </r>
  <r>
    <n v="15"/>
    <s v="Cliente_801"/>
    <n v="1"/>
    <d v="2023-04-07T03:05:00"/>
    <d v="2023-04-07T05:23:00"/>
    <x v="2"/>
    <s v="Desayuno"/>
    <s v="Tarjeta de crÃ©dito"/>
    <x v="500"/>
    <s v="Reservada"/>
    <n v="707"/>
    <s v="Uruguay"/>
    <s v="03:05:00"/>
    <s v="05:23:00"/>
    <n v="353.5"/>
    <s v="Sí fue cobrada"/>
    <n v="40.39"/>
    <s v="07/04/2023"/>
    <n v="9.5833333333333326E-2"/>
    <s v="Viernes"/>
    <n v="9.5833333333333326E-2"/>
    <n v="36.350999999999999"/>
    <n v="4.0390000000000015"/>
  </r>
  <r>
    <n v="8"/>
    <s v="Cliente_208"/>
    <n v="4"/>
    <d v="2023-04-07T01:55:00"/>
    <d v="2023-04-07T03:40:00"/>
    <x v="2"/>
    <s v="Almuerzo"/>
    <s v="Efectivo"/>
    <x v="501"/>
    <s v="Ocupada"/>
    <n v="709"/>
    <s v="Ecuador"/>
    <s v="01:55:00"/>
    <s v="03:40:00"/>
    <n v="354.5"/>
    <s v="Sí fue cobrada"/>
    <n v="104.6"/>
    <s v="07/04/2023"/>
    <n v="8.3333333333333329E-2"/>
    <s v="Viernes"/>
    <n v="8.3333333333333329E-2"/>
    <n v="23.534999999999997"/>
    <n v="2.615000000000002"/>
  </r>
  <r>
    <n v="18"/>
    <s v="Cliente_716"/>
    <n v="1"/>
    <d v="2023-04-07T02:28:00"/>
    <d v="2023-04-07T03:38:00"/>
    <x v="3"/>
    <s v="Almuerzo"/>
    <s v="Tarjeta de crÃ©dito"/>
    <x v="502"/>
    <s v="Ocupada"/>
    <n v="710"/>
    <s v="EspaÃ±a"/>
    <s v="02:28:00"/>
    <s v="03:38:00"/>
    <n v="355"/>
    <s v="Sí fue cobrada"/>
    <n v="28.43"/>
    <s v="07/04/2023"/>
    <n v="5.9027777777777755E-2"/>
    <s v="Viernes"/>
    <n v="5.9027777777777755E-2"/>
    <n v="25.587"/>
    <n v="2.843"/>
  </r>
  <r>
    <n v="20"/>
    <s v="Cliente_27"/>
    <n v="6"/>
    <d v="2023-04-07T01:51:00"/>
    <d v="2023-04-07T05:18:00"/>
    <x v="1"/>
    <s v="Almuerzo"/>
    <s v="Tarjeta de dÃ©bito"/>
    <x v="503"/>
    <s v="Ocupada"/>
    <n v="711"/>
    <s v="Uruguay"/>
    <s v="01:51:00"/>
    <s v="05:18:00"/>
    <n v="355.5"/>
    <s v="Sí fue cobrada"/>
    <n v="298.44"/>
    <s v="07/04/2023"/>
    <n v="0.15416666666666665"/>
    <s v="Viernes"/>
    <n v="0.15416666666666665"/>
    <n v="44.766000000000005"/>
    <n v="4.9739999999999966"/>
  </r>
  <r>
    <n v="6"/>
    <s v="Cliente_594"/>
    <n v="4"/>
    <d v="2023-04-07T00:15:00"/>
    <d v="2023-04-07T02:52:00"/>
    <x v="1"/>
    <s v="Cena"/>
    <s v="Tarjeta de crÃ©dito"/>
    <x v="504"/>
    <s v="Libre"/>
    <n v="713"/>
    <s v="Uruguay"/>
    <s v="00:15:00"/>
    <s v="02:52:00"/>
    <n v="356.5"/>
    <s v="Sí fue cobrada"/>
    <n v="140.44"/>
    <s v="07/04/2023"/>
    <n v="0.10902777777777778"/>
    <s v="Viernes"/>
    <n v="0.10902777777777778"/>
    <n v="31.599"/>
    <n v="3.5109999999999992"/>
  </r>
  <r>
    <n v="19"/>
    <s v="Cliente_281"/>
    <n v="2"/>
    <d v="2023-04-07T02:21:00"/>
    <d v="2023-04-07T04:05:00"/>
    <x v="3"/>
    <s v="Almuerzo"/>
    <s v="Tarjeta de crÃ©dito"/>
    <x v="505"/>
    <s v="Libre"/>
    <n v="714"/>
    <s v="Colombia"/>
    <s v="02:21:00"/>
    <s v="04:05:00"/>
    <n v="357"/>
    <s v="Sí fue cobrada"/>
    <n v="21.38"/>
    <s v="07/04/2023"/>
    <n v="7.2222222222222202E-2"/>
    <s v="Viernes"/>
    <n v="7.2222222222222202E-2"/>
    <n v="9.6209999999999987"/>
    <n v="1.0690000000000008"/>
  </r>
  <r>
    <n v="12"/>
    <s v="Cliente_396"/>
    <n v="6"/>
    <d v="2023-04-07T01:45:00"/>
    <d v="2023-04-07T04:15:00"/>
    <x v="0"/>
    <s v="Almuerzo"/>
    <s v="Tarjeta de dÃ©bito"/>
    <x v="506"/>
    <s v="Ocupada"/>
    <n v="715"/>
    <s v="PerÃº"/>
    <s v="01:45:00"/>
    <s v="04:15:00"/>
    <n v="357.5"/>
    <s v="Sí fue cobrada"/>
    <n v="239.45999999999998"/>
    <s v="07/04/2023"/>
    <n v="0.11458333333333334"/>
    <s v="Viernes"/>
    <n v="0.11458333333333334"/>
    <n v="35.918999999999997"/>
    <n v="3.9909999999999997"/>
  </r>
  <r>
    <n v="12"/>
    <s v="Cliente_707"/>
    <n v="4"/>
    <d v="2023-04-07T01:47:00"/>
    <d v="2023-04-07T04:44:00"/>
    <x v="2"/>
    <s v="Cena"/>
    <s v="Tarjeta de crÃ©dito"/>
    <x v="507"/>
    <s v="Ocupada"/>
    <n v="716"/>
    <s v="Brasil"/>
    <s v="01:47:00"/>
    <s v="04:44:00"/>
    <n v="358"/>
    <s v="Sí fue cobrada"/>
    <n v="178.92"/>
    <s v="07/04/2023"/>
    <n v="0.13333333333333333"/>
    <s v="Viernes"/>
    <n v="0.13333333333333333"/>
    <n v="40.256999999999998"/>
    <n v="4.472999999999999"/>
  </r>
  <r>
    <n v="8"/>
    <s v="Cliente_392"/>
    <n v="5"/>
    <d v="2023-04-07T03:56:00"/>
    <d v="2023-04-07T06:03:00"/>
    <x v="1"/>
    <s v="Almuerzo"/>
    <s v="Tarjeta de crÃ©dito"/>
    <x v="508"/>
    <s v="Libre"/>
    <n v="717"/>
    <s v="Bolivia"/>
    <s v="03:56:00"/>
    <s v="06:03:00"/>
    <n v="358.5"/>
    <s v="Sí fue cobrada"/>
    <n v="118.35000000000001"/>
    <s v="07/04/2023"/>
    <n v="8.8194444444444436E-2"/>
    <s v="Viernes"/>
    <n v="8.8194444444444436E-2"/>
    <n v="21.303000000000001"/>
    <n v="2.3670000000000009"/>
  </r>
  <r>
    <n v="16"/>
    <s v="Cliente_954"/>
    <n v="3"/>
    <d v="2023-04-07T01:18:00"/>
    <d v="2023-04-07T02:49:00"/>
    <x v="1"/>
    <s v="Almuerzo"/>
    <s v="Tarjeta de dÃ©bito"/>
    <x v="509"/>
    <s v="Libre"/>
    <n v="719"/>
    <s v="Colombia"/>
    <s v="01:18:00"/>
    <s v="02:49:00"/>
    <n v="359.5"/>
    <s v="Sí fue cobrada"/>
    <n v="51.69"/>
    <s v="07/04/2023"/>
    <n v="6.3194444444444428E-2"/>
    <s v="Viernes"/>
    <n v="6.3194444444444428E-2"/>
    <n v="15.507"/>
    <n v="1.7230000000000008"/>
  </r>
  <r>
    <n v="4"/>
    <s v="Cliente_263"/>
    <n v="5"/>
    <d v="2023-04-07T02:13:00"/>
    <d v="2023-04-07T05:46:00"/>
    <x v="0"/>
    <s v="Almuerzo"/>
    <s v="Tarjeta de crÃ©dito"/>
    <x v="510"/>
    <s v="Reservada"/>
    <n v="720"/>
    <s v="Paraguay"/>
    <s v="02:13:00"/>
    <s v="05:46:00"/>
    <n v="360"/>
    <s v="Sí fue cobrada"/>
    <n v="201.4"/>
    <s v="07/04/2023"/>
    <n v="0.14791666666666667"/>
    <s v="Viernes"/>
    <n v="0.14791666666666667"/>
    <n v="36.252000000000002"/>
    <n v="4.0279999999999987"/>
  </r>
  <r>
    <n v="6"/>
    <s v="Cliente_733"/>
    <n v="2"/>
    <d v="2023-04-07T03:53:00"/>
    <d v="2023-04-07T07:01:00"/>
    <x v="2"/>
    <s v="Desayuno"/>
    <s v="Tarjeta de crÃ©dito"/>
    <x v="511"/>
    <s v="Libre"/>
    <n v="721"/>
    <s v="Paraguay"/>
    <s v="03:53:00"/>
    <s v="07:01:00"/>
    <n v="360.5"/>
    <s v="Sí fue cobrada"/>
    <n v="94.26"/>
    <s v="07/04/2023"/>
    <n v="0.13055555555555556"/>
    <s v="Viernes"/>
    <n v="0.13055555555555556"/>
    <n v="42.417000000000002"/>
    <n v="4.713000000000001"/>
  </r>
  <r>
    <n v="13"/>
    <s v="Cliente_438"/>
    <n v="5"/>
    <d v="2023-04-07T02:51:00"/>
    <d v="2023-04-07T04:08:00"/>
    <x v="2"/>
    <s v="Almuerzo"/>
    <s v="Tarjeta de crÃ©dito"/>
    <x v="512"/>
    <s v="Libre"/>
    <n v="722"/>
    <s v="Ecuador"/>
    <s v="02:51:00"/>
    <s v="04:08:00"/>
    <n v="361"/>
    <s v="Sí fue cobrada"/>
    <n v="103.10000000000001"/>
    <s v="07/04/2023"/>
    <n v="5.347222222222224E-2"/>
    <s v="Viernes"/>
    <n v="5.347222222222224E-2"/>
    <n v="18.558"/>
    <n v="2.0620000000000012"/>
  </r>
  <r>
    <n v="12"/>
    <s v="Cliente_116"/>
    <n v="2"/>
    <d v="2023-04-07T01:35:00"/>
    <d v="2023-04-07T04:49:00"/>
    <x v="4"/>
    <s v="Desayuno"/>
    <s v="Efectivo"/>
    <x v="513"/>
    <s v="Libre"/>
    <n v="723"/>
    <s v="Chile"/>
    <s v="01:35:00"/>
    <s v="04:49:00"/>
    <n v="361.5"/>
    <s v="Sí fue cobrada"/>
    <n v="55.58"/>
    <s v="07/04/2023"/>
    <n v="0.13472222222222219"/>
    <s v="Viernes"/>
    <n v="0.13472222222222219"/>
    <n v="25.010999999999999"/>
    <n v="2.7789999999999999"/>
  </r>
  <r>
    <n v="10"/>
    <s v="Cliente_353"/>
    <n v="4"/>
    <d v="2023-04-07T01:48:00"/>
    <d v="2023-04-07T03:20:00"/>
    <x v="4"/>
    <s v="Almuerzo"/>
    <s v="Efectivo"/>
    <x v="514"/>
    <s v="Ocupada"/>
    <n v="725"/>
    <s v="Chile"/>
    <s v="01:48:00"/>
    <s v="03:20:00"/>
    <n v="362.5"/>
    <s v="Sí fue cobrada"/>
    <n v="74.64"/>
    <s v="07/04/2023"/>
    <n v="7.4305555555555569E-2"/>
    <s v="Viernes"/>
    <n v="7.4305555555555569E-2"/>
    <n v="16.794"/>
    <n v="1.8659999999999997"/>
  </r>
  <r>
    <n v="11"/>
    <s v="Cliente_715"/>
    <n v="2"/>
    <d v="2023-04-07T02:28:00"/>
    <d v="2023-04-07T05:43:00"/>
    <x v="3"/>
    <s v="Desayuno"/>
    <s v="Tarjeta de crÃ©dito"/>
    <x v="515"/>
    <s v="Reservada"/>
    <n v="726"/>
    <s v="EspaÃ±a"/>
    <s v="02:28:00"/>
    <s v="05:43:00"/>
    <n v="363"/>
    <s v="Sí fue cobrada"/>
    <n v="82.76"/>
    <s v="07/04/2023"/>
    <n v="0.13541666666666669"/>
    <s v="Viernes"/>
    <n v="0.13541666666666669"/>
    <n v="37.242000000000004"/>
    <n v="4.1379999999999981"/>
  </r>
  <r>
    <n v="9"/>
    <s v="Cliente_654"/>
    <n v="6"/>
    <d v="2023-04-07T02:06:00"/>
    <d v="2023-04-07T04:29:00"/>
    <x v="1"/>
    <s v="Desayuno"/>
    <s v="Tarjeta de dÃ©bito"/>
    <x v="516"/>
    <s v="Ocupada"/>
    <n v="728"/>
    <s v="Argentina"/>
    <s v="02:06:00"/>
    <s v="04:29:00"/>
    <n v="364"/>
    <s v="Sí fue cobrada"/>
    <n v="205.68"/>
    <s v="07/04/2023"/>
    <n v="0.10972222222222222"/>
    <s v="Viernes"/>
    <n v="0.10972222222222222"/>
    <n v="30.852"/>
    <n v="3.4280000000000008"/>
  </r>
  <r>
    <n v="20"/>
    <s v="Cliente_264"/>
    <n v="2"/>
    <d v="2023-04-07T02:49:00"/>
    <d v="2023-04-07T06:05:00"/>
    <x v="3"/>
    <s v="Desayuno"/>
    <s v="Tarjeta de crÃ©dito"/>
    <x v="455"/>
    <s v="Ocupada"/>
    <n v="729"/>
    <s v="Uruguay"/>
    <s v="02:49:00"/>
    <s v="06:05:00"/>
    <n v="364.5"/>
    <s v="Sí fue cobrada"/>
    <n v="37.94"/>
    <s v="07/04/2023"/>
    <n v="0.14652777777777778"/>
    <s v="Viernes"/>
    <n v="0.14652777777777778"/>
    <n v="17.073"/>
    <n v="1.8969999999999985"/>
  </r>
  <r>
    <n v="8"/>
    <s v="Cliente_443"/>
    <n v="3"/>
    <d v="2023-04-07T00:29:00"/>
    <d v="2023-04-07T02:33:00"/>
    <x v="0"/>
    <s v="Almuerzo"/>
    <s v="Tarjeta de crÃ©dito"/>
    <x v="517"/>
    <s v="Ocupada"/>
    <n v="730"/>
    <s v="EspaÃ±a"/>
    <s v="00:29:00"/>
    <s v="02:33:00"/>
    <n v="365"/>
    <s v="Sí fue cobrada"/>
    <n v="45.06"/>
    <s v="07/04/2023"/>
    <n v="9.6527777777777782E-2"/>
    <s v="Viernes"/>
    <n v="9.6527777777777782E-2"/>
    <n v="13.517999999999999"/>
    <n v="1.5020000000000007"/>
  </r>
  <r>
    <n v="12"/>
    <s v="Cliente_770"/>
    <n v="3"/>
    <d v="2023-04-07T03:17:00"/>
    <d v="2023-04-07T07:13:00"/>
    <x v="4"/>
    <s v="Almuerzo"/>
    <s v="Tarjeta de crÃ©dito"/>
    <x v="518"/>
    <s v="Reservada"/>
    <n v="732"/>
    <s v="Brasil"/>
    <s v="03:17:00"/>
    <s v="07:13:00"/>
    <n v="366"/>
    <s v="Sí fue cobrada"/>
    <n v="130.05000000000001"/>
    <s v="07/04/2023"/>
    <n v="0.16388888888888889"/>
    <s v="Viernes"/>
    <n v="0.16388888888888889"/>
    <n v="39.015000000000001"/>
    <n v="4.3350000000000009"/>
  </r>
  <r>
    <n v="14"/>
    <s v="Cliente_359"/>
    <n v="6"/>
    <d v="2023-04-07T03:40:00"/>
    <d v="2023-04-07T05:28:00"/>
    <x v="4"/>
    <s v="Cena"/>
    <s v="Tarjeta de crÃ©dito"/>
    <x v="519"/>
    <s v="Libre"/>
    <n v="733"/>
    <s v="Argentina"/>
    <s v="03:40:00"/>
    <s v="05:28:00"/>
    <n v="366.5"/>
    <s v="Sí fue cobrada"/>
    <n v="210.54000000000002"/>
    <s v="07/04/2023"/>
    <n v="7.5000000000000011E-2"/>
    <s v="Viernes"/>
    <n v="7.5000000000000011E-2"/>
    <n v="31.581000000000003"/>
    <n v="3.5090000000000003"/>
  </r>
  <r>
    <n v="14"/>
    <s v="Cliente_888"/>
    <n v="2"/>
    <d v="2023-04-07T02:27:00"/>
    <d v="2023-04-07T04:57:00"/>
    <x v="2"/>
    <s v="Almuerzo"/>
    <s v="Efectivo"/>
    <x v="520"/>
    <s v="Libre"/>
    <n v="734"/>
    <s v="Venezuela"/>
    <s v="02:27:00"/>
    <s v="04:57:00"/>
    <n v="367"/>
    <s v="Sí fue cobrada"/>
    <n v="93.64"/>
    <s v="07/04/2023"/>
    <n v="0.10416666666666667"/>
    <s v="Viernes"/>
    <n v="0.10416666666666667"/>
    <n v="42.137999999999998"/>
    <n v="4.6820000000000022"/>
  </r>
  <r>
    <n v="20"/>
    <s v="Cliente_154"/>
    <n v="4"/>
    <d v="2023-04-07T01:52:00"/>
    <d v="2023-04-07T03:47:00"/>
    <x v="0"/>
    <s v="Desayuno"/>
    <s v="Tarjeta de crÃ©dito"/>
    <x v="521"/>
    <s v="Libre"/>
    <n v="735"/>
    <s v="EspaÃ±a"/>
    <s v="01:52:00"/>
    <s v="03:47:00"/>
    <n v="367.5"/>
    <s v="Sí fue cobrada"/>
    <n v="153.72"/>
    <s v="07/04/2023"/>
    <n v="7.9861111111111105E-2"/>
    <s v="Viernes"/>
    <n v="7.9861111111111105E-2"/>
    <n v="34.587000000000003"/>
    <n v="3.8429999999999964"/>
  </r>
  <r>
    <n v="17"/>
    <s v="Cliente_301"/>
    <n v="2"/>
    <d v="2023-04-07T01:08:00"/>
    <d v="2023-04-07T03:24:00"/>
    <x v="4"/>
    <s v="Desayuno"/>
    <s v="Tarjeta de crÃ©dito"/>
    <x v="381"/>
    <s v="Ocupada"/>
    <n v="736"/>
    <s v="EspaÃ±a"/>
    <s v="01:08:00"/>
    <s v="03:24:00"/>
    <n v="368"/>
    <s v="Sí fue cobrada"/>
    <n v="51.82"/>
    <s v="07/04/2023"/>
    <n v="0.10486111111111111"/>
    <s v="Viernes"/>
    <n v="0.10486111111111111"/>
    <n v="23.318999999999999"/>
    <n v="2.5910000000000011"/>
  </r>
  <r>
    <n v="6"/>
    <s v="Cliente_635"/>
    <n v="1"/>
    <d v="2023-04-07T00:39:00"/>
    <d v="2023-04-07T03:06:00"/>
    <x v="2"/>
    <s v="Desayuno"/>
    <s v="Tarjeta de dÃ©bito"/>
    <x v="522"/>
    <s v="Reservada"/>
    <n v="737"/>
    <s v="Paraguay"/>
    <s v="00:39:00"/>
    <s v="03:06:00"/>
    <n v="368.5"/>
    <s v="Sí fue cobrada"/>
    <n v="24.09"/>
    <s v="07/04/2023"/>
    <n v="0.10208333333333335"/>
    <s v="Viernes"/>
    <n v="0.10208333333333335"/>
    <n v="21.681000000000001"/>
    <n v="2.4089999999999989"/>
  </r>
  <r>
    <n v="15"/>
    <s v="Cliente_70"/>
    <n v="1"/>
    <d v="2023-04-07T00:51:00"/>
    <d v="2023-04-07T02:04:00"/>
    <x v="0"/>
    <s v="Almuerzo"/>
    <s v="Tarjeta de crÃ©dito"/>
    <x v="523"/>
    <s v="Ocupada"/>
    <n v="738"/>
    <s v="EspaÃ±a"/>
    <s v="00:51:00"/>
    <s v="02:04:00"/>
    <n v="369"/>
    <s v="Sí fue cobrada"/>
    <n v="17.37"/>
    <s v="07/04/2023"/>
    <n v="6.1111111111111123E-2"/>
    <s v="Viernes"/>
    <n v="6.1111111111111123E-2"/>
    <n v="15.633000000000001"/>
    <n v="1.7370000000000001"/>
  </r>
  <r>
    <n v="16"/>
    <s v="Cliente_297"/>
    <n v="6"/>
    <d v="2023-04-07T03:49:00"/>
    <d v="2023-04-07T06:24:00"/>
    <x v="1"/>
    <s v="Almuerzo"/>
    <s v="Tarjeta de dÃ©bito"/>
    <x v="524"/>
    <s v="Reservada"/>
    <n v="740"/>
    <s v="Ecuador"/>
    <s v="03:49:00"/>
    <s v="06:24:00"/>
    <n v="370"/>
    <s v="Sí fue cobrada"/>
    <n v="96.300000000000011"/>
    <s v="07/04/2023"/>
    <n v="0.1076388888888889"/>
    <s v="Viernes"/>
    <n v="0.1076388888888889"/>
    <n v="14.445"/>
    <n v="1.6050000000000004"/>
  </r>
  <r>
    <n v="14"/>
    <s v="Cliente_196"/>
    <n v="4"/>
    <d v="2023-04-07T00:29:00"/>
    <d v="2023-04-07T04:23:00"/>
    <x v="2"/>
    <s v="Almuerzo"/>
    <s v="Tarjeta de dÃ©bito"/>
    <x v="282"/>
    <s v="Ocupada"/>
    <n v="741"/>
    <s v="Uruguay"/>
    <s v="00:29:00"/>
    <s v="04:23:00"/>
    <n v="370.5"/>
    <s v="Sí fue cobrada"/>
    <n v="161.24"/>
    <s v="07/04/2023"/>
    <n v="0.17291666666666666"/>
    <s v="Viernes"/>
    <n v="0.17291666666666666"/>
    <n v="36.279000000000003"/>
    <n v="4.0309999999999988"/>
  </r>
  <r>
    <n v="20"/>
    <s v="Cliente_320"/>
    <n v="4"/>
    <d v="2023-04-07T00:36:00"/>
    <d v="2023-04-07T02:22:00"/>
    <x v="2"/>
    <s v="Desayuno"/>
    <s v="Tarjeta de crÃ©dito"/>
    <x v="525"/>
    <s v="Reservada"/>
    <n v="742"/>
    <s v="Colombia"/>
    <s v="00:36:00"/>
    <s v="02:22:00"/>
    <n v="371"/>
    <s v="Sí fue cobrada"/>
    <n v="42.04"/>
    <s v="07/04/2023"/>
    <n v="7.3611111111111113E-2"/>
    <s v="Viernes"/>
    <n v="7.3611111111111113E-2"/>
    <n v="9.4589999999999996"/>
    <n v="1.0510000000000002"/>
  </r>
  <r>
    <n v="19"/>
    <s v="Cliente_597"/>
    <n v="2"/>
    <d v="2023-04-07T03:47:00"/>
    <d v="2023-04-07T07:44:00"/>
    <x v="0"/>
    <s v="Almuerzo"/>
    <s v="Tarjeta de dÃ©bito"/>
    <x v="526"/>
    <s v="Ocupada"/>
    <n v="743"/>
    <s v="Brasil"/>
    <s v="03:47:00"/>
    <s v="07:44:00"/>
    <n v="371.5"/>
    <s v="Sí fue cobrada"/>
    <n v="51.4"/>
    <s v="07/04/2023"/>
    <n v="0.17500000000000002"/>
    <s v="Viernes"/>
    <n v="0.17500000000000002"/>
    <n v="23.13"/>
    <n v="2.5700000000000003"/>
  </r>
  <r>
    <n v="11"/>
    <s v="Cliente_974"/>
    <n v="1"/>
    <d v="2023-04-07T01:59:00"/>
    <d v="2023-04-07T05:49:00"/>
    <x v="1"/>
    <s v="Almuerzo"/>
    <s v="Tarjeta de crÃ©dito"/>
    <x v="527"/>
    <s v="Libre"/>
    <n v="744"/>
    <s v="EspaÃ±a"/>
    <s v="01:59:00"/>
    <s v="05:49:00"/>
    <n v="372"/>
    <s v="Sí fue cobrada"/>
    <n v="26.5"/>
    <s v="07/04/2023"/>
    <n v="0.15972222222222221"/>
    <s v="Viernes"/>
    <n v="0.15972222222222221"/>
    <n v="23.85"/>
    <n v="2.6499999999999986"/>
  </r>
  <r>
    <n v="3"/>
    <s v="Cliente_90"/>
    <n v="1"/>
    <d v="2023-04-07T02:34:00"/>
    <d v="2023-04-07T04:52:00"/>
    <x v="3"/>
    <s v="Almuerzo"/>
    <s v="Efectivo"/>
    <x v="528"/>
    <s v="Libre"/>
    <n v="745"/>
    <s v="Bolivia"/>
    <s v="02:34:00"/>
    <s v="04:52:00"/>
    <n v="372.5"/>
    <s v="Sí fue cobrada"/>
    <n v="18.75"/>
    <s v="07/04/2023"/>
    <n v="9.5833333333333368E-2"/>
    <s v="Viernes"/>
    <n v="9.5833333333333368E-2"/>
    <n v="16.875"/>
    <n v="1.875"/>
  </r>
  <r>
    <n v="13"/>
    <s v="Cliente_950"/>
    <n v="2"/>
    <d v="2023-04-07T03:10:00"/>
    <d v="2023-04-07T06:27:00"/>
    <x v="1"/>
    <s v="Almuerzo"/>
    <s v="Tarjeta de crÃ©dito"/>
    <x v="339"/>
    <s v="Ocupada"/>
    <n v="746"/>
    <s v="Chile"/>
    <s v="03:10:00"/>
    <s v="06:27:00"/>
    <n v="373"/>
    <s v="Sí fue cobrada"/>
    <n v="89.8"/>
    <s v="07/04/2023"/>
    <n v="0.1472222222222222"/>
    <s v="Viernes"/>
    <n v="0.1472222222222222"/>
    <n v="40.409999999999997"/>
    <n v="4.490000000000002"/>
  </r>
  <r>
    <n v="2"/>
    <s v="Cliente_298"/>
    <n v="4"/>
    <d v="2023-04-07T02:32:00"/>
    <d v="2023-04-07T05:58:00"/>
    <x v="2"/>
    <s v="Almuerzo"/>
    <s v="Tarjeta de crÃ©dito"/>
    <x v="529"/>
    <s v="Reservada"/>
    <n v="748"/>
    <s v="Venezuela"/>
    <s v="02:32:00"/>
    <s v="05:58:00"/>
    <n v="374"/>
    <s v="Sí fue cobrada"/>
    <n v="50.2"/>
    <s v="07/04/2023"/>
    <n v="0.14305555555555555"/>
    <s v="Viernes"/>
    <n v="0.14305555555555555"/>
    <n v="11.295"/>
    <n v="1.2550000000000008"/>
  </r>
  <r>
    <n v="6"/>
    <s v="Cliente_304"/>
    <n v="4"/>
    <d v="2023-04-07T01:46:00"/>
    <d v="2023-04-07T03:00:00"/>
    <x v="1"/>
    <s v="Almuerzo"/>
    <s v="Tarjeta de crÃ©dito"/>
    <x v="530"/>
    <s v="Libre"/>
    <n v="750"/>
    <s v="Bolivia"/>
    <s v="01:46:00"/>
    <s v="03:00:00"/>
    <n v="375"/>
    <s v="Sí fue cobrada"/>
    <n v="87.28"/>
    <s v="07/04/2023"/>
    <n v="5.1388888888888887E-2"/>
    <s v="Viernes"/>
    <n v="5.1388888888888887E-2"/>
    <n v="19.638000000000002"/>
    <n v="2.1819999999999986"/>
  </r>
  <r>
    <n v="17"/>
    <s v="Cliente_157"/>
    <n v="6"/>
    <d v="2023-04-07T01:32:00"/>
    <d v="2023-04-07T03:10:00"/>
    <x v="2"/>
    <s v="Desayuno"/>
    <s v="Tarjeta de crÃ©dito"/>
    <x v="531"/>
    <s v="Libre"/>
    <n v="751"/>
    <s v="Brasil"/>
    <s v="01:32:00"/>
    <s v="03:10:00"/>
    <n v="375.5"/>
    <s v="Sí fue cobrada"/>
    <n v="296.10000000000002"/>
    <s v="07/04/2023"/>
    <n v="6.8055555555555564E-2"/>
    <s v="Viernes"/>
    <n v="6.8055555555555564E-2"/>
    <n v="44.414999999999999"/>
    <n v="4.9350000000000023"/>
  </r>
  <r>
    <n v="11"/>
    <s v="Cliente_827"/>
    <n v="4"/>
    <d v="2023-04-07T02:27:00"/>
    <d v="2023-04-07T04:38:00"/>
    <x v="4"/>
    <s v="Almuerzo"/>
    <s v="Tarjeta de dÃ©bito"/>
    <x v="532"/>
    <s v="Libre"/>
    <n v="753"/>
    <s v="Chile"/>
    <s v="02:27:00"/>
    <s v="04:38:00"/>
    <n v="376.5"/>
    <s v="Sí fue cobrada"/>
    <n v="104.96"/>
    <s v="07/04/2023"/>
    <n v="9.097222222222219E-2"/>
    <s v="Viernes"/>
    <n v="9.097222222222219E-2"/>
    <n v="23.616"/>
    <n v="2.6239999999999988"/>
  </r>
  <r>
    <n v="8"/>
    <s v="Cliente_871"/>
    <n v="3"/>
    <d v="2023-04-07T03:21:00"/>
    <d v="2023-04-07T04:36:00"/>
    <x v="0"/>
    <s v="Almuerzo"/>
    <s v="Tarjeta de crÃ©dito"/>
    <x v="130"/>
    <s v="Reservada"/>
    <n v="754"/>
    <s v="EspaÃ±a"/>
    <s v="03:21:00"/>
    <s v="04:36:00"/>
    <n v="377"/>
    <s v="Sí fue cobrada"/>
    <n v="128.22"/>
    <s v="07/04/2023"/>
    <n v="5.2083333333333315E-2"/>
    <s v="Viernes"/>
    <n v="5.2083333333333315E-2"/>
    <n v="38.466000000000001"/>
    <n v="4.2740000000000009"/>
  </r>
  <r>
    <n v="12"/>
    <s v="Cliente_743"/>
    <n v="3"/>
    <d v="2023-04-07T02:01:00"/>
    <d v="2023-04-07T04:27:00"/>
    <x v="2"/>
    <s v="Almuerzo"/>
    <s v="Tarjeta de crÃ©dito"/>
    <x v="533"/>
    <s v="Ocupada"/>
    <n v="755"/>
    <s v="Brasil"/>
    <s v="02:01:00"/>
    <s v="04:27:00"/>
    <n v="377.5"/>
    <s v="Sí fue cobrada"/>
    <n v="79.949999999999989"/>
    <s v="07/04/2023"/>
    <n v="0.11180555555555557"/>
    <s v="Viernes"/>
    <n v="0.11180555555555557"/>
    <n v="23.984999999999999"/>
    <n v="2.6649999999999991"/>
  </r>
  <r>
    <n v="11"/>
    <s v="Cliente_428"/>
    <n v="1"/>
    <d v="2023-04-07T03:53:00"/>
    <d v="2023-04-07T07:51:00"/>
    <x v="1"/>
    <s v="Cena"/>
    <s v="Tarjeta de crÃ©dito"/>
    <x v="534"/>
    <s v="Libre"/>
    <n v="756"/>
    <s v="PerÃº"/>
    <s v="03:53:00"/>
    <s v="07:51:00"/>
    <n v="378"/>
    <s v="Sí fue cobrada"/>
    <n v="31.75"/>
    <s v="07/04/2023"/>
    <n v="0.16527777777777777"/>
    <s v="Viernes"/>
    <n v="0.16527777777777777"/>
    <n v="28.574999999999999"/>
    <n v="3.1750000000000007"/>
  </r>
  <r>
    <n v="18"/>
    <s v="Cliente_808"/>
    <n v="4"/>
    <d v="2023-04-07T00:17:00"/>
    <d v="2023-04-07T02:10:00"/>
    <x v="0"/>
    <s v="Desayuno"/>
    <s v="Efectivo"/>
    <x v="535"/>
    <s v="Reservada"/>
    <n v="758"/>
    <s v="PerÃº"/>
    <s v="00:17:00"/>
    <s v="02:10:00"/>
    <n v="379"/>
    <s v="Sí fue cobrada"/>
    <n v="108.16"/>
    <s v="07/04/2023"/>
    <n v="7.8472222222222221E-2"/>
    <s v="Viernes"/>
    <n v="7.8472222222222221E-2"/>
    <n v="24.335999999999999"/>
    <n v="2.7040000000000006"/>
  </r>
  <r>
    <n v="20"/>
    <s v="Cliente_376"/>
    <n v="5"/>
    <d v="2023-04-07T00:40:00"/>
    <d v="2023-04-07T03:45:00"/>
    <x v="1"/>
    <s v="Almuerzo"/>
    <s v="Tarjeta de crÃ©dito"/>
    <x v="536"/>
    <s v="Reservada"/>
    <n v="759"/>
    <s v="Argentina"/>
    <s v="00:40:00"/>
    <s v="03:45:00"/>
    <n v="379.5"/>
    <s v="Sí fue cobrada"/>
    <n v="68.5"/>
    <s v="07/04/2023"/>
    <n v="0.12847222222222221"/>
    <s v="Viernes"/>
    <n v="0.12847222222222221"/>
    <n v="12.329999999999998"/>
    <n v="1.370000000000001"/>
  </r>
  <r>
    <n v="4"/>
    <s v="Cliente_782"/>
    <n v="4"/>
    <d v="2023-04-07T02:39:00"/>
    <d v="2023-04-07T03:42:00"/>
    <x v="0"/>
    <s v="Desayuno"/>
    <s v="Tarjeta de crÃ©dito"/>
    <x v="537"/>
    <s v="Libre"/>
    <n v="761"/>
    <s v="EspaÃ±a"/>
    <s v="02:39:00"/>
    <s v="03:42:00"/>
    <n v="380.5"/>
    <s v="Sí fue cobrada"/>
    <n v="67.400000000000006"/>
    <s v="07/04/2023"/>
    <n v="4.3750000000000011E-2"/>
    <s v="Viernes"/>
    <n v="4.3750000000000011E-2"/>
    <n v="15.165000000000001"/>
    <n v="1.6850000000000005"/>
  </r>
  <r>
    <n v="4"/>
    <s v="Cliente_729"/>
    <n v="3"/>
    <d v="2023-04-07T01:18:00"/>
    <d v="2023-04-07T03:25:00"/>
    <x v="3"/>
    <s v="Desayuno"/>
    <s v="Tarjeta de crÃ©dito"/>
    <x v="538"/>
    <s v="Reservada"/>
    <n v="762"/>
    <s v="Uruguay"/>
    <s v="01:18:00"/>
    <s v="03:25:00"/>
    <n v="381"/>
    <s v="Sí fue cobrada"/>
    <n v="148.35000000000002"/>
    <s v="07/04/2023"/>
    <n v="8.8194444444444436E-2"/>
    <s v="Viernes"/>
    <n v="8.8194444444444436E-2"/>
    <n v="44.505000000000003"/>
    <n v="4.9450000000000003"/>
  </r>
  <r>
    <n v="18"/>
    <s v="Cliente_351"/>
    <n v="3"/>
    <d v="2023-04-07T03:49:00"/>
    <d v="2023-04-07T05:12:00"/>
    <x v="4"/>
    <s v="Almuerzo"/>
    <s v="Tarjeta de crÃ©dito"/>
    <x v="539"/>
    <s v="Reservada"/>
    <n v="763"/>
    <s v="Argentina"/>
    <s v="03:49:00"/>
    <s v="05:12:00"/>
    <n v="381.5"/>
    <s v="Sí fue cobrada"/>
    <n v="68.64"/>
    <s v="07/04/2023"/>
    <n v="5.7638888888888906E-2"/>
    <s v="Viernes"/>
    <n v="5.7638888888888906E-2"/>
    <n v="20.591999999999999"/>
    <n v="2.2880000000000003"/>
  </r>
  <r>
    <n v="20"/>
    <s v="Cliente_227"/>
    <n v="1"/>
    <d v="2023-04-07T03:30:00"/>
    <d v="2023-04-07T05:46:00"/>
    <x v="4"/>
    <s v="Cena"/>
    <s v="Tarjeta de crÃ©dito"/>
    <x v="540"/>
    <s v="Ocupada"/>
    <n v="764"/>
    <s v="Colombia"/>
    <s v="03:30:00"/>
    <s v="05:46:00"/>
    <n v="382"/>
    <s v="Sí fue cobrada"/>
    <n v="20.41"/>
    <s v="07/04/2023"/>
    <n v="0.10486111111111111"/>
    <s v="Viernes"/>
    <n v="0.10486111111111111"/>
    <n v="18.369"/>
    <n v="2.0410000000000004"/>
  </r>
  <r>
    <n v="20"/>
    <s v="Cliente_825"/>
    <n v="4"/>
    <d v="2023-04-07T00:24:00"/>
    <d v="2023-04-07T01:37:00"/>
    <x v="0"/>
    <s v="Cena"/>
    <s v="Tarjeta de crÃ©dito"/>
    <x v="541"/>
    <s v="Libre"/>
    <n v="765"/>
    <s v="Chile"/>
    <s v="00:24:00"/>
    <s v="01:37:00"/>
    <n v="382.5"/>
    <s v="Sí fue cobrada"/>
    <n v="123.08"/>
    <s v="07/04/2023"/>
    <n v="5.0694444444444445E-2"/>
    <s v="Viernes"/>
    <n v="5.0694444444444445E-2"/>
    <n v="27.692999999999998"/>
    <n v="3.0770000000000017"/>
  </r>
  <r>
    <n v="17"/>
    <s v="Cliente_175"/>
    <n v="6"/>
    <d v="2023-04-07T01:34:00"/>
    <d v="2023-04-07T04:50:00"/>
    <x v="2"/>
    <s v="Cena"/>
    <s v="Tarjeta de crÃ©dito"/>
    <x v="482"/>
    <s v="Reservada"/>
    <n v="766"/>
    <s v="Argentina"/>
    <s v="01:34:00"/>
    <s v="04:50:00"/>
    <n v="383"/>
    <s v="Sí fue cobrada"/>
    <n v="75.42"/>
    <s v="07/04/2023"/>
    <n v="0.13611111111111107"/>
    <s v="Viernes"/>
    <n v="0.13611111111111107"/>
    <n v="11.313000000000001"/>
    <n v="1.2569999999999997"/>
  </r>
  <r>
    <n v="10"/>
    <s v="Cliente_757"/>
    <n v="3"/>
    <d v="2023-04-07T01:08:00"/>
    <d v="2023-04-07T03:57:00"/>
    <x v="2"/>
    <s v="Desayuno"/>
    <s v="Tarjeta de crÃ©dito"/>
    <x v="461"/>
    <s v="Reservada"/>
    <n v="767"/>
    <s v="Ecuador"/>
    <s v="01:08:00"/>
    <s v="03:57:00"/>
    <n v="383.5"/>
    <s v="Sí fue cobrada"/>
    <n v="47.94"/>
    <s v="07/04/2023"/>
    <n v="0.11736111111111111"/>
    <s v="Viernes"/>
    <n v="0.11736111111111111"/>
    <n v="14.382"/>
    <n v="1.59800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showDrill="0" useAutoFormatting="1" itemPrintTitles="1" createdVersion="5" indent="0" outline="1" outlineData="1" multipleFieldFilters="0" chartFormat="7">
  <location ref="A3:B7" firstHeaderRow="1" firstDataRow="1" firstDataCol="1"/>
  <pivotFields count="21">
    <pivotField showAll="0"/>
    <pivotField showAll="0"/>
    <pivotField showAll="0"/>
    <pivotField numFmtId="164" showAll="0"/>
    <pivotField numFmtId="164" showAll="0"/>
    <pivotField showAll="0"/>
    <pivotField axis="axisRow" showAll="0">
      <items count="4">
        <item x="0"/>
        <item x="2"/>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 showAll="0"/>
    <pivotField showAll="0"/>
    <pivotField showAll="0"/>
  </pivotFields>
  <rowFields count="1">
    <field x="6"/>
  </rowFields>
  <rowItems count="4">
    <i>
      <x/>
    </i>
    <i>
      <x v="1"/>
    </i>
    <i>
      <x v="2"/>
    </i>
    <i t="grand">
      <x/>
    </i>
  </rowItems>
  <colItems count="1">
    <i/>
  </colItems>
  <dataFields count="1">
    <dataField name="Suma de Monto Pagado" fld="8" baseField="0" baseItem="0"/>
  </dataFields>
  <formats count="1">
    <format dxfId="7">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5">
  <location ref="A3:B7" firstHeaderRow="1" firstDataRow="1" firstDataCol="1"/>
  <pivotFields count="21">
    <pivotField dataField="1" showAll="0"/>
    <pivotField showAll="0"/>
    <pivotField showAll="0"/>
    <pivotField numFmtId="164" showAll="0"/>
    <pivotField numFmtId="164"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s>
  <rowFields count="1">
    <field x="7"/>
  </rowFields>
  <rowItems count="4">
    <i>
      <x/>
    </i>
    <i>
      <x v="1"/>
    </i>
    <i>
      <x v="2"/>
    </i>
    <i t="grand">
      <x/>
    </i>
  </rowItems>
  <colItems count="1">
    <i/>
  </colItems>
  <dataFields count="1">
    <dataField name="Cuenta de Numero de Mesa" fld="0" subtotal="count" baseField="7"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3">
  <location ref="A3:B28" firstHeaderRow="1" firstDataRow="1" firstDataCol="1"/>
  <pivotFields count="21">
    <pivotField showAll="0"/>
    <pivotField showAll="0"/>
    <pivotField showAll="0"/>
    <pivotField numFmtId="164" showAll="0"/>
    <pivotField numFmtId="164" showAll="0"/>
    <pivotField showAll="0"/>
    <pivotField axis="axisRow" showAll="0">
      <items count="4">
        <item x="0"/>
        <item x="2"/>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 showAll="0"/>
    <pivotField axis="axisRow" showAll="0">
      <items count="8">
        <item x="2"/>
        <item x="3"/>
        <item x="4"/>
        <item x="5"/>
        <item x="6"/>
        <item x="0"/>
        <item x="1"/>
        <item t="default"/>
      </items>
    </pivotField>
    <pivotField showAll="0"/>
  </pivotFields>
  <rowFields count="2">
    <field x="6"/>
    <field x="19"/>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Suma de Monto Pagado" fld="8"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4">
  <location ref="A3:B15" firstHeaderRow="1" firstDataRow="1" firstDataCol="1"/>
  <pivotFields count="21">
    <pivotField showAll="0"/>
    <pivotField showAll="0"/>
    <pivotField showAll="0"/>
    <pivotField numFmtId="164" showAll="0"/>
    <pivotField numFmtId="164" showAll="0"/>
    <pivotField showAll="0"/>
    <pivotField showAll="0"/>
    <pivotField showAll="0"/>
    <pivotField dataField="1" showAll="0"/>
    <pivotField showAll="0"/>
    <pivotField showAll="0"/>
    <pivotField axis="axisRow" showAll="0">
      <items count="12">
        <item x="10"/>
        <item x="6"/>
        <item x="2"/>
        <item x="9"/>
        <item x="1"/>
        <item x="8"/>
        <item x="0"/>
        <item x="3"/>
        <item x="4"/>
        <item x="7"/>
        <item x="5"/>
        <item t="default"/>
      </items>
    </pivotField>
    <pivotField showAll="0"/>
    <pivotField showAll="0"/>
    <pivotField showAll="0"/>
    <pivotField showAll="0"/>
    <pivotField showAll="0"/>
    <pivotField showAll="0"/>
    <pivotField numFmtId="1" showAll="0"/>
    <pivotField showAll="0"/>
    <pivotField showAll="0"/>
  </pivotFields>
  <rowFields count="1">
    <field x="11"/>
  </rowFields>
  <rowItems count="12">
    <i>
      <x/>
    </i>
    <i>
      <x v="1"/>
    </i>
    <i>
      <x v="2"/>
    </i>
    <i>
      <x v="3"/>
    </i>
    <i>
      <x v="4"/>
    </i>
    <i>
      <x v="5"/>
    </i>
    <i>
      <x v="6"/>
    </i>
    <i>
      <x v="7"/>
    </i>
    <i>
      <x v="8"/>
    </i>
    <i>
      <x v="9"/>
    </i>
    <i>
      <x v="10"/>
    </i>
    <i t="grand">
      <x/>
    </i>
  </rowItems>
  <colItems count="1">
    <i/>
  </colItems>
  <dataFields count="1">
    <dataField name="Suma de Monto Pagado" fld="8" baseField="0" baseItem="0"/>
  </dataFields>
  <formats count="1">
    <format dxfId="6">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35">
  <location ref="D3:E5" firstHeaderRow="1" firstDataRow="1" firstDataCol="1" rowPageCount="1" colPageCount="1"/>
  <pivotFields count="21">
    <pivotField axis="axisRow" showAll="0">
      <items count="21">
        <item h="1" x="12"/>
        <item h="1" x="16"/>
        <item h="1" x="3"/>
        <item h="1" x="15"/>
        <item h="1" x="13"/>
        <item h="1" x="1"/>
        <item h="1" x="18"/>
        <item h="1" x="4"/>
        <item h="1" x="10"/>
        <item h="1" x="0"/>
        <item h="1" x="6"/>
        <item h="1" x="11"/>
        <item h="1" x="17"/>
        <item x="8"/>
        <item h="1" x="7"/>
        <item h="1" x="9"/>
        <item h="1" x="5"/>
        <item h="1" x="14"/>
        <item h="1" x="19"/>
        <item h="1" x="2"/>
        <item t="default"/>
      </items>
    </pivotField>
    <pivotField showAll="0"/>
    <pivotField showAll="0"/>
    <pivotField numFmtId="164" showAll="0"/>
    <pivotField numFmtId="164" showAll="0"/>
    <pivotField showAll="0"/>
    <pivotField showAll="0"/>
    <pivotField showAll="0"/>
    <pivotField dataField="1" showAll="0"/>
    <pivotField showAll="0"/>
    <pivotField showAll="0"/>
    <pivotField showAll="0"/>
    <pivotField showAll="0"/>
    <pivotField showAll="0"/>
    <pivotField showAll="0"/>
    <pivotField axis="axisPage" showAll="0">
      <items count="3">
        <item x="1"/>
        <item x="0"/>
        <item t="default"/>
      </items>
    </pivotField>
    <pivotField showAll="0"/>
    <pivotField showAll="0"/>
    <pivotField numFmtId="1" showAll="0"/>
    <pivotField showAll="0"/>
    <pivotField showAll="0"/>
  </pivotFields>
  <rowFields count="1">
    <field x="0"/>
  </rowFields>
  <rowItems count="2">
    <i>
      <x v="13"/>
    </i>
    <i t="grand">
      <x/>
    </i>
  </rowItems>
  <colItems count="1">
    <i/>
  </colItems>
  <pageFields count="1">
    <pageField fld="15" hier="-1"/>
  </pageFields>
  <dataFields count="1">
    <dataField name="Suma de Monto Pagado" fld="8" baseField="0" baseItem="0"/>
  </dataFields>
  <chartFormats count="1">
    <chartFormat chart="2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35">
  <location ref="D8:E10" firstHeaderRow="1" firstDataRow="1" firstDataCol="1" rowPageCount="1" colPageCount="1"/>
  <pivotFields count="21">
    <pivotField axis="axisRow" showAll="0">
      <items count="21">
        <item x="12"/>
        <item x="16"/>
        <item x="3"/>
        <item x="15"/>
        <item x="13"/>
        <item x="1"/>
        <item x="18"/>
        <item x="4"/>
        <item x="10"/>
        <item x="0"/>
        <item x="6"/>
        <item x="11"/>
        <item x="17"/>
        <item x="8"/>
        <item x="7"/>
        <item x="9"/>
        <item x="5"/>
        <item x="14"/>
        <item x="19"/>
        <item x="2"/>
        <item t="default"/>
      </items>
    </pivotField>
    <pivotField showAll="0"/>
    <pivotField showAll="0"/>
    <pivotField numFmtId="164" showAll="0"/>
    <pivotField numFmtId="164" showAll="0"/>
    <pivotField showAll="0"/>
    <pivotField showAll="0"/>
    <pivotField showAll="0"/>
    <pivotField dataField="1" showAll="0"/>
    <pivotField showAll="0"/>
    <pivotField showAll="0"/>
    <pivotField showAll="0"/>
    <pivotField showAll="0"/>
    <pivotField showAll="0"/>
    <pivotField showAll="0"/>
    <pivotField axis="axisPage" showAll="0">
      <items count="3">
        <item x="1"/>
        <item x="0"/>
        <item t="default"/>
      </items>
    </pivotField>
    <pivotField showAll="0"/>
    <pivotField showAll="0"/>
    <pivotField numFmtId="1" showAll="0"/>
    <pivotField showAll="0"/>
    <pivotField showAll="0"/>
  </pivotFields>
  <rowFields count="1">
    <field x="0"/>
  </rowFields>
  <rowItems count="2">
    <i>
      <x v="13"/>
    </i>
    <i t="grand">
      <x/>
    </i>
  </rowItems>
  <colItems count="1">
    <i/>
  </colItems>
  <pageFields count="1">
    <pageField fld="15" item="0" hier="-1"/>
  </pageFields>
  <dataFields count="1">
    <dataField name="Suma de Monto Pagado" fld="8" baseField="0" baseItem="0"/>
  </dataFields>
  <chartFormats count="1">
    <chartFormat chart="2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55">
  <location ref="A3:B24" firstHeaderRow="1" firstDataRow="1" firstDataCol="1" rowPageCount="1" colPageCount="1"/>
  <pivotFields count="21">
    <pivotField axis="axisRow" showAll="0">
      <items count="21">
        <item x="12"/>
        <item x="16"/>
        <item x="3"/>
        <item x="15"/>
        <item x="13"/>
        <item x="1"/>
        <item x="18"/>
        <item x="4"/>
        <item x="10"/>
        <item x="0"/>
        <item x="6"/>
        <item x="11"/>
        <item x="17"/>
        <item x="8"/>
        <item x="7"/>
        <item x="9"/>
        <item x="5"/>
        <item x="14"/>
        <item x="19"/>
        <item x="2"/>
        <item t="default"/>
      </items>
    </pivotField>
    <pivotField showAll="0"/>
    <pivotField showAll="0"/>
    <pivotField numFmtId="164" showAll="0"/>
    <pivotField numFmtId="164" showAll="0"/>
    <pivotField showAll="0"/>
    <pivotField showAll="0"/>
    <pivotField showAll="0"/>
    <pivotField dataField="1" showAll="0"/>
    <pivotField showAll="0"/>
    <pivotField showAll="0"/>
    <pivotField showAll="0"/>
    <pivotField showAll="0"/>
    <pivotField showAll="0"/>
    <pivotField showAll="0"/>
    <pivotField axis="axisPage" showAll="0">
      <items count="3">
        <item x="1"/>
        <item x="0"/>
        <item t="default"/>
      </items>
    </pivotField>
    <pivotField showAll="0"/>
    <pivotField showAll="0"/>
    <pivotField numFmtId="1"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5" hier="-1"/>
  </pageFields>
  <dataFields count="1">
    <dataField name="Suma de Monto Pagado" fld="8" baseField="0" baseItem="0" numFmtId="166"/>
  </dataFields>
  <formats count="2">
    <format dxfId="3">
      <pivotArea outline="0" collapsedLevelsAreSubtotals="1" fieldPosition="0"/>
    </format>
    <format dxfId="1">
      <pivotArea dataOnly="0" labelOnly="1" outline="0" axis="axisValues" fieldPosition="0"/>
    </format>
  </formats>
  <chartFormats count="1">
    <chartFormat chart="2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8"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2">
  <location ref="A3:B9" firstHeaderRow="1" firstDataRow="1" firstDataCol="1"/>
  <pivotFields count="21">
    <pivotField dataField="1" showAll="0"/>
    <pivotField showAll="0"/>
    <pivotField showAll="0"/>
    <pivotField numFmtId="164" showAll="0"/>
    <pivotField numFmtId="164" showAll="0"/>
    <pivotField axis="axisRow"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s>
  <rowFields count="1">
    <field x="5"/>
  </rowFields>
  <rowItems count="6">
    <i>
      <x/>
    </i>
    <i>
      <x v="1"/>
    </i>
    <i>
      <x v="2"/>
    </i>
    <i>
      <x v="3"/>
    </i>
    <i>
      <x v="4"/>
    </i>
    <i t="grand">
      <x/>
    </i>
  </rowItems>
  <colItems count="1">
    <i/>
  </colItems>
  <dataFields count="1">
    <dataField name="Cuenta de Numero de Mesa" fld="0" subtotal="count" baseField="5"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 dinámica26"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4">
  <location ref="A3:B9" firstHeaderRow="1" firstDataRow="1" firstDataCol="1"/>
  <pivotFields count="23">
    <pivotField showAll="0"/>
    <pivotField showAll="0"/>
    <pivotField showAll="0"/>
    <pivotField numFmtId="164" showAll="0"/>
    <pivotField numFmtId="164" showAll="0"/>
    <pivotField axis="axisRow" showAll="0">
      <items count="6">
        <item x="1"/>
        <item x="2"/>
        <item x="0"/>
        <item x="4"/>
        <item x="3"/>
        <item t="default"/>
      </items>
    </pivotField>
    <pivotField showAll="0"/>
    <pivotField showAll="0"/>
    <pivotField showAll="0">
      <items count="543">
        <item x="420"/>
        <item x="301"/>
        <item x="177"/>
        <item x="489"/>
        <item x="400"/>
        <item x="20"/>
        <item x="136"/>
        <item x="525"/>
        <item x="5"/>
        <item x="275"/>
        <item x="475"/>
        <item x="505"/>
        <item x="100"/>
        <item x="56"/>
        <item x="37"/>
        <item x="312"/>
        <item x="458"/>
        <item x="87"/>
        <item x="160"/>
        <item x="451"/>
        <item x="113"/>
        <item x="430"/>
        <item x="114"/>
        <item x="149"/>
        <item x="230"/>
        <item x="98"/>
        <item x="471"/>
        <item x="139"/>
        <item x="180"/>
        <item x="358"/>
        <item x="484"/>
        <item x="13"/>
        <item x="394"/>
        <item x="269"/>
        <item x="74"/>
        <item x="99"/>
        <item x="289"/>
        <item x="529"/>
        <item x="482"/>
        <item x="276"/>
        <item x="85"/>
        <item x="353"/>
        <item x="76"/>
        <item x="28"/>
        <item x="179"/>
        <item x="249"/>
        <item x="152"/>
        <item x="417"/>
        <item x="213"/>
        <item x="31"/>
        <item x="188"/>
        <item x="536"/>
        <item x="244"/>
        <item x="144"/>
        <item x="55"/>
        <item x="308"/>
        <item x="342"/>
        <item x="324"/>
        <item x="298"/>
        <item x="159"/>
        <item x="296"/>
        <item x="184"/>
        <item x="23"/>
        <item x="127"/>
        <item x="281"/>
        <item x="517"/>
        <item x="447"/>
        <item x="245"/>
        <item x="84"/>
        <item x="408"/>
        <item x="83"/>
        <item x="377"/>
        <item x="335"/>
        <item x="32"/>
        <item x="62"/>
        <item x="176"/>
        <item x="215"/>
        <item x="315"/>
        <item x="380"/>
        <item x="345"/>
        <item x="88"/>
        <item x="29"/>
        <item x="488"/>
        <item x="174"/>
        <item x="469"/>
        <item x="117"/>
        <item x="461"/>
        <item x="524"/>
        <item x="112"/>
        <item x="30"/>
        <item x="444"/>
        <item x="225"/>
        <item x="433"/>
        <item x="224"/>
        <item x="8"/>
        <item x="131"/>
        <item x="40"/>
        <item x="432"/>
        <item x="537"/>
        <item x="81"/>
        <item x="121"/>
        <item x="509"/>
        <item x="334"/>
        <item x="523"/>
        <item x="143"/>
        <item x="250"/>
        <item x="399"/>
        <item x="142"/>
        <item x="309"/>
        <item x="183"/>
        <item x="65"/>
        <item x="168"/>
        <item x="252"/>
        <item x="384"/>
        <item x="290"/>
        <item x="494"/>
        <item x="441"/>
        <item x="374"/>
        <item x="474"/>
        <item x="351"/>
        <item x="514"/>
        <item x="186"/>
        <item x="316"/>
        <item x="528"/>
        <item x="93"/>
        <item x="161"/>
        <item x="455"/>
        <item x="210"/>
        <item x="80"/>
        <item x="446"/>
        <item x="21"/>
        <item x="253"/>
        <item x="50"/>
        <item x="347"/>
        <item x="255"/>
        <item x="25"/>
        <item x="66"/>
        <item x="204"/>
        <item x="395"/>
        <item x="258"/>
        <item x="385"/>
        <item x="151"/>
        <item x="463"/>
        <item x="217"/>
        <item x="27"/>
        <item x="540"/>
        <item x="305"/>
        <item x="16"/>
        <item x="234"/>
        <item x="512"/>
        <item x="372"/>
        <item x="389"/>
        <item x="39"/>
        <item x="206"/>
        <item x="323"/>
        <item x="409"/>
        <item x="57"/>
        <item x="197"/>
        <item x="406"/>
        <item x="337"/>
        <item x="242"/>
        <item x="346"/>
        <item x="415"/>
        <item x="530"/>
        <item x="304"/>
        <item x="333"/>
        <item x="226"/>
        <item x="356"/>
        <item x="450"/>
        <item x="283"/>
        <item x="362"/>
        <item x="539"/>
        <item x="300"/>
        <item x="259"/>
        <item x="200"/>
        <item x="221"/>
        <item x="90"/>
        <item x="322"/>
        <item x="166"/>
        <item x="44"/>
        <item x="439"/>
        <item x="440"/>
        <item x="239"/>
        <item x="493"/>
        <item x="508"/>
        <item x="428"/>
        <item x="442"/>
        <item x="373"/>
        <item x="73"/>
        <item x="465"/>
        <item x="61"/>
        <item x="522"/>
        <item x="153"/>
        <item x="140"/>
        <item x="4"/>
        <item x="147"/>
        <item x="434"/>
        <item x="236"/>
        <item x="101"/>
        <item x="78"/>
        <item x="240"/>
        <item x="198"/>
        <item x="148"/>
        <item x="70"/>
        <item x="325"/>
        <item x="38"/>
        <item x="473"/>
        <item x="320"/>
        <item x="526"/>
        <item x="122"/>
        <item x="367"/>
        <item x="381"/>
        <item x="491"/>
        <item x="443"/>
        <item x="132"/>
        <item x="126"/>
        <item x="448"/>
        <item x="501"/>
        <item x="532"/>
        <item x="24"/>
        <item x="155"/>
        <item x="527"/>
        <item x="214"/>
        <item x="280"/>
        <item x="340"/>
        <item x="533"/>
        <item x="86"/>
        <item x="483"/>
        <item x="357"/>
        <item x="267"/>
        <item x="378"/>
        <item x="286"/>
        <item x="535"/>
        <item x="115"/>
        <item x="294"/>
        <item x="265"/>
        <item x="284"/>
        <item x="513"/>
        <item x="135"/>
        <item x="36"/>
        <item x="141"/>
        <item x="162"/>
        <item x="26"/>
        <item x="60"/>
        <item x="492"/>
        <item x="398"/>
        <item x="77"/>
        <item x="364"/>
        <item x="502"/>
        <item x="123"/>
        <item x="410"/>
        <item x="173"/>
        <item x="326"/>
        <item x="12"/>
        <item x="396"/>
        <item x="436"/>
        <item x="422"/>
        <item x="219"/>
        <item x="477"/>
        <item x="452"/>
        <item x="72"/>
        <item x="266"/>
        <item x="222"/>
        <item x="361"/>
        <item x="211"/>
        <item x="237"/>
        <item x="108"/>
        <item x="382"/>
        <item x="319"/>
        <item x="254"/>
        <item x="48"/>
        <item x="480"/>
        <item x="541"/>
        <item x="261"/>
        <item x="63"/>
        <item x="2"/>
        <item x="232"/>
        <item x="106"/>
        <item x="431"/>
        <item x="295"/>
        <item x="235"/>
        <item x="466"/>
        <item x="468"/>
        <item x="182"/>
        <item x="59"/>
        <item x="404"/>
        <item x="435"/>
        <item x="137"/>
        <item x="212"/>
        <item x="15"/>
        <item x="534"/>
        <item x="111"/>
        <item x="247"/>
        <item x="34"/>
        <item x="476"/>
        <item x="193"/>
        <item x="243"/>
        <item x="279"/>
        <item x="470"/>
        <item x="297"/>
        <item x="169"/>
        <item x="288"/>
        <item x="349"/>
        <item x="110"/>
        <item x="453"/>
        <item x="379"/>
        <item x="9"/>
        <item x="365"/>
        <item x="260"/>
        <item x="407"/>
        <item x="14"/>
        <item x="216"/>
        <item x="53"/>
        <item x="163"/>
        <item x="82"/>
        <item x="79"/>
        <item x="391"/>
        <item x="228"/>
        <item x="181"/>
        <item x="348"/>
        <item x="49"/>
        <item x="421"/>
        <item x="359"/>
        <item x="67"/>
        <item x="299"/>
        <item x="416"/>
        <item x="311"/>
        <item x="516"/>
        <item x="464"/>
        <item x="495"/>
        <item x="383"/>
        <item x="158"/>
        <item x="291"/>
        <item x="375"/>
        <item x="3"/>
        <item x="190"/>
        <item x="109"/>
        <item x="54"/>
        <item x="278"/>
        <item x="170"/>
        <item x="306"/>
        <item x="519"/>
        <item x="504"/>
        <item x="397"/>
        <item x="307"/>
        <item x="164"/>
        <item x="424"/>
        <item x="327"/>
        <item x="165"/>
        <item x="366"/>
        <item x="402"/>
        <item x="369"/>
        <item x="418"/>
        <item x="209"/>
        <item x="229"/>
        <item x="263"/>
        <item x="203"/>
        <item x="191"/>
        <item x="478"/>
        <item x="454"/>
        <item x="248"/>
        <item x="449"/>
        <item x="157"/>
        <item x="344"/>
        <item x="331"/>
        <item x="43"/>
        <item x="419"/>
        <item x="485"/>
        <item x="41"/>
        <item x="318"/>
        <item x="490"/>
        <item x="370"/>
        <item x="355"/>
        <item x="363"/>
        <item x="277"/>
        <item x="292"/>
        <item x="437"/>
        <item x="227"/>
        <item x="52"/>
        <item x="445"/>
        <item x="19"/>
        <item x="462"/>
        <item x="223"/>
        <item x="411"/>
        <item x="521"/>
        <item x="18"/>
        <item x="256"/>
        <item x="69"/>
        <item x="94"/>
        <item x="371"/>
        <item x="321"/>
        <item x="146"/>
        <item x="246"/>
        <item x="68"/>
        <item x="352"/>
        <item x="75"/>
        <item x="201"/>
        <item x="270"/>
        <item x="231"/>
        <item x="285"/>
        <item x="360"/>
        <item x="386"/>
        <item x="171"/>
        <item x="350"/>
        <item x="332"/>
        <item x="457"/>
        <item x="310"/>
        <item x="107"/>
        <item x="178"/>
        <item x="497"/>
        <item x="496"/>
        <item x="506"/>
        <item x="459"/>
        <item x="154"/>
        <item x="510"/>
        <item x="282"/>
        <item x="427"/>
        <item x="500"/>
        <item x="486"/>
        <item x="262"/>
        <item x="423"/>
        <item x="172"/>
        <item x="22"/>
        <item x="479"/>
        <item x="388"/>
        <item x="207"/>
        <item x="515"/>
        <item x="119"/>
        <item x="251"/>
        <item x="481"/>
        <item x="145"/>
        <item x="271"/>
        <item x="472"/>
        <item x="102"/>
        <item x="129"/>
        <item x="268"/>
        <item x="341"/>
        <item x="105"/>
        <item x="414"/>
        <item x="35"/>
        <item x="150"/>
        <item x="287"/>
        <item x="202"/>
        <item x="130"/>
        <item x="185"/>
        <item x="460"/>
        <item x="194"/>
        <item x="120"/>
        <item x="51"/>
        <item x="91"/>
        <item x="195"/>
        <item x="499"/>
        <item x="233"/>
        <item x="46"/>
        <item x="1"/>
        <item x="518"/>
        <item x="368"/>
        <item x="220"/>
        <item x="330"/>
        <item x="208"/>
        <item x="303"/>
        <item x="314"/>
        <item x="189"/>
        <item x="376"/>
        <item x="238"/>
        <item x="467"/>
        <item x="405"/>
        <item x="438"/>
        <item x="241"/>
        <item x="401"/>
        <item x="199"/>
        <item x="507"/>
        <item x="339"/>
        <item x="64"/>
        <item x="403"/>
        <item x="10"/>
        <item x="17"/>
        <item x="47"/>
        <item x="429"/>
        <item x="45"/>
        <item x="58"/>
        <item x="354"/>
        <item x="317"/>
        <item x="71"/>
        <item x="387"/>
        <item x="426"/>
        <item x="412"/>
        <item x="116"/>
        <item x="329"/>
        <item x="218"/>
        <item x="95"/>
        <item x="156"/>
        <item x="133"/>
        <item x="138"/>
        <item x="520"/>
        <item x="7"/>
        <item x="42"/>
        <item x="167"/>
        <item x="257"/>
        <item x="498"/>
        <item x="413"/>
        <item x="511"/>
        <item x="272"/>
        <item x="343"/>
        <item x="128"/>
        <item x="96"/>
        <item x="187"/>
        <item x="313"/>
        <item x="125"/>
        <item x="390"/>
        <item x="92"/>
        <item x="192"/>
        <item x="487"/>
        <item x="274"/>
        <item x="118"/>
        <item x="338"/>
        <item x="0"/>
        <item x="302"/>
        <item x="134"/>
        <item x="124"/>
        <item x="11"/>
        <item x="89"/>
        <item x="425"/>
        <item x="328"/>
        <item x="264"/>
        <item x="293"/>
        <item x="273"/>
        <item x="392"/>
        <item x="175"/>
        <item x="6"/>
        <item x="196"/>
        <item x="456"/>
        <item x="104"/>
        <item x="97"/>
        <item x="531"/>
        <item x="103"/>
        <item x="393"/>
        <item x="538"/>
        <item x="33"/>
        <item x="336"/>
        <item x="205"/>
        <item x="503"/>
        <item t="default"/>
      </items>
    </pivotField>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a de Propina (10%)" fld="22"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03"/>
  <sheetViews>
    <sheetView workbookViewId="0">
      <selection activeCell="M1" sqref="M1"/>
    </sheetView>
  </sheetViews>
  <sheetFormatPr baseColWidth="10" defaultColWidth="8.88671875" defaultRowHeight="14.4" x14ac:dyDescent="0.3"/>
  <sheetData>
    <row r="1" spans="1:14" ht="57.6" x14ac:dyDescent="0.3">
      <c r="A1" s="4" t="s">
        <v>0</v>
      </c>
      <c r="B1" s="4" t="s">
        <v>1</v>
      </c>
      <c r="C1" s="4" t="s">
        <v>2</v>
      </c>
      <c r="D1" s="4" t="s">
        <v>3</v>
      </c>
      <c r="E1" s="4" t="s">
        <v>4</v>
      </c>
      <c r="F1" s="4" t="s">
        <v>5</v>
      </c>
      <c r="G1" s="4" t="s">
        <v>6</v>
      </c>
      <c r="H1" s="4" t="s">
        <v>7</v>
      </c>
      <c r="I1" s="4" t="s">
        <v>8</v>
      </c>
      <c r="J1" s="4" t="s">
        <v>9</v>
      </c>
      <c r="K1" s="4" t="s">
        <v>10</v>
      </c>
      <c r="L1" s="4" t="s">
        <v>11</v>
      </c>
      <c r="M1" s="4" t="s">
        <v>12</v>
      </c>
      <c r="N1" s="5"/>
    </row>
    <row r="2" spans="1:14" x14ac:dyDescent="0.3">
      <c r="A2">
        <v>1</v>
      </c>
      <c r="B2">
        <v>10</v>
      </c>
      <c r="C2" t="s">
        <v>13</v>
      </c>
      <c r="D2" t="s">
        <v>33</v>
      </c>
      <c r="E2">
        <v>14</v>
      </c>
      <c r="F2">
        <v>24</v>
      </c>
      <c r="G2">
        <v>2</v>
      </c>
      <c r="H2">
        <v>25</v>
      </c>
      <c r="I2" t="s">
        <v>53</v>
      </c>
      <c r="J2">
        <v>48</v>
      </c>
      <c r="K2">
        <f>(F2-E2)*G2</f>
        <v>20</v>
      </c>
      <c r="L2">
        <f>F2*G2</f>
        <v>48</v>
      </c>
      <c r="M2">
        <f>(K2/J2)*100</f>
        <v>41.666666666666671</v>
      </c>
    </row>
    <row r="3" spans="1:14" x14ac:dyDescent="0.3">
      <c r="A3">
        <v>1</v>
      </c>
      <c r="B3">
        <v>10</v>
      </c>
      <c r="C3" t="s">
        <v>14</v>
      </c>
      <c r="D3" t="s">
        <v>34</v>
      </c>
      <c r="E3">
        <v>18</v>
      </c>
      <c r="F3">
        <v>30</v>
      </c>
      <c r="G3">
        <v>3</v>
      </c>
      <c r="H3">
        <v>32</v>
      </c>
      <c r="I3" t="s">
        <v>54</v>
      </c>
      <c r="J3">
        <v>90</v>
      </c>
      <c r="K3">
        <f t="shared" ref="K3:K66" si="0">(F3-E3)*G3</f>
        <v>36</v>
      </c>
      <c r="L3">
        <f>F3*G3</f>
        <v>90</v>
      </c>
      <c r="M3">
        <f t="shared" ref="M3:M66" si="1">(K3/J3)*100</f>
        <v>40</v>
      </c>
    </row>
    <row r="4" spans="1:14" x14ac:dyDescent="0.3">
      <c r="A4">
        <v>2</v>
      </c>
      <c r="B4">
        <v>6</v>
      </c>
      <c r="C4" t="s">
        <v>15</v>
      </c>
      <c r="D4" t="s">
        <v>35</v>
      </c>
      <c r="E4">
        <v>19</v>
      </c>
      <c r="F4">
        <v>31</v>
      </c>
      <c r="G4">
        <v>1</v>
      </c>
      <c r="H4">
        <v>51</v>
      </c>
      <c r="I4" t="s">
        <v>53</v>
      </c>
      <c r="J4">
        <v>31</v>
      </c>
      <c r="K4">
        <f t="shared" si="0"/>
        <v>12</v>
      </c>
      <c r="L4">
        <f t="shared" ref="L4:L67" si="2">F4*G4</f>
        <v>31</v>
      </c>
      <c r="M4">
        <f t="shared" si="1"/>
        <v>38.70967741935484</v>
      </c>
    </row>
    <row r="5" spans="1:14" x14ac:dyDescent="0.3">
      <c r="A5">
        <v>2</v>
      </c>
      <c r="B5">
        <v>6</v>
      </c>
      <c r="C5" t="s">
        <v>16</v>
      </c>
      <c r="D5" t="s">
        <v>36</v>
      </c>
      <c r="E5">
        <v>16</v>
      </c>
      <c r="F5">
        <v>27</v>
      </c>
      <c r="G5">
        <v>1</v>
      </c>
      <c r="H5">
        <v>34</v>
      </c>
      <c r="I5" t="s">
        <v>54</v>
      </c>
      <c r="J5">
        <v>27</v>
      </c>
      <c r="K5">
        <f t="shared" si="0"/>
        <v>11</v>
      </c>
      <c r="L5">
        <f t="shared" si="2"/>
        <v>27</v>
      </c>
      <c r="M5">
        <f t="shared" si="1"/>
        <v>40.74074074074074</v>
      </c>
    </row>
    <row r="6" spans="1:14" x14ac:dyDescent="0.3">
      <c r="A6">
        <v>3</v>
      </c>
      <c r="B6">
        <v>20</v>
      </c>
      <c r="C6" t="s">
        <v>17</v>
      </c>
      <c r="D6" t="s">
        <v>37</v>
      </c>
      <c r="E6">
        <v>25</v>
      </c>
      <c r="F6">
        <v>40</v>
      </c>
      <c r="G6">
        <v>1</v>
      </c>
      <c r="H6">
        <v>9</v>
      </c>
      <c r="I6" t="s">
        <v>54</v>
      </c>
      <c r="J6">
        <v>40</v>
      </c>
      <c r="K6">
        <f t="shared" si="0"/>
        <v>15</v>
      </c>
      <c r="L6">
        <f t="shared" si="2"/>
        <v>40</v>
      </c>
      <c r="M6">
        <f t="shared" si="1"/>
        <v>37.5</v>
      </c>
    </row>
    <row r="7" spans="1:14" x14ac:dyDescent="0.3">
      <c r="A7">
        <v>3</v>
      </c>
      <c r="B7">
        <v>20</v>
      </c>
      <c r="C7" t="s">
        <v>15</v>
      </c>
      <c r="D7" t="s">
        <v>35</v>
      </c>
      <c r="E7">
        <v>19</v>
      </c>
      <c r="F7">
        <v>31</v>
      </c>
      <c r="G7">
        <v>1</v>
      </c>
      <c r="H7">
        <v>27</v>
      </c>
      <c r="I7" t="s">
        <v>53</v>
      </c>
      <c r="J7">
        <v>31</v>
      </c>
      <c r="K7">
        <f t="shared" si="0"/>
        <v>12</v>
      </c>
      <c r="L7">
        <f t="shared" si="2"/>
        <v>31</v>
      </c>
      <c r="M7">
        <f t="shared" si="1"/>
        <v>38.70967741935484</v>
      </c>
    </row>
    <row r="8" spans="1:14" x14ac:dyDescent="0.3">
      <c r="A8">
        <v>3</v>
      </c>
      <c r="B8">
        <v>20</v>
      </c>
      <c r="C8" t="s">
        <v>18</v>
      </c>
      <c r="D8" t="s">
        <v>38</v>
      </c>
      <c r="E8">
        <v>22</v>
      </c>
      <c r="F8">
        <v>36</v>
      </c>
      <c r="G8">
        <v>1</v>
      </c>
      <c r="H8">
        <v>36</v>
      </c>
      <c r="I8" t="s">
        <v>53</v>
      </c>
      <c r="J8">
        <v>36</v>
      </c>
      <c r="K8">
        <f t="shared" si="0"/>
        <v>14</v>
      </c>
      <c r="L8">
        <f t="shared" si="2"/>
        <v>36</v>
      </c>
      <c r="M8">
        <f t="shared" si="1"/>
        <v>38.888888888888893</v>
      </c>
    </row>
    <row r="9" spans="1:14" x14ac:dyDescent="0.3">
      <c r="A9">
        <v>3</v>
      </c>
      <c r="B9">
        <v>20</v>
      </c>
      <c r="C9" t="s">
        <v>19</v>
      </c>
      <c r="D9" t="s">
        <v>39</v>
      </c>
      <c r="E9">
        <v>17</v>
      </c>
      <c r="F9">
        <v>29</v>
      </c>
      <c r="G9">
        <v>2</v>
      </c>
      <c r="H9">
        <v>54</v>
      </c>
      <c r="I9" t="s">
        <v>54</v>
      </c>
      <c r="J9">
        <v>58</v>
      </c>
      <c r="K9">
        <f t="shared" si="0"/>
        <v>24</v>
      </c>
      <c r="L9">
        <f t="shared" si="2"/>
        <v>58</v>
      </c>
      <c r="M9">
        <f t="shared" si="1"/>
        <v>41.379310344827587</v>
      </c>
    </row>
    <row r="10" spans="1:14" x14ac:dyDescent="0.3">
      <c r="A10">
        <v>4</v>
      </c>
      <c r="B10">
        <v>3</v>
      </c>
      <c r="C10" t="s">
        <v>20</v>
      </c>
      <c r="D10" t="s">
        <v>40</v>
      </c>
      <c r="E10">
        <v>20</v>
      </c>
      <c r="F10">
        <v>33</v>
      </c>
      <c r="G10">
        <v>3</v>
      </c>
      <c r="H10">
        <v>23</v>
      </c>
      <c r="I10" t="s">
        <v>54</v>
      </c>
      <c r="J10">
        <v>99</v>
      </c>
      <c r="K10">
        <f t="shared" si="0"/>
        <v>39</v>
      </c>
      <c r="L10">
        <f t="shared" si="2"/>
        <v>99</v>
      </c>
      <c r="M10">
        <f t="shared" si="1"/>
        <v>39.393939393939391</v>
      </c>
    </row>
    <row r="11" spans="1:14" x14ac:dyDescent="0.3">
      <c r="A11">
        <v>4</v>
      </c>
      <c r="B11">
        <v>3</v>
      </c>
      <c r="C11" t="s">
        <v>21</v>
      </c>
      <c r="D11" t="s">
        <v>41</v>
      </c>
      <c r="E11">
        <v>16</v>
      </c>
      <c r="F11">
        <v>28</v>
      </c>
      <c r="G11">
        <v>3</v>
      </c>
      <c r="H11">
        <v>17</v>
      </c>
      <c r="I11" t="s">
        <v>53</v>
      </c>
      <c r="J11">
        <v>84</v>
      </c>
      <c r="K11">
        <f t="shared" si="0"/>
        <v>36</v>
      </c>
      <c r="L11">
        <f t="shared" si="2"/>
        <v>84</v>
      </c>
      <c r="M11">
        <f t="shared" si="1"/>
        <v>42.857142857142854</v>
      </c>
    </row>
    <row r="12" spans="1:14" x14ac:dyDescent="0.3">
      <c r="A12">
        <v>5</v>
      </c>
      <c r="B12">
        <v>8</v>
      </c>
      <c r="C12" t="s">
        <v>22</v>
      </c>
      <c r="D12" t="s">
        <v>42</v>
      </c>
      <c r="E12">
        <v>11</v>
      </c>
      <c r="F12">
        <v>19</v>
      </c>
      <c r="G12">
        <v>1</v>
      </c>
      <c r="H12">
        <v>8</v>
      </c>
      <c r="I12" t="s">
        <v>53</v>
      </c>
      <c r="J12">
        <v>19</v>
      </c>
      <c r="K12">
        <f t="shared" si="0"/>
        <v>8</v>
      </c>
      <c r="L12">
        <f t="shared" si="2"/>
        <v>19</v>
      </c>
      <c r="M12">
        <f t="shared" si="1"/>
        <v>42.105263157894733</v>
      </c>
    </row>
    <row r="13" spans="1:14" x14ac:dyDescent="0.3">
      <c r="A13">
        <v>5</v>
      </c>
      <c r="B13">
        <v>8</v>
      </c>
      <c r="C13" t="s">
        <v>13</v>
      </c>
      <c r="D13" t="s">
        <v>33</v>
      </c>
      <c r="E13">
        <v>14</v>
      </c>
      <c r="F13">
        <v>24</v>
      </c>
      <c r="G13">
        <v>2</v>
      </c>
      <c r="H13">
        <v>9</v>
      </c>
      <c r="I13" t="s">
        <v>54</v>
      </c>
      <c r="J13">
        <v>48</v>
      </c>
      <c r="K13">
        <f t="shared" si="0"/>
        <v>20</v>
      </c>
      <c r="L13">
        <f t="shared" si="2"/>
        <v>48</v>
      </c>
      <c r="M13">
        <f t="shared" si="1"/>
        <v>41.666666666666671</v>
      </c>
    </row>
    <row r="14" spans="1:14" x14ac:dyDescent="0.3">
      <c r="A14">
        <v>6</v>
      </c>
      <c r="B14">
        <v>7</v>
      </c>
      <c r="C14" t="s">
        <v>23</v>
      </c>
      <c r="D14" t="s">
        <v>43</v>
      </c>
      <c r="E14">
        <v>21</v>
      </c>
      <c r="F14">
        <v>35</v>
      </c>
      <c r="G14">
        <v>2</v>
      </c>
      <c r="H14">
        <v>11</v>
      </c>
      <c r="I14" t="s">
        <v>54</v>
      </c>
      <c r="J14">
        <v>70</v>
      </c>
      <c r="K14">
        <f t="shared" si="0"/>
        <v>28</v>
      </c>
      <c r="L14">
        <f t="shared" si="2"/>
        <v>70</v>
      </c>
      <c r="M14">
        <f t="shared" si="1"/>
        <v>40</v>
      </c>
    </row>
    <row r="15" spans="1:14" x14ac:dyDescent="0.3">
      <c r="A15">
        <v>7</v>
      </c>
      <c r="B15">
        <v>17</v>
      </c>
      <c r="C15" t="s">
        <v>24</v>
      </c>
      <c r="D15" t="s">
        <v>44</v>
      </c>
      <c r="E15">
        <v>19</v>
      </c>
      <c r="F15">
        <v>32</v>
      </c>
      <c r="G15">
        <v>2</v>
      </c>
      <c r="H15">
        <v>15</v>
      </c>
      <c r="I15" t="s">
        <v>54</v>
      </c>
      <c r="J15">
        <v>64</v>
      </c>
      <c r="K15">
        <f t="shared" si="0"/>
        <v>26</v>
      </c>
      <c r="L15">
        <f t="shared" si="2"/>
        <v>64</v>
      </c>
      <c r="M15">
        <f t="shared" si="1"/>
        <v>40.625</v>
      </c>
    </row>
    <row r="16" spans="1:14" x14ac:dyDescent="0.3">
      <c r="A16">
        <v>7</v>
      </c>
      <c r="B16">
        <v>17</v>
      </c>
      <c r="C16" t="s">
        <v>18</v>
      </c>
      <c r="D16" t="s">
        <v>38</v>
      </c>
      <c r="E16">
        <v>22</v>
      </c>
      <c r="F16">
        <v>36</v>
      </c>
      <c r="G16">
        <v>3</v>
      </c>
      <c r="H16">
        <v>26</v>
      </c>
      <c r="I16" t="s">
        <v>53</v>
      </c>
      <c r="J16">
        <v>108</v>
      </c>
      <c r="K16">
        <f t="shared" si="0"/>
        <v>42</v>
      </c>
      <c r="L16">
        <f t="shared" si="2"/>
        <v>108</v>
      </c>
      <c r="M16">
        <f t="shared" si="1"/>
        <v>38.888888888888893</v>
      </c>
    </row>
    <row r="17" spans="1:13" x14ac:dyDescent="0.3">
      <c r="A17">
        <v>8</v>
      </c>
      <c r="B17">
        <v>11</v>
      </c>
      <c r="C17" t="s">
        <v>25</v>
      </c>
      <c r="D17" t="s">
        <v>45</v>
      </c>
      <c r="E17">
        <v>13</v>
      </c>
      <c r="F17">
        <v>22</v>
      </c>
      <c r="G17">
        <v>3</v>
      </c>
      <c r="H17">
        <v>11</v>
      </c>
      <c r="I17" t="s">
        <v>53</v>
      </c>
      <c r="J17">
        <v>66</v>
      </c>
      <c r="K17">
        <f t="shared" si="0"/>
        <v>27</v>
      </c>
      <c r="L17">
        <f t="shared" si="2"/>
        <v>66</v>
      </c>
      <c r="M17">
        <f t="shared" si="1"/>
        <v>40.909090909090914</v>
      </c>
    </row>
    <row r="18" spans="1:13" x14ac:dyDescent="0.3">
      <c r="A18">
        <v>8</v>
      </c>
      <c r="B18">
        <v>11</v>
      </c>
      <c r="C18" t="s">
        <v>21</v>
      </c>
      <c r="D18" t="s">
        <v>41</v>
      </c>
      <c r="E18">
        <v>16</v>
      </c>
      <c r="F18">
        <v>28</v>
      </c>
      <c r="G18">
        <v>2</v>
      </c>
      <c r="H18">
        <v>8</v>
      </c>
      <c r="I18" t="s">
        <v>53</v>
      </c>
      <c r="J18">
        <v>56</v>
      </c>
      <c r="K18">
        <f t="shared" si="0"/>
        <v>24</v>
      </c>
      <c r="L18">
        <f t="shared" si="2"/>
        <v>56</v>
      </c>
      <c r="M18">
        <f t="shared" si="1"/>
        <v>42.857142857142854</v>
      </c>
    </row>
    <row r="19" spans="1:13" x14ac:dyDescent="0.3">
      <c r="A19">
        <v>8</v>
      </c>
      <c r="B19">
        <v>11</v>
      </c>
      <c r="C19" t="s">
        <v>17</v>
      </c>
      <c r="D19" t="s">
        <v>37</v>
      </c>
      <c r="E19">
        <v>25</v>
      </c>
      <c r="F19">
        <v>40</v>
      </c>
      <c r="G19">
        <v>3</v>
      </c>
      <c r="H19">
        <v>36</v>
      </c>
      <c r="I19" t="s">
        <v>53</v>
      </c>
      <c r="J19">
        <v>120</v>
      </c>
      <c r="K19">
        <f t="shared" si="0"/>
        <v>45</v>
      </c>
      <c r="L19">
        <f t="shared" si="2"/>
        <v>120</v>
      </c>
      <c r="M19">
        <f t="shared" si="1"/>
        <v>37.5</v>
      </c>
    </row>
    <row r="20" spans="1:13" x14ac:dyDescent="0.3">
      <c r="A20">
        <v>9</v>
      </c>
      <c r="B20">
        <v>15</v>
      </c>
      <c r="C20" t="s">
        <v>14</v>
      </c>
      <c r="D20" t="s">
        <v>34</v>
      </c>
      <c r="E20">
        <v>18</v>
      </c>
      <c r="F20">
        <v>30</v>
      </c>
      <c r="G20">
        <v>1</v>
      </c>
      <c r="H20">
        <v>51</v>
      </c>
      <c r="I20" t="s">
        <v>53</v>
      </c>
      <c r="J20">
        <v>30</v>
      </c>
      <c r="K20">
        <f t="shared" si="0"/>
        <v>12</v>
      </c>
      <c r="L20">
        <f t="shared" si="2"/>
        <v>30</v>
      </c>
      <c r="M20">
        <f t="shared" si="1"/>
        <v>40</v>
      </c>
    </row>
    <row r="21" spans="1:13" x14ac:dyDescent="0.3">
      <c r="A21">
        <v>9</v>
      </c>
      <c r="B21">
        <v>15</v>
      </c>
      <c r="C21" t="s">
        <v>13</v>
      </c>
      <c r="D21" t="s">
        <v>33</v>
      </c>
      <c r="E21">
        <v>14</v>
      </c>
      <c r="F21">
        <v>24</v>
      </c>
      <c r="G21">
        <v>1</v>
      </c>
      <c r="H21">
        <v>49</v>
      </c>
      <c r="I21" t="s">
        <v>54</v>
      </c>
      <c r="J21">
        <v>24</v>
      </c>
      <c r="K21">
        <f t="shared" si="0"/>
        <v>10</v>
      </c>
      <c r="L21">
        <f t="shared" si="2"/>
        <v>24</v>
      </c>
      <c r="M21">
        <f t="shared" si="1"/>
        <v>41.666666666666671</v>
      </c>
    </row>
    <row r="22" spans="1:13" x14ac:dyDescent="0.3">
      <c r="A22">
        <v>9</v>
      </c>
      <c r="B22">
        <v>15</v>
      </c>
      <c r="C22" t="s">
        <v>22</v>
      </c>
      <c r="D22" t="s">
        <v>42</v>
      </c>
      <c r="E22">
        <v>11</v>
      </c>
      <c r="F22">
        <v>19</v>
      </c>
      <c r="G22">
        <v>1</v>
      </c>
      <c r="H22">
        <v>15</v>
      </c>
      <c r="I22" t="s">
        <v>53</v>
      </c>
      <c r="J22">
        <v>19</v>
      </c>
      <c r="K22">
        <f t="shared" si="0"/>
        <v>8</v>
      </c>
      <c r="L22">
        <f t="shared" si="2"/>
        <v>19</v>
      </c>
      <c r="M22">
        <f t="shared" si="1"/>
        <v>42.105263157894733</v>
      </c>
    </row>
    <row r="23" spans="1:13" x14ac:dyDescent="0.3">
      <c r="A23">
        <v>9</v>
      </c>
      <c r="B23">
        <v>15</v>
      </c>
      <c r="C23" t="s">
        <v>24</v>
      </c>
      <c r="D23" t="s">
        <v>44</v>
      </c>
      <c r="E23">
        <v>19</v>
      </c>
      <c r="F23">
        <v>32</v>
      </c>
      <c r="G23">
        <v>3</v>
      </c>
      <c r="H23">
        <v>31</v>
      </c>
      <c r="I23" t="s">
        <v>53</v>
      </c>
      <c r="J23">
        <v>96</v>
      </c>
      <c r="K23">
        <f t="shared" si="0"/>
        <v>39</v>
      </c>
      <c r="L23">
        <f t="shared" si="2"/>
        <v>96</v>
      </c>
      <c r="M23">
        <f t="shared" si="1"/>
        <v>40.625</v>
      </c>
    </row>
    <row r="24" spans="1:13" x14ac:dyDescent="0.3">
      <c r="A24">
        <v>10</v>
      </c>
      <c r="B24">
        <v>17</v>
      </c>
      <c r="C24" t="s">
        <v>26</v>
      </c>
      <c r="D24" t="s">
        <v>46</v>
      </c>
      <c r="E24">
        <v>20</v>
      </c>
      <c r="F24">
        <v>34</v>
      </c>
      <c r="G24">
        <v>2</v>
      </c>
      <c r="H24">
        <v>10</v>
      </c>
      <c r="I24" t="s">
        <v>54</v>
      </c>
      <c r="J24">
        <v>68</v>
      </c>
      <c r="K24">
        <f t="shared" si="0"/>
        <v>28</v>
      </c>
      <c r="L24">
        <f t="shared" si="2"/>
        <v>68</v>
      </c>
      <c r="M24">
        <f t="shared" si="1"/>
        <v>41.17647058823529</v>
      </c>
    </row>
    <row r="25" spans="1:13" x14ac:dyDescent="0.3">
      <c r="A25">
        <v>10</v>
      </c>
      <c r="B25">
        <v>17</v>
      </c>
      <c r="C25" t="s">
        <v>17</v>
      </c>
      <c r="D25" t="s">
        <v>37</v>
      </c>
      <c r="E25">
        <v>25</v>
      </c>
      <c r="F25">
        <v>40</v>
      </c>
      <c r="G25">
        <v>2</v>
      </c>
      <c r="H25">
        <v>19</v>
      </c>
      <c r="I25" t="s">
        <v>53</v>
      </c>
      <c r="J25">
        <v>80</v>
      </c>
      <c r="K25">
        <f t="shared" si="0"/>
        <v>30</v>
      </c>
      <c r="L25">
        <f t="shared" si="2"/>
        <v>80</v>
      </c>
      <c r="M25">
        <f t="shared" si="1"/>
        <v>37.5</v>
      </c>
    </row>
    <row r="26" spans="1:13" x14ac:dyDescent="0.3">
      <c r="A26">
        <v>11</v>
      </c>
      <c r="B26">
        <v>14</v>
      </c>
      <c r="C26" t="s">
        <v>21</v>
      </c>
      <c r="D26" t="s">
        <v>41</v>
      </c>
      <c r="E26">
        <v>16</v>
      </c>
      <c r="F26">
        <v>28</v>
      </c>
      <c r="G26">
        <v>1</v>
      </c>
      <c r="H26">
        <v>32</v>
      </c>
      <c r="I26" t="s">
        <v>54</v>
      </c>
      <c r="J26">
        <v>28</v>
      </c>
      <c r="K26">
        <f t="shared" si="0"/>
        <v>12</v>
      </c>
      <c r="L26">
        <f t="shared" si="2"/>
        <v>28</v>
      </c>
      <c r="M26">
        <f t="shared" si="1"/>
        <v>42.857142857142854</v>
      </c>
    </row>
    <row r="27" spans="1:13" x14ac:dyDescent="0.3">
      <c r="A27">
        <v>11</v>
      </c>
      <c r="B27">
        <v>14</v>
      </c>
      <c r="C27" t="s">
        <v>14</v>
      </c>
      <c r="D27" t="s">
        <v>34</v>
      </c>
      <c r="E27">
        <v>18</v>
      </c>
      <c r="F27">
        <v>30</v>
      </c>
      <c r="G27">
        <v>2</v>
      </c>
      <c r="H27">
        <v>24</v>
      </c>
      <c r="I27" t="s">
        <v>54</v>
      </c>
      <c r="J27">
        <v>60</v>
      </c>
      <c r="K27">
        <f t="shared" si="0"/>
        <v>24</v>
      </c>
      <c r="L27">
        <f t="shared" si="2"/>
        <v>60</v>
      </c>
      <c r="M27">
        <f t="shared" si="1"/>
        <v>40</v>
      </c>
    </row>
    <row r="28" spans="1:13" x14ac:dyDescent="0.3">
      <c r="A28">
        <v>12</v>
      </c>
      <c r="B28">
        <v>14</v>
      </c>
      <c r="C28" t="s">
        <v>21</v>
      </c>
      <c r="D28" t="s">
        <v>41</v>
      </c>
      <c r="E28">
        <v>16</v>
      </c>
      <c r="F28">
        <v>28</v>
      </c>
      <c r="G28">
        <v>1</v>
      </c>
      <c r="H28">
        <v>5</v>
      </c>
      <c r="I28" t="s">
        <v>54</v>
      </c>
      <c r="J28">
        <v>28</v>
      </c>
      <c r="K28">
        <f t="shared" si="0"/>
        <v>12</v>
      </c>
      <c r="L28">
        <f t="shared" si="2"/>
        <v>28</v>
      </c>
      <c r="M28">
        <f t="shared" si="1"/>
        <v>42.857142857142854</v>
      </c>
    </row>
    <row r="29" spans="1:13" x14ac:dyDescent="0.3">
      <c r="A29">
        <v>12</v>
      </c>
      <c r="B29">
        <v>14</v>
      </c>
      <c r="C29" t="s">
        <v>18</v>
      </c>
      <c r="D29" t="s">
        <v>38</v>
      </c>
      <c r="E29">
        <v>22</v>
      </c>
      <c r="F29">
        <v>36</v>
      </c>
      <c r="G29">
        <v>3</v>
      </c>
      <c r="H29">
        <v>44</v>
      </c>
      <c r="I29" t="s">
        <v>53</v>
      </c>
      <c r="J29">
        <v>108</v>
      </c>
      <c r="K29">
        <f t="shared" si="0"/>
        <v>42</v>
      </c>
      <c r="L29">
        <f t="shared" si="2"/>
        <v>108</v>
      </c>
      <c r="M29">
        <f t="shared" si="1"/>
        <v>38.888888888888893</v>
      </c>
    </row>
    <row r="30" spans="1:13" x14ac:dyDescent="0.3">
      <c r="A30">
        <v>12</v>
      </c>
      <c r="B30">
        <v>14</v>
      </c>
      <c r="C30" t="s">
        <v>23</v>
      </c>
      <c r="D30" t="s">
        <v>43</v>
      </c>
      <c r="E30">
        <v>21</v>
      </c>
      <c r="F30">
        <v>35</v>
      </c>
      <c r="G30">
        <v>2</v>
      </c>
      <c r="H30">
        <v>6</v>
      </c>
      <c r="I30" t="s">
        <v>53</v>
      </c>
      <c r="J30">
        <v>70</v>
      </c>
      <c r="K30">
        <f t="shared" si="0"/>
        <v>28</v>
      </c>
      <c r="L30">
        <f t="shared" si="2"/>
        <v>70</v>
      </c>
      <c r="M30">
        <f t="shared" si="1"/>
        <v>40</v>
      </c>
    </row>
    <row r="31" spans="1:13" x14ac:dyDescent="0.3">
      <c r="A31">
        <v>12</v>
      </c>
      <c r="B31">
        <v>14</v>
      </c>
      <c r="C31" t="s">
        <v>17</v>
      </c>
      <c r="D31" t="s">
        <v>37</v>
      </c>
      <c r="E31">
        <v>25</v>
      </c>
      <c r="F31">
        <v>40</v>
      </c>
      <c r="G31">
        <v>3</v>
      </c>
      <c r="H31">
        <v>40</v>
      </c>
      <c r="I31" t="s">
        <v>53</v>
      </c>
      <c r="J31">
        <v>120</v>
      </c>
      <c r="K31">
        <f t="shared" si="0"/>
        <v>45</v>
      </c>
      <c r="L31">
        <f t="shared" si="2"/>
        <v>120</v>
      </c>
      <c r="M31">
        <f t="shared" si="1"/>
        <v>37.5</v>
      </c>
    </row>
    <row r="32" spans="1:13" x14ac:dyDescent="0.3">
      <c r="A32">
        <v>13</v>
      </c>
      <c r="B32">
        <v>2</v>
      </c>
      <c r="C32" t="s">
        <v>19</v>
      </c>
      <c r="D32" t="s">
        <v>39</v>
      </c>
      <c r="E32">
        <v>17</v>
      </c>
      <c r="F32">
        <v>29</v>
      </c>
      <c r="G32">
        <v>3</v>
      </c>
      <c r="H32">
        <v>59</v>
      </c>
      <c r="I32" t="s">
        <v>54</v>
      </c>
      <c r="J32">
        <v>87</v>
      </c>
      <c r="K32">
        <f t="shared" si="0"/>
        <v>36</v>
      </c>
      <c r="L32">
        <f t="shared" si="2"/>
        <v>87</v>
      </c>
      <c r="M32">
        <f t="shared" si="1"/>
        <v>41.379310344827587</v>
      </c>
    </row>
    <row r="33" spans="1:13" x14ac:dyDescent="0.3">
      <c r="A33">
        <v>14</v>
      </c>
      <c r="B33">
        <v>16</v>
      </c>
      <c r="C33" t="s">
        <v>27</v>
      </c>
      <c r="D33" t="s">
        <v>47</v>
      </c>
      <c r="E33">
        <v>12</v>
      </c>
      <c r="F33">
        <v>20</v>
      </c>
      <c r="G33">
        <v>1</v>
      </c>
      <c r="H33">
        <v>36</v>
      </c>
      <c r="I33" t="s">
        <v>53</v>
      </c>
      <c r="J33">
        <v>20</v>
      </c>
      <c r="K33">
        <f t="shared" si="0"/>
        <v>8</v>
      </c>
      <c r="L33">
        <f t="shared" si="2"/>
        <v>20</v>
      </c>
      <c r="M33">
        <f t="shared" si="1"/>
        <v>40</v>
      </c>
    </row>
    <row r="34" spans="1:13" x14ac:dyDescent="0.3">
      <c r="A34">
        <v>14</v>
      </c>
      <c r="B34">
        <v>16</v>
      </c>
      <c r="C34" t="s">
        <v>20</v>
      </c>
      <c r="D34" t="s">
        <v>40</v>
      </c>
      <c r="E34">
        <v>20</v>
      </c>
      <c r="F34">
        <v>33</v>
      </c>
      <c r="G34">
        <v>1</v>
      </c>
      <c r="H34">
        <v>26</v>
      </c>
      <c r="I34" t="s">
        <v>53</v>
      </c>
      <c r="J34">
        <v>33</v>
      </c>
      <c r="K34">
        <f t="shared" si="0"/>
        <v>13</v>
      </c>
      <c r="L34">
        <f t="shared" si="2"/>
        <v>33</v>
      </c>
      <c r="M34">
        <f t="shared" si="1"/>
        <v>39.393939393939391</v>
      </c>
    </row>
    <row r="35" spans="1:13" x14ac:dyDescent="0.3">
      <c r="A35">
        <v>14</v>
      </c>
      <c r="B35">
        <v>16</v>
      </c>
      <c r="C35" t="s">
        <v>28</v>
      </c>
      <c r="D35" t="s">
        <v>48</v>
      </c>
      <c r="E35">
        <v>14</v>
      </c>
      <c r="F35">
        <v>23</v>
      </c>
      <c r="G35">
        <v>2</v>
      </c>
      <c r="H35">
        <v>44</v>
      </c>
      <c r="I35" t="s">
        <v>54</v>
      </c>
      <c r="J35">
        <v>46</v>
      </c>
      <c r="K35">
        <f t="shared" si="0"/>
        <v>18</v>
      </c>
      <c r="L35">
        <f t="shared" si="2"/>
        <v>46</v>
      </c>
      <c r="M35">
        <f t="shared" si="1"/>
        <v>39.130434782608695</v>
      </c>
    </row>
    <row r="36" spans="1:13" x14ac:dyDescent="0.3">
      <c r="A36">
        <v>14</v>
      </c>
      <c r="B36">
        <v>16</v>
      </c>
      <c r="C36" t="s">
        <v>14</v>
      </c>
      <c r="D36" t="s">
        <v>34</v>
      </c>
      <c r="E36">
        <v>18</v>
      </c>
      <c r="F36">
        <v>30</v>
      </c>
      <c r="G36">
        <v>1</v>
      </c>
      <c r="H36">
        <v>48</v>
      </c>
      <c r="I36" t="s">
        <v>53</v>
      </c>
      <c r="J36">
        <v>30</v>
      </c>
      <c r="K36">
        <f t="shared" si="0"/>
        <v>12</v>
      </c>
      <c r="L36">
        <f t="shared" si="2"/>
        <v>30</v>
      </c>
      <c r="M36">
        <f t="shared" si="1"/>
        <v>40</v>
      </c>
    </row>
    <row r="37" spans="1:13" x14ac:dyDescent="0.3">
      <c r="A37">
        <v>15</v>
      </c>
      <c r="B37">
        <v>6</v>
      </c>
      <c r="C37" t="s">
        <v>21</v>
      </c>
      <c r="D37" t="s">
        <v>41</v>
      </c>
      <c r="E37">
        <v>16</v>
      </c>
      <c r="F37">
        <v>28</v>
      </c>
      <c r="G37">
        <v>2</v>
      </c>
      <c r="H37">
        <v>25</v>
      </c>
      <c r="I37" t="s">
        <v>53</v>
      </c>
      <c r="J37">
        <v>56</v>
      </c>
      <c r="K37">
        <f t="shared" si="0"/>
        <v>24</v>
      </c>
      <c r="L37">
        <f t="shared" si="2"/>
        <v>56</v>
      </c>
      <c r="M37">
        <f t="shared" si="1"/>
        <v>42.857142857142854</v>
      </c>
    </row>
    <row r="38" spans="1:13" x14ac:dyDescent="0.3">
      <c r="A38">
        <v>15</v>
      </c>
      <c r="B38">
        <v>6</v>
      </c>
      <c r="C38" t="s">
        <v>29</v>
      </c>
      <c r="D38" t="s">
        <v>49</v>
      </c>
      <c r="E38">
        <v>13</v>
      </c>
      <c r="F38">
        <v>21</v>
      </c>
      <c r="G38">
        <v>3</v>
      </c>
      <c r="H38">
        <v>27</v>
      </c>
      <c r="I38" t="s">
        <v>53</v>
      </c>
      <c r="J38">
        <v>63</v>
      </c>
      <c r="K38">
        <f t="shared" si="0"/>
        <v>24</v>
      </c>
      <c r="L38">
        <f t="shared" si="2"/>
        <v>63</v>
      </c>
      <c r="M38">
        <f t="shared" si="1"/>
        <v>38.095238095238095</v>
      </c>
    </row>
    <row r="39" spans="1:13" x14ac:dyDescent="0.3">
      <c r="A39">
        <v>15</v>
      </c>
      <c r="B39">
        <v>6</v>
      </c>
      <c r="C39" t="s">
        <v>23</v>
      </c>
      <c r="D39" t="s">
        <v>43</v>
      </c>
      <c r="E39">
        <v>21</v>
      </c>
      <c r="F39">
        <v>35</v>
      </c>
      <c r="G39">
        <v>3</v>
      </c>
      <c r="H39">
        <v>51</v>
      </c>
      <c r="I39" t="s">
        <v>53</v>
      </c>
      <c r="J39">
        <v>105</v>
      </c>
      <c r="K39">
        <f t="shared" si="0"/>
        <v>42</v>
      </c>
      <c r="L39">
        <f t="shared" si="2"/>
        <v>105</v>
      </c>
      <c r="M39">
        <f t="shared" si="1"/>
        <v>40</v>
      </c>
    </row>
    <row r="40" spans="1:13" x14ac:dyDescent="0.3">
      <c r="A40">
        <v>16</v>
      </c>
      <c r="B40">
        <v>20</v>
      </c>
      <c r="C40" t="s">
        <v>21</v>
      </c>
      <c r="D40" t="s">
        <v>41</v>
      </c>
      <c r="E40">
        <v>16</v>
      </c>
      <c r="F40">
        <v>28</v>
      </c>
      <c r="G40">
        <v>1</v>
      </c>
      <c r="H40">
        <v>38</v>
      </c>
      <c r="I40" t="s">
        <v>53</v>
      </c>
      <c r="J40">
        <v>28</v>
      </c>
      <c r="K40">
        <f t="shared" si="0"/>
        <v>12</v>
      </c>
      <c r="L40">
        <f t="shared" si="2"/>
        <v>28</v>
      </c>
      <c r="M40">
        <f t="shared" si="1"/>
        <v>42.857142857142854</v>
      </c>
    </row>
    <row r="41" spans="1:13" x14ac:dyDescent="0.3">
      <c r="A41">
        <v>17</v>
      </c>
      <c r="B41">
        <v>14</v>
      </c>
      <c r="C41" t="s">
        <v>23</v>
      </c>
      <c r="D41" t="s">
        <v>43</v>
      </c>
      <c r="E41">
        <v>21</v>
      </c>
      <c r="F41">
        <v>35</v>
      </c>
      <c r="G41">
        <v>1</v>
      </c>
      <c r="H41">
        <v>43</v>
      </c>
      <c r="I41" t="s">
        <v>54</v>
      </c>
      <c r="J41">
        <v>35</v>
      </c>
      <c r="K41">
        <f t="shared" si="0"/>
        <v>14</v>
      </c>
      <c r="L41">
        <f t="shared" si="2"/>
        <v>35</v>
      </c>
      <c r="M41">
        <f t="shared" si="1"/>
        <v>40</v>
      </c>
    </row>
    <row r="42" spans="1:13" x14ac:dyDescent="0.3">
      <c r="A42">
        <v>17</v>
      </c>
      <c r="B42">
        <v>14</v>
      </c>
      <c r="C42" t="s">
        <v>30</v>
      </c>
      <c r="D42" t="s">
        <v>50</v>
      </c>
      <c r="E42">
        <v>10</v>
      </c>
      <c r="F42">
        <v>18</v>
      </c>
      <c r="G42">
        <v>2</v>
      </c>
      <c r="H42">
        <v>58</v>
      </c>
      <c r="I42" t="s">
        <v>53</v>
      </c>
      <c r="J42">
        <v>36</v>
      </c>
      <c r="K42">
        <f t="shared" si="0"/>
        <v>16</v>
      </c>
      <c r="L42">
        <f t="shared" si="2"/>
        <v>36</v>
      </c>
      <c r="M42">
        <f t="shared" si="1"/>
        <v>44.444444444444443</v>
      </c>
    </row>
    <row r="43" spans="1:13" x14ac:dyDescent="0.3">
      <c r="A43">
        <v>17</v>
      </c>
      <c r="B43">
        <v>14</v>
      </c>
      <c r="C43" t="s">
        <v>25</v>
      </c>
      <c r="D43" t="s">
        <v>45</v>
      </c>
      <c r="E43">
        <v>13</v>
      </c>
      <c r="F43">
        <v>22</v>
      </c>
      <c r="G43">
        <v>3</v>
      </c>
      <c r="H43">
        <v>57</v>
      </c>
      <c r="I43" t="s">
        <v>54</v>
      </c>
      <c r="J43">
        <v>66</v>
      </c>
      <c r="K43">
        <f t="shared" si="0"/>
        <v>27</v>
      </c>
      <c r="L43">
        <f t="shared" si="2"/>
        <v>66</v>
      </c>
      <c r="M43">
        <f t="shared" si="1"/>
        <v>40.909090909090914</v>
      </c>
    </row>
    <row r="44" spans="1:13" x14ac:dyDescent="0.3">
      <c r="A44">
        <v>18</v>
      </c>
      <c r="B44">
        <v>9</v>
      </c>
      <c r="C44" t="s">
        <v>19</v>
      </c>
      <c r="D44" t="s">
        <v>39</v>
      </c>
      <c r="E44">
        <v>17</v>
      </c>
      <c r="F44">
        <v>29</v>
      </c>
      <c r="G44">
        <v>1</v>
      </c>
      <c r="H44">
        <v>23</v>
      </c>
      <c r="I44" t="s">
        <v>53</v>
      </c>
      <c r="J44">
        <v>29</v>
      </c>
      <c r="K44">
        <f t="shared" si="0"/>
        <v>12</v>
      </c>
      <c r="L44">
        <f t="shared" si="2"/>
        <v>29</v>
      </c>
      <c r="M44">
        <f t="shared" si="1"/>
        <v>41.379310344827587</v>
      </c>
    </row>
    <row r="45" spans="1:13" x14ac:dyDescent="0.3">
      <c r="A45">
        <v>18</v>
      </c>
      <c r="B45">
        <v>9</v>
      </c>
      <c r="C45" t="s">
        <v>17</v>
      </c>
      <c r="D45" t="s">
        <v>37</v>
      </c>
      <c r="E45">
        <v>25</v>
      </c>
      <c r="F45">
        <v>40</v>
      </c>
      <c r="G45">
        <v>2</v>
      </c>
      <c r="H45">
        <v>54</v>
      </c>
      <c r="I45" t="s">
        <v>53</v>
      </c>
      <c r="J45">
        <v>80</v>
      </c>
      <c r="K45">
        <f t="shared" si="0"/>
        <v>30</v>
      </c>
      <c r="L45">
        <f t="shared" si="2"/>
        <v>80</v>
      </c>
      <c r="M45">
        <f t="shared" si="1"/>
        <v>37.5</v>
      </c>
    </row>
    <row r="46" spans="1:13" x14ac:dyDescent="0.3">
      <c r="A46">
        <v>18</v>
      </c>
      <c r="B46">
        <v>9</v>
      </c>
      <c r="C46" t="s">
        <v>31</v>
      </c>
      <c r="D46" t="s">
        <v>51</v>
      </c>
      <c r="E46">
        <v>15</v>
      </c>
      <c r="F46">
        <v>26</v>
      </c>
      <c r="G46">
        <v>3</v>
      </c>
      <c r="H46">
        <v>23</v>
      </c>
      <c r="I46" t="s">
        <v>53</v>
      </c>
      <c r="J46">
        <v>78</v>
      </c>
      <c r="K46">
        <f t="shared" si="0"/>
        <v>33</v>
      </c>
      <c r="L46">
        <f t="shared" si="2"/>
        <v>78</v>
      </c>
      <c r="M46">
        <f t="shared" si="1"/>
        <v>42.307692307692307</v>
      </c>
    </row>
    <row r="47" spans="1:13" x14ac:dyDescent="0.3">
      <c r="A47">
        <v>18</v>
      </c>
      <c r="B47">
        <v>9</v>
      </c>
      <c r="C47" t="s">
        <v>24</v>
      </c>
      <c r="D47" t="s">
        <v>44</v>
      </c>
      <c r="E47">
        <v>19</v>
      </c>
      <c r="F47">
        <v>32</v>
      </c>
      <c r="G47">
        <v>2</v>
      </c>
      <c r="H47">
        <v>34</v>
      </c>
      <c r="I47" t="s">
        <v>53</v>
      </c>
      <c r="J47">
        <v>64</v>
      </c>
      <c r="K47">
        <f t="shared" si="0"/>
        <v>26</v>
      </c>
      <c r="L47">
        <f t="shared" si="2"/>
        <v>64</v>
      </c>
      <c r="M47">
        <f t="shared" si="1"/>
        <v>40.625</v>
      </c>
    </row>
    <row r="48" spans="1:13" x14ac:dyDescent="0.3">
      <c r="A48">
        <v>19</v>
      </c>
      <c r="B48">
        <v>18</v>
      </c>
      <c r="C48" t="s">
        <v>17</v>
      </c>
      <c r="D48" t="s">
        <v>37</v>
      </c>
      <c r="E48">
        <v>25</v>
      </c>
      <c r="F48">
        <v>40</v>
      </c>
      <c r="G48">
        <v>2</v>
      </c>
      <c r="H48">
        <v>44</v>
      </c>
      <c r="I48" t="s">
        <v>54</v>
      </c>
      <c r="J48">
        <v>80</v>
      </c>
      <c r="K48">
        <f t="shared" si="0"/>
        <v>30</v>
      </c>
      <c r="L48">
        <f t="shared" si="2"/>
        <v>80</v>
      </c>
      <c r="M48">
        <f t="shared" si="1"/>
        <v>37.5</v>
      </c>
    </row>
    <row r="49" spans="1:13" x14ac:dyDescent="0.3">
      <c r="A49">
        <v>20</v>
      </c>
      <c r="B49">
        <v>8</v>
      </c>
      <c r="C49" t="s">
        <v>23</v>
      </c>
      <c r="D49" t="s">
        <v>43</v>
      </c>
      <c r="E49">
        <v>21</v>
      </c>
      <c r="F49">
        <v>35</v>
      </c>
      <c r="G49">
        <v>3</v>
      </c>
      <c r="H49">
        <v>50</v>
      </c>
      <c r="I49" t="s">
        <v>54</v>
      </c>
      <c r="J49">
        <v>105</v>
      </c>
      <c r="K49">
        <f t="shared" si="0"/>
        <v>42</v>
      </c>
      <c r="L49">
        <f t="shared" si="2"/>
        <v>105</v>
      </c>
      <c r="M49">
        <f t="shared" si="1"/>
        <v>40</v>
      </c>
    </row>
    <row r="50" spans="1:13" x14ac:dyDescent="0.3">
      <c r="A50">
        <v>20</v>
      </c>
      <c r="B50">
        <v>8</v>
      </c>
      <c r="C50" t="s">
        <v>32</v>
      </c>
      <c r="D50" t="s">
        <v>52</v>
      </c>
      <c r="E50">
        <v>15</v>
      </c>
      <c r="F50">
        <v>25</v>
      </c>
      <c r="G50">
        <v>2</v>
      </c>
      <c r="H50">
        <v>6</v>
      </c>
      <c r="I50" t="s">
        <v>54</v>
      </c>
      <c r="J50">
        <v>50</v>
      </c>
      <c r="K50">
        <f t="shared" si="0"/>
        <v>20</v>
      </c>
      <c r="L50">
        <f t="shared" si="2"/>
        <v>50</v>
      </c>
      <c r="M50">
        <f t="shared" si="1"/>
        <v>40</v>
      </c>
    </row>
    <row r="51" spans="1:13" x14ac:dyDescent="0.3">
      <c r="A51">
        <v>20</v>
      </c>
      <c r="B51">
        <v>8</v>
      </c>
      <c r="C51" t="s">
        <v>28</v>
      </c>
      <c r="D51" t="s">
        <v>48</v>
      </c>
      <c r="E51">
        <v>14</v>
      </c>
      <c r="F51">
        <v>23</v>
      </c>
      <c r="G51">
        <v>1</v>
      </c>
      <c r="H51">
        <v>14</v>
      </c>
      <c r="I51" t="s">
        <v>54</v>
      </c>
      <c r="J51">
        <v>23</v>
      </c>
      <c r="K51">
        <f t="shared" si="0"/>
        <v>9</v>
      </c>
      <c r="L51">
        <f t="shared" si="2"/>
        <v>23</v>
      </c>
      <c r="M51">
        <f t="shared" si="1"/>
        <v>39.130434782608695</v>
      </c>
    </row>
    <row r="52" spans="1:13" x14ac:dyDescent="0.3">
      <c r="A52">
        <v>21</v>
      </c>
      <c r="B52">
        <v>12</v>
      </c>
      <c r="C52" t="s">
        <v>17</v>
      </c>
      <c r="D52" t="s">
        <v>37</v>
      </c>
      <c r="E52">
        <v>25</v>
      </c>
      <c r="F52">
        <v>40</v>
      </c>
      <c r="G52">
        <v>3</v>
      </c>
      <c r="H52">
        <v>20</v>
      </c>
      <c r="I52" t="s">
        <v>53</v>
      </c>
      <c r="J52">
        <v>120</v>
      </c>
      <c r="K52">
        <f t="shared" si="0"/>
        <v>45</v>
      </c>
      <c r="L52">
        <f t="shared" si="2"/>
        <v>120</v>
      </c>
      <c r="M52">
        <f t="shared" si="1"/>
        <v>37.5</v>
      </c>
    </row>
    <row r="53" spans="1:13" x14ac:dyDescent="0.3">
      <c r="A53">
        <v>21</v>
      </c>
      <c r="B53">
        <v>12</v>
      </c>
      <c r="C53" t="s">
        <v>27</v>
      </c>
      <c r="D53" t="s">
        <v>47</v>
      </c>
      <c r="E53">
        <v>12</v>
      </c>
      <c r="F53">
        <v>20</v>
      </c>
      <c r="G53">
        <v>2</v>
      </c>
      <c r="H53">
        <v>43</v>
      </c>
      <c r="I53" t="s">
        <v>53</v>
      </c>
      <c r="J53">
        <v>40</v>
      </c>
      <c r="K53">
        <f t="shared" si="0"/>
        <v>16</v>
      </c>
      <c r="L53">
        <f t="shared" si="2"/>
        <v>40</v>
      </c>
      <c r="M53">
        <f t="shared" si="1"/>
        <v>40</v>
      </c>
    </row>
    <row r="54" spans="1:13" x14ac:dyDescent="0.3">
      <c r="A54">
        <v>21</v>
      </c>
      <c r="B54">
        <v>12</v>
      </c>
      <c r="C54" t="s">
        <v>24</v>
      </c>
      <c r="D54" t="s">
        <v>44</v>
      </c>
      <c r="E54">
        <v>19</v>
      </c>
      <c r="F54">
        <v>32</v>
      </c>
      <c r="G54">
        <v>2</v>
      </c>
      <c r="H54">
        <v>44</v>
      </c>
      <c r="I54" t="s">
        <v>54</v>
      </c>
      <c r="J54">
        <v>64</v>
      </c>
      <c r="K54">
        <f t="shared" si="0"/>
        <v>26</v>
      </c>
      <c r="L54">
        <f t="shared" si="2"/>
        <v>64</v>
      </c>
      <c r="M54">
        <f t="shared" si="1"/>
        <v>40.625</v>
      </c>
    </row>
    <row r="55" spans="1:13" x14ac:dyDescent="0.3">
      <c r="A55">
        <v>21</v>
      </c>
      <c r="B55">
        <v>12</v>
      </c>
      <c r="C55" t="s">
        <v>32</v>
      </c>
      <c r="D55" t="s">
        <v>52</v>
      </c>
      <c r="E55">
        <v>15</v>
      </c>
      <c r="F55">
        <v>25</v>
      </c>
      <c r="G55">
        <v>2</v>
      </c>
      <c r="H55">
        <v>45</v>
      </c>
      <c r="I55" t="s">
        <v>54</v>
      </c>
      <c r="J55">
        <v>50</v>
      </c>
      <c r="K55">
        <f t="shared" si="0"/>
        <v>20</v>
      </c>
      <c r="L55">
        <f t="shared" si="2"/>
        <v>50</v>
      </c>
      <c r="M55">
        <f t="shared" si="1"/>
        <v>40</v>
      </c>
    </row>
    <row r="56" spans="1:13" x14ac:dyDescent="0.3">
      <c r="A56">
        <v>22</v>
      </c>
      <c r="B56">
        <v>15</v>
      </c>
      <c r="C56" t="s">
        <v>30</v>
      </c>
      <c r="D56" t="s">
        <v>50</v>
      </c>
      <c r="E56">
        <v>10</v>
      </c>
      <c r="F56">
        <v>18</v>
      </c>
      <c r="G56">
        <v>1</v>
      </c>
      <c r="H56">
        <v>32</v>
      </c>
      <c r="I56" t="s">
        <v>53</v>
      </c>
      <c r="J56">
        <v>18</v>
      </c>
      <c r="K56">
        <f t="shared" si="0"/>
        <v>8</v>
      </c>
      <c r="L56">
        <f t="shared" si="2"/>
        <v>18</v>
      </c>
      <c r="M56">
        <f t="shared" si="1"/>
        <v>44.444444444444443</v>
      </c>
    </row>
    <row r="57" spans="1:13" x14ac:dyDescent="0.3">
      <c r="A57">
        <v>22</v>
      </c>
      <c r="B57">
        <v>15</v>
      </c>
      <c r="C57" t="s">
        <v>26</v>
      </c>
      <c r="D57" t="s">
        <v>46</v>
      </c>
      <c r="E57">
        <v>20</v>
      </c>
      <c r="F57">
        <v>34</v>
      </c>
      <c r="G57">
        <v>3</v>
      </c>
      <c r="H57">
        <v>19</v>
      </c>
      <c r="I57" t="s">
        <v>53</v>
      </c>
      <c r="J57">
        <v>102</v>
      </c>
      <c r="K57">
        <f t="shared" si="0"/>
        <v>42</v>
      </c>
      <c r="L57">
        <f t="shared" si="2"/>
        <v>102</v>
      </c>
      <c r="M57">
        <f t="shared" si="1"/>
        <v>41.17647058823529</v>
      </c>
    </row>
    <row r="58" spans="1:13" x14ac:dyDescent="0.3">
      <c r="A58">
        <v>22</v>
      </c>
      <c r="B58">
        <v>15</v>
      </c>
      <c r="C58" t="s">
        <v>19</v>
      </c>
      <c r="D58" t="s">
        <v>39</v>
      </c>
      <c r="E58">
        <v>17</v>
      </c>
      <c r="F58">
        <v>29</v>
      </c>
      <c r="G58">
        <v>2</v>
      </c>
      <c r="H58">
        <v>13</v>
      </c>
      <c r="I58" t="s">
        <v>54</v>
      </c>
      <c r="J58">
        <v>58</v>
      </c>
      <c r="K58">
        <f t="shared" si="0"/>
        <v>24</v>
      </c>
      <c r="L58">
        <f t="shared" si="2"/>
        <v>58</v>
      </c>
      <c r="M58">
        <f t="shared" si="1"/>
        <v>41.379310344827587</v>
      </c>
    </row>
    <row r="59" spans="1:13" x14ac:dyDescent="0.3">
      <c r="A59">
        <v>22</v>
      </c>
      <c r="B59">
        <v>15</v>
      </c>
      <c r="C59" t="s">
        <v>23</v>
      </c>
      <c r="D59" t="s">
        <v>43</v>
      </c>
      <c r="E59">
        <v>21</v>
      </c>
      <c r="F59">
        <v>35</v>
      </c>
      <c r="G59">
        <v>1</v>
      </c>
      <c r="H59">
        <v>59</v>
      </c>
      <c r="I59" t="s">
        <v>54</v>
      </c>
      <c r="J59">
        <v>35</v>
      </c>
      <c r="K59">
        <f t="shared" si="0"/>
        <v>14</v>
      </c>
      <c r="L59">
        <f t="shared" si="2"/>
        <v>35</v>
      </c>
      <c r="M59">
        <f t="shared" si="1"/>
        <v>40</v>
      </c>
    </row>
    <row r="60" spans="1:13" x14ac:dyDescent="0.3">
      <c r="A60">
        <v>23</v>
      </c>
      <c r="B60">
        <v>1</v>
      </c>
      <c r="C60" t="s">
        <v>22</v>
      </c>
      <c r="D60" t="s">
        <v>42</v>
      </c>
      <c r="E60">
        <v>11</v>
      </c>
      <c r="F60">
        <v>19</v>
      </c>
      <c r="G60">
        <v>3</v>
      </c>
      <c r="H60">
        <v>46</v>
      </c>
      <c r="I60" t="s">
        <v>54</v>
      </c>
      <c r="J60">
        <v>57</v>
      </c>
      <c r="K60">
        <f t="shared" si="0"/>
        <v>24</v>
      </c>
      <c r="L60">
        <f t="shared" si="2"/>
        <v>57</v>
      </c>
      <c r="M60">
        <f t="shared" si="1"/>
        <v>42.105263157894733</v>
      </c>
    </row>
    <row r="61" spans="1:13" x14ac:dyDescent="0.3">
      <c r="A61">
        <v>23</v>
      </c>
      <c r="B61">
        <v>1</v>
      </c>
      <c r="C61" t="s">
        <v>16</v>
      </c>
      <c r="D61" t="s">
        <v>36</v>
      </c>
      <c r="E61">
        <v>16</v>
      </c>
      <c r="F61">
        <v>27</v>
      </c>
      <c r="G61">
        <v>3</v>
      </c>
      <c r="H61">
        <v>17</v>
      </c>
      <c r="I61" t="s">
        <v>54</v>
      </c>
      <c r="J61">
        <v>81</v>
      </c>
      <c r="K61">
        <f t="shared" si="0"/>
        <v>33</v>
      </c>
      <c r="L61">
        <f t="shared" si="2"/>
        <v>81</v>
      </c>
      <c r="M61">
        <f t="shared" si="1"/>
        <v>40.74074074074074</v>
      </c>
    </row>
    <row r="62" spans="1:13" x14ac:dyDescent="0.3">
      <c r="A62">
        <v>24</v>
      </c>
      <c r="B62">
        <v>5</v>
      </c>
      <c r="C62" t="s">
        <v>31</v>
      </c>
      <c r="D62" t="s">
        <v>51</v>
      </c>
      <c r="E62">
        <v>15</v>
      </c>
      <c r="F62">
        <v>26</v>
      </c>
      <c r="G62">
        <v>3</v>
      </c>
      <c r="H62">
        <v>45</v>
      </c>
      <c r="I62" t="s">
        <v>53</v>
      </c>
      <c r="J62">
        <v>78</v>
      </c>
      <c r="K62">
        <f t="shared" si="0"/>
        <v>33</v>
      </c>
      <c r="L62">
        <f t="shared" si="2"/>
        <v>78</v>
      </c>
      <c r="M62">
        <f t="shared" si="1"/>
        <v>42.307692307692307</v>
      </c>
    </row>
    <row r="63" spans="1:13" x14ac:dyDescent="0.3">
      <c r="A63">
        <v>24</v>
      </c>
      <c r="B63">
        <v>5</v>
      </c>
      <c r="C63" t="s">
        <v>19</v>
      </c>
      <c r="D63" t="s">
        <v>39</v>
      </c>
      <c r="E63">
        <v>17</v>
      </c>
      <c r="F63">
        <v>29</v>
      </c>
      <c r="G63">
        <v>1</v>
      </c>
      <c r="H63">
        <v>46</v>
      </c>
      <c r="I63" t="s">
        <v>53</v>
      </c>
      <c r="J63">
        <v>29</v>
      </c>
      <c r="K63">
        <f t="shared" si="0"/>
        <v>12</v>
      </c>
      <c r="L63">
        <f t="shared" si="2"/>
        <v>29</v>
      </c>
      <c r="M63">
        <f t="shared" si="1"/>
        <v>41.379310344827587</v>
      </c>
    </row>
    <row r="64" spans="1:13" x14ac:dyDescent="0.3">
      <c r="A64">
        <v>24</v>
      </c>
      <c r="B64">
        <v>5</v>
      </c>
      <c r="C64" t="s">
        <v>28</v>
      </c>
      <c r="D64" t="s">
        <v>48</v>
      </c>
      <c r="E64">
        <v>14</v>
      </c>
      <c r="F64">
        <v>23</v>
      </c>
      <c r="G64">
        <v>2</v>
      </c>
      <c r="H64">
        <v>42</v>
      </c>
      <c r="I64" t="s">
        <v>54</v>
      </c>
      <c r="J64">
        <v>46</v>
      </c>
      <c r="K64">
        <f t="shared" si="0"/>
        <v>18</v>
      </c>
      <c r="L64">
        <f t="shared" si="2"/>
        <v>46</v>
      </c>
      <c r="M64">
        <f t="shared" si="1"/>
        <v>39.130434782608695</v>
      </c>
    </row>
    <row r="65" spans="1:13" x14ac:dyDescent="0.3">
      <c r="A65">
        <v>24</v>
      </c>
      <c r="B65">
        <v>5</v>
      </c>
      <c r="C65" t="s">
        <v>17</v>
      </c>
      <c r="D65" t="s">
        <v>37</v>
      </c>
      <c r="E65">
        <v>25</v>
      </c>
      <c r="F65">
        <v>40</v>
      </c>
      <c r="G65">
        <v>2</v>
      </c>
      <c r="H65">
        <v>47</v>
      </c>
      <c r="I65" t="s">
        <v>54</v>
      </c>
      <c r="J65">
        <v>80</v>
      </c>
      <c r="K65">
        <f t="shared" si="0"/>
        <v>30</v>
      </c>
      <c r="L65">
        <f t="shared" si="2"/>
        <v>80</v>
      </c>
      <c r="M65">
        <f t="shared" si="1"/>
        <v>37.5</v>
      </c>
    </row>
    <row r="66" spans="1:13" x14ac:dyDescent="0.3">
      <c r="A66">
        <v>25</v>
      </c>
      <c r="B66">
        <v>12</v>
      </c>
      <c r="C66" t="s">
        <v>26</v>
      </c>
      <c r="D66" t="s">
        <v>46</v>
      </c>
      <c r="E66">
        <v>20</v>
      </c>
      <c r="F66">
        <v>34</v>
      </c>
      <c r="G66">
        <v>1</v>
      </c>
      <c r="H66">
        <v>35</v>
      </c>
      <c r="I66" t="s">
        <v>54</v>
      </c>
      <c r="J66">
        <v>34</v>
      </c>
      <c r="K66">
        <f t="shared" si="0"/>
        <v>14</v>
      </c>
      <c r="L66">
        <f t="shared" si="2"/>
        <v>34</v>
      </c>
      <c r="M66">
        <f t="shared" si="1"/>
        <v>41.17647058823529</v>
      </c>
    </row>
    <row r="67" spans="1:13" x14ac:dyDescent="0.3">
      <c r="A67">
        <v>26</v>
      </c>
      <c r="B67">
        <v>18</v>
      </c>
      <c r="C67" t="s">
        <v>30</v>
      </c>
      <c r="D67" t="s">
        <v>50</v>
      </c>
      <c r="E67">
        <v>10</v>
      </c>
      <c r="F67">
        <v>18</v>
      </c>
      <c r="G67">
        <v>2</v>
      </c>
      <c r="H67">
        <v>13</v>
      </c>
      <c r="I67" t="s">
        <v>54</v>
      </c>
      <c r="J67">
        <v>36</v>
      </c>
      <c r="K67">
        <f t="shared" ref="K67:K130" si="3">(F67-E67)*G67</f>
        <v>16</v>
      </c>
      <c r="L67">
        <f t="shared" si="2"/>
        <v>36</v>
      </c>
      <c r="M67">
        <f t="shared" ref="M67:M130" si="4">(K67/J67)*100</f>
        <v>44.444444444444443</v>
      </c>
    </row>
    <row r="68" spans="1:13" x14ac:dyDescent="0.3">
      <c r="A68">
        <v>26</v>
      </c>
      <c r="B68">
        <v>18</v>
      </c>
      <c r="C68" t="s">
        <v>29</v>
      </c>
      <c r="D68" t="s">
        <v>49</v>
      </c>
      <c r="E68">
        <v>13</v>
      </c>
      <c r="F68">
        <v>21</v>
      </c>
      <c r="G68">
        <v>2</v>
      </c>
      <c r="H68">
        <v>54</v>
      </c>
      <c r="I68" t="s">
        <v>53</v>
      </c>
      <c r="J68">
        <v>42</v>
      </c>
      <c r="K68">
        <f t="shared" si="3"/>
        <v>16</v>
      </c>
      <c r="L68">
        <f t="shared" ref="L68:L131" si="5">F68*G68</f>
        <v>42</v>
      </c>
      <c r="M68">
        <f t="shared" si="4"/>
        <v>38.095238095238095</v>
      </c>
    </row>
    <row r="69" spans="1:13" x14ac:dyDescent="0.3">
      <c r="A69">
        <v>26</v>
      </c>
      <c r="B69">
        <v>18</v>
      </c>
      <c r="C69" t="s">
        <v>13</v>
      </c>
      <c r="D69" t="s">
        <v>33</v>
      </c>
      <c r="E69">
        <v>14</v>
      </c>
      <c r="F69">
        <v>24</v>
      </c>
      <c r="G69">
        <v>2</v>
      </c>
      <c r="H69">
        <v>42</v>
      </c>
      <c r="I69" t="s">
        <v>54</v>
      </c>
      <c r="J69">
        <v>48</v>
      </c>
      <c r="K69">
        <f t="shared" si="3"/>
        <v>20</v>
      </c>
      <c r="L69">
        <f t="shared" si="5"/>
        <v>48</v>
      </c>
      <c r="M69">
        <f t="shared" si="4"/>
        <v>41.666666666666671</v>
      </c>
    </row>
    <row r="70" spans="1:13" x14ac:dyDescent="0.3">
      <c r="A70">
        <v>27</v>
      </c>
      <c r="B70">
        <v>4</v>
      </c>
      <c r="C70" t="s">
        <v>23</v>
      </c>
      <c r="D70" t="s">
        <v>43</v>
      </c>
      <c r="E70">
        <v>21</v>
      </c>
      <c r="F70">
        <v>35</v>
      </c>
      <c r="G70">
        <v>1</v>
      </c>
      <c r="H70">
        <v>17</v>
      </c>
      <c r="I70" t="s">
        <v>53</v>
      </c>
      <c r="J70">
        <v>35</v>
      </c>
      <c r="K70">
        <f t="shared" si="3"/>
        <v>14</v>
      </c>
      <c r="L70">
        <f t="shared" si="5"/>
        <v>35</v>
      </c>
      <c r="M70">
        <f t="shared" si="4"/>
        <v>40</v>
      </c>
    </row>
    <row r="71" spans="1:13" x14ac:dyDescent="0.3">
      <c r="A71">
        <v>27</v>
      </c>
      <c r="B71">
        <v>4</v>
      </c>
      <c r="C71" t="s">
        <v>31</v>
      </c>
      <c r="D71" t="s">
        <v>51</v>
      </c>
      <c r="E71">
        <v>15</v>
      </c>
      <c r="F71">
        <v>26</v>
      </c>
      <c r="G71">
        <v>1</v>
      </c>
      <c r="H71">
        <v>38</v>
      </c>
      <c r="I71" t="s">
        <v>54</v>
      </c>
      <c r="J71">
        <v>26</v>
      </c>
      <c r="K71">
        <f t="shared" si="3"/>
        <v>11</v>
      </c>
      <c r="L71">
        <f t="shared" si="5"/>
        <v>26</v>
      </c>
      <c r="M71">
        <f t="shared" si="4"/>
        <v>42.307692307692307</v>
      </c>
    </row>
    <row r="72" spans="1:13" x14ac:dyDescent="0.3">
      <c r="A72">
        <v>28</v>
      </c>
      <c r="B72">
        <v>2</v>
      </c>
      <c r="C72" t="s">
        <v>30</v>
      </c>
      <c r="D72" t="s">
        <v>50</v>
      </c>
      <c r="E72">
        <v>10</v>
      </c>
      <c r="F72">
        <v>18</v>
      </c>
      <c r="G72">
        <v>2</v>
      </c>
      <c r="H72">
        <v>17</v>
      </c>
      <c r="I72" t="s">
        <v>54</v>
      </c>
      <c r="J72">
        <v>36</v>
      </c>
      <c r="K72">
        <f t="shared" si="3"/>
        <v>16</v>
      </c>
      <c r="L72">
        <f t="shared" si="5"/>
        <v>36</v>
      </c>
      <c r="M72">
        <f t="shared" si="4"/>
        <v>44.444444444444443</v>
      </c>
    </row>
    <row r="73" spans="1:13" x14ac:dyDescent="0.3">
      <c r="A73">
        <v>28</v>
      </c>
      <c r="B73">
        <v>2</v>
      </c>
      <c r="C73" t="s">
        <v>19</v>
      </c>
      <c r="D73" t="s">
        <v>39</v>
      </c>
      <c r="E73">
        <v>17</v>
      </c>
      <c r="F73">
        <v>29</v>
      </c>
      <c r="G73">
        <v>2</v>
      </c>
      <c r="H73">
        <v>39</v>
      </c>
      <c r="I73" t="s">
        <v>54</v>
      </c>
      <c r="J73">
        <v>58</v>
      </c>
      <c r="K73">
        <f t="shared" si="3"/>
        <v>24</v>
      </c>
      <c r="L73">
        <f t="shared" si="5"/>
        <v>58</v>
      </c>
      <c r="M73">
        <f t="shared" si="4"/>
        <v>41.379310344827587</v>
      </c>
    </row>
    <row r="74" spans="1:13" x14ac:dyDescent="0.3">
      <c r="A74">
        <v>29</v>
      </c>
      <c r="B74">
        <v>20</v>
      </c>
      <c r="C74" t="s">
        <v>32</v>
      </c>
      <c r="D74" t="s">
        <v>52</v>
      </c>
      <c r="E74">
        <v>15</v>
      </c>
      <c r="F74">
        <v>25</v>
      </c>
      <c r="G74">
        <v>3</v>
      </c>
      <c r="H74">
        <v>22</v>
      </c>
      <c r="I74" t="s">
        <v>54</v>
      </c>
      <c r="J74">
        <v>75</v>
      </c>
      <c r="K74">
        <f t="shared" si="3"/>
        <v>30</v>
      </c>
      <c r="L74">
        <f t="shared" si="5"/>
        <v>75</v>
      </c>
      <c r="M74">
        <f t="shared" si="4"/>
        <v>40</v>
      </c>
    </row>
    <row r="75" spans="1:13" x14ac:dyDescent="0.3">
      <c r="A75">
        <v>29</v>
      </c>
      <c r="B75">
        <v>20</v>
      </c>
      <c r="C75" t="s">
        <v>30</v>
      </c>
      <c r="D75" t="s">
        <v>50</v>
      </c>
      <c r="E75">
        <v>10</v>
      </c>
      <c r="F75">
        <v>18</v>
      </c>
      <c r="G75">
        <v>2</v>
      </c>
      <c r="H75">
        <v>18</v>
      </c>
      <c r="I75" t="s">
        <v>53</v>
      </c>
      <c r="J75">
        <v>36</v>
      </c>
      <c r="K75">
        <f t="shared" si="3"/>
        <v>16</v>
      </c>
      <c r="L75">
        <f t="shared" si="5"/>
        <v>36</v>
      </c>
      <c r="M75">
        <f t="shared" si="4"/>
        <v>44.444444444444443</v>
      </c>
    </row>
    <row r="76" spans="1:13" x14ac:dyDescent="0.3">
      <c r="A76">
        <v>29</v>
      </c>
      <c r="B76">
        <v>20</v>
      </c>
      <c r="C76" t="s">
        <v>15</v>
      </c>
      <c r="D76" t="s">
        <v>35</v>
      </c>
      <c r="E76">
        <v>19</v>
      </c>
      <c r="F76">
        <v>31</v>
      </c>
      <c r="G76">
        <v>2</v>
      </c>
      <c r="H76">
        <v>31</v>
      </c>
      <c r="I76" t="s">
        <v>54</v>
      </c>
      <c r="J76">
        <v>62</v>
      </c>
      <c r="K76">
        <f t="shared" si="3"/>
        <v>24</v>
      </c>
      <c r="L76">
        <f t="shared" si="5"/>
        <v>62</v>
      </c>
      <c r="M76">
        <f t="shared" si="4"/>
        <v>38.70967741935484</v>
      </c>
    </row>
    <row r="77" spans="1:13" x14ac:dyDescent="0.3">
      <c r="A77">
        <v>30</v>
      </c>
      <c r="B77">
        <v>14</v>
      </c>
      <c r="C77" t="s">
        <v>31</v>
      </c>
      <c r="D77" t="s">
        <v>51</v>
      </c>
      <c r="E77">
        <v>15</v>
      </c>
      <c r="F77">
        <v>26</v>
      </c>
      <c r="G77">
        <v>2</v>
      </c>
      <c r="H77">
        <v>14</v>
      </c>
      <c r="I77" t="s">
        <v>53</v>
      </c>
      <c r="J77">
        <v>52</v>
      </c>
      <c r="K77">
        <f t="shared" si="3"/>
        <v>22</v>
      </c>
      <c r="L77">
        <f t="shared" si="5"/>
        <v>52</v>
      </c>
      <c r="M77">
        <f t="shared" si="4"/>
        <v>42.307692307692307</v>
      </c>
    </row>
    <row r="78" spans="1:13" x14ac:dyDescent="0.3">
      <c r="A78">
        <v>30</v>
      </c>
      <c r="B78">
        <v>14</v>
      </c>
      <c r="C78" t="s">
        <v>27</v>
      </c>
      <c r="D78" t="s">
        <v>47</v>
      </c>
      <c r="E78">
        <v>12</v>
      </c>
      <c r="F78">
        <v>20</v>
      </c>
      <c r="G78">
        <v>3</v>
      </c>
      <c r="H78">
        <v>55</v>
      </c>
      <c r="I78" t="s">
        <v>53</v>
      </c>
      <c r="J78">
        <v>60</v>
      </c>
      <c r="K78">
        <f t="shared" si="3"/>
        <v>24</v>
      </c>
      <c r="L78">
        <f t="shared" si="5"/>
        <v>60</v>
      </c>
      <c r="M78">
        <f t="shared" si="4"/>
        <v>40</v>
      </c>
    </row>
    <row r="79" spans="1:13" x14ac:dyDescent="0.3">
      <c r="A79">
        <v>31</v>
      </c>
      <c r="B79">
        <v>13</v>
      </c>
      <c r="C79" t="s">
        <v>19</v>
      </c>
      <c r="D79" t="s">
        <v>39</v>
      </c>
      <c r="E79">
        <v>17</v>
      </c>
      <c r="F79">
        <v>29</v>
      </c>
      <c r="G79">
        <v>1</v>
      </c>
      <c r="H79">
        <v>59</v>
      </c>
      <c r="I79" t="s">
        <v>54</v>
      </c>
      <c r="J79">
        <v>29</v>
      </c>
      <c r="K79">
        <f t="shared" si="3"/>
        <v>12</v>
      </c>
      <c r="L79">
        <f t="shared" si="5"/>
        <v>29</v>
      </c>
      <c r="M79">
        <f t="shared" si="4"/>
        <v>41.379310344827587</v>
      </c>
    </row>
    <row r="80" spans="1:13" x14ac:dyDescent="0.3">
      <c r="A80">
        <v>31</v>
      </c>
      <c r="B80">
        <v>13</v>
      </c>
      <c r="C80" t="s">
        <v>22</v>
      </c>
      <c r="D80" t="s">
        <v>42</v>
      </c>
      <c r="E80">
        <v>11</v>
      </c>
      <c r="F80">
        <v>19</v>
      </c>
      <c r="G80">
        <v>2</v>
      </c>
      <c r="H80">
        <v>46</v>
      </c>
      <c r="I80" t="s">
        <v>54</v>
      </c>
      <c r="J80">
        <v>38</v>
      </c>
      <c r="K80">
        <f t="shared" si="3"/>
        <v>16</v>
      </c>
      <c r="L80">
        <f t="shared" si="5"/>
        <v>38</v>
      </c>
      <c r="M80">
        <f t="shared" si="4"/>
        <v>42.105263157894733</v>
      </c>
    </row>
    <row r="81" spans="1:13" x14ac:dyDescent="0.3">
      <c r="A81">
        <v>32</v>
      </c>
      <c r="B81">
        <v>5</v>
      </c>
      <c r="C81" t="s">
        <v>24</v>
      </c>
      <c r="D81" t="s">
        <v>44</v>
      </c>
      <c r="E81">
        <v>19</v>
      </c>
      <c r="F81">
        <v>32</v>
      </c>
      <c r="G81">
        <v>2</v>
      </c>
      <c r="H81">
        <v>50</v>
      </c>
      <c r="I81" t="s">
        <v>54</v>
      </c>
      <c r="J81">
        <v>64</v>
      </c>
      <c r="K81">
        <f t="shared" si="3"/>
        <v>26</v>
      </c>
      <c r="L81">
        <f t="shared" si="5"/>
        <v>64</v>
      </c>
      <c r="M81">
        <f t="shared" si="4"/>
        <v>40.625</v>
      </c>
    </row>
    <row r="82" spans="1:13" x14ac:dyDescent="0.3">
      <c r="A82">
        <v>32</v>
      </c>
      <c r="B82">
        <v>5</v>
      </c>
      <c r="C82" t="s">
        <v>20</v>
      </c>
      <c r="D82" t="s">
        <v>40</v>
      </c>
      <c r="E82">
        <v>20</v>
      </c>
      <c r="F82">
        <v>33</v>
      </c>
      <c r="G82">
        <v>1</v>
      </c>
      <c r="H82">
        <v>20</v>
      </c>
      <c r="I82" t="s">
        <v>54</v>
      </c>
      <c r="J82">
        <v>33</v>
      </c>
      <c r="K82">
        <f t="shared" si="3"/>
        <v>13</v>
      </c>
      <c r="L82">
        <f t="shared" si="5"/>
        <v>33</v>
      </c>
      <c r="M82">
        <f t="shared" si="4"/>
        <v>39.393939393939391</v>
      </c>
    </row>
    <row r="83" spans="1:13" x14ac:dyDescent="0.3">
      <c r="A83">
        <v>32</v>
      </c>
      <c r="B83">
        <v>5</v>
      </c>
      <c r="C83" t="s">
        <v>31</v>
      </c>
      <c r="D83" t="s">
        <v>51</v>
      </c>
      <c r="E83">
        <v>15</v>
      </c>
      <c r="F83">
        <v>26</v>
      </c>
      <c r="G83">
        <v>3</v>
      </c>
      <c r="H83">
        <v>35</v>
      </c>
      <c r="I83" t="s">
        <v>53</v>
      </c>
      <c r="J83">
        <v>78</v>
      </c>
      <c r="K83">
        <f t="shared" si="3"/>
        <v>33</v>
      </c>
      <c r="L83">
        <f t="shared" si="5"/>
        <v>78</v>
      </c>
      <c r="M83">
        <f t="shared" si="4"/>
        <v>42.307692307692307</v>
      </c>
    </row>
    <row r="84" spans="1:13" x14ac:dyDescent="0.3">
      <c r="A84">
        <v>32</v>
      </c>
      <c r="B84">
        <v>5</v>
      </c>
      <c r="C84" t="s">
        <v>30</v>
      </c>
      <c r="D84" t="s">
        <v>50</v>
      </c>
      <c r="E84">
        <v>10</v>
      </c>
      <c r="F84">
        <v>18</v>
      </c>
      <c r="G84">
        <v>2</v>
      </c>
      <c r="H84">
        <v>23</v>
      </c>
      <c r="I84" t="s">
        <v>53</v>
      </c>
      <c r="J84">
        <v>36</v>
      </c>
      <c r="K84">
        <f t="shared" si="3"/>
        <v>16</v>
      </c>
      <c r="L84">
        <f t="shared" si="5"/>
        <v>36</v>
      </c>
      <c r="M84">
        <f t="shared" si="4"/>
        <v>44.444444444444443</v>
      </c>
    </row>
    <row r="85" spans="1:13" x14ac:dyDescent="0.3">
      <c r="A85">
        <v>33</v>
      </c>
      <c r="B85">
        <v>4</v>
      </c>
      <c r="C85" t="s">
        <v>23</v>
      </c>
      <c r="D85" t="s">
        <v>43</v>
      </c>
      <c r="E85">
        <v>21</v>
      </c>
      <c r="F85">
        <v>35</v>
      </c>
      <c r="G85">
        <v>3</v>
      </c>
      <c r="H85">
        <v>6</v>
      </c>
      <c r="I85" t="s">
        <v>54</v>
      </c>
      <c r="J85">
        <v>105</v>
      </c>
      <c r="K85">
        <f t="shared" si="3"/>
        <v>42</v>
      </c>
      <c r="L85">
        <f t="shared" si="5"/>
        <v>105</v>
      </c>
      <c r="M85">
        <f t="shared" si="4"/>
        <v>40</v>
      </c>
    </row>
    <row r="86" spans="1:13" x14ac:dyDescent="0.3">
      <c r="A86">
        <v>33</v>
      </c>
      <c r="B86">
        <v>4</v>
      </c>
      <c r="C86" t="s">
        <v>16</v>
      </c>
      <c r="D86" t="s">
        <v>36</v>
      </c>
      <c r="E86">
        <v>16</v>
      </c>
      <c r="F86">
        <v>27</v>
      </c>
      <c r="G86">
        <v>1</v>
      </c>
      <c r="H86">
        <v>59</v>
      </c>
      <c r="I86" t="s">
        <v>53</v>
      </c>
      <c r="J86">
        <v>27</v>
      </c>
      <c r="K86">
        <f t="shared" si="3"/>
        <v>11</v>
      </c>
      <c r="L86">
        <f t="shared" si="5"/>
        <v>27</v>
      </c>
      <c r="M86">
        <f t="shared" si="4"/>
        <v>40.74074074074074</v>
      </c>
    </row>
    <row r="87" spans="1:13" x14ac:dyDescent="0.3">
      <c r="A87">
        <v>33</v>
      </c>
      <c r="B87">
        <v>4</v>
      </c>
      <c r="C87" t="s">
        <v>24</v>
      </c>
      <c r="D87" t="s">
        <v>44</v>
      </c>
      <c r="E87">
        <v>19</v>
      </c>
      <c r="F87">
        <v>32</v>
      </c>
      <c r="G87">
        <v>3</v>
      </c>
      <c r="H87">
        <v>55</v>
      </c>
      <c r="I87" t="s">
        <v>54</v>
      </c>
      <c r="J87">
        <v>96</v>
      </c>
      <c r="K87">
        <f t="shared" si="3"/>
        <v>39</v>
      </c>
      <c r="L87">
        <f t="shared" si="5"/>
        <v>96</v>
      </c>
      <c r="M87">
        <f t="shared" si="4"/>
        <v>40.625</v>
      </c>
    </row>
    <row r="88" spans="1:13" x14ac:dyDescent="0.3">
      <c r="A88">
        <v>33</v>
      </c>
      <c r="B88">
        <v>4</v>
      </c>
      <c r="C88" t="s">
        <v>31</v>
      </c>
      <c r="D88" t="s">
        <v>51</v>
      </c>
      <c r="E88">
        <v>15</v>
      </c>
      <c r="F88">
        <v>26</v>
      </c>
      <c r="G88">
        <v>3</v>
      </c>
      <c r="H88">
        <v>10</v>
      </c>
      <c r="I88" t="s">
        <v>53</v>
      </c>
      <c r="J88">
        <v>78</v>
      </c>
      <c r="K88">
        <f t="shared" si="3"/>
        <v>33</v>
      </c>
      <c r="L88">
        <f t="shared" si="5"/>
        <v>78</v>
      </c>
      <c r="M88">
        <f t="shared" si="4"/>
        <v>42.307692307692307</v>
      </c>
    </row>
    <row r="89" spans="1:13" x14ac:dyDescent="0.3">
      <c r="A89">
        <v>34</v>
      </c>
      <c r="B89">
        <v>15</v>
      </c>
      <c r="C89" t="s">
        <v>26</v>
      </c>
      <c r="D89" t="s">
        <v>46</v>
      </c>
      <c r="E89">
        <v>20</v>
      </c>
      <c r="F89">
        <v>34</v>
      </c>
      <c r="G89">
        <v>1</v>
      </c>
      <c r="H89">
        <v>46</v>
      </c>
      <c r="I89" t="s">
        <v>53</v>
      </c>
      <c r="J89">
        <v>34</v>
      </c>
      <c r="K89">
        <f t="shared" si="3"/>
        <v>14</v>
      </c>
      <c r="L89">
        <f t="shared" si="5"/>
        <v>34</v>
      </c>
      <c r="M89">
        <f t="shared" si="4"/>
        <v>41.17647058823529</v>
      </c>
    </row>
    <row r="90" spans="1:13" x14ac:dyDescent="0.3">
      <c r="A90">
        <v>34</v>
      </c>
      <c r="B90">
        <v>15</v>
      </c>
      <c r="C90" t="s">
        <v>31</v>
      </c>
      <c r="D90" t="s">
        <v>51</v>
      </c>
      <c r="E90">
        <v>15</v>
      </c>
      <c r="F90">
        <v>26</v>
      </c>
      <c r="G90">
        <v>3</v>
      </c>
      <c r="H90">
        <v>19</v>
      </c>
      <c r="I90" t="s">
        <v>54</v>
      </c>
      <c r="J90">
        <v>78</v>
      </c>
      <c r="K90">
        <f t="shared" si="3"/>
        <v>33</v>
      </c>
      <c r="L90">
        <f t="shared" si="5"/>
        <v>78</v>
      </c>
      <c r="M90">
        <f t="shared" si="4"/>
        <v>42.307692307692307</v>
      </c>
    </row>
    <row r="91" spans="1:13" x14ac:dyDescent="0.3">
      <c r="A91">
        <v>35</v>
      </c>
      <c r="B91">
        <v>13</v>
      </c>
      <c r="C91" t="s">
        <v>14</v>
      </c>
      <c r="D91" t="s">
        <v>34</v>
      </c>
      <c r="E91">
        <v>18</v>
      </c>
      <c r="F91">
        <v>30</v>
      </c>
      <c r="G91">
        <v>3</v>
      </c>
      <c r="H91">
        <v>5</v>
      </c>
      <c r="I91" t="s">
        <v>54</v>
      </c>
      <c r="J91">
        <v>90</v>
      </c>
      <c r="K91">
        <f t="shared" si="3"/>
        <v>36</v>
      </c>
      <c r="L91">
        <f t="shared" si="5"/>
        <v>90</v>
      </c>
      <c r="M91">
        <f t="shared" si="4"/>
        <v>40</v>
      </c>
    </row>
    <row r="92" spans="1:13" x14ac:dyDescent="0.3">
      <c r="A92">
        <v>35</v>
      </c>
      <c r="B92">
        <v>13</v>
      </c>
      <c r="C92" t="s">
        <v>19</v>
      </c>
      <c r="D92" t="s">
        <v>39</v>
      </c>
      <c r="E92">
        <v>17</v>
      </c>
      <c r="F92">
        <v>29</v>
      </c>
      <c r="G92">
        <v>1</v>
      </c>
      <c r="H92">
        <v>8</v>
      </c>
      <c r="I92" t="s">
        <v>53</v>
      </c>
      <c r="J92">
        <v>29</v>
      </c>
      <c r="K92">
        <f t="shared" si="3"/>
        <v>12</v>
      </c>
      <c r="L92">
        <f t="shared" si="5"/>
        <v>29</v>
      </c>
      <c r="M92">
        <f t="shared" si="4"/>
        <v>41.379310344827587</v>
      </c>
    </row>
    <row r="93" spans="1:13" x14ac:dyDescent="0.3">
      <c r="A93">
        <v>35</v>
      </c>
      <c r="B93">
        <v>13</v>
      </c>
      <c r="C93" t="s">
        <v>20</v>
      </c>
      <c r="D93" t="s">
        <v>40</v>
      </c>
      <c r="E93">
        <v>20</v>
      </c>
      <c r="F93">
        <v>33</v>
      </c>
      <c r="G93">
        <v>1</v>
      </c>
      <c r="H93">
        <v>21</v>
      </c>
      <c r="I93" t="s">
        <v>53</v>
      </c>
      <c r="J93">
        <v>33</v>
      </c>
      <c r="K93">
        <f t="shared" si="3"/>
        <v>13</v>
      </c>
      <c r="L93">
        <f t="shared" si="5"/>
        <v>33</v>
      </c>
      <c r="M93">
        <f t="shared" si="4"/>
        <v>39.393939393939391</v>
      </c>
    </row>
    <row r="94" spans="1:13" x14ac:dyDescent="0.3">
      <c r="A94">
        <v>35</v>
      </c>
      <c r="B94">
        <v>13</v>
      </c>
      <c r="C94" t="s">
        <v>15</v>
      </c>
      <c r="D94" t="s">
        <v>35</v>
      </c>
      <c r="E94">
        <v>19</v>
      </c>
      <c r="F94">
        <v>31</v>
      </c>
      <c r="G94">
        <v>2</v>
      </c>
      <c r="H94">
        <v>31</v>
      </c>
      <c r="I94" t="s">
        <v>54</v>
      </c>
      <c r="J94">
        <v>62</v>
      </c>
      <c r="K94">
        <f t="shared" si="3"/>
        <v>24</v>
      </c>
      <c r="L94">
        <f t="shared" si="5"/>
        <v>62</v>
      </c>
      <c r="M94">
        <f t="shared" si="4"/>
        <v>38.70967741935484</v>
      </c>
    </row>
    <row r="95" spans="1:13" x14ac:dyDescent="0.3">
      <c r="A95">
        <v>36</v>
      </c>
      <c r="B95">
        <v>5</v>
      </c>
      <c r="C95" t="s">
        <v>14</v>
      </c>
      <c r="D95" t="s">
        <v>34</v>
      </c>
      <c r="E95">
        <v>18</v>
      </c>
      <c r="F95">
        <v>30</v>
      </c>
      <c r="G95">
        <v>1</v>
      </c>
      <c r="H95">
        <v>38</v>
      </c>
      <c r="I95" t="s">
        <v>53</v>
      </c>
      <c r="J95">
        <v>30</v>
      </c>
      <c r="K95">
        <f t="shared" si="3"/>
        <v>12</v>
      </c>
      <c r="L95">
        <f t="shared" si="5"/>
        <v>30</v>
      </c>
      <c r="M95">
        <f t="shared" si="4"/>
        <v>40</v>
      </c>
    </row>
    <row r="96" spans="1:13" x14ac:dyDescent="0.3">
      <c r="A96">
        <v>37</v>
      </c>
      <c r="B96">
        <v>20</v>
      </c>
      <c r="C96" t="s">
        <v>29</v>
      </c>
      <c r="D96" t="s">
        <v>49</v>
      </c>
      <c r="E96">
        <v>13</v>
      </c>
      <c r="F96">
        <v>21</v>
      </c>
      <c r="G96">
        <v>1</v>
      </c>
      <c r="H96">
        <v>47</v>
      </c>
      <c r="I96" t="s">
        <v>53</v>
      </c>
      <c r="J96">
        <v>21</v>
      </c>
      <c r="K96">
        <f t="shared" si="3"/>
        <v>8</v>
      </c>
      <c r="L96">
        <f t="shared" si="5"/>
        <v>21</v>
      </c>
      <c r="M96">
        <f t="shared" si="4"/>
        <v>38.095238095238095</v>
      </c>
    </row>
    <row r="97" spans="1:13" x14ac:dyDescent="0.3">
      <c r="A97">
        <v>38</v>
      </c>
      <c r="B97">
        <v>10</v>
      </c>
      <c r="C97" t="s">
        <v>15</v>
      </c>
      <c r="D97" t="s">
        <v>35</v>
      </c>
      <c r="E97">
        <v>19</v>
      </c>
      <c r="F97">
        <v>31</v>
      </c>
      <c r="G97">
        <v>3</v>
      </c>
      <c r="H97">
        <v>21</v>
      </c>
      <c r="I97" t="s">
        <v>54</v>
      </c>
      <c r="J97">
        <v>93</v>
      </c>
      <c r="K97">
        <f t="shared" si="3"/>
        <v>36</v>
      </c>
      <c r="L97">
        <f t="shared" si="5"/>
        <v>93</v>
      </c>
      <c r="M97">
        <f t="shared" si="4"/>
        <v>38.70967741935484</v>
      </c>
    </row>
    <row r="98" spans="1:13" x14ac:dyDescent="0.3">
      <c r="A98">
        <v>38</v>
      </c>
      <c r="B98">
        <v>10</v>
      </c>
      <c r="C98" t="s">
        <v>23</v>
      </c>
      <c r="D98" t="s">
        <v>43</v>
      </c>
      <c r="E98">
        <v>21</v>
      </c>
      <c r="F98">
        <v>35</v>
      </c>
      <c r="G98">
        <v>2</v>
      </c>
      <c r="H98">
        <v>34</v>
      </c>
      <c r="I98" t="s">
        <v>53</v>
      </c>
      <c r="J98">
        <v>70</v>
      </c>
      <c r="K98">
        <f t="shared" si="3"/>
        <v>28</v>
      </c>
      <c r="L98">
        <f t="shared" si="5"/>
        <v>70</v>
      </c>
      <c r="M98">
        <f t="shared" si="4"/>
        <v>40</v>
      </c>
    </row>
    <row r="99" spans="1:13" x14ac:dyDescent="0.3">
      <c r="A99">
        <v>38</v>
      </c>
      <c r="B99">
        <v>10</v>
      </c>
      <c r="C99" t="s">
        <v>18</v>
      </c>
      <c r="D99" t="s">
        <v>38</v>
      </c>
      <c r="E99">
        <v>22</v>
      </c>
      <c r="F99">
        <v>36</v>
      </c>
      <c r="G99">
        <v>2</v>
      </c>
      <c r="H99">
        <v>43</v>
      </c>
      <c r="I99" t="s">
        <v>53</v>
      </c>
      <c r="J99">
        <v>72</v>
      </c>
      <c r="K99">
        <f t="shared" si="3"/>
        <v>28</v>
      </c>
      <c r="L99">
        <f t="shared" si="5"/>
        <v>72</v>
      </c>
      <c r="M99">
        <f t="shared" si="4"/>
        <v>38.888888888888893</v>
      </c>
    </row>
    <row r="100" spans="1:13" x14ac:dyDescent="0.3">
      <c r="A100">
        <v>39</v>
      </c>
      <c r="B100">
        <v>15</v>
      </c>
      <c r="C100" t="s">
        <v>18</v>
      </c>
      <c r="D100" t="s">
        <v>38</v>
      </c>
      <c r="E100">
        <v>22</v>
      </c>
      <c r="F100">
        <v>36</v>
      </c>
      <c r="G100">
        <v>3</v>
      </c>
      <c r="H100">
        <v>57</v>
      </c>
      <c r="I100" t="s">
        <v>53</v>
      </c>
      <c r="J100">
        <v>108</v>
      </c>
      <c r="K100">
        <f t="shared" si="3"/>
        <v>42</v>
      </c>
      <c r="L100">
        <f t="shared" si="5"/>
        <v>108</v>
      </c>
      <c r="M100">
        <f t="shared" si="4"/>
        <v>38.888888888888893</v>
      </c>
    </row>
    <row r="101" spans="1:13" x14ac:dyDescent="0.3">
      <c r="A101">
        <v>40</v>
      </c>
      <c r="B101">
        <v>1</v>
      </c>
      <c r="C101" t="s">
        <v>19</v>
      </c>
      <c r="D101" t="s">
        <v>39</v>
      </c>
      <c r="E101">
        <v>17</v>
      </c>
      <c r="F101">
        <v>29</v>
      </c>
      <c r="G101">
        <v>3</v>
      </c>
      <c r="H101">
        <v>15</v>
      </c>
      <c r="I101" t="s">
        <v>54</v>
      </c>
      <c r="J101">
        <v>87</v>
      </c>
      <c r="K101">
        <f t="shared" si="3"/>
        <v>36</v>
      </c>
      <c r="L101">
        <f t="shared" si="5"/>
        <v>87</v>
      </c>
      <c r="M101">
        <f t="shared" si="4"/>
        <v>41.379310344827587</v>
      </c>
    </row>
    <row r="102" spans="1:13" x14ac:dyDescent="0.3">
      <c r="A102">
        <v>40</v>
      </c>
      <c r="B102">
        <v>1</v>
      </c>
      <c r="C102" t="s">
        <v>20</v>
      </c>
      <c r="D102" t="s">
        <v>40</v>
      </c>
      <c r="E102">
        <v>20</v>
      </c>
      <c r="F102">
        <v>33</v>
      </c>
      <c r="G102">
        <v>1</v>
      </c>
      <c r="H102">
        <v>50</v>
      </c>
      <c r="I102" t="s">
        <v>54</v>
      </c>
      <c r="J102">
        <v>33</v>
      </c>
      <c r="K102">
        <f t="shared" si="3"/>
        <v>13</v>
      </c>
      <c r="L102">
        <f t="shared" si="5"/>
        <v>33</v>
      </c>
      <c r="M102">
        <f t="shared" si="4"/>
        <v>39.393939393939391</v>
      </c>
    </row>
    <row r="103" spans="1:13" x14ac:dyDescent="0.3">
      <c r="A103">
        <v>40</v>
      </c>
      <c r="B103">
        <v>1</v>
      </c>
      <c r="C103" t="s">
        <v>21</v>
      </c>
      <c r="D103" t="s">
        <v>41</v>
      </c>
      <c r="E103">
        <v>16</v>
      </c>
      <c r="F103">
        <v>28</v>
      </c>
      <c r="G103">
        <v>1</v>
      </c>
      <c r="H103">
        <v>13</v>
      </c>
      <c r="I103" t="s">
        <v>54</v>
      </c>
      <c r="J103">
        <v>28</v>
      </c>
      <c r="K103">
        <f t="shared" si="3"/>
        <v>12</v>
      </c>
      <c r="L103">
        <f t="shared" si="5"/>
        <v>28</v>
      </c>
      <c r="M103">
        <f t="shared" si="4"/>
        <v>42.857142857142854</v>
      </c>
    </row>
    <row r="104" spans="1:13" x14ac:dyDescent="0.3">
      <c r="A104">
        <v>41</v>
      </c>
      <c r="B104">
        <v>7</v>
      </c>
      <c r="C104" t="s">
        <v>24</v>
      </c>
      <c r="D104" t="s">
        <v>44</v>
      </c>
      <c r="E104">
        <v>19</v>
      </c>
      <c r="F104">
        <v>32</v>
      </c>
      <c r="G104">
        <v>3</v>
      </c>
      <c r="H104">
        <v>23</v>
      </c>
      <c r="I104" t="s">
        <v>54</v>
      </c>
      <c r="J104">
        <v>96</v>
      </c>
      <c r="K104">
        <f t="shared" si="3"/>
        <v>39</v>
      </c>
      <c r="L104">
        <f t="shared" si="5"/>
        <v>96</v>
      </c>
      <c r="M104">
        <f t="shared" si="4"/>
        <v>40.625</v>
      </c>
    </row>
    <row r="105" spans="1:13" x14ac:dyDescent="0.3">
      <c r="A105">
        <v>41</v>
      </c>
      <c r="B105">
        <v>7</v>
      </c>
      <c r="C105" t="s">
        <v>31</v>
      </c>
      <c r="D105" t="s">
        <v>51</v>
      </c>
      <c r="E105">
        <v>15</v>
      </c>
      <c r="F105">
        <v>26</v>
      </c>
      <c r="G105">
        <v>3</v>
      </c>
      <c r="H105">
        <v>47</v>
      </c>
      <c r="I105" t="s">
        <v>54</v>
      </c>
      <c r="J105">
        <v>78</v>
      </c>
      <c r="K105">
        <f t="shared" si="3"/>
        <v>33</v>
      </c>
      <c r="L105">
        <f t="shared" si="5"/>
        <v>78</v>
      </c>
      <c r="M105">
        <f t="shared" si="4"/>
        <v>42.307692307692307</v>
      </c>
    </row>
    <row r="106" spans="1:13" x14ac:dyDescent="0.3">
      <c r="A106">
        <v>41</v>
      </c>
      <c r="B106">
        <v>7</v>
      </c>
      <c r="C106" t="s">
        <v>14</v>
      </c>
      <c r="D106" t="s">
        <v>34</v>
      </c>
      <c r="E106">
        <v>18</v>
      </c>
      <c r="F106">
        <v>30</v>
      </c>
      <c r="G106">
        <v>1</v>
      </c>
      <c r="H106">
        <v>19</v>
      </c>
      <c r="I106" t="s">
        <v>54</v>
      </c>
      <c r="J106">
        <v>30</v>
      </c>
      <c r="K106">
        <f t="shared" si="3"/>
        <v>12</v>
      </c>
      <c r="L106">
        <f t="shared" si="5"/>
        <v>30</v>
      </c>
      <c r="M106">
        <f t="shared" si="4"/>
        <v>40</v>
      </c>
    </row>
    <row r="107" spans="1:13" x14ac:dyDescent="0.3">
      <c r="A107">
        <v>42</v>
      </c>
      <c r="B107">
        <v>14</v>
      </c>
      <c r="C107" t="s">
        <v>25</v>
      </c>
      <c r="D107" t="s">
        <v>45</v>
      </c>
      <c r="E107">
        <v>13</v>
      </c>
      <c r="F107">
        <v>22</v>
      </c>
      <c r="G107">
        <v>1</v>
      </c>
      <c r="H107">
        <v>57</v>
      </c>
      <c r="I107" t="s">
        <v>54</v>
      </c>
      <c r="J107">
        <v>22</v>
      </c>
      <c r="K107">
        <f t="shared" si="3"/>
        <v>9</v>
      </c>
      <c r="L107">
        <f t="shared" si="5"/>
        <v>22</v>
      </c>
      <c r="M107">
        <f t="shared" si="4"/>
        <v>40.909090909090914</v>
      </c>
    </row>
    <row r="108" spans="1:13" x14ac:dyDescent="0.3">
      <c r="A108">
        <v>42</v>
      </c>
      <c r="B108">
        <v>14</v>
      </c>
      <c r="C108" t="s">
        <v>17</v>
      </c>
      <c r="D108" t="s">
        <v>37</v>
      </c>
      <c r="E108">
        <v>25</v>
      </c>
      <c r="F108">
        <v>40</v>
      </c>
      <c r="G108">
        <v>2</v>
      </c>
      <c r="H108">
        <v>12</v>
      </c>
      <c r="I108" t="s">
        <v>54</v>
      </c>
      <c r="J108">
        <v>80</v>
      </c>
      <c r="K108">
        <f t="shared" si="3"/>
        <v>30</v>
      </c>
      <c r="L108">
        <f t="shared" si="5"/>
        <v>80</v>
      </c>
      <c r="M108">
        <f t="shared" si="4"/>
        <v>37.5</v>
      </c>
    </row>
    <row r="109" spans="1:13" x14ac:dyDescent="0.3">
      <c r="A109">
        <v>43</v>
      </c>
      <c r="B109">
        <v>8</v>
      </c>
      <c r="C109" t="s">
        <v>24</v>
      </c>
      <c r="D109" t="s">
        <v>44</v>
      </c>
      <c r="E109">
        <v>19</v>
      </c>
      <c r="F109">
        <v>32</v>
      </c>
      <c r="G109">
        <v>1</v>
      </c>
      <c r="H109">
        <v>6</v>
      </c>
      <c r="I109" t="s">
        <v>54</v>
      </c>
      <c r="J109">
        <v>32</v>
      </c>
      <c r="K109">
        <f t="shared" si="3"/>
        <v>13</v>
      </c>
      <c r="L109">
        <f t="shared" si="5"/>
        <v>32</v>
      </c>
      <c r="M109">
        <f t="shared" si="4"/>
        <v>40.625</v>
      </c>
    </row>
    <row r="110" spans="1:13" x14ac:dyDescent="0.3">
      <c r="A110">
        <v>43</v>
      </c>
      <c r="B110">
        <v>8</v>
      </c>
      <c r="C110" t="s">
        <v>26</v>
      </c>
      <c r="D110" t="s">
        <v>46</v>
      </c>
      <c r="E110">
        <v>20</v>
      </c>
      <c r="F110">
        <v>34</v>
      </c>
      <c r="G110">
        <v>2</v>
      </c>
      <c r="H110">
        <v>59</v>
      </c>
      <c r="I110" t="s">
        <v>54</v>
      </c>
      <c r="J110">
        <v>68</v>
      </c>
      <c r="K110">
        <f t="shared" si="3"/>
        <v>28</v>
      </c>
      <c r="L110">
        <f t="shared" si="5"/>
        <v>68</v>
      </c>
      <c r="M110">
        <f t="shared" si="4"/>
        <v>41.17647058823529</v>
      </c>
    </row>
    <row r="111" spans="1:13" x14ac:dyDescent="0.3">
      <c r="A111">
        <v>43</v>
      </c>
      <c r="B111">
        <v>8</v>
      </c>
      <c r="C111" t="s">
        <v>13</v>
      </c>
      <c r="D111" t="s">
        <v>33</v>
      </c>
      <c r="E111">
        <v>14</v>
      </c>
      <c r="F111">
        <v>24</v>
      </c>
      <c r="G111">
        <v>3</v>
      </c>
      <c r="H111">
        <v>57</v>
      </c>
      <c r="I111" t="s">
        <v>53</v>
      </c>
      <c r="J111">
        <v>72</v>
      </c>
      <c r="K111">
        <f t="shared" si="3"/>
        <v>30</v>
      </c>
      <c r="L111">
        <f t="shared" si="5"/>
        <v>72</v>
      </c>
      <c r="M111">
        <f t="shared" si="4"/>
        <v>41.666666666666671</v>
      </c>
    </row>
    <row r="112" spans="1:13" x14ac:dyDescent="0.3">
      <c r="A112">
        <v>43</v>
      </c>
      <c r="B112">
        <v>8</v>
      </c>
      <c r="C112" t="s">
        <v>15</v>
      </c>
      <c r="D112" t="s">
        <v>35</v>
      </c>
      <c r="E112">
        <v>19</v>
      </c>
      <c r="F112">
        <v>31</v>
      </c>
      <c r="G112">
        <v>1</v>
      </c>
      <c r="H112">
        <v>24</v>
      </c>
      <c r="I112" t="s">
        <v>53</v>
      </c>
      <c r="J112">
        <v>31</v>
      </c>
      <c r="K112">
        <f t="shared" si="3"/>
        <v>12</v>
      </c>
      <c r="L112">
        <f t="shared" si="5"/>
        <v>31</v>
      </c>
      <c r="M112">
        <f t="shared" si="4"/>
        <v>38.70967741935484</v>
      </c>
    </row>
    <row r="113" spans="1:13" x14ac:dyDescent="0.3">
      <c r="A113">
        <v>44</v>
      </c>
      <c r="B113">
        <v>18</v>
      </c>
      <c r="C113" t="s">
        <v>31</v>
      </c>
      <c r="D113" t="s">
        <v>51</v>
      </c>
      <c r="E113">
        <v>15</v>
      </c>
      <c r="F113">
        <v>26</v>
      </c>
      <c r="G113">
        <v>1</v>
      </c>
      <c r="H113">
        <v>34</v>
      </c>
      <c r="I113" t="s">
        <v>54</v>
      </c>
      <c r="J113">
        <v>26</v>
      </c>
      <c r="K113">
        <f t="shared" si="3"/>
        <v>11</v>
      </c>
      <c r="L113">
        <f t="shared" si="5"/>
        <v>26</v>
      </c>
      <c r="M113">
        <f t="shared" si="4"/>
        <v>42.307692307692307</v>
      </c>
    </row>
    <row r="114" spans="1:13" x14ac:dyDescent="0.3">
      <c r="A114">
        <v>44</v>
      </c>
      <c r="B114">
        <v>18</v>
      </c>
      <c r="C114" t="s">
        <v>32</v>
      </c>
      <c r="D114" t="s">
        <v>52</v>
      </c>
      <c r="E114">
        <v>15</v>
      </c>
      <c r="F114">
        <v>25</v>
      </c>
      <c r="G114">
        <v>3</v>
      </c>
      <c r="H114">
        <v>8</v>
      </c>
      <c r="I114" t="s">
        <v>53</v>
      </c>
      <c r="J114">
        <v>75</v>
      </c>
      <c r="K114">
        <f t="shared" si="3"/>
        <v>30</v>
      </c>
      <c r="L114">
        <f t="shared" si="5"/>
        <v>75</v>
      </c>
      <c r="M114">
        <f t="shared" si="4"/>
        <v>40</v>
      </c>
    </row>
    <row r="115" spans="1:13" x14ac:dyDescent="0.3">
      <c r="A115">
        <v>44</v>
      </c>
      <c r="B115">
        <v>18</v>
      </c>
      <c r="C115" t="s">
        <v>29</v>
      </c>
      <c r="D115" t="s">
        <v>49</v>
      </c>
      <c r="E115">
        <v>13</v>
      </c>
      <c r="F115">
        <v>21</v>
      </c>
      <c r="G115">
        <v>1</v>
      </c>
      <c r="H115">
        <v>43</v>
      </c>
      <c r="I115" t="s">
        <v>53</v>
      </c>
      <c r="J115">
        <v>21</v>
      </c>
      <c r="K115">
        <f t="shared" si="3"/>
        <v>8</v>
      </c>
      <c r="L115">
        <f t="shared" si="5"/>
        <v>21</v>
      </c>
      <c r="M115">
        <f t="shared" si="4"/>
        <v>38.095238095238095</v>
      </c>
    </row>
    <row r="116" spans="1:13" x14ac:dyDescent="0.3">
      <c r="A116">
        <v>45</v>
      </c>
      <c r="B116">
        <v>17</v>
      </c>
      <c r="C116" t="s">
        <v>30</v>
      </c>
      <c r="D116" t="s">
        <v>50</v>
      </c>
      <c r="E116">
        <v>10</v>
      </c>
      <c r="F116">
        <v>18</v>
      </c>
      <c r="G116">
        <v>3</v>
      </c>
      <c r="H116">
        <v>47</v>
      </c>
      <c r="I116" t="s">
        <v>53</v>
      </c>
      <c r="J116">
        <v>54</v>
      </c>
      <c r="K116">
        <f t="shared" si="3"/>
        <v>24</v>
      </c>
      <c r="L116">
        <f t="shared" si="5"/>
        <v>54</v>
      </c>
      <c r="M116">
        <f t="shared" si="4"/>
        <v>44.444444444444443</v>
      </c>
    </row>
    <row r="117" spans="1:13" x14ac:dyDescent="0.3">
      <c r="A117">
        <v>46</v>
      </c>
      <c r="B117">
        <v>10</v>
      </c>
      <c r="C117" t="s">
        <v>14</v>
      </c>
      <c r="D117" t="s">
        <v>34</v>
      </c>
      <c r="E117">
        <v>18</v>
      </c>
      <c r="F117">
        <v>30</v>
      </c>
      <c r="G117">
        <v>2</v>
      </c>
      <c r="H117">
        <v>23</v>
      </c>
      <c r="I117" t="s">
        <v>54</v>
      </c>
      <c r="J117">
        <v>60</v>
      </c>
      <c r="K117">
        <f t="shared" si="3"/>
        <v>24</v>
      </c>
      <c r="L117">
        <f t="shared" si="5"/>
        <v>60</v>
      </c>
      <c r="M117">
        <f t="shared" si="4"/>
        <v>40</v>
      </c>
    </row>
    <row r="118" spans="1:13" x14ac:dyDescent="0.3">
      <c r="A118">
        <v>46</v>
      </c>
      <c r="B118">
        <v>10</v>
      </c>
      <c r="C118" t="s">
        <v>26</v>
      </c>
      <c r="D118" t="s">
        <v>46</v>
      </c>
      <c r="E118">
        <v>20</v>
      </c>
      <c r="F118">
        <v>34</v>
      </c>
      <c r="G118">
        <v>1</v>
      </c>
      <c r="H118">
        <v>48</v>
      </c>
      <c r="I118" t="s">
        <v>54</v>
      </c>
      <c r="J118">
        <v>34</v>
      </c>
      <c r="K118">
        <f t="shared" si="3"/>
        <v>14</v>
      </c>
      <c r="L118">
        <f t="shared" si="5"/>
        <v>34</v>
      </c>
      <c r="M118">
        <f t="shared" si="4"/>
        <v>41.17647058823529</v>
      </c>
    </row>
    <row r="119" spans="1:13" x14ac:dyDescent="0.3">
      <c r="A119">
        <v>46</v>
      </c>
      <c r="B119">
        <v>10</v>
      </c>
      <c r="C119" t="s">
        <v>28</v>
      </c>
      <c r="D119" t="s">
        <v>48</v>
      </c>
      <c r="E119">
        <v>14</v>
      </c>
      <c r="F119">
        <v>23</v>
      </c>
      <c r="G119">
        <v>2</v>
      </c>
      <c r="H119">
        <v>15</v>
      </c>
      <c r="I119" t="s">
        <v>53</v>
      </c>
      <c r="J119">
        <v>46</v>
      </c>
      <c r="K119">
        <f t="shared" si="3"/>
        <v>18</v>
      </c>
      <c r="L119">
        <f t="shared" si="5"/>
        <v>46</v>
      </c>
      <c r="M119">
        <f t="shared" si="4"/>
        <v>39.130434782608695</v>
      </c>
    </row>
    <row r="120" spans="1:13" x14ac:dyDescent="0.3">
      <c r="A120">
        <v>47</v>
      </c>
      <c r="B120">
        <v>18</v>
      </c>
      <c r="C120" t="s">
        <v>20</v>
      </c>
      <c r="D120" t="s">
        <v>40</v>
      </c>
      <c r="E120">
        <v>20</v>
      </c>
      <c r="F120">
        <v>33</v>
      </c>
      <c r="G120">
        <v>2</v>
      </c>
      <c r="H120">
        <v>56</v>
      </c>
      <c r="I120" t="s">
        <v>53</v>
      </c>
      <c r="J120">
        <v>66</v>
      </c>
      <c r="K120">
        <f t="shared" si="3"/>
        <v>26</v>
      </c>
      <c r="L120">
        <f t="shared" si="5"/>
        <v>66</v>
      </c>
      <c r="M120">
        <f t="shared" si="4"/>
        <v>39.393939393939391</v>
      </c>
    </row>
    <row r="121" spans="1:13" x14ac:dyDescent="0.3">
      <c r="A121">
        <v>47</v>
      </c>
      <c r="B121">
        <v>18</v>
      </c>
      <c r="C121" t="s">
        <v>28</v>
      </c>
      <c r="D121" t="s">
        <v>48</v>
      </c>
      <c r="E121">
        <v>14</v>
      </c>
      <c r="F121">
        <v>23</v>
      </c>
      <c r="G121">
        <v>1</v>
      </c>
      <c r="H121">
        <v>17</v>
      </c>
      <c r="I121" t="s">
        <v>54</v>
      </c>
      <c r="J121">
        <v>23</v>
      </c>
      <c r="K121">
        <f t="shared" si="3"/>
        <v>9</v>
      </c>
      <c r="L121">
        <f t="shared" si="5"/>
        <v>23</v>
      </c>
      <c r="M121">
        <f t="shared" si="4"/>
        <v>39.130434782608695</v>
      </c>
    </row>
    <row r="122" spans="1:13" x14ac:dyDescent="0.3">
      <c r="A122">
        <v>47</v>
      </c>
      <c r="B122">
        <v>18</v>
      </c>
      <c r="C122" t="s">
        <v>27</v>
      </c>
      <c r="D122" t="s">
        <v>47</v>
      </c>
      <c r="E122">
        <v>12</v>
      </c>
      <c r="F122">
        <v>20</v>
      </c>
      <c r="G122">
        <v>1</v>
      </c>
      <c r="H122">
        <v>14</v>
      </c>
      <c r="I122" t="s">
        <v>54</v>
      </c>
      <c r="J122">
        <v>20</v>
      </c>
      <c r="K122">
        <f t="shared" si="3"/>
        <v>8</v>
      </c>
      <c r="L122">
        <f t="shared" si="5"/>
        <v>20</v>
      </c>
      <c r="M122">
        <f t="shared" si="4"/>
        <v>40</v>
      </c>
    </row>
    <row r="123" spans="1:13" x14ac:dyDescent="0.3">
      <c r="A123">
        <v>48</v>
      </c>
      <c r="B123">
        <v>17</v>
      </c>
      <c r="C123" t="s">
        <v>16</v>
      </c>
      <c r="D123" t="s">
        <v>36</v>
      </c>
      <c r="E123">
        <v>16</v>
      </c>
      <c r="F123">
        <v>27</v>
      </c>
      <c r="G123">
        <v>3</v>
      </c>
      <c r="H123">
        <v>37</v>
      </c>
      <c r="I123" t="s">
        <v>54</v>
      </c>
      <c r="J123">
        <v>81</v>
      </c>
      <c r="K123">
        <f t="shared" si="3"/>
        <v>33</v>
      </c>
      <c r="L123">
        <f t="shared" si="5"/>
        <v>81</v>
      </c>
      <c r="M123">
        <f t="shared" si="4"/>
        <v>40.74074074074074</v>
      </c>
    </row>
    <row r="124" spans="1:13" x14ac:dyDescent="0.3">
      <c r="A124">
        <v>48</v>
      </c>
      <c r="B124">
        <v>17</v>
      </c>
      <c r="C124" t="s">
        <v>25</v>
      </c>
      <c r="D124" t="s">
        <v>45</v>
      </c>
      <c r="E124">
        <v>13</v>
      </c>
      <c r="F124">
        <v>22</v>
      </c>
      <c r="G124">
        <v>2</v>
      </c>
      <c r="H124">
        <v>55</v>
      </c>
      <c r="I124" t="s">
        <v>53</v>
      </c>
      <c r="J124">
        <v>44</v>
      </c>
      <c r="K124">
        <f t="shared" si="3"/>
        <v>18</v>
      </c>
      <c r="L124">
        <f t="shared" si="5"/>
        <v>44</v>
      </c>
      <c r="M124">
        <f t="shared" si="4"/>
        <v>40.909090909090914</v>
      </c>
    </row>
    <row r="125" spans="1:13" x14ac:dyDescent="0.3">
      <c r="A125">
        <v>48</v>
      </c>
      <c r="B125">
        <v>17</v>
      </c>
      <c r="C125" t="s">
        <v>20</v>
      </c>
      <c r="D125" t="s">
        <v>40</v>
      </c>
      <c r="E125">
        <v>20</v>
      </c>
      <c r="F125">
        <v>33</v>
      </c>
      <c r="G125">
        <v>1</v>
      </c>
      <c r="H125">
        <v>32</v>
      </c>
      <c r="I125" t="s">
        <v>54</v>
      </c>
      <c r="J125">
        <v>33</v>
      </c>
      <c r="K125">
        <f t="shared" si="3"/>
        <v>13</v>
      </c>
      <c r="L125">
        <f t="shared" si="5"/>
        <v>33</v>
      </c>
      <c r="M125">
        <f t="shared" si="4"/>
        <v>39.393939393939391</v>
      </c>
    </row>
    <row r="126" spans="1:13" x14ac:dyDescent="0.3">
      <c r="A126">
        <v>49</v>
      </c>
      <c r="B126">
        <v>8</v>
      </c>
      <c r="C126" t="s">
        <v>13</v>
      </c>
      <c r="D126" t="s">
        <v>33</v>
      </c>
      <c r="E126">
        <v>14</v>
      </c>
      <c r="F126">
        <v>24</v>
      </c>
      <c r="G126">
        <v>3</v>
      </c>
      <c r="H126">
        <v>9</v>
      </c>
      <c r="I126" t="s">
        <v>53</v>
      </c>
      <c r="J126">
        <v>72</v>
      </c>
      <c r="K126">
        <f t="shared" si="3"/>
        <v>30</v>
      </c>
      <c r="L126">
        <f t="shared" si="5"/>
        <v>72</v>
      </c>
      <c r="M126">
        <f t="shared" si="4"/>
        <v>41.666666666666671</v>
      </c>
    </row>
    <row r="127" spans="1:13" x14ac:dyDescent="0.3">
      <c r="A127">
        <v>49</v>
      </c>
      <c r="B127">
        <v>8</v>
      </c>
      <c r="C127" t="s">
        <v>24</v>
      </c>
      <c r="D127" t="s">
        <v>44</v>
      </c>
      <c r="E127">
        <v>19</v>
      </c>
      <c r="F127">
        <v>32</v>
      </c>
      <c r="G127">
        <v>3</v>
      </c>
      <c r="H127">
        <v>27</v>
      </c>
      <c r="I127" t="s">
        <v>53</v>
      </c>
      <c r="J127">
        <v>96</v>
      </c>
      <c r="K127">
        <f t="shared" si="3"/>
        <v>39</v>
      </c>
      <c r="L127">
        <f t="shared" si="5"/>
        <v>96</v>
      </c>
      <c r="M127">
        <f t="shared" si="4"/>
        <v>40.625</v>
      </c>
    </row>
    <row r="128" spans="1:13" x14ac:dyDescent="0.3">
      <c r="A128">
        <v>49</v>
      </c>
      <c r="B128">
        <v>8</v>
      </c>
      <c r="C128" t="s">
        <v>30</v>
      </c>
      <c r="D128" t="s">
        <v>50</v>
      </c>
      <c r="E128">
        <v>10</v>
      </c>
      <c r="F128">
        <v>18</v>
      </c>
      <c r="G128">
        <v>1</v>
      </c>
      <c r="H128">
        <v>45</v>
      </c>
      <c r="I128" t="s">
        <v>54</v>
      </c>
      <c r="J128">
        <v>18</v>
      </c>
      <c r="K128">
        <f t="shared" si="3"/>
        <v>8</v>
      </c>
      <c r="L128">
        <f t="shared" si="5"/>
        <v>18</v>
      </c>
      <c r="M128">
        <f t="shared" si="4"/>
        <v>44.444444444444443</v>
      </c>
    </row>
    <row r="129" spans="1:13" x14ac:dyDescent="0.3">
      <c r="A129">
        <v>50</v>
      </c>
      <c r="B129">
        <v>19</v>
      </c>
      <c r="C129" t="s">
        <v>24</v>
      </c>
      <c r="D129" t="s">
        <v>44</v>
      </c>
      <c r="E129">
        <v>19</v>
      </c>
      <c r="F129">
        <v>32</v>
      </c>
      <c r="G129">
        <v>1</v>
      </c>
      <c r="H129">
        <v>6</v>
      </c>
      <c r="I129" t="s">
        <v>53</v>
      </c>
      <c r="J129">
        <v>32</v>
      </c>
      <c r="K129">
        <f t="shared" si="3"/>
        <v>13</v>
      </c>
      <c r="L129">
        <f t="shared" si="5"/>
        <v>32</v>
      </c>
      <c r="M129">
        <f t="shared" si="4"/>
        <v>40.625</v>
      </c>
    </row>
    <row r="130" spans="1:13" x14ac:dyDescent="0.3">
      <c r="A130">
        <v>50</v>
      </c>
      <c r="B130">
        <v>19</v>
      </c>
      <c r="C130" t="s">
        <v>25</v>
      </c>
      <c r="D130" t="s">
        <v>45</v>
      </c>
      <c r="E130">
        <v>13</v>
      </c>
      <c r="F130">
        <v>22</v>
      </c>
      <c r="G130">
        <v>2</v>
      </c>
      <c r="H130">
        <v>15</v>
      </c>
      <c r="I130" t="s">
        <v>53</v>
      </c>
      <c r="J130">
        <v>44</v>
      </c>
      <c r="K130">
        <f t="shared" si="3"/>
        <v>18</v>
      </c>
      <c r="L130">
        <f t="shared" si="5"/>
        <v>44</v>
      </c>
      <c r="M130">
        <f t="shared" si="4"/>
        <v>40.909090909090914</v>
      </c>
    </row>
    <row r="131" spans="1:13" x14ac:dyDescent="0.3">
      <c r="A131">
        <v>51</v>
      </c>
      <c r="B131">
        <v>12</v>
      </c>
      <c r="C131" t="s">
        <v>28</v>
      </c>
      <c r="D131" t="s">
        <v>48</v>
      </c>
      <c r="E131">
        <v>14</v>
      </c>
      <c r="F131">
        <v>23</v>
      </c>
      <c r="G131">
        <v>2</v>
      </c>
      <c r="H131">
        <v>33</v>
      </c>
      <c r="I131" t="s">
        <v>54</v>
      </c>
      <c r="J131">
        <v>46</v>
      </c>
      <c r="K131">
        <f t="shared" ref="K131:K194" si="6">(F131-E131)*G131</f>
        <v>18</v>
      </c>
      <c r="L131">
        <f t="shared" si="5"/>
        <v>46</v>
      </c>
      <c r="M131">
        <f t="shared" ref="M131:M194" si="7">(K131/J131)*100</f>
        <v>39.130434782608695</v>
      </c>
    </row>
    <row r="132" spans="1:13" x14ac:dyDescent="0.3">
      <c r="A132">
        <v>51</v>
      </c>
      <c r="B132">
        <v>12</v>
      </c>
      <c r="C132" t="s">
        <v>20</v>
      </c>
      <c r="D132" t="s">
        <v>40</v>
      </c>
      <c r="E132">
        <v>20</v>
      </c>
      <c r="F132">
        <v>33</v>
      </c>
      <c r="G132">
        <v>3</v>
      </c>
      <c r="H132">
        <v>56</v>
      </c>
      <c r="I132" t="s">
        <v>53</v>
      </c>
      <c r="J132">
        <v>99</v>
      </c>
      <c r="K132">
        <f t="shared" si="6"/>
        <v>39</v>
      </c>
      <c r="L132">
        <f t="shared" ref="L132:L195" si="8">F132*G132</f>
        <v>99</v>
      </c>
      <c r="M132">
        <f t="shared" si="7"/>
        <v>39.393939393939391</v>
      </c>
    </row>
    <row r="133" spans="1:13" x14ac:dyDescent="0.3">
      <c r="A133">
        <v>51</v>
      </c>
      <c r="B133">
        <v>12</v>
      </c>
      <c r="C133" t="s">
        <v>25</v>
      </c>
      <c r="D133" t="s">
        <v>45</v>
      </c>
      <c r="E133">
        <v>13</v>
      </c>
      <c r="F133">
        <v>22</v>
      </c>
      <c r="G133">
        <v>2</v>
      </c>
      <c r="H133">
        <v>53</v>
      </c>
      <c r="I133" t="s">
        <v>53</v>
      </c>
      <c r="J133">
        <v>44</v>
      </c>
      <c r="K133">
        <f t="shared" si="6"/>
        <v>18</v>
      </c>
      <c r="L133">
        <f t="shared" si="8"/>
        <v>44</v>
      </c>
      <c r="M133">
        <f t="shared" si="7"/>
        <v>40.909090909090914</v>
      </c>
    </row>
    <row r="134" spans="1:13" x14ac:dyDescent="0.3">
      <c r="A134">
        <v>51</v>
      </c>
      <c r="B134">
        <v>12</v>
      </c>
      <c r="C134" t="s">
        <v>30</v>
      </c>
      <c r="D134" t="s">
        <v>50</v>
      </c>
      <c r="E134">
        <v>10</v>
      </c>
      <c r="F134">
        <v>18</v>
      </c>
      <c r="G134">
        <v>2</v>
      </c>
      <c r="H134">
        <v>22</v>
      </c>
      <c r="I134" t="s">
        <v>53</v>
      </c>
      <c r="J134">
        <v>36</v>
      </c>
      <c r="K134">
        <f t="shared" si="6"/>
        <v>16</v>
      </c>
      <c r="L134">
        <f t="shared" si="8"/>
        <v>36</v>
      </c>
      <c r="M134">
        <f t="shared" si="7"/>
        <v>44.444444444444443</v>
      </c>
    </row>
    <row r="135" spans="1:13" x14ac:dyDescent="0.3">
      <c r="A135">
        <v>52</v>
      </c>
      <c r="B135">
        <v>7</v>
      </c>
      <c r="C135" t="s">
        <v>20</v>
      </c>
      <c r="D135" t="s">
        <v>40</v>
      </c>
      <c r="E135">
        <v>20</v>
      </c>
      <c r="F135">
        <v>33</v>
      </c>
      <c r="G135">
        <v>3</v>
      </c>
      <c r="H135">
        <v>13</v>
      </c>
      <c r="I135" t="s">
        <v>53</v>
      </c>
      <c r="J135">
        <v>99</v>
      </c>
      <c r="K135">
        <f t="shared" si="6"/>
        <v>39</v>
      </c>
      <c r="L135">
        <f t="shared" si="8"/>
        <v>99</v>
      </c>
      <c r="M135">
        <f t="shared" si="7"/>
        <v>39.393939393939391</v>
      </c>
    </row>
    <row r="136" spans="1:13" x14ac:dyDescent="0.3">
      <c r="A136">
        <v>52</v>
      </c>
      <c r="B136">
        <v>7</v>
      </c>
      <c r="C136" t="s">
        <v>15</v>
      </c>
      <c r="D136" t="s">
        <v>35</v>
      </c>
      <c r="E136">
        <v>19</v>
      </c>
      <c r="F136">
        <v>31</v>
      </c>
      <c r="G136">
        <v>2</v>
      </c>
      <c r="H136">
        <v>17</v>
      </c>
      <c r="I136" t="s">
        <v>54</v>
      </c>
      <c r="J136">
        <v>62</v>
      </c>
      <c r="K136">
        <f t="shared" si="6"/>
        <v>24</v>
      </c>
      <c r="L136">
        <f t="shared" si="8"/>
        <v>62</v>
      </c>
      <c r="M136">
        <f t="shared" si="7"/>
        <v>38.70967741935484</v>
      </c>
    </row>
    <row r="137" spans="1:13" x14ac:dyDescent="0.3">
      <c r="A137">
        <v>52</v>
      </c>
      <c r="B137">
        <v>7</v>
      </c>
      <c r="C137" t="s">
        <v>26</v>
      </c>
      <c r="D137" t="s">
        <v>46</v>
      </c>
      <c r="E137">
        <v>20</v>
      </c>
      <c r="F137">
        <v>34</v>
      </c>
      <c r="G137">
        <v>3</v>
      </c>
      <c r="H137">
        <v>32</v>
      </c>
      <c r="I137" t="s">
        <v>53</v>
      </c>
      <c r="J137">
        <v>102</v>
      </c>
      <c r="K137">
        <f t="shared" si="6"/>
        <v>42</v>
      </c>
      <c r="L137">
        <f t="shared" si="8"/>
        <v>102</v>
      </c>
      <c r="M137">
        <f t="shared" si="7"/>
        <v>41.17647058823529</v>
      </c>
    </row>
    <row r="138" spans="1:13" x14ac:dyDescent="0.3">
      <c r="A138">
        <v>53</v>
      </c>
      <c r="B138">
        <v>16</v>
      </c>
      <c r="C138" t="s">
        <v>28</v>
      </c>
      <c r="D138" t="s">
        <v>48</v>
      </c>
      <c r="E138">
        <v>14</v>
      </c>
      <c r="F138">
        <v>23</v>
      </c>
      <c r="G138">
        <v>3</v>
      </c>
      <c r="H138">
        <v>47</v>
      </c>
      <c r="I138" t="s">
        <v>54</v>
      </c>
      <c r="J138">
        <v>69</v>
      </c>
      <c r="K138">
        <f t="shared" si="6"/>
        <v>27</v>
      </c>
      <c r="L138">
        <f t="shared" si="8"/>
        <v>69</v>
      </c>
      <c r="M138">
        <f t="shared" si="7"/>
        <v>39.130434782608695</v>
      </c>
    </row>
    <row r="139" spans="1:13" x14ac:dyDescent="0.3">
      <c r="A139">
        <v>53</v>
      </c>
      <c r="B139">
        <v>16</v>
      </c>
      <c r="C139" t="s">
        <v>14</v>
      </c>
      <c r="D139" t="s">
        <v>34</v>
      </c>
      <c r="E139">
        <v>18</v>
      </c>
      <c r="F139">
        <v>30</v>
      </c>
      <c r="G139">
        <v>3</v>
      </c>
      <c r="H139">
        <v>39</v>
      </c>
      <c r="I139" t="s">
        <v>54</v>
      </c>
      <c r="J139">
        <v>90</v>
      </c>
      <c r="K139">
        <f t="shared" si="6"/>
        <v>36</v>
      </c>
      <c r="L139">
        <f t="shared" si="8"/>
        <v>90</v>
      </c>
      <c r="M139">
        <f t="shared" si="7"/>
        <v>40</v>
      </c>
    </row>
    <row r="140" spans="1:13" x14ac:dyDescent="0.3">
      <c r="A140">
        <v>53</v>
      </c>
      <c r="B140">
        <v>16</v>
      </c>
      <c r="C140" t="s">
        <v>18</v>
      </c>
      <c r="D140" t="s">
        <v>38</v>
      </c>
      <c r="E140">
        <v>22</v>
      </c>
      <c r="F140">
        <v>36</v>
      </c>
      <c r="G140">
        <v>3</v>
      </c>
      <c r="H140">
        <v>26</v>
      </c>
      <c r="I140" t="s">
        <v>53</v>
      </c>
      <c r="J140">
        <v>108</v>
      </c>
      <c r="K140">
        <f t="shared" si="6"/>
        <v>42</v>
      </c>
      <c r="L140">
        <f t="shared" si="8"/>
        <v>108</v>
      </c>
      <c r="M140">
        <f t="shared" si="7"/>
        <v>38.888888888888893</v>
      </c>
    </row>
    <row r="141" spans="1:13" x14ac:dyDescent="0.3">
      <c r="A141">
        <v>54</v>
      </c>
      <c r="B141">
        <v>6</v>
      </c>
      <c r="C141" t="s">
        <v>23</v>
      </c>
      <c r="D141" t="s">
        <v>43</v>
      </c>
      <c r="E141">
        <v>21</v>
      </c>
      <c r="F141">
        <v>35</v>
      </c>
      <c r="G141">
        <v>3</v>
      </c>
      <c r="H141">
        <v>47</v>
      </c>
      <c r="I141" t="s">
        <v>53</v>
      </c>
      <c r="J141">
        <v>105</v>
      </c>
      <c r="K141">
        <f t="shared" si="6"/>
        <v>42</v>
      </c>
      <c r="L141">
        <f t="shared" si="8"/>
        <v>105</v>
      </c>
      <c r="M141">
        <f t="shared" si="7"/>
        <v>40</v>
      </c>
    </row>
    <row r="142" spans="1:13" x14ac:dyDescent="0.3">
      <c r="A142">
        <v>54</v>
      </c>
      <c r="B142">
        <v>6</v>
      </c>
      <c r="C142" t="s">
        <v>15</v>
      </c>
      <c r="D142" t="s">
        <v>35</v>
      </c>
      <c r="E142">
        <v>19</v>
      </c>
      <c r="F142">
        <v>31</v>
      </c>
      <c r="G142">
        <v>1</v>
      </c>
      <c r="H142">
        <v>55</v>
      </c>
      <c r="I142" t="s">
        <v>54</v>
      </c>
      <c r="J142">
        <v>31</v>
      </c>
      <c r="K142">
        <f t="shared" si="6"/>
        <v>12</v>
      </c>
      <c r="L142">
        <f t="shared" si="8"/>
        <v>31</v>
      </c>
      <c r="M142">
        <f t="shared" si="7"/>
        <v>38.70967741935484</v>
      </c>
    </row>
    <row r="143" spans="1:13" x14ac:dyDescent="0.3">
      <c r="A143">
        <v>54</v>
      </c>
      <c r="B143">
        <v>6</v>
      </c>
      <c r="C143" t="s">
        <v>30</v>
      </c>
      <c r="D143" t="s">
        <v>50</v>
      </c>
      <c r="E143">
        <v>10</v>
      </c>
      <c r="F143">
        <v>18</v>
      </c>
      <c r="G143">
        <v>1</v>
      </c>
      <c r="H143">
        <v>55</v>
      </c>
      <c r="I143" t="s">
        <v>54</v>
      </c>
      <c r="J143">
        <v>18</v>
      </c>
      <c r="K143">
        <f t="shared" si="6"/>
        <v>8</v>
      </c>
      <c r="L143">
        <f t="shared" si="8"/>
        <v>18</v>
      </c>
      <c r="M143">
        <f t="shared" si="7"/>
        <v>44.444444444444443</v>
      </c>
    </row>
    <row r="144" spans="1:13" x14ac:dyDescent="0.3">
      <c r="A144">
        <v>54</v>
      </c>
      <c r="B144">
        <v>6</v>
      </c>
      <c r="C144" t="s">
        <v>20</v>
      </c>
      <c r="D144" t="s">
        <v>40</v>
      </c>
      <c r="E144">
        <v>20</v>
      </c>
      <c r="F144">
        <v>33</v>
      </c>
      <c r="G144">
        <v>1</v>
      </c>
      <c r="H144">
        <v>46</v>
      </c>
      <c r="I144" t="s">
        <v>54</v>
      </c>
      <c r="J144">
        <v>33</v>
      </c>
      <c r="K144">
        <f t="shared" si="6"/>
        <v>13</v>
      </c>
      <c r="L144">
        <f t="shared" si="8"/>
        <v>33</v>
      </c>
      <c r="M144">
        <f t="shared" si="7"/>
        <v>39.393939393939391</v>
      </c>
    </row>
    <row r="145" spans="1:13" x14ac:dyDescent="0.3">
      <c r="A145">
        <v>55</v>
      </c>
      <c r="B145">
        <v>20</v>
      </c>
      <c r="C145" t="s">
        <v>20</v>
      </c>
      <c r="D145" t="s">
        <v>40</v>
      </c>
      <c r="E145">
        <v>20</v>
      </c>
      <c r="F145">
        <v>33</v>
      </c>
      <c r="G145">
        <v>3</v>
      </c>
      <c r="H145">
        <v>27</v>
      </c>
      <c r="I145" t="s">
        <v>54</v>
      </c>
      <c r="J145">
        <v>99</v>
      </c>
      <c r="K145">
        <f t="shared" si="6"/>
        <v>39</v>
      </c>
      <c r="L145">
        <f t="shared" si="8"/>
        <v>99</v>
      </c>
      <c r="M145">
        <f t="shared" si="7"/>
        <v>39.393939393939391</v>
      </c>
    </row>
    <row r="146" spans="1:13" x14ac:dyDescent="0.3">
      <c r="A146">
        <v>55</v>
      </c>
      <c r="B146">
        <v>20</v>
      </c>
      <c r="C146" t="s">
        <v>13</v>
      </c>
      <c r="D146" t="s">
        <v>33</v>
      </c>
      <c r="E146">
        <v>14</v>
      </c>
      <c r="F146">
        <v>24</v>
      </c>
      <c r="G146">
        <v>1</v>
      </c>
      <c r="H146">
        <v>5</v>
      </c>
      <c r="I146" t="s">
        <v>53</v>
      </c>
      <c r="J146">
        <v>24</v>
      </c>
      <c r="K146">
        <f t="shared" si="6"/>
        <v>10</v>
      </c>
      <c r="L146">
        <f t="shared" si="8"/>
        <v>24</v>
      </c>
      <c r="M146">
        <f t="shared" si="7"/>
        <v>41.666666666666671</v>
      </c>
    </row>
    <row r="147" spans="1:13" x14ac:dyDescent="0.3">
      <c r="A147">
        <v>55</v>
      </c>
      <c r="B147">
        <v>20</v>
      </c>
      <c r="C147" t="s">
        <v>18</v>
      </c>
      <c r="D147" t="s">
        <v>38</v>
      </c>
      <c r="E147">
        <v>22</v>
      </c>
      <c r="F147">
        <v>36</v>
      </c>
      <c r="G147">
        <v>1</v>
      </c>
      <c r="H147">
        <v>51</v>
      </c>
      <c r="I147" t="s">
        <v>54</v>
      </c>
      <c r="J147">
        <v>36</v>
      </c>
      <c r="K147">
        <f t="shared" si="6"/>
        <v>14</v>
      </c>
      <c r="L147">
        <f t="shared" si="8"/>
        <v>36</v>
      </c>
      <c r="M147">
        <f t="shared" si="7"/>
        <v>38.888888888888893</v>
      </c>
    </row>
    <row r="148" spans="1:13" x14ac:dyDescent="0.3">
      <c r="A148">
        <v>55</v>
      </c>
      <c r="B148">
        <v>20</v>
      </c>
      <c r="C148" t="s">
        <v>24</v>
      </c>
      <c r="D148" t="s">
        <v>44</v>
      </c>
      <c r="E148">
        <v>19</v>
      </c>
      <c r="F148">
        <v>32</v>
      </c>
      <c r="G148">
        <v>3</v>
      </c>
      <c r="H148">
        <v>13</v>
      </c>
      <c r="I148" t="s">
        <v>53</v>
      </c>
      <c r="J148">
        <v>96</v>
      </c>
      <c r="K148">
        <f t="shared" si="6"/>
        <v>39</v>
      </c>
      <c r="L148">
        <f t="shared" si="8"/>
        <v>96</v>
      </c>
      <c r="M148">
        <f t="shared" si="7"/>
        <v>40.625</v>
      </c>
    </row>
    <row r="149" spans="1:13" x14ac:dyDescent="0.3">
      <c r="A149">
        <v>56</v>
      </c>
      <c r="B149">
        <v>1</v>
      </c>
      <c r="C149" t="s">
        <v>19</v>
      </c>
      <c r="D149" t="s">
        <v>39</v>
      </c>
      <c r="E149">
        <v>17</v>
      </c>
      <c r="F149">
        <v>29</v>
      </c>
      <c r="G149">
        <v>1</v>
      </c>
      <c r="H149">
        <v>38</v>
      </c>
      <c r="I149" t="s">
        <v>53</v>
      </c>
      <c r="J149">
        <v>29</v>
      </c>
      <c r="K149">
        <f t="shared" si="6"/>
        <v>12</v>
      </c>
      <c r="L149">
        <f t="shared" si="8"/>
        <v>29</v>
      </c>
      <c r="M149">
        <f t="shared" si="7"/>
        <v>41.379310344827587</v>
      </c>
    </row>
    <row r="150" spans="1:13" x14ac:dyDescent="0.3">
      <c r="A150">
        <v>56</v>
      </c>
      <c r="B150">
        <v>1</v>
      </c>
      <c r="C150" t="s">
        <v>22</v>
      </c>
      <c r="D150" t="s">
        <v>42</v>
      </c>
      <c r="E150">
        <v>11</v>
      </c>
      <c r="F150">
        <v>19</v>
      </c>
      <c r="G150">
        <v>1</v>
      </c>
      <c r="H150">
        <v>40</v>
      </c>
      <c r="I150" t="s">
        <v>54</v>
      </c>
      <c r="J150">
        <v>19</v>
      </c>
      <c r="K150">
        <f t="shared" si="6"/>
        <v>8</v>
      </c>
      <c r="L150">
        <f t="shared" si="8"/>
        <v>19</v>
      </c>
      <c r="M150">
        <f t="shared" si="7"/>
        <v>42.105263157894733</v>
      </c>
    </row>
    <row r="151" spans="1:13" x14ac:dyDescent="0.3">
      <c r="A151">
        <v>57</v>
      </c>
      <c r="B151">
        <v>18</v>
      </c>
      <c r="C151" t="s">
        <v>23</v>
      </c>
      <c r="D151" t="s">
        <v>43</v>
      </c>
      <c r="E151">
        <v>21</v>
      </c>
      <c r="F151">
        <v>35</v>
      </c>
      <c r="G151">
        <v>1</v>
      </c>
      <c r="H151">
        <v>21</v>
      </c>
      <c r="I151" t="s">
        <v>54</v>
      </c>
      <c r="J151">
        <v>35</v>
      </c>
      <c r="K151">
        <f t="shared" si="6"/>
        <v>14</v>
      </c>
      <c r="L151">
        <f t="shared" si="8"/>
        <v>35</v>
      </c>
      <c r="M151">
        <f t="shared" si="7"/>
        <v>40</v>
      </c>
    </row>
    <row r="152" spans="1:13" x14ac:dyDescent="0.3">
      <c r="A152">
        <v>57</v>
      </c>
      <c r="B152">
        <v>18</v>
      </c>
      <c r="C152" t="s">
        <v>17</v>
      </c>
      <c r="D152" t="s">
        <v>37</v>
      </c>
      <c r="E152">
        <v>25</v>
      </c>
      <c r="F152">
        <v>40</v>
      </c>
      <c r="G152">
        <v>1</v>
      </c>
      <c r="H152">
        <v>30</v>
      </c>
      <c r="I152" t="s">
        <v>54</v>
      </c>
      <c r="J152">
        <v>40</v>
      </c>
      <c r="K152">
        <f t="shared" si="6"/>
        <v>15</v>
      </c>
      <c r="L152">
        <f t="shared" si="8"/>
        <v>40</v>
      </c>
      <c r="M152">
        <f t="shared" si="7"/>
        <v>37.5</v>
      </c>
    </row>
    <row r="153" spans="1:13" x14ac:dyDescent="0.3">
      <c r="A153">
        <v>57</v>
      </c>
      <c r="B153">
        <v>18</v>
      </c>
      <c r="C153" t="s">
        <v>25</v>
      </c>
      <c r="D153" t="s">
        <v>45</v>
      </c>
      <c r="E153">
        <v>13</v>
      </c>
      <c r="F153">
        <v>22</v>
      </c>
      <c r="G153">
        <v>1</v>
      </c>
      <c r="H153">
        <v>10</v>
      </c>
      <c r="I153" t="s">
        <v>53</v>
      </c>
      <c r="J153">
        <v>22</v>
      </c>
      <c r="K153">
        <f t="shared" si="6"/>
        <v>9</v>
      </c>
      <c r="L153">
        <f t="shared" si="8"/>
        <v>22</v>
      </c>
      <c r="M153">
        <f t="shared" si="7"/>
        <v>40.909090909090914</v>
      </c>
    </row>
    <row r="154" spans="1:13" x14ac:dyDescent="0.3">
      <c r="A154">
        <v>57</v>
      </c>
      <c r="B154">
        <v>18</v>
      </c>
      <c r="C154" t="s">
        <v>18</v>
      </c>
      <c r="D154" t="s">
        <v>38</v>
      </c>
      <c r="E154">
        <v>22</v>
      </c>
      <c r="F154">
        <v>36</v>
      </c>
      <c r="G154">
        <v>2</v>
      </c>
      <c r="H154">
        <v>7</v>
      </c>
      <c r="I154" t="s">
        <v>54</v>
      </c>
      <c r="J154">
        <v>72</v>
      </c>
      <c r="K154">
        <f t="shared" si="6"/>
        <v>28</v>
      </c>
      <c r="L154">
        <f t="shared" si="8"/>
        <v>72</v>
      </c>
      <c r="M154">
        <f t="shared" si="7"/>
        <v>38.888888888888893</v>
      </c>
    </row>
    <row r="155" spans="1:13" x14ac:dyDescent="0.3">
      <c r="A155">
        <v>58</v>
      </c>
      <c r="B155">
        <v>8</v>
      </c>
      <c r="C155" t="s">
        <v>25</v>
      </c>
      <c r="D155" t="s">
        <v>45</v>
      </c>
      <c r="E155">
        <v>13</v>
      </c>
      <c r="F155">
        <v>22</v>
      </c>
      <c r="G155">
        <v>1</v>
      </c>
      <c r="H155">
        <v>17</v>
      </c>
      <c r="I155" t="s">
        <v>54</v>
      </c>
      <c r="J155">
        <v>22</v>
      </c>
      <c r="K155">
        <f t="shared" si="6"/>
        <v>9</v>
      </c>
      <c r="L155">
        <f t="shared" si="8"/>
        <v>22</v>
      </c>
      <c r="M155">
        <f t="shared" si="7"/>
        <v>40.909090909090914</v>
      </c>
    </row>
    <row r="156" spans="1:13" x14ac:dyDescent="0.3">
      <c r="A156">
        <v>58</v>
      </c>
      <c r="B156">
        <v>8</v>
      </c>
      <c r="C156" t="s">
        <v>27</v>
      </c>
      <c r="D156" t="s">
        <v>47</v>
      </c>
      <c r="E156">
        <v>12</v>
      </c>
      <c r="F156">
        <v>20</v>
      </c>
      <c r="G156">
        <v>3</v>
      </c>
      <c r="H156">
        <v>56</v>
      </c>
      <c r="I156" t="s">
        <v>54</v>
      </c>
      <c r="J156">
        <v>60</v>
      </c>
      <c r="K156">
        <f t="shared" si="6"/>
        <v>24</v>
      </c>
      <c r="L156">
        <f t="shared" si="8"/>
        <v>60</v>
      </c>
      <c r="M156">
        <f t="shared" si="7"/>
        <v>40</v>
      </c>
    </row>
    <row r="157" spans="1:13" x14ac:dyDescent="0.3">
      <c r="A157">
        <v>59</v>
      </c>
      <c r="B157">
        <v>8</v>
      </c>
      <c r="C157" t="s">
        <v>22</v>
      </c>
      <c r="D157" t="s">
        <v>42</v>
      </c>
      <c r="E157">
        <v>11</v>
      </c>
      <c r="F157">
        <v>19</v>
      </c>
      <c r="G157">
        <v>2</v>
      </c>
      <c r="H157">
        <v>13</v>
      </c>
      <c r="I157" t="s">
        <v>53</v>
      </c>
      <c r="J157">
        <v>38</v>
      </c>
      <c r="K157">
        <f t="shared" si="6"/>
        <v>16</v>
      </c>
      <c r="L157">
        <f t="shared" si="8"/>
        <v>38</v>
      </c>
      <c r="M157">
        <f t="shared" si="7"/>
        <v>42.105263157894733</v>
      </c>
    </row>
    <row r="158" spans="1:13" x14ac:dyDescent="0.3">
      <c r="A158">
        <v>59</v>
      </c>
      <c r="B158">
        <v>8</v>
      </c>
      <c r="C158" t="s">
        <v>28</v>
      </c>
      <c r="D158" t="s">
        <v>48</v>
      </c>
      <c r="E158">
        <v>14</v>
      </c>
      <c r="F158">
        <v>23</v>
      </c>
      <c r="G158">
        <v>2</v>
      </c>
      <c r="H158">
        <v>9</v>
      </c>
      <c r="I158" t="s">
        <v>53</v>
      </c>
      <c r="J158">
        <v>46</v>
      </c>
      <c r="K158">
        <f t="shared" si="6"/>
        <v>18</v>
      </c>
      <c r="L158">
        <f t="shared" si="8"/>
        <v>46</v>
      </c>
      <c r="M158">
        <f t="shared" si="7"/>
        <v>39.130434782608695</v>
      </c>
    </row>
    <row r="159" spans="1:13" x14ac:dyDescent="0.3">
      <c r="A159">
        <v>59</v>
      </c>
      <c r="B159">
        <v>8</v>
      </c>
      <c r="C159" t="s">
        <v>30</v>
      </c>
      <c r="D159" t="s">
        <v>50</v>
      </c>
      <c r="E159">
        <v>10</v>
      </c>
      <c r="F159">
        <v>18</v>
      </c>
      <c r="G159">
        <v>2</v>
      </c>
      <c r="H159">
        <v>13</v>
      </c>
      <c r="I159" t="s">
        <v>54</v>
      </c>
      <c r="J159">
        <v>36</v>
      </c>
      <c r="K159">
        <f t="shared" si="6"/>
        <v>16</v>
      </c>
      <c r="L159">
        <f t="shared" si="8"/>
        <v>36</v>
      </c>
      <c r="M159">
        <f t="shared" si="7"/>
        <v>44.444444444444443</v>
      </c>
    </row>
    <row r="160" spans="1:13" x14ac:dyDescent="0.3">
      <c r="A160">
        <v>59</v>
      </c>
      <c r="B160">
        <v>8</v>
      </c>
      <c r="C160" t="s">
        <v>17</v>
      </c>
      <c r="D160" t="s">
        <v>37</v>
      </c>
      <c r="E160">
        <v>25</v>
      </c>
      <c r="F160">
        <v>40</v>
      </c>
      <c r="G160">
        <v>1</v>
      </c>
      <c r="H160">
        <v>13</v>
      </c>
      <c r="I160" t="s">
        <v>54</v>
      </c>
      <c r="J160">
        <v>40</v>
      </c>
      <c r="K160">
        <f t="shared" si="6"/>
        <v>15</v>
      </c>
      <c r="L160">
        <f t="shared" si="8"/>
        <v>40</v>
      </c>
      <c r="M160">
        <f t="shared" si="7"/>
        <v>37.5</v>
      </c>
    </row>
    <row r="161" spans="1:13" x14ac:dyDescent="0.3">
      <c r="A161">
        <v>60</v>
      </c>
      <c r="B161">
        <v>6</v>
      </c>
      <c r="C161" t="s">
        <v>30</v>
      </c>
      <c r="D161" t="s">
        <v>50</v>
      </c>
      <c r="E161">
        <v>10</v>
      </c>
      <c r="F161">
        <v>18</v>
      </c>
      <c r="G161">
        <v>2</v>
      </c>
      <c r="H161">
        <v>23</v>
      </c>
      <c r="I161" t="s">
        <v>53</v>
      </c>
      <c r="J161">
        <v>36</v>
      </c>
      <c r="K161">
        <f t="shared" si="6"/>
        <v>16</v>
      </c>
      <c r="L161">
        <f t="shared" si="8"/>
        <v>36</v>
      </c>
      <c r="M161">
        <f t="shared" si="7"/>
        <v>44.444444444444443</v>
      </c>
    </row>
    <row r="162" spans="1:13" x14ac:dyDescent="0.3">
      <c r="A162">
        <v>60</v>
      </c>
      <c r="B162">
        <v>6</v>
      </c>
      <c r="C162" t="s">
        <v>20</v>
      </c>
      <c r="D162" t="s">
        <v>40</v>
      </c>
      <c r="E162">
        <v>20</v>
      </c>
      <c r="F162">
        <v>33</v>
      </c>
      <c r="G162">
        <v>2</v>
      </c>
      <c r="H162">
        <v>20</v>
      </c>
      <c r="I162" t="s">
        <v>54</v>
      </c>
      <c r="J162">
        <v>66</v>
      </c>
      <c r="K162">
        <f t="shared" si="6"/>
        <v>26</v>
      </c>
      <c r="L162">
        <f t="shared" si="8"/>
        <v>66</v>
      </c>
      <c r="M162">
        <f t="shared" si="7"/>
        <v>39.393939393939391</v>
      </c>
    </row>
    <row r="163" spans="1:13" x14ac:dyDescent="0.3">
      <c r="A163">
        <v>61</v>
      </c>
      <c r="B163">
        <v>10</v>
      </c>
      <c r="C163" t="s">
        <v>17</v>
      </c>
      <c r="D163" t="s">
        <v>37</v>
      </c>
      <c r="E163">
        <v>25</v>
      </c>
      <c r="F163">
        <v>40</v>
      </c>
      <c r="G163">
        <v>2</v>
      </c>
      <c r="H163">
        <v>56</v>
      </c>
      <c r="I163" t="s">
        <v>53</v>
      </c>
      <c r="J163">
        <v>80</v>
      </c>
      <c r="K163">
        <f t="shared" si="6"/>
        <v>30</v>
      </c>
      <c r="L163">
        <f t="shared" si="8"/>
        <v>80</v>
      </c>
      <c r="M163">
        <f t="shared" si="7"/>
        <v>37.5</v>
      </c>
    </row>
    <row r="164" spans="1:13" x14ac:dyDescent="0.3">
      <c r="A164">
        <v>61</v>
      </c>
      <c r="B164">
        <v>10</v>
      </c>
      <c r="C164" t="s">
        <v>30</v>
      </c>
      <c r="D164" t="s">
        <v>50</v>
      </c>
      <c r="E164">
        <v>10</v>
      </c>
      <c r="F164">
        <v>18</v>
      </c>
      <c r="G164">
        <v>1</v>
      </c>
      <c r="H164">
        <v>39</v>
      </c>
      <c r="I164" t="s">
        <v>54</v>
      </c>
      <c r="J164">
        <v>18</v>
      </c>
      <c r="K164">
        <f t="shared" si="6"/>
        <v>8</v>
      </c>
      <c r="L164">
        <f t="shared" si="8"/>
        <v>18</v>
      </c>
      <c r="M164">
        <f t="shared" si="7"/>
        <v>44.444444444444443</v>
      </c>
    </row>
    <row r="165" spans="1:13" x14ac:dyDescent="0.3">
      <c r="A165">
        <v>61</v>
      </c>
      <c r="B165">
        <v>10</v>
      </c>
      <c r="C165" t="s">
        <v>14</v>
      </c>
      <c r="D165" t="s">
        <v>34</v>
      </c>
      <c r="E165">
        <v>18</v>
      </c>
      <c r="F165">
        <v>30</v>
      </c>
      <c r="G165">
        <v>2</v>
      </c>
      <c r="H165">
        <v>13</v>
      </c>
      <c r="I165" t="s">
        <v>53</v>
      </c>
      <c r="J165">
        <v>60</v>
      </c>
      <c r="K165">
        <f t="shared" si="6"/>
        <v>24</v>
      </c>
      <c r="L165">
        <f t="shared" si="8"/>
        <v>60</v>
      </c>
      <c r="M165">
        <f t="shared" si="7"/>
        <v>40</v>
      </c>
    </row>
    <row r="166" spans="1:13" x14ac:dyDescent="0.3">
      <c r="A166">
        <v>61</v>
      </c>
      <c r="B166">
        <v>10</v>
      </c>
      <c r="C166" t="s">
        <v>21</v>
      </c>
      <c r="D166" t="s">
        <v>41</v>
      </c>
      <c r="E166">
        <v>16</v>
      </c>
      <c r="F166">
        <v>28</v>
      </c>
      <c r="G166">
        <v>3</v>
      </c>
      <c r="H166">
        <v>51</v>
      </c>
      <c r="I166" t="s">
        <v>54</v>
      </c>
      <c r="J166">
        <v>84</v>
      </c>
      <c r="K166">
        <f t="shared" si="6"/>
        <v>36</v>
      </c>
      <c r="L166">
        <f t="shared" si="8"/>
        <v>84</v>
      </c>
      <c r="M166">
        <f t="shared" si="7"/>
        <v>42.857142857142854</v>
      </c>
    </row>
    <row r="167" spans="1:13" x14ac:dyDescent="0.3">
      <c r="A167">
        <v>62</v>
      </c>
      <c r="B167">
        <v>2</v>
      </c>
      <c r="C167" t="s">
        <v>14</v>
      </c>
      <c r="D167" t="s">
        <v>34</v>
      </c>
      <c r="E167">
        <v>18</v>
      </c>
      <c r="F167">
        <v>30</v>
      </c>
      <c r="G167">
        <v>2</v>
      </c>
      <c r="H167">
        <v>59</v>
      </c>
      <c r="I167" t="s">
        <v>54</v>
      </c>
      <c r="J167">
        <v>60</v>
      </c>
      <c r="K167">
        <f t="shared" si="6"/>
        <v>24</v>
      </c>
      <c r="L167">
        <f t="shared" si="8"/>
        <v>60</v>
      </c>
      <c r="M167">
        <f t="shared" si="7"/>
        <v>40</v>
      </c>
    </row>
    <row r="168" spans="1:13" x14ac:dyDescent="0.3">
      <c r="A168">
        <v>62</v>
      </c>
      <c r="B168">
        <v>2</v>
      </c>
      <c r="C168" t="s">
        <v>22</v>
      </c>
      <c r="D168" t="s">
        <v>42</v>
      </c>
      <c r="E168">
        <v>11</v>
      </c>
      <c r="F168">
        <v>19</v>
      </c>
      <c r="G168">
        <v>3</v>
      </c>
      <c r="H168">
        <v>46</v>
      </c>
      <c r="I168" t="s">
        <v>54</v>
      </c>
      <c r="J168">
        <v>57</v>
      </c>
      <c r="K168">
        <f t="shared" si="6"/>
        <v>24</v>
      </c>
      <c r="L168">
        <f t="shared" si="8"/>
        <v>57</v>
      </c>
      <c r="M168">
        <f t="shared" si="7"/>
        <v>42.105263157894733</v>
      </c>
    </row>
    <row r="169" spans="1:13" x14ac:dyDescent="0.3">
      <c r="A169">
        <v>62</v>
      </c>
      <c r="B169">
        <v>2</v>
      </c>
      <c r="C169" t="s">
        <v>15</v>
      </c>
      <c r="D169" t="s">
        <v>35</v>
      </c>
      <c r="E169">
        <v>19</v>
      </c>
      <c r="F169">
        <v>31</v>
      </c>
      <c r="G169">
        <v>1</v>
      </c>
      <c r="H169">
        <v>50</v>
      </c>
      <c r="I169" t="s">
        <v>54</v>
      </c>
      <c r="J169">
        <v>31</v>
      </c>
      <c r="K169">
        <f t="shared" si="6"/>
        <v>12</v>
      </c>
      <c r="L169">
        <f t="shared" si="8"/>
        <v>31</v>
      </c>
      <c r="M169">
        <f t="shared" si="7"/>
        <v>38.70967741935484</v>
      </c>
    </row>
    <row r="170" spans="1:13" x14ac:dyDescent="0.3">
      <c r="A170">
        <v>63</v>
      </c>
      <c r="B170">
        <v>17</v>
      </c>
      <c r="C170" t="s">
        <v>27</v>
      </c>
      <c r="D170" t="s">
        <v>47</v>
      </c>
      <c r="E170">
        <v>12</v>
      </c>
      <c r="F170">
        <v>20</v>
      </c>
      <c r="G170">
        <v>1</v>
      </c>
      <c r="H170">
        <v>10</v>
      </c>
      <c r="I170" t="s">
        <v>54</v>
      </c>
      <c r="J170">
        <v>20</v>
      </c>
      <c r="K170">
        <f t="shared" si="6"/>
        <v>8</v>
      </c>
      <c r="L170">
        <f t="shared" si="8"/>
        <v>20</v>
      </c>
      <c r="M170">
        <f t="shared" si="7"/>
        <v>40</v>
      </c>
    </row>
    <row r="171" spans="1:13" x14ac:dyDescent="0.3">
      <c r="A171">
        <v>63</v>
      </c>
      <c r="B171">
        <v>17</v>
      </c>
      <c r="C171" t="s">
        <v>23</v>
      </c>
      <c r="D171" t="s">
        <v>43</v>
      </c>
      <c r="E171">
        <v>21</v>
      </c>
      <c r="F171">
        <v>35</v>
      </c>
      <c r="G171">
        <v>1</v>
      </c>
      <c r="H171">
        <v>20</v>
      </c>
      <c r="I171" t="s">
        <v>53</v>
      </c>
      <c r="J171">
        <v>35</v>
      </c>
      <c r="K171">
        <f t="shared" si="6"/>
        <v>14</v>
      </c>
      <c r="L171">
        <f t="shared" si="8"/>
        <v>35</v>
      </c>
      <c r="M171">
        <f t="shared" si="7"/>
        <v>40</v>
      </c>
    </row>
    <row r="172" spans="1:13" x14ac:dyDescent="0.3">
      <c r="A172">
        <v>64</v>
      </c>
      <c r="B172">
        <v>3</v>
      </c>
      <c r="C172" t="s">
        <v>27</v>
      </c>
      <c r="D172" t="s">
        <v>47</v>
      </c>
      <c r="E172">
        <v>12</v>
      </c>
      <c r="F172">
        <v>20</v>
      </c>
      <c r="G172">
        <v>3</v>
      </c>
      <c r="H172">
        <v>25</v>
      </c>
      <c r="I172" t="s">
        <v>53</v>
      </c>
      <c r="J172">
        <v>60</v>
      </c>
      <c r="K172">
        <f t="shared" si="6"/>
        <v>24</v>
      </c>
      <c r="L172">
        <f t="shared" si="8"/>
        <v>60</v>
      </c>
      <c r="M172">
        <f t="shared" si="7"/>
        <v>40</v>
      </c>
    </row>
    <row r="173" spans="1:13" x14ac:dyDescent="0.3">
      <c r="A173">
        <v>64</v>
      </c>
      <c r="B173">
        <v>3</v>
      </c>
      <c r="C173" t="s">
        <v>17</v>
      </c>
      <c r="D173" t="s">
        <v>37</v>
      </c>
      <c r="E173">
        <v>25</v>
      </c>
      <c r="F173">
        <v>40</v>
      </c>
      <c r="G173">
        <v>3</v>
      </c>
      <c r="H173">
        <v>47</v>
      </c>
      <c r="I173" t="s">
        <v>54</v>
      </c>
      <c r="J173">
        <v>120</v>
      </c>
      <c r="K173">
        <f t="shared" si="6"/>
        <v>45</v>
      </c>
      <c r="L173">
        <f t="shared" si="8"/>
        <v>120</v>
      </c>
      <c r="M173">
        <f t="shared" si="7"/>
        <v>37.5</v>
      </c>
    </row>
    <row r="174" spans="1:13" x14ac:dyDescent="0.3">
      <c r="A174">
        <v>64</v>
      </c>
      <c r="B174">
        <v>3</v>
      </c>
      <c r="C174" t="s">
        <v>18</v>
      </c>
      <c r="D174" t="s">
        <v>38</v>
      </c>
      <c r="E174">
        <v>22</v>
      </c>
      <c r="F174">
        <v>36</v>
      </c>
      <c r="G174">
        <v>3</v>
      </c>
      <c r="H174">
        <v>10</v>
      </c>
      <c r="I174" t="s">
        <v>53</v>
      </c>
      <c r="J174">
        <v>108</v>
      </c>
      <c r="K174">
        <f t="shared" si="6"/>
        <v>42</v>
      </c>
      <c r="L174">
        <f t="shared" si="8"/>
        <v>108</v>
      </c>
      <c r="M174">
        <f t="shared" si="7"/>
        <v>38.888888888888893</v>
      </c>
    </row>
    <row r="175" spans="1:13" x14ac:dyDescent="0.3">
      <c r="A175">
        <v>65</v>
      </c>
      <c r="B175">
        <v>5</v>
      </c>
      <c r="C175" t="s">
        <v>21</v>
      </c>
      <c r="D175" t="s">
        <v>41</v>
      </c>
      <c r="E175">
        <v>16</v>
      </c>
      <c r="F175">
        <v>28</v>
      </c>
      <c r="G175">
        <v>1</v>
      </c>
      <c r="H175">
        <v>32</v>
      </c>
      <c r="I175" t="s">
        <v>54</v>
      </c>
      <c r="J175">
        <v>28</v>
      </c>
      <c r="K175">
        <f t="shared" si="6"/>
        <v>12</v>
      </c>
      <c r="L175">
        <f t="shared" si="8"/>
        <v>28</v>
      </c>
      <c r="M175">
        <f t="shared" si="7"/>
        <v>42.857142857142854</v>
      </c>
    </row>
    <row r="176" spans="1:13" x14ac:dyDescent="0.3">
      <c r="A176">
        <v>65</v>
      </c>
      <c r="B176">
        <v>5</v>
      </c>
      <c r="C176" t="s">
        <v>15</v>
      </c>
      <c r="D176" t="s">
        <v>35</v>
      </c>
      <c r="E176">
        <v>19</v>
      </c>
      <c r="F176">
        <v>31</v>
      </c>
      <c r="G176">
        <v>1</v>
      </c>
      <c r="H176">
        <v>55</v>
      </c>
      <c r="I176" t="s">
        <v>54</v>
      </c>
      <c r="J176">
        <v>31</v>
      </c>
      <c r="K176">
        <f t="shared" si="6"/>
        <v>12</v>
      </c>
      <c r="L176">
        <f t="shared" si="8"/>
        <v>31</v>
      </c>
      <c r="M176">
        <f t="shared" si="7"/>
        <v>38.70967741935484</v>
      </c>
    </row>
    <row r="177" spans="1:13" x14ac:dyDescent="0.3">
      <c r="A177">
        <v>65</v>
      </c>
      <c r="B177">
        <v>5</v>
      </c>
      <c r="C177" t="s">
        <v>22</v>
      </c>
      <c r="D177" t="s">
        <v>42</v>
      </c>
      <c r="E177">
        <v>11</v>
      </c>
      <c r="F177">
        <v>19</v>
      </c>
      <c r="G177">
        <v>3</v>
      </c>
      <c r="H177">
        <v>51</v>
      </c>
      <c r="I177" t="s">
        <v>53</v>
      </c>
      <c r="J177">
        <v>57</v>
      </c>
      <c r="K177">
        <f t="shared" si="6"/>
        <v>24</v>
      </c>
      <c r="L177">
        <f t="shared" si="8"/>
        <v>57</v>
      </c>
      <c r="M177">
        <f t="shared" si="7"/>
        <v>42.105263157894733</v>
      </c>
    </row>
    <row r="178" spans="1:13" x14ac:dyDescent="0.3">
      <c r="A178">
        <v>65</v>
      </c>
      <c r="B178">
        <v>5</v>
      </c>
      <c r="C178" t="s">
        <v>17</v>
      </c>
      <c r="D178" t="s">
        <v>37</v>
      </c>
      <c r="E178">
        <v>25</v>
      </c>
      <c r="F178">
        <v>40</v>
      </c>
      <c r="G178">
        <v>2</v>
      </c>
      <c r="H178">
        <v>17</v>
      </c>
      <c r="I178" t="s">
        <v>53</v>
      </c>
      <c r="J178">
        <v>80</v>
      </c>
      <c r="K178">
        <f t="shared" si="6"/>
        <v>30</v>
      </c>
      <c r="L178">
        <f t="shared" si="8"/>
        <v>80</v>
      </c>
      <c r="M178">
        <f t="shared" si="7"/>
        <v>37.5</v>
      </c>
    </row>
    <row r="179" spans="1:13" x14ac:dyDescent="0.3">
      <c r="A179">
        <v>66</v>
      </c>
      <c r="B179">
        <v>18</v>
      </c>
      <c r="C179" t="s">
        <v>18</v>
      </c>
      <c r="D179" t="s">
        <v>38</v>
      </c>
      <c r="E179">
        <v>22</v>
      </c>
      <c r="F179">
        <v>36</v>
      </c>
      <c r="G179">
        <v>1</v>
      </c>
      <c r="H179">
        <v>29</v>
      </c>
      <c r="I179" t="s">
        <v>53</v>
      </c>
      <c r="J179">
        <v>36</v>
      </c>
      <c r="K179">
        <f t="shared" si="6"/>
        <v>14</v>
      </c>
      <c r="L179">
        <f t="shared" si="8"/>
        <v>36</v>
      </c>
      <c r="M179">
        <f t="shared" si="7"/>
        <v>38.888888888888893</v>
      </c>
    </row>
    <row r="180" spans="1:13" x14ac:dyDescent="0.3">
      <c r="A180">
        <v>66</v>
      </c>
      <c r="B180">
        <v>18</v>
      </c>
      <c r="C180" t="s">
        <v>17</v>
      </c>
      <c r="D180" t="s">
        <v>37</v>
      </c>
      <c r="E180">
        <v>25</v>
      </c>
      <c r="F180">
        <v>40</v>
      </c>
      <c r="G180">
        <v>3</v>
      </c>
      <c r="H180">
        <v>30</v>
      </c>
      <c r="I180" t="s">
        <v>53</v>
      </c>
      <c r="J180">
        <v>120</v>
      </c>
      <c r="K180">
        <f t="shared" si="6"/>
        <v>45</v>
      </c>
      <c r="L180">
        <f t="shared" si="8"/>
        <v>120</v>
      </c>
      <c r="M180">
        <f t="shared" si="7"/>
        <v>37.5</v>
      </c>
    </row>
    <row r="181" spans="1:13" x14ac:dyDescent="0.3">
      <c r="A181">
        <v>66</v>
      </c>
      <c r="B181">
        <v>18</v>
      </c>
      <c r="C181" t="s">
        <v>30</v>
      </c>
      <c r="D181" t="s">
        <v>50</v>
      </c>
      <c r="E181">
        <v>10</v>
      </c>
      <c r="F181">
        <v>18</v>
      </c>
      <c r="G181">
        <v>3</v>
      </c>
      <c r="H181">
        <v>55</v>
      </c>
      <c r="I181" t="s">
        <v>54</v>
      </c>
      <c r="J181">
        <v>54</v>
      </c>
      <c r="K181">
        <f t="shared" si="6"/>
        <v>24</v>
      </c>
      <c r="L181">
        <f t="shared" si="8"/>
        <v>54</v>
      </c>
      <c r="M181">
        <f t="shared" si="7"/>
        <v>44.444444444444443</v>
      </c>
    </row>
    <row r="182" spans="1:13" x14ac:dyDescent="0.3">
      <c r="A182">
        <v>67</v>
      </c>
      <c r="B182">
        <v>2</v>
      </c>
      <c r="C182" t="s">
        <v>17</v>
      </c>
      <c r="D182" t="s">
        <v>37</v>
      </c>
      <c r="E182">
        <v>25</v>
      </c>
      <c r="F182">
        <v>40</v>
      </c>
      <c r="G182">
        <v>1</v>
      </c>
      <c r="H182">
        <v>22</v>
      </c>
      <c r="I182" t="s">
        <v>53</v>
      </c>
      <c r="J182">
        <v>40</v>
      </c>
      <c r="K182">
        <f t="shared" si="6"/>
        <v>15</v>
      </c>
      <c r="L182">
        <f t="shared" si="8"/>
        <v>40</v>
      </c>
      <c r="M182">
        <f t="shared" si="7"/>
        <v>37.5</v>
      </c>
    </row>
    <row r="183" spans="1:13" x14ac:dyDescent="0.3">
      <c r="A183">
        <v>67</v>
      </c>
      <c r="B183">
        <v>2</v>
      </c>
      <c r="C183" t="s">
        <v>18</v>
      </c>
      <c r="D183" t="s">
        <v>38</v>
      </c>
      <c r="E183">
        <v>22</v>
      </c>
      <c r="F183">
        <v>36</v>
      </c>
      <c r="G183">
        <v>3</v>
      </c>
      <c r="H183">
        <v>59</v>
      </c>
      <c r="I183" t="s">
        <v>54</v>
      </c>
      <c r="J183">
        <v>108</v>
      </c>
      <c r="K183">
        <f t="shared" si="6"/>
        <v>42</v>
      </c>
      <c r="L183">
        <f t="shared" si="8"/>
        <v>108</v>
      </c>
      <c r="M183">
        <f t="shared" si="7"/>
        <v>38.888888888888893</v>
      </c>
    </row>
    <row r="184" spans="1:13" x14ac:dyDescent="0.3">
      <c r="A184">
        <v>67</v>
      </c>
      <c r="B184">
        <v>2</v>
      </c>
      <c r="C184" t="s">
        <v>31</v>
      </c>
      <c r="D184" t="s">
        <v>51</v>
      </c>
      <c r="E184">
        <v>15</v>
      </c>
      <c r="F184">
        <v>26</v>
      </c>
      <c r="G184">
        <v>3</v>
      </c>
      <c r="H184">
        <v>15</v>
      </c>
      <c r="I184" t="s">
        <v>54</v>
      </c>
      <c r="J184">
        <v>78</v>
      </c>
      <c r="K184">
        <f t="shared" si="6"/>
        <v>33</v>
      </c>
      <c r="L184">
        <f t="shared" si="8"/>
        <v>78</v>
      </c>
      <c r="M184">
        <f t="shared" si="7"/>
        <v>42.307692307692307</v>
      </c>
    </row>
    <row r="185" spans="1:13" x14ac:dyDescent="0.3">
      <c r="A185">
        <v>67</v>
      </c>
      <c r="B185">
        <v>2</v>
      </c>
      <c r="C185" t="s">
        <v>14</v>
      </c>
      <c r="D185" t="s">
        <v>34</v>
      </c>
      <c r="E185">
        <v>18</v>
      </c>
      <c r="F185">
        <v>30</v>
      </c>
      <c r="G185">
        <v>1</v>
      </c>
      <c r="H185">
        <v>35</v>
      </c>
      <c r="I185" t="s">
        <v>54</v>
      </c>
      <c r="J185">
        <v>30</v>
      </c>
      <c r="K185">
        <f t="shared" si="6"/>
        <v>12</v>
      </c>
      <c r="L185">
        <f t="shared" si="8"/>
        <v>30</v>
      </c>
      <c r="M185">
        <f t="shared" si="7"/>
        <v>40</v>
      </c>
    </row>
    <row r="186" spans="1:13" x14ac:dyDescent="0.3">
      <c r="A186">
        <v>68</v>
      </c>
      <c r="B186">
        <v>8</v>
      </c>
      <c r="C186" t="s">
        <v>28</v>
      </c>
      <c r="D186" t="s">
        <v>48</v>
      </c>
      <c r="E186">
        <v>14</v>
      </c>
      <c r="F186">
        <v>23</v>
      </c>
      <c r="G186">
        <v>3</v>
      </c>
      <c r="H186">
        <v>43</v>
      </c>
      <c r="I186" t="s">
        <v>53</v>
      </c>
      <c r="J186">
        <v>69</v>
      </c>
      <c r="K186">
        <f t="shared" si="6"/>
        <v>27</v>
      </c>
      <c r="L186">
        <f t="shared" si="8"/>
        <v>69</v>
      </c>
      <c r="M186">
        <f t="shared" si="7"/>
        <v>39.130434782608695</v>
      </c>
    </row>
    <row r="187" spans="1:13" x14ac:dyDescent="0.3">
      <c r="A187">
        <v>68</v>
      </c>
      <c r="B187">
        <v>8</v>
      </c>
      <c r="C187" t="s">
        <v>21</v>
      </c>
      <c r="D187" t="s">
        <v>41</v>
      </c>
      <c r="E187">
        <v>16</v>
      </c>
      <c r="F187">
        <v>28</v>
      </c>
      <c r="G187">
        <v>1</v>
      </c>
      <c r="H187">
        <v>19</v>
      </c>
      <c r="I187" t="s">
        <v>54</v>
      </c>
      <c r="J187">
        <v>28</v>
      </c>
      <c r="K187">
        <f t="shared" si="6"/>
        <v>12</v>
      </c>
      <c r="L187">
        <f t="shared" si="8"/>
        <v>28</v>
      </c>
      <c r="M187">
        <f t="shared" si="7"/>
        <v>42.857142857142854</v>
      </c>
    </row>
    <row r="188" spans="1:13" x14ac:dyDescent="0.3">
      <c r="A188">
        <v>68</v>
      </c>
      <c r="B188">
        <v>8</v>
      </c>
      <c r="C188" t="s">
        <v>24</v>
      </c>
      <c r="D188" t="s">
        <v>44</v>
      </c>
      <c r="E188">
        <v>19</v>
      </c>
      <c r="F188">
        <v>32</v>
      </c>
      <c r="G188">
        <v>3</v>
      </c>
      <c r="H188">
        <v>57</v>
      </c>
      <c r="I188" t="s">
        <v>54</v>
      </c>
      <c r="J188">
        <v>96</v>
      </c>
      <c r="K188">
        <f t="shared" si="6"/>
        <v>39</v>
      </c>
      <c r="L188">
        <f t="shared" si="8"/>
        <v>96</v>
      </c>
      <c r="M188">
        <f t="shared" si="7"/>
        <v>40.625</v>
      </c>
    </row>
    <row r="189" spans="1:13" x14ac:dyDescent="0.3">
      <c r="A189">
        <v>68</v>
      </c>
      <c r="B189">
        <v>8</v>
      </c>
      <c r="C189" t="s">
        <v>32</v>
      </c>
      <c r="D189" t="s">
        <v>52</v>
      </c>
      <c r="E189">
        <v>15</v>
      </c>
      <c r="F189">
        <v>25</v>
      </c>
      <c r="G189">
        <v>1</v>
      </c>
      <c r="H189">
        <v>26</v>
      </c>
      <c r="I189" t="s">
        <v>54</v>
      </c>
      <c r="J189">
        <v>25</v>
      </c>
      <c r="K189">
        <f t="shared" si="6"/>
        <v>10</v>
      </c>
      <c r="L189">
        <f t="shared" si="8"/>
        <v>25</v>
      </c>
      <c r="M189">
        <f t="shared" si="7"/>
        <v>40</v>
      </c>
    </row>
    <row r="190" spans="1:13" x14ac:dyDescent="0.3">
      <c r="A190">
        <v>69</v>
      </c>
      <c r="B190">
        <v>5</v>
      </c>
      <c r="C190" t="s">
        <v>29</v>
      </c>
      <c r="D190" t="s">
        <v>49</v>
      </c>
      <c r="E190">
        <v>13</v>
      </c>
      <c r="F190">
        <v>21</v>
      </c>
      <c r="G190">
        <v>3</v>
      </c>
      <c r="H190">
        <v>20</v>
      </c>
      <c r="I190" t="s">
        <v>53</v>
      </c>
      <c r="J190">
        <v>63</v>
      </c>
      <c r="K190">
        <f t="shared" si="6"/>
        <v>24</v>
      </c>
      <c r="L190">
        <f t="shared" si="8"/>
        <v>63</v>
      </c>
      <c r="M190">
        <f t="shared" si="7"/>
        <v>38.095238095238095</v>
      </c>
    </row>
    <row r="191" spans="1:13" x14ac:dyDescent="0.3">
      <c r="A191">
        <v>69</v>
      </c>
      <c r="B191">
        <v>5</v>
      </c>
      <c r="C191" t="s">
        <v>13</v>
      </c>
      <c r="D191" t="s">
        <v>33</v>
      </c>
      <c r="E191">
        <v>14</v>
      </c>
      <c r="F191">
        <v>24</v>
      </c>
      <c r="G191">
        <v>3</v>
      </c>
      <c r="H191">
        <v>48</v>
      </c>
      <c r="I191" t="s">
        <v>54</v>
      </c>
      <c r="J191">
        <v>72</v>
      </c>
      <c r="K191">
        <f t="shared" si="6"/>
        <v>30</v>
      </c>
      <c r="L191">
        <f t="shared" si="8"/>
        <v>72</v>
      </c>
      <c r="M191">
        <f t="shared" si="7"/>
        <v>41.666666666666671</v>
      </c>
    </row>
    <row r="192" spans="1:13" x14ac:dyDescent="0.3">
      <c r="A192">
        <v>69</v>
      </c>
      <c r="B192">
        <v>5</v>
      </c>
      <c r="C192" t="s">
        <v>20</v>
      </c>
      <c r="D192" t="s">
        <v>40</v>
      </c>
      <c r="E192">
        <v>20</v>
      </c>
      <c r="F192">
        <v>33</v>
      </c>
      <c r="G192">
        <v>3</v>
      </c>
      <c r="H192">
        <v>24</v>
      </c>
      <c r="I192" t="s">
        <v>54</v>
      </c>
      <c r="J192">
        <v>99</v>
      </c>
      <c r="K192">
        <f t="shared" si="6"/>
        <v>39</v>
      </c>
      <c r="L192">
        <f t="shared" si="8"/>
        <v>99</v>
      </c>
      <c r="M192">
        <f t="shared" si="7"/>
        <v>39.393939393939391</v>
      </c>
    </row>
    <row r="193" spans="1:13" x14ac:dyDescent="0.3">
      <c r="A193">
        <v>70</v>
      </c>
      <c r="B193">
        <v>17</v>
      </c>
      <c r="C193" t="s">
        <v>32</v>
      </c>
      <c r="D193" t="s">
        <v>52</v>
      </c>
      <c r="E193">
        <v>15</v>
      </c>
      <c r="F193">
        <v>25</v>
      </c>
      <c r="G193">
        <v>2</v>
      </c>
      <c r="H193">
        <v>19</v>
      </c>
      <c r="I193" t="s">
        <v>54</v>
      </c>
      <c r="J193">
        <v>50</v>
      </c>
      <c r="K193">
        <f t="shared" si="6"/>
        <v>20</v>
      </c>
      <c r="L193">
        <f t="shared" si="8"/>
        <v>50</v>
      </c>
      <c r="M193">
        <f t="shared" si="7"/>
        <v>40</v>
      </c>
    </row>
    <row r="194" spans="1:13" x14ac:dyDescent="0.3">
      <c r="A194">
        <v>70</v>
      </c>
      <c r="B194">
        <v>17</v>
      </c>
      <c r="C194" t="s">
        <v>26</v>
      </c>
      <c r="D194" t="s">
        <v>46</v>
      </c>
      <c r="E194">
        <v>20</v>
      </c>
      <c r="F194">
        <v>34</v>
      </c>
      <c r="G194">
        <v>2</v>
      </c>
      <c r="H194">
        <v>21</v>
      </c>
      <c r="I194" t="s">
        <v>54</v>
      </c>
      <c r="J194">
        <v>68</v>
      </c>
      <c r="K194">
        <f t="shared" si="6"/>
        <v>28</v>
      </c>
      <c r="L194">
        <f t="shared" si="8"/>
        <v>68</v>
      </c>
      <c r="M194">
        <f t="shared" si="7"/>
        <v>41.17647058823529</v>
      </c>
    </row>
    <row r="195" spans="1:13" x14ac:dyDescent="0.3">
      <c r="A195">
        <v>71</v>
      </c>
      <c r="B195">
        <v>18</v>
      </c>
      <c r="C195" t="s">
        <v>14</v>
      </c>
      <c r="D195" t="s">
        <v>34</v>
      </c>
      <c r="E195">
        <v>18</v>
      </c>
      <c r="F195">
        <v>30</v>
      </c>
      <c r="G195">
        <v>3</v>
      </c>
      <c r="H195">
        <v>20</v>
      </c>
      <c r="I195" t="s">
        <v>54</v>
      </c>
      <c r="J195">
        <v>90</v>
      </c>
      <c r="K195">
        <f t="shared" ref="K195:K258" si="9">(F195-E195)*G195</f>
        <v>36</v>
      </c>
      <c r="L195">
        <f t="shared" si="8"/>
        <v>90</v>
      </c>
      <c r="M195">
        <f t="shared" ref="M195:M258" si="10">(K195/J195)*100</f>
        <v>40</v>
      </c>
    </row>
    <row r="196" spans="1:13" x14ac:dyDescent="0.3">
      <c r="A196">
        <v>71</v>
      </c>
      <c r="B196">
        <v>18</v>
      </c>
      <c r="C196" t="s">
        <v>28</v>
      </c>
      <c r="D196" t="s">
        <v>48</v>
      </c>
      <c r="E196">
        <v>14</v>
      </c>
      <c r="F196">
        <v>23</v>
      </c>
      <c r="G196">
        <v>2</v>
      </c>
      <c r="H196">
        <v>29</v>
      </c>
      <c r="I196" t="s">
        <v>54</v>
      </c>
      <c r="J196">
        <v>46</v>
      </c>
      <c r="K196">
        <f t="shared" si="9"/>
        <v>18</v>
      </c>
      <c r="L196">
        <f t="shared" ref="L196:L259" si="11">F196*G196</f>
        <v>46</v>
      </c>
      <c r="M196">
        <f t="shared" si="10"/>
        <v>39.130434782608695</v>
      </c>
    </row>
    <row r="197" spans="1:13" x14ac:dyDescent="0.3">
      <c r="A197">
        <v>72</v>
      </c>
      <c r="B197">
        <v>17</v>
      </c>
      <c r="C197" t="s">
        <v>29</v>
      </c>
      <c r="D197" t="s">
        <v>49</v>
      </c>
      <c r="E197">
        <v>13</v>
      </c>
      <c r="F197">
        <v>21</v>
      </c>
      <c r="G197">
        <v>1</v>
      </c>
      <c r="H197">
        <v>17</v>
      </c>
      <c r="I197" t="s">
        <v>54</v>
      </c>
      <c r="J197">
        <v>21</v>
      </c>
      <c r="K197">
        <f t="shared" si="9"/>
        <v>8</v>
      </c>
      <c r="L197">
        <f t="shared" si="11"/>
        <v>21</v>
      </c>
      <c r="M197">
        <f t="shared" si="10"/>
        <v>38.095238095238095</v>
      </c>
    </row>
    <row r="198" spans="1:13" x14ac:dyDescent="0.3">
      <c r="A198">
        <v>72</v>
      </c>
      <c r="B198">
        <v>17</v>
      </c>
      <c r="C198" t="s">
        <v>30</v>
      </c>
      <c r="D198" t="s">
        <v>50</v>
      </c>
      <c r="E198">
        <v>10</v>
      </c>
      <c r="F198">
        <v>18</v>
      </c>
      <c r="G198">
        <v>3</v>
      </c>
      <c r="H198">
        <v>37</v>
      </c>
      <c r="I198" t="s">
        <v>54</v>
      </c>
      <c r="J198">
        <v>54</v>
      </c>
      <c r="K198">
        <f t="shared" si="9"/>
        <v>24</v>
      </c>
      <c r="L198">
        <f t="shared" si="11"/>
        <v>54</v>
      </c>
      <c r="M198">
        <f t="shared" si="10"/>
        <v>44.444444444444443</v>
      </c>
    </row>
    <row r="199" spans="1:13" x14ac:dyDescent="0.3">
      <c r="A199">
        <v>73</v>
      </c>
      <c r="B199">
        <v>1</v>
      </c>
      <c r="C199" t="s">
        <v>16</v>
      </c>
      <c r="D199" t="s">
        <v>36</v>
      </c>
      <c r="E199">
        <v>16</v>
      </c>
      <c r="F199">
        <v>27</v>
      </c>
      <c r="G199">
        <v>3</v>
      </c>
      <c r="H199">
        <v>20</v>
      </c>
      <c r="I199" t="s">
        <v>53</v>
      </c>
      <c r="J199">
        <v>81</v>
      </c>
      <c r="K199">
        <f t="shared" si="9"/>
        <v>33</v>
      </c>
      <c r="L199">
        <f t="shared" si="11"/>
        <v>81</v>
      </c>
      <c r="M199">
        <f t="shared" si="10"/>
        <v>40.74074074074074</v>
      </c>
    </row>
    <row r="200" spans="1:13" x14ac:dyDescent="0.3">
      <c r="A200">
        <v>74</v>
      </c>
      <c r="B200">
        <v>19</v>
      </c>
      <c r="C200" t="s">
        <v>31</v>
      </c>
      <c r="D200" t="s">
        <v>51</v>
      </c>
      <c r="E200">
        <v>15</v>
      </c>
      <c r="F200">
        <v>26</v>
      </c>
      <c r="G200">
        <v>2</v>
      </c>
      <c r="H200">
        <v>39</v>
      </c>
      <c r="I200" t="s">
        <v>54</v>
      </c>
      <c r="J200">
        <v>52</v>
      </c>
      <c r="K200">
        <f t="shared" si="9"/>
        <v>22</v>
      </c>
      <c r="L200">
        <f t="shared" si="11"/>
        <v>52</v>
      </c>
      <c r="M200">
        <f t="shared" si="10"/>
        <v>42.307692307692307</v>
      </c>
    </row>
    <row r="201" spans="1:13" x14ac:dyDescent="0.3">
      <c r="A201">
        <v>74</v>
      </c>
      <c r="B201">
        <v>19</v>
      </c>
      <c r="C201" t="s">
        <v>26</v>
      </c>
      <c r="D201" t="s">
        <v>46</v>
      </c>
      <c r="E201">
        <v>20</v>
      </c>
      <c r="F201">
        <v>34</v>
      </c>
      <c r="G201">
        <v>3</v>
      </c>
      <c r="H201">
        <v>37</v>
      </c>
      <c r="I201" t="s">
        <v>53</v>
      </c>
      <c r="J201">
        <v>102</v>
      </c>
      <c r="K201">
        <f t="shared" si="9"/>
        <v>42</v>
      </c>
      <c r="L201">
        <f t="shared" si="11"/>
        <v>102</v>
      </c>
      <c r="M201">
        <f t="shared" si="10"/>
        <v>41.17647058823529</v>
      </c>
    </row>
    <row r="202" spans="1:13" x14ac:dyDescent="0.3">
      <c r="A202">
        <v>74</v>
      </c>
      <c r="B202">
        <v>19</v>
      </c>
      <c r="C202" t="s">
        <v>24</v>
      </c>
      <c r="D202" t="s">
        <v>44</v>
      </c>
      <c r="E202">
        <v>19</v>
      </c>
      <c r="F202">
        <v>32</v>
      </c>
      <c r="G202">
        <v>2</v>
      </c>
      <c r="H202">
        <v>24</v>
      </c>
      <c r="I202" t="s">
        <v>54</v>
      </c>
      <c r="J202">
        <v>64</v>
      </c>
      <c r="K202">
        <f t="shared" si="9"/>
        <v>26</v>
      </c>
      <c r="L202">
        <f t="shared" si="11"/>
        <v>64</v>
      </c>
      <c r="M202">
        <f t="shared" si="10"/>
        <v>40.625</v>
      </c>
    </row>
    <row r="203" spans="1:13" x14ac:dyDescent="0.3">
      <c r="A203">
        <v>75</v>
      </c>
      <c r="B203">
        <v>19</v>
      </c>
      <c r="C203" t="s">
        <v>17</v>
      </c>
      <c r="D203" t="s">
        <v>37</v>
      </c>
      <c r="E203">
        <v>25</v>
      </c>
      <c r="F203">
        <v>40</v>
      </c>
      <c r="G203">
        <v>1</v>
      </c>
      <c r="H203">
        <v>35</v>
      </c>
      <c r="I203" t="s">
        <v>53</v>
      </c>
      <c r="J203">
        <v>40</v>
      </c>
      <c r="K203">
        <f t="shared" si="9"/>
        <v>15</v>
      </c>
      <c r="L203">
        <f t="shared" si="11"/>
        <v>40</v>
      </c>
      <c r="M203">
        <f t="shared" si="10"/>
        <v>37.5</v>
      </c>
    </row>
    <row r="204" spans="1:13" x14ac:dyDescent="0.3">
      <c r="A204">
        <v>75</v>
      </c>
      <c r="B204">
        <v>19</v>
      </c>
      <c r="C204" t="s">
        <v>28</v>
      </c>
      <c r="D204" t="s">
        <v>48</v>
      </c>
      <c r="E204">
        <v>14</v>
      </c>
      <c r="F204">
        <v>23</v>
      </c>
      <c r="G204">
        <v>3</v>
      </c>
      <c r="H204">
        <v>16</v>
      </c>
      <c r="I204" t="s">
        <v>54</v>
      </c>
      <c r="J204">
        <v>69</v>
      </c>
      <c r="K204">
        <f t="shared" si="9"/>
        <v>27</v>
      </c>
      <c r="L204">
        <f t="shared" si="11"/>
        <v>69</v>
      </c>
      <c r="M204">
        <f t="shared" si="10"/>
        <v>39.130434782608695</v>
      </c>
    </row>
    <row r="205" spans="1:13" x14ac:dyDescent="0.3">
      <c r="A205">
        <v>76</v>
      </c>
      <c r="B205">
        <v>17</v>
      </c>
      <c r="C205" t="s">
        <v>14</v>
      </c>
      <c r="D205" t="s">
        <v>34</v>
      </c>
      <c r="E205">
        <v>18</v>
      </c>
      <c r="F205">
        <v>30</v>
      </c>
      <c r="G205">
        <v>3</v>
      </c>
      <c r="H205">
        <v>13</v>
      </c>
      <c r="I205" t="s">
        <v>54</v>
      </c>
      <c r="J205">
        <v>90</v>
      </c>
      <c r="K205">
        <f t="shared" si="9"/>
        <v>36</v>
      </c>
      <c r="L205">
        <f t="shared" si="11"/>
        <v>90</v>
      </c>
      <c r="M205">
        <f t="shared" si="10"/>
        <v>40</v>
      </c>
    </row>
    <row r="206" spans="1:13" x14ac:dyDescent="0.3">
      <c r="A206">
        <v>76</v>
      </c>
      <c r="B206">
        <v>17</v>
      </c>
      <c r="C206" t="s">
        <v>30</v>
      </c>
      <c r="D206" t="s">
        <v>50</v>
      </c>
      <c r="E206">
        <v>10</v>
      </c>
      <c r="F206">
        <v>18</v>
      </c>
      <c r="G206">
        <v>1</v>
      </c>
      <c r="H206">
        <v>34</v>
      </c>
      <c r="I206" t="s">
        <v>54</v>
      </c>
      <c r="J206">
        <v>18</v>
      </c>
      <c r="K206">
        <f t="shared" si="9"/>
        <v>8</v>
      </c>
      <c r="L206">
        <f t="shared" si="11"/>
        <v>18</v>
      </c>
      <c r="M206">
        <f t="shared" si="10"/>
        <v>44.444444444444443</v>
      </c>
    </row>
    <row r="207" spans="1:13" x14ac:dyDescent="0.3">
      <c r="A207">
        <v>76</v>
      </c>
      <c r="B207">
        <v>17</v>
      </c>
      <c r="C207" t="s">
        <v>13</v>
      </c>
      <c r="D207" t="s">
        <v>33</v>
      </c>
      <c r="E207">
        <v>14</v>
      </c>
      <c r="F207">
        <v>24</v>
      </c>
      <c r="G207">
        <v>1</v>
      </c>
      <c r="H207">
        <v>20</v>
      </c>
      <c r="I207" t="s">
        <v>53</v>
      </c>
      <c r="J207">
        <v>24</v>
      </c>
      <c r="K207">
        <f t="shared" si="9"/>
        <v>10</v>
      </c>
      <c r="L207">
        <f t="shared" si="11"/>
        <v>24</v>
      </c>
      <c r="M207">
        <f t="shared" si="10"/>
        <v>41.666666666666671</v>
      </c>
    </row>
    <row r="208" spans="1:13" x14ac:dyDescent="0.3">
      <c r="A208">
        <v>76</v>
      </c>
      <c r="B208">
        <v>17</v>
      </c>
      <c r="C208" t="s">
        <v>31</v>
      </c>
      <c r="D208" t="s">
        <v>51</v>
      </c>
      <c r="E208">
        <v>15</v>
      </c>
      <c r="F208">
        <v>26</v>
      </c>
      <c r="G208">
        <v>1</v>
      </c>
      <c r="H208">
        <v>30</v>
      </c>
      <c r="I208" t="s">
        <v>53</v>
      </c>
      <c r="J208">
        <v>26</v>
      </c>
      <c r="K208">
        <f t="shared" si="9"/>
        <v>11</v>
      </c>
      <c r="L208">
        <f t="shared" si="11"/>
        <v>26</v>
      </c>
      <c r="M208">
        <f t="shared" si="10"/>
        <v>42.307692307692307</v>
      </c>
    </row>
    <row r="209" spans="1:13" x14ac:dyDescent="0.3">
      <c r="A209">
        <v>77</v>
      </c>
      <c r="B209">
        <v>3</v>
      </c>
      <c r="C209" t="s">
        <v>30</v>
      </c>
      <c r="D209" t="s">
        <v>50</v>
      </c>
      <c r="E209">
        <v>10</v>
      </c>
      <c r="F209">
        <v>18</v>
      </c>
      <c r="G209">
        <v>1</v>
      </c>
      <c r="H209">
        <v>34</v>
      </c>
      <c r="I209" t="s">
        <v>54</v>
      </c>
      <c r="J209">
        <v>18</v>
      </c>
      <c r="K209">
        <f t="shared" si="9"/>
        <v>8</v>
      </c>
      <c r="L209">
        <f t="shared" si="11"/>
        <v>18</v>
      </c>
      <c r="M209">
        <f t="shared" si="10"/>
        <v>44.444444444444443</v>
      </c>
    </row>
    <row r="210" spans="1:13" x14ac:dyDescent="0.3">
      <c r="A210">
        <v>77</v>
      </c>
      <c r="B210">
        <v>3</v>
      </c>
      <c r="C210" t="s">
        <v>13</v>
      </c>
      <c r="D210" t="s">
        <v>33</v>
      </c>
      <c r="E210">
        <v>14</v>
      </c>
      <c r="F210">
        <v>24</v>
      </c>
      <c r="G210">
        <v>2</v>
      </c>
      <c r="H210">
        <v>55</v>
      </c>
      <c r="I210" t="s">
        <v>53</v>
      </c>
      <c r="J210">
        <v>48</v>
      </c>
      <c r="K210">
        <f t="shared" si="9"/>
        <v>20</v>
      </c>
      <c r="L210">
        <f t="shared" si="11"/>
        <v>48</v>
      </c>
      <c r="M210">
        <f t="shared" si="10"/>
        <v>41.666666666666671</v>
      </c>
    </row>
    <row r="211" spans="1:13" x14ac:dyDescent="0.3">
      <c r="A211">
        <v>77</v>
      </c>
      <c r="B211">
        <v>3</v>
      </c>
      <c r="C211" t="s">
        <v>20</v>
      </c>
      <c r="D211" t="s">
        <v>40</v>
      </c>
      <c r="E211">
        <v>20</v>
      </c>
      <c r="F211">
        <v>33</v>
      </c>
      <c r="G211">
        <v>1</v>
      </c>
      <c r="H211">
        <v>8</v>
      </c>
      <c r="I211" t="s">
        <v>54</v>
      </c>
      <c r="J211">
        <v>33</v>
      </c>
      <c r="K211">
        <f t="shared" si="9"/>
        <v>13</v>
      </c>
      <c r="L211">
        <f t="shared" si="11"/>
        <v>33</v>
      </c>
      <c r="M211">
        <f t="shared" si="10"/>
        <v>39.393939393939391</v>
      </c>
    </row>
    <row r="212" spans="1:13" x14ac:dyDescent="0.3">
      <c r="A212">
        <v>78</v>
      </c>
      <c r="B212">
        <v>7</v>
      </c>
      <c r="C212" t="s">
        <v>22</v>
      </c>
      <c r="D212" t="s">
        <v>42</v>
      </c>
      <c r="E212">
        <v>11</v>
      </c>
      <c r="F212">
        <v>19</v>
      </c>
      <c r="G212">
        <v>3</v>
      </c>
      <c r="H212">
        <v>54</v>
      </c>
      <c r="I212" t="s">
        <v>54</v>
      </c>
      <c r="J212">
        <v>57</v>
      </c>
      <c r="K212">
        <f t="shared" si="9"/>
        <v>24</v>
      </c>
      <c r="L212">
        <f t="shared" si="11"/>
        <v>57</v>
      </c>
      <c r="M212">
        <f t="shared" si="10"/>
        <v>42.105263157894733</v>
      </c>
    </row>
    <row r="213" spans="1:13" x14ac:dyDescent="0.3">
      <c r="A213">
        <v>79</v>
      </c>
      <c r="B213">
        <v>16</v>
      </c>
      <c r="C213" t="s">
        <v>19</v>
      </c>
      <c r="D213" t="s">
        <v>39</v>
      </c>
      <c r="E213">
        <v>17</v>
      </c>
      <c r="F213">
        <v>29</v>
      </c>
      <c r="G213">
        <v>3</v>
      </c>
      <c r="H213">
        <v>14</v>
      </c>
      <c r="I213" t="s">
        <v>53</v>
      </c>
      <c r="J213">
        <v>87</v>
      </c>
      <c r="K213">
        <f t="shared" si="9"/>
        <v>36</v>
      </c>
      <c r="L213">
        <f t="shared" si="11"/>
        <v>87</v>
      </c>
      <c r="M213">
        <f t="shared" si="10"/>
        <v>41.379310344827587</v>
      </c>
    </row>
    <row r="214" spans="1:13" x14ac:dyDescent="0.3">
      <c r="A214">
        <v>79</v>
      </c>
      <c r="B214">
        <v>16</v>
      </c>
      <c r="C214" t="s">
        <v>20</v>
      </c>
      <c r="D214" t="s">
        <v>40</v>
      </c>
      <c r="E214">
        <v>20</v>
      </c>
      <c r="F214">
        <v>33</v>
      </c>
      <c r="G214">
        <v>3</v>
      </c>
      <c r="H214">
        <v>14</v>
      </c>
      <c r="I214" t="s">
        <v>54</v>
      </c>
      <c r="J214">
        <v>99</v>
      </c>
      <c r="K214">
        <f t="shared" si="9"/>
        <v>39</v>
      </c>
      <c r="L214">
        <f t="shared" si="11"/>
        <v>99</v>
      </c>
      <c r="M214">
        <f t="shared" si="10"/>
        <v>39.393939393939391</v>
      </c>
    </row>
    <row r="215" spans="1:13" x14ac:dyDescent="0.3">
      <c r="A215">
        <v>79</v>
      </c>
      <c r="B215">
        <v>16</v>
      </c>
      <c r="C215" t="s">
        <v>27</v>
      </c>
      <c r="D215" t="s">
        <v>47</v>
      </c>
      <c r="E215">
        <v>12</v>
      </c>
      <c r="F215">
        <v>20</v>
      </c>
      <c r="G215">
        <v>3</v>
      </c>
      <c r="H215">
        <v>25</v>
      </c>
      <c r="I215" t="s">
        <v>53</v>
      </c>
      <c r="J215">
        <v>60</v>
      </c>
      <c r="K215">
        <f t="shared" si="9"/>
        <v>24</v>
      </c>
      <c r="L215">
        <f t="shared" si="11"/>
        <v>60</v>
      </c>
      <c r="M215">
        <f t="shared" si="10"/>
        <v>40</v>
      </c>
    </row>
    <row r="216" spans="1:13" x14ac:dyDescent="0.3">
      <c r="A216">
        <v>79</v>
      </c>
      <c r="B216">
        <v>16</v>
      </c>
      <c r="C216" t="s">
        <v>29</v>
      </c>
      <c r="D216" t="s">
        <v>49</v>
      </c>
      <c r="E216">
        <v>13</v>
      </c>
      <c r="F216">
        <v>21</v>
      </c>
      <c r="G216">
        <v>3</v>
      </c>
      <c r="H216">
        <v>43</v>
      </c>
      <c r="I216" t="s">
        <v>53</v>
      </c>
      <c r="J216">
        <v>63</v>
      </c>
      <c r="K216">
        <f t="shared" si="9"/>
        <v>24</v>
      </c>
      <c r="L216">
        <f t="shared" si="11"/>
        <v>63</v>
      </c>
      <c r="M216">
        <f t="shared" si="10"/>
        <v>38.095238095238095</v>
      </c>
    </row>
    <row r="217" spans="1:13" x14ac:dyDescent="0.3">
      <c r="A217">
        <v>80</v>
      </c>
      <c r="B217">
        <v>18</v>
      </c>
      <c r="C217" t="s">
        <v>25</v>
      </c>
      <c r="D217" t="s">
        <v>45</v>
      </c>
      <c r="E217">
        <v>13</v>
      </c>
      <c r="F217">
        <v>22</v>
      </c>
      <c r="G217">
        <v>2</v>
      </c>
      <c r="H217">
        <v>5</v>
      </c>
      <c r="I217" t="s">
        <v>53</v>
      </c>
      <c r="J217">
        <v>44</v>
      </c>
      <c r="K217">
        <f t="shared" si="9"/>
        <v>18</v>
      </c>
      <c r="L217">
        <f t="shared" si="11"/>
        <v>44</v>
      </c>
      <c r="M217">
        <f t="shared" si="10"/>
        <v>40.909090909090914</v>
      </c>
    </row>
    <row r="218" spans="1:13" x14ac:dyDescent="0.3">
      <c r="A218">
        <v>80</v>
      </c>
      <c r="B218">
        <v>18</v>
      </c>
      <c r="C218" t="s">
        <v>19</v>
      </c>
      <c r="D218" t="s">
        <v>39</v>
      </c>
      <c r="E218">
        <v>17</v>
      </c>
      <c r="F218">
        <v>29</v>
      </c>
      <c r="G218">
        <v>1</v>
      </c>
      <c r="H218">
        <v>34</v>
      </c>
      <c r="I218" t="s">
        <v>54</v>
      </c>
      <c r="J218">
        <v>29</v>
      </c>
      <c r="K218">
        <f t="shared" si="9"/>
        <v>12</v>
      </c>
      <c r="L218">
        <f t="shared" si="11"/>
        <v>29</v>
      </c>
      <c r="M218">
        <f t="shared" si="10"/>
        <v>41.379310344827587</v>
      </c>
    </row>
    <row r="219" spans="1:13" x14ac:dyDescent="0.3">
      <c r="A219">
        <v>80</v>
      </c>
      <c r="B219">
        <v>18</v>
      </c>
      <c r="C219" t="s">
        <v>13</v>
      </c>
      <c r="D219" t="s">
        <v>33</v>
      </c>
      <c r="E219">
        <v>14</v>
      </c>
      <c r="F219">
        <v>24</v>
      </c>
      <c r="G219">
        <v>2</v>
      </c>
      <c r="H219">
        <v>28</v>
      </c>
      <c r="I219" t="s">
        <v>53</v>
      </c>
      <c r="J219">
        <v>48</v>
      </c>
      <c r="K219">
        <f t="shared" si="9"/>
        <v>20</v>
      </c>
      <c r="L219">
        <f t="shared" si="11"/>
        <v>48</v>
      </c>
      <c r="M219">
        <f t="shared" si="10"/>
        <v>41.666666666666671</v>
      </c>
    </row>
    <row r="220" spans="1:13" x14ac:dyDescent="0.3">
      <c r="A220">
        <v>81</v>
      </c>
      <c r="B220">
        <v>17</v>
      </c>
      <c r="C220" t="s">
        <v>15</v>
      </c>
      <c r="D220" t="s">
        <v>35</v>
      </c>
      <c r="E220">
        <v>19</v>
      </c>
      <c r="F220">
        <v>31</v>
      </c>
      <c r="G220">
        <v>2</v>
      </c>
      <c r="H220">
        <v>59</v>
      </c>
      <c r="I220" t="s">
        <v>54</v>
      </c>
      <c r="J220">
        <v>62</v>
      </c>
      <c r="K220">
        <f t="shared" si="9"/>
        <v>24</v>
      </c>
      <c r="L220">
        <f t="shared" si="11"/>
        <v>62</v>
      </c>
      <c r="M220">
        <f t="shared" si="10"/>
        <v>38.70967741935484</v>
      </c>
    </row>
    <row r="221" spans="1:13" x14ac:dyDescent="0.3">
      <c r="A221">
        <v>82</v>
      </c>
      <c r="B221">
        <v>16</v>
      </c>
      <c r="C221" t="s">
        <v>32</v>
      </c>
      <c r="D221" t="s">
        <v>52</v>
      </c>
      <c r="E221">
        <v>15</v>
      </c>
      <c r="F221">
        <v>25</v>
      </c>
      <c r="G221">
        <v>2</v>
      </c>
      <c r="H221">
        <v>11</v>
      </c>
      <c r="I221" t="s">
        <v>54</v>
      </c>
      <c r="J221">
        <v>50</v>
      </c>
      <c r="K221">
        <f t="shared" si="9"/>
        <v>20</v>
      </c>
      <c r="L221">
        <f t="shared" si="11"/>
        <v>50</v>
      </c>
      <c r="M221">
        <f t="shared" si="10"/>
        <v>40</v>
      </c>
    </row>
    <row r="222" spans="1:13" x14ac:dyDescent="0.3">
      <c r="A222">
        <v>82</v>
      </c>
      <c r="B222">
        <v>16</v>
      </c>
      <c r="C222" t="s">
        <v>14</v>
      </c>
      <c r="D222" t="s">
        <v>34</v>
      </c>
      <c r="E222">
        <v>18</v>
      </c>
      <c r="F222">
        <v>30</v>
      </c>
      <c r="G222">
        <v>1</v>
      </c>
      <c r="H222">
        <v>8</v>
      </c>
      <c r="I222" t="s">
        <v>54</v>
      </c>
      <c r="J222">
        <v>30</v>
      </c>
      <c r="K222">
        <f t="shared" si="9"/>
        <v>12</v>
      </c>
      <c r="L222">
        <f t="shared" si="11"/>
        <v>30</v>
      </c>
      <c r="M222">
        <f t="shared" si="10"/>
        <v>40</v>
      </c>
    </row>
    <row r="223" spans="1:13" x14ac:dyDescent="0.3">
      <c r="A223">
        <v>83</v>
      </c>
      <c r="B223">
        <v>15</v>
      </c>
      <c r="C223" t="s">
        <v>16</v>
      </c>
      <c r="D223" t="s">
        <v>36</v>
      </c>
      <c r="E223">
        <v>16</v>
      </c>
      <c r="F223">
        <v>27</v>
      </c>
      <c r="G223">
        <v>2</v>
      </c>
      <c r="H223">
        <v>14</v>
      </c>
      <c r="I223" t="s">
        <v>53</v>
      </c>
      <c r="J223">
        <v>54</v>
      </c>
      <c r="K223">
        <f t="shared" si="9"/>
        <v>22</v>
      </c>
      <c r="L223">
        <f t="shared" si="11"/>
        <v>54</v>
      </c>
      <c r="M223">
        <f t="shared" si="10"/>
        <v>40.74074074074074</v>
      </c>
    </row>
    <row r="224" spans="1:13" x14ac:dyDescent="0.3">
      <c r="A224">
        <v>83</v>
      </c>
      <c r="B224">
        <v>15</v>
      </c>
      <c r="C224" t="s">
        <v>27</v>
      </c>
      <c r="D224" t="s">
        <v>47</v>
      </c>
      <c r="E224">
        <v>12</v>
      </c>
      <c r="F224">
        <v>20</v>
      </c>
      <c r="G224">
        <v>1</v>
      </c>
      <c r="H224">
        <v>30</v>
      </c>
      <c r="I224" t="s">
        <v>54</v>
      </c>
      <c r="J224">
        <v>20</v>
      </c>
      <c r="K224">
        <f t="shared" si="9"/>
        <v>8</v>
      </c>
      <c r="L224">
        <f t="shared" si="11"/>
        <v>20</v>
      </c>
      <c r="M224">
        <f t="shared" si="10"/>
        <v>40</v>
      </c>
    </row>
    <row r="225" spans="1:13" x14ac:dyDescent="0.3">
      <c r="A225">
        <v>83</v>
      </c>
      <c r="B225">
        <v>15</v>
      </c>
      <c r="C225" t="s">
        <v>24</v>
      </c>
      <c r="D225" t="s">
        <v>44</v>
      </c>
      <c r="E225">
        <v>19</v>
      </c>
      <c r="F225">
        <v>32</v>
      </c>
      <c r="G225">
        <v>3</v>
      </c>
      <c r="H225">
        <v>50</v>
      </c>
      <c r="I225" t="s">
        <v>53</v>
      </c>
      <c r="J225">
        <v>96</v>
      </c>
      <c r="K225">
        <f t="shared" si="9"/>
        <v>39</v>
      </c>
      <c r="L225">
        <f t="shared" si="11"/>
        <v>96</v>
      </c>
      <c r="M225">
        <f t="shared" si="10"/>
        <v>40.625</v>
      </c>
    </row>
    <row r="226" spans="1:13" x14ac:dyDescent="0.3">
      <c r="A226">
        <v>84</v>
      </c>
      <c r="B226">
        <v>19</v>
      </c>
      <c r="C226" t="s">
        <v>14</v>
      </c>
      <c r="D226" t="s">
        <v>34</v>
      </c>
      <c r="E226">
        <v>18</v>
      </c>
      <c r="F226">
        <v>30</v>
      </c>
      <c r="G226">
        <v>2</v>
      </c>
      <c r="H226">
        <v>10</v>
      </c>
      <c r="I226" t="s">
        <v>54</v>
      </c>
      <c r="J226">
        <v>60</v>
      </c>
      <c r="K226">
        <f t="shared" si="9"/>
        <v>24</v>
      </c>
      <c r="L226">
        <f t="shared" si="11"/>
        <v>60</v>
      </c>
      <c r="M226">
        <f t="shared" si="10"/>
        <v>40</v>
      </c>
    </row>
    <row r="227" spans="1:13" x14ac:dyDescent="0.3">
      <c r="A227">
        <v>85</v>
      </c>
      <c r="B227">
        <v>8</v>
      </c>
      <c r="C227" t="s">
        <v>21</v>
      </c>
      <c r="D227" t="s">
        <v>41</v>
      </c>
      <c r="E227">
        <v>16</v>
      </c>
      <c r="F227">
        <v>28</v>
      </c>
      <c r="G227">
        <v>3</v>
      </c>
      <c r="H227">
        <v>26</v>
      </c>
      <c r="I227" t="s">
        <v>54</v>
      </c>
      <c r="J227">
        <v>84</v>
      </c>
      <c r="K227">
        <f t="shared" si="9"/>
        <v>36</v>
      </c>
      <c r="L227">
        <f t="shared" si="11"/>
        <v>84</v>
      </c>
      <c r="M227">
        <f t="shared" si="10"/>
        <v>42.857142857142854</v>
      </c>
    </row>
    <row r="228" spans="1:13" x14ac:dyDescent="0.3">
      <c r="A228">
        <v>85</v>
      </c>
      <c r="B228">
        <v>8</v>
      </c>
      <c r="C228" t="s">
        <v>18</v>
      </c>
      <c r="D228" t="s">
        <v>38</v>
      </c>
      <c r="E228">
        <v>22</v>
      </c>
      <c r="F228">
        <v>36</v>
      </c>
      <c r="G228">
        <v>2</v>
      </c>
      <c r="H228">
        <v>33</v>
      </c>
      <c r="I228" t="s">
        <v>54</v>
      </c>
      <c r="J228">
        <v>72</v>
      </c>
      <c r="K228">
        <f t="shared" si="9"/>
        <v>28</v>
      </c>
      <c r="L228">
        <f t="shared" si="11"/>
        <v>72</v>
      </c>
      <c r="M228">
        <f t="shared" si="10"/>
        <v>38.888888888888893</v>
      </c>
    </row>
    <row r="229" spans="1:13" x14ac:dyDescent="0.3">
      <c r="A229">
        <v>85</v>
      </c>
      <c r="B229">
        <v>8</v>
      </c>
      <c r="C229" t="s">
        <v>27</v>
      </c>
      <c r="D229" t="s">
        <v>47</v>
      </c>
      <c r="E229">
        <v>12</v>
      </c>
      <c r="F229">
        <v>20</v>
      </c>
      <c r="G229">
        <v>1</v>
      </c>
      <c r="H229">
        <v>54</v>
      </c>
      <c r="I229" t="s">
        <v>54</v>
      </c>
      <c r="J229">
        <v>20</v>
      </c>
      <c r="K229">
        <f t="shared" si="9"/>
        <v>8</v>
      </c>
      <c r="L229">
        <f t="shared" si="11"/>
        <v>20</v>
      </c>
      <c r="M229">
        <f t="shared" si="10"/>
        <v>40</v>
      </c>
    </row>
    <row r="230" spans="1:13" x14ac:dyDescent="0.3">
      <c r="A230">
        <v>85</v>
      </c>
      <c r="B230">
        <v>8</v>
      </c>
      <c r="C230" t="s">
        <v>24</v>
      </c>
      <c r="D230" t="s">
        <v>44</v>
      </c>
      <c r="E230">
        <v>19</v>
      </c>
      <c r="F230">
        <v>32</v>
      </c>
      <c r="G230">
        <v>1</v>
      </c>
      <c r="H230">
        <v>29</v>
      </c>
      <c r="I230" t="s">
        <v>54</v>
      </c>
      <c r="J230">
        <v>32</v>
      </c>
      <c r="K230">
        <f t="shared" si="9"/>
        <v>13</v>
      </c>
      <c r="L230">
        <f t="shared" si="11"/>
        <v>32</v>
      </c>
      <c r="M230">
        <f t="shared" si="10"/>
        <v>40.625</v>
      </c>
    </row>
    <row r="231" spans="1:13" x14ac:dyDescent="0.3">
      <c r="A231">
        <v>86</v>
      </c>
      <c r="B231">
        <v>20</v>
      </c>
      <c r="C231" t="s">
        <v>32</v>
      </c>
      <c r="D231" t="s">
        <v>52</v>
      </c>
      <c r="E231">
        <v>15</v>
      </c>
      <c r="F231">
        <v>25</v>
      </c>
      <c r="G231">
        <v>2</v>
      </c>
      <c r="H231">
        <v>8</v>
      </c>
      <c r="I231" t="s">
        <v>54</v>
      </c>
      <c r="J231">
        <v>50</v>
      </c>
      <c r="K231">
        <f t="shared" si="9"/>
        <v>20</v>
      </c>
      <c r="L231">
        <f t="shared" si="11"/>
        <v>50</v>
      </c>
      <c r="M231">
        <f t="shared" si="10"/>
        <v>40</v>
      </c>
    </row>
    <row r="232" spans="1:13" x14ac:dyDescent="0.3">
      <c r="A232">
        <v>87</v>
      </c>
      <c r="B232">
        <v>3</v>
      </c>
      <c r="C232" t="s">
        <v>30</v>
      </c>
      <c r="D232" t="s">
        <v>50</v>
      </c>
      <c r="E232">
        <v>10</v>
      </c>
      <c r="F232">
        <v>18</v>
      </c>
      <c r="G232">
        <v>2</v>
      </c>
      <c r="H232">
        <v>55</v>
      </c>
      <c r="I232" t="s">
        <v>53</v>
      </c>
      <c r="J232">
        <v>36</v>
      </c>
      <c r="K232">
        <f t="shared" si="9"/>
        <v>16</v>
      </c>
      <c r="L232">
        <f t="shared" si="11"/>
        <v>36</v>
      </c>
      <c r="M232">
        <f t="shared" si="10"/>
        <v>44.444444444444443</v>
      </c>
    </row>
    <row r="233" spans="1:13" x14ac:dyDescent="0.3">
      <c r="A233">
        <v>87</v>
      </c>
      <c r="B233">
        <v>3</v>
      </c>
      <c r="C233" t="s">
        <v>24</v>
      </c>
      <c r="D233" t="s">
        <v>44</v>
      </c>
      <c r="E233">
        <v>19</v>
      </c>
      <c r="F233">
        <v>32</v>
      </c>
      <c r="G233">
        <v>1</v>
      </c>
      <c r="H233">
        <v>5</v>
      </c>
      <c r="I233" t="s">
        <v>54</v>
      </c>
      <c r="J233">
        <v>32</v>
      </c>
      <c r="K233">
        <f t="shared" si="9"/>
        <v>13</v>
      </c>
      <c r="L233">
        <f t="shared" si="11"/>
        <v>32</v>
      </c>
      <c r="M233">
        <f t="shared" si="10"/>
        <v>40.625</v>
      </c>
    </row>
    <row r="234" spans="1:13" x14ac:dyDescent="0.3">
      <c r="A234">
        <v>87</v>
      </c>
      <c r="B234">
        <v>3</v>
      </c>
      <c r="C234" t="s">
        <v>15</v>
      </c>
      <c r="D234" t="s">
        <v>35</v>
      </c>
      <c r="E234">
        <v>19</v>
      </c>
      <c r="F234">
        <v>31</v>
      </c>
      <c r="G234">
        <v>1</v>
      </c>
      <c r="H234">
        <v>11</v>
      </c>
      <c r="I234" t="s">
        <v>53</v>
      </c>
      <c r="J234">
        <v>31</v>
      </c>
      <c r="K234">
        <f t="shared" si="9"/>
        <v>12</v>
      </c>
      <c r="L234">
        <f t="shared" si="11"/>
        <v>31</v>
      </c>
      <c r="M234">
        <f t="shared" si="10"/>
        <v>38.70967741935484</v>
      </c>
    </row>
    <row r="235" spans="1:13" x14ac:dyDescent="0.3">
      <c r="A235">
        <v>88</v>
      </c>
      <c r="B235">
        <v>18</v>
      </c>
      <c r="C235" t="s">
        <v>17</v>
      </c>
      <c r="D235" t="s">
        <v>37</v>
      </c>
      <c r="E235">
        <v>25</v>
      </c>
      <c r="F235">
        <v>40</v>
      </c>
      <c r="G235">
        <v>1</v>
      </c>
      <c r="H235">
        <v>12</v>
      </c>
      <c r="I235" t="s">
        <v>53</v>
      </c>
      <c r="J235">
        <v>40</v>
      </c>
      <c r="K235">
        <f t="shared" si="9"/>
        <v>15</v>
      </c>
      <c r="L235">
        <f t="shared" si="11"/>
        <v>40</v>
      </c>
      <c r="M235">
        <f t="shared" si="10"/>
        <v>37.5</v>
      </c>
    </row>
    <row r="236" spans="1:13" x14ac:dyDescent="0.3">
      <c r="A236">
        <v>88</v>
      </c>
      <c r="B236">
        <v>18</v>
      </c>
      <c r="C236" t="s">
        <v>22</v>
      </c>
      <c r="D236" t="s">
        <v>42</v>
      </c>
      <c r="E236">
        <v>11</v>
      </c>
      <c r="F236">
        <v>19</v>
      </c>
      <c r="G236">
        <v>3</v>
      </c>
      <c r="H236">
        <v>46</v>
      </c>
      <c r="I236" t="s">
        <v>54</v>
      </c>
      <c r="J236">
        <v>57</v>
      </c>
      <c r="K236">
        <f t="shared" si="9"/>
        <v>24</v>
      </c>
      <c r="L236">
        <f t="shared" si="11"/>
        <v>57</v>
      </c>
      <c r="M236">
        <f t="shared" si="10"/>
        <v>42.105263157894733</v>
      </c>
    </row>
    <row r="237" spans="1:13" x14ac:dyDescent="0.3">
      <c r="A237">
        <v>88</v>
      </c>
      <c r="B237">
        <v>18</v>
      </c>
      <c r="C237" t="s">
        <v>31</v>
      </c>
      <c r="D237" t="s">
        <v>51</v>
      </c>
      <c r="E237">
        <v>15</v>
      </c>
      <c r="F237">
        <v>26</v>
      </c>
      <c r="G237">
        <v>1</v>
      </c>
      <c r="H237">
        <v>59</v>
      </c>
      <c r="I237" t="s">
        <v>53</v>
      </c>
      <c r="J237">
        <v>26</v>
      </c>
      <c r="K237">
        <f t="shared" si="9"/>
        <v>11</v>
      </c>
      <c r="L237">
        <f t="shared" si="11"/>
        <v>26</v>
      </c>
      <c r="M237">
        <f t="shared" si="10"/>
        <v>42.307692307692307</v>
      </c>
    </row>
    <row r="238" spans="1:13" x14ac:dyDescent="0.3">
      <c r="A238">
        <v>89</v>
      </c>
      <c r="B238">
        <v>11</v>
      </c>
      <c r="C238" t="s">
        <v>28</v>
      </c>
      <c r="D238" t="s">
        <v>48</v>
      </c>
      <c r="E238">
        <v>14</v>
      </c>
      <c r="F238">
        <v>23</v>
      </c>
      <c r="G238">
        <v>3</v>
      </c>
      <c r="H238">
        <v>44</v>
      </c>
      <c r="I238" t="s">
        <v>54</v>
      </c>
      <c r="J238">
        <v>69</v>
      </c>
      <c r="K238">
        <f t="shared" si="9"/>
        <v>27</v>
      </c>
      <c r="L238">
        <f t="shared" si="11"/>
        <v>69</v>
      </c>
      <c r="M238">
        <f t="shared" si="10"/>
        <v>39.130434782608695</v>
      </c>
    </row>
    <row r="239" spans="1:13" x14ac:dyDescent="0.3">
      <c r="A239">
        <v>89</v>
      </c>
      <c r="B239">
        <v>11</v>
      </c>
      <c r="C239" t="s">
        <v>26</v>
      </c>
      <c r="D239" t="s">
        <v>46</v>
      </c>
      <c r="E239">
        <v>20</v>
      </c>
      <c r="F239">
        <v>34</v>
      </c>
      <c r="G239">
        <v>2</v>
      </c>
      <c r="H239">
        <v>58</v>
      </c>
      <c r="I239" t="s">
        <v>53</v>
      </c>
      <c r="J239">
        <v>68</v>
      </c>
      <c r="K239">
        <f t="shared" si="9"/>
        <v>28</v>
      </c>
      <c r="L239">
        <f t="shared" si="11"/>
        <v>68</v>
      </c>
      <c r="M239">
        <f t="shared" si="10"/>
        <v>41.17647058823529</v>
      </c>
    </row>
    <row r="240" spans="1:13" x14ac:dyDescent="0.3">
      <c r="A240">
        <v>89</v>
      </c>
      <c r="B240">
        <v>11</v>
      </c>
      <c r="C240" t="s">
        <v>25</v>
      </c>
      <c r="D240" t="s">
        <v>45</v>
      </c>
      <c r="E240">
        <v>13</v>
      </c>
      <c r="F240">
        <v>22</v>
      </c>
      <c r="G240">
        <v>1</v>
      </c>
      <c r="H240">
        <v>40</v>
      </c>
      <c r="I240" t="s">
        <v>54</v>
      </c>
      <c r="J240">
        <v>22</v>
      </c>
      <c r="K240">
        <f t="shared" si="9"/>
        <v>9</v>
      </c>
      <c r="L240">
        <f t="shared" si="11"/>
        <v>22</v>
      </c>
      <c r="M240">
        <f t="shared" si="10"/>
        <v>40.909090909090914</v>
      </c>
    </row>
    <row r="241" spans="1:13" x14ac:dyDescent="0.3">
      <c r="A241">
        <v>90</v>
      </c>
      <c r="B241">
        <v>6</v>
      </c>
      <c r="C241" t="s">
        <v>26</v>
      </c>
      <c r="D241" t="s">
        <v>46</v>
      </c>
      <c r="E241">
        <v>20</v>
      </c>
      <c r="F241">
        <v>34</v>
      </c>
      <c r="G241">
        <v>1</v>
      </c>
      <c r="H241">
        <v>48</v>
      </c>
      <c r="I241" t="s">
        <v>54</v>
      </c>
      <c r="J241">
        <v>34</v>
      </c>
      <c r="K241">
        <f t="shared" si="9"/>
        <v>14</v>
      </c>
      <c r="L241">
        <f t="shared" si="11"/>
        <v>34</v>
      </c>
      <c r="M241">
        <f t="shared" si="10"/>
        <v>41.17647058823529</v>
      </c>
    </row>
    <row r="242" spans="1:13" x14ac:dyDescent="0.3">
      <c r="A242">
        <v>91</v>
      </c>
      <c r="B242">
        <v>1</v>
      </c>
      <c r="C242" t="s">
        <v>23</v>
      </c>
      <c r="D242" t="s">
        <v>43</v>
      </c>
      <c r="E242">
        <v>21</v>
      </c>
      <c r="F242">
        <v>35</v>
      </c>
      <c r="G242">
        <v>3</v>
      </c>
      <c r="H242">
        <v>21</v>
      </c>
      <c r="I242" t="s">
        <v>54</v>
      </c>
      <c r="J242">
        <v>105</v>
      </c>
      <c r="K242">
        <f t="shared" si="9"/>
        <v>42</v>
      </c>
      <c r="L242">
        <f t="shared" si="11"/>
        <v>105</v>
      </c>
      <c r="M242">
        <f t="shared" si="10"/>
        <v>40</v>
      </c>
    </row>
    <row r="243" spans="1:13" x14ac:dyDescent="0.3">
      <c r="A243">
        <v>91</v>
      </c>
      <c r="B243">
        <v>1</v>
      </c>
      <c r="C243" t="s">
        <v>29</v>
      </c>
      <c r="D243" t="s">
        <v>49</v>
      </c>
      <c r="E243">
        <v>13</v>
      </c>
      <c r="F243">
        <v>21</v>
      </c>
      <c r="G243">
        <v>3</v>
      </c>
      <c r="H243">
        <v>52</v>
      </c>
      <c r="I243" t="s">
        <v>53</v>
      </c>
      <c r="J243">
        <v>63</v>
      </c>
      <c r="K243">
        <f t="shared" si="9"/>
        <v>24</v>
      </c>
      <c r="L243">
        <f t="shared" si="11"/>
        <v>63</v>
      </c>
      <c r="M243">
        <f t="shared" si="10"/>
        <v>38.095238095238095</v>
      </c>
    </row>
    <row r="244" spans="1:13" x14ac:dyDescent="0.3">
      <c r="A244">
        <v>91</v>
      </c>
      <c r="B244">
        <v>1</v>
      </c>
      <c r="C244" t="s">
        <v>25</v>
      </c>
      <c r="D244" t="s">
        <v>45</v>
      </c>
      <c r="E244">
        <v>13</v>
      </c>
      <c r="F244">
        <v>22</v>
      </c>
      <c r="G244">
        <v>2</v>
      </c>
      <c r="H244">
        <v>11</v>
      </c>
      <c r="I244" t="s">
        <v>53</v>
      </c>
      <c r="J244">
        <v>44</v>
      </c>
      <c r="K244">
        <f t="shared" si="9"/>
        <v>18</v>
      </c>
      <c r="L244">
        <f t="shared" si="11"/>
        <v>44</v>
      </c>
      <c r="M244">
        <f t="shared" si="10"/>
        <v>40.909090909090914</v>
      </c>
    </row>
    <row r="245" spans="1:13" x14ac:dyDescent="0.3">
      <c r="A245">
        <v>91</v>
      </c>
      <c r="B245">
        <v>1</v>
      </c>
      <c r="C245" t="s">
        <v>16</v>
      </c>
      <c r="D245" t="s">
        <v>36</v>
      </c>
      <c r="E245">
        <v>16</v>
      </c>
      <c r="F245">
        <v>27</v>
      </c>
      <c r="G245">
        <v>3</v>
      </c>
      <c r="H245">
        <v>48</v>
      </c>
      <c r="I245" t="s">
        <v>53</v>
      </c>
      <c r="J245">
        <v>81</v>
      </c>
      <c r="K245">
        <f t="shared" si="9"/>
        <v>33</v>
      </c>
      <c r="L245">
        <f t="shared" si="11"/>
        <v>81</v>
      </c>
      <c r="M245">
        <f t="shared" si="10"/>
        <v>40.74074074074074</v>
      </c>
    </row>
    <row r="246" spans="1:13" x14ac:dyDescent="0.3">
      <c r="A246">
        <v>92</v>
      </c>
      <c r="B246">
        <v>6</v>
      </c>
      <c r="C246" t="s">
        <v>19</v>
      </c>
      <c r="D246" t="s">
        <v>39</v>
      </c>
      <c r="E246">
        <v>17</v>
      </c>
      <c r="F246">
        <v>29</v>
      </c>
      <c r="G246">
        <v>2</v>
      </c>
      <c r="H246">
        <v>36</v>
      </c>
      <c r="I246" t="s">
        <v>53</v>
      </c>
      <c r="J246">
        <v>58</v>
      </c>
      <c r="K246">
        <f t="shared" si="9"/>
        <v>24</v>
      </c>
      <c r="L246">
        <f t="shared" si="11"/>
        <v>58</v>
      </c>
      <c r="M246">
        <f t="shared" si="10"/>
        <v>41.379310344827587</v>
      </c>
    </row>
    <row r="247" spans="1:13" x14ac:dyDescent="0.3">
      <c r="A247">
        <v>92</v>
      </c>
      <c r="B247">
        <v>6</v>
      </c>
      <c r="C247" t="s">
        <v>13</v>
      </c>
      <c r="D247" t="s">
        <v>33</v>
      </c>
      <c r="E247">
        <v>14</v>
      </c>
      <c r="F247">
        <v>24</v>
      </c>
      <c r="G247">
        <v>1</v>
      </c>
      <c r="H247">
        <v>6</v>
      </c>
      <c r="I247" t="s">
        <v>54</v>
      </c>
      <c r="J247">
        <v>24</v>
      </c>
      <c r="K247">
        <f t="shared" si="9"/>
        <v>10</v>
      </c>
      <c r="L247">
        <f t="shared" si="11"/>
        <v>24</v>
      </c>
      <c r="M247">
        <f t="shared" si="10"/>
        <v>41.666666666666671</v>
      </c>
    </row>
    <row r="248" spans="1:13" x14ac:dyDescent="0.3">
      <c r="A248">
        <v>93</v>
      </c>
      <c r="B248">
        <v>2</v>
      </c>
      <c r="C248" t="s">
        <v>19</v>
      </c>
      <c r="D248" t="s">
        <v>39</v>
      </c>
      <c r="E248">
        <v>17</v>
      </c>
      <c r="F248">
        <v>29</v>
      </c>
      <c r="G248">
        <v>1</v>
      </c>
      <c r="H248">
        <v>18</v>
      </c>
      <c r="I248" t="s">
        <v>54</v>
      </c>
      <c r="J248">
        <v>29</v>
      </c>
      <c r="K248">
        <f t="shared" si="9"/>
        <v>12</v>
      </c>
      <c r="L248">
        <f t="shared" si="11"/>
        <v>29</v>
      </c>
      <c r="M248">
        <f t="shared" si="10"/>
        <v>41.379310344827587</v>
      </c>
    </row>
    <row r="249" spans="1:13" x14ac:dyDescent="0.3">
      <c r="A249">
        <v>94</v>
      </c>
      <c r="B249">
        <v>12</v>
      </c>
      <c r="C249" t="s">
        <v>14</v>
      </c>
      <c r="D249" t="s">
        <v>34</v>
      </c>
      <c r="E249">
        <v>18</v>
      </c>
      <c r="F249">
        <v>30</v>
      </c>
      <c r="G249">
        <v>3</v>
      </c>
      <c r="H249">
        <v>19</v>
      </c>
      <c r="I249" t="s">
        <v>54</v>
      </c>
      <c r="J249">
        <v>90</v>
      </c>
      <c r="K249">
        <f t="shared" si="9"/>
        <v>36</v>
      </c>
      <c r="L249">
        <f t="shared" si="11"/>
        <v>90</v>
      </c>
      <c r="M249">
        <f t="shared" si="10"/>
        <v>40</v>
      </c>
    </row>
    <row r="250" spans="1:13" x14ac:dyDescent="0.3">
      <c r="A250">
        <v>94</v>
      </c>
      <c r="B250">
        <v>12</v>
      </c>
      <c r="C250" t="s">
        <v>24</v>
      </c>
      <c r="D250" t="s">
        <v>44</v>
      </c>
      <c r="E250">
        <v>19</v>
      </c>
      <c r="F250">
        <v>32</v>
      </c>
      <c r="G250">
        <v>2</v>
      </c>
      <c r="H250">
        <v>56</v>
      </c>
      <c r="I250" t="s">
        <v>54</v>
      </c>
      <c r="J250">
        <v>64</v>
      </c>
      <c r="K250">
        <f t="shared" si="9"/>
        <v>26</v>
      </c>
      <c r="L250">
        <f t="shared" si="11"/>
        <v>64</v>
      </c>
      <c r="M250">
        <f t="shared" si="10"/>
        <v>40.625</v>
      </c>
    </row>
    <row r="251" spans="1:13" x14ac:dyDescent="0.3">
      <c r="A251">
        <v>94</v>
      </c>
      <c r="B251">
        <v>12</v>
      </c>
      <c r="C251" t="s">
        <v>20</v>
      </c>
      <c r="D251" t="s">
        <v>40</v>
      </c>
      <c r="E251">
        <v>20</v>
      </c>
      <c r="F251">
        <v>33</v>
      </c>
      <c r="G251">
        <v>3</v>
      </c>
      <c r="H251">
        <v>54</v>
      </c>
      <c r="I251" t="s">
        <v>54</v>
      </c>
      <c r="J251">
        <v>99</v>
      </c>
      <c r="K251">
        <f t="shared" si="9"/>
        <v>39</v>
      </c>
      <c r="L251">
        <f t="shared" si="11"/>
        <v>99</v>
      </c>
      <c r="M251">
        <f t="shared" si="10"/>
        <v>39.393939393939391</v>
      </c>
    </row>
    <row r="252" spans="1:13" x14ac:dyDescent="0.3">
      <c r="A252">
        <v>95</v>
      </c>
      <c r="B252">
        <v>12</v>
      </c>
      <c r="C252" t="s">
        <v>22</v>
      </c>
      <c r="D252" t="s">
        <v>42</v>
      </c>
      <c r="E252">
        <v>11</v>
      </c>
      <c r="F252">
        <v>19</v>
      </c>
      <c r="G252">
        <v>3</v>
      </c>
      <c r="H252">
        <v>19</v>
      </c>
      <c r="I252" t="s">
        <v>54</v>
      </c>
      <c r="J252">
        <v>57</v>
      </c>
      <c r="K252">
        <f t="shared" si="9"/>
        <v>24</v>
      </c>
      <c r="L252">
        <f t="shared" si="11"/>
        <v>57</v>
      </c>
      <c r="M252">
        <f t="shared" si="10"/>
        <v>42.105263157894733</v>
      </c>
    </row>
    <row r="253" spans="1:13" x14ac:dyDescent="0.3">
      <c r="A253">
        <v>95</v>
      </c>
      <c r="B253">
        <v>12</v>
      </c>
      <c r="C253" t="s">
        <v>24</v>
      </c>
      <c r="D253" t="s">
        <v>44</v>
      </c>
      <c r="E253">
        <v>19</v>
      </c>
      <c r="F253">
        <v>32</v>
      </c>
      <c r="G253">
        <v>3</v>
      </c>
      <c r="H253">
        <v>22</v>
      </c>
      <c r="I253" t="s">
        <v>54</v>
      </c>
      <c r="J253">
        <v>96</v>
      </c>
      <c r="K253">
        <f t="shared" si="9"/>
        <v>39</v>
      </c>
      <c r="L253">
        <f t="shared" si="11"/>
        <v>96</v>
      </c>
      <c r="M253">
        <f t="shared" si="10"/>
        <v>40.625</v>
      </c>
    </row>
    <row r="254" spans="1:13" x14ac:dyDescent="0.3">
      <c r="A254">
        <v>96</v>
      </c>
      <c r="B254">
        <v>16</v>
      </c>
      <c r="C254" t="s">
        <v>20</v>
      </c>
      <c r="D254" t="s">
        <v>40</v>
      </c>
      <c r="E254">
        <v>20</v>
      </c>
      <c r="F254">
        <v>33</v>
      </c>
      <c r="G254">
        <v>2</v>
      </c>
      <c r="H254">
        <v>47</v>
      </c>
      <c r="I254" t="s">
        <v>53</v>
      </c>
      <c r="J254">
        <v>66</v>
      </c>
      <c r="K254">
        <f t="shared" si="9"/>
        <v>26</v>
      </c>
      <c r="L254">
        <f t="shared" si="11"/>
        <v>66</v>
      </c>
      <c r="M254">
        <f t="shared" si="10"/>
        <v>39.393939393939391</v>
      </c>
    </row>
    <row r="255" spans="1:13" x14ac:dyDescent="0.3">
      <c r="A255">
        <v>96</v>
      </c>
      <c r="B255">
        <v>16</v>
      </c>
      <c r="C255" t="s">
        <v>22</v>
      </c>
      <c r="D255" t="s">
        <v>42</v>
      </c>
      <c r="E255">
        <v>11</v>
      </c>
      <c r="F255">
        <v>19</v>
      </c>
      <c r="G255">
        <v>2</v>
      </c>
      <c r="H255">
        <v>10</v>
      </c>
      <c r="I255" t="s">
        <v>53</v>
      </c>
      <c r="J255">
        <v>38</v>
      </c>
      <c r="K255">
        <f t="shared" si="9"/>
        <v>16</v>
      </c>
      <c r="L255">
        <f t="shared" si="11"/>
        <v>38</v>
      </c>
      <c r="M255">
        <f t="shared" si="10"/>
        <v>42.105263157894733</v>
      </c>
    </row>
    <row r="256" spans="1:13" x14ac:dyDescent="0.3">
      <c r="A256">
        <v>96</v>
      </c>
      <c r="B256">
        <v>16</v>
      </c>
      <c r="C256" t="s">
        <v>13</v>
      </c>
      <c r="D256" t="s">
        <v>33</v>
      </c>
      <c r="E256">
        <v>14</v>
      </c>
      <c r="F256">
        <v>24</v>
      </c>
      <c r="G256">
        <v>3</v>
      </c>
      <c r="H256">
        <v>19</v>
      </c>
      <c r="I256" t="s">
        <v>54</v>
      </c>
      <c r="J256">
        <v>72</v>
      </c>
      <c r="K256">
        <f t="shared" si="9"/>
        <v>30</v>
      </c>
      <c r="L256">
        <f t="shared" si="11"/>
        <v>72</v>
      </c>
      <c r="M256">
        <f t="shared" si="10"/>
        <v>41.666666666666671</v>
      </c>
    </row>
    <row r="257" spans="1:13" x14ac:dyDescent="0.3">
      <c r="A257">
        <v>97</v>
      </c>
      <c r="B257">
        <v>14</v>
      </c>
      <c r="C257" t="s">
        <v>31</v>
      </c>
      <c r="D257" t="s">
        <v>51</v>
      </c>
      <c r="E257">
        <v>15</v>
      </c>
      <c r="F257">
        <v>26</v>
      </c>
      <c r="G257">
        <v>1</v>
      </c>
      <c r="H257">
        <v>17</v>
      </c>
      <c r="I257" t="s">
        <v>54</v>
      </c>
      <c r="J257">
        <v>26</v>
      </c>
      <c r="K257">
        <f t="shared" si="9"/>
        <v>11</v>
      </c>
      <c r="L257">
        <f t="shared" si="11"/>
        <v>26</v>
      </c>
      <c r="M257">
        <f t="shared" si="10"/>
        <v>42.307692307692307</v>
      </c>
    </row>
    <row r="258" spans="1:13" x14ac:dyDescent="0.3">
      <c r="A258">
        <v>97</v>
      </c>
      <c r="B258">
        <v>14</v>
      </c>
      <c r="C258" t="s">
        <v>27</v>
      </c>
      <c r="D258" t="s">
        <v>47</v>
      </c>
      <c r="E258">
        <v>12</v>
      </c>
      <c r="F258">
        <v>20</v>
      </c>
      <c r="G258">
        <v>3</v>
      </c>
      <c r="H258">
        <v>5</v>
      </c>
      <c r="I258" t="s">
        <v>53</v>
      </c>
      <c r="J258">
        <v>60</v>
      </c>
      <c r="K258">
        <f t="shared" si="9"/>
        <v>24</v>
      </c>
      <c r="L258">
        <f t="shared" si="11"/>
        <v>60</v>
      </c>
      <c r="M258">
        <f t="shared" si="10"/>
        <v>40</v>
      </c>
    </row>
    <row r="259" spans="1:13" x14ac:dyDescent="0.3">
      <c r="A259">
        <v>97</v>
      </c>
      <c r="B259">
        <v>14</v>
      </c>
      <c r="C259" t="s">
        <v>26</v>
      </c>
      <c r="D259" t="s">
        <v>46</v>
      </c>
      <c r="E259">
        <v>20</v>
      </c>
      <c r="F259">
        <v>34</v>
      </c>
      <c r="G259">
        <v>3</v>
      </c>
      <c r="H259">
        <v>57</v>
      </c>
      <c r="I259" t="s">
        <v>53</v>
      </c>
      <c r="J259">
        <v>102</v>
      </c>
      <c r="K259">
        <f t="shared" ref="K259:K322" si="12">(F259-E259)*G259</f>
        <v>42</v>
      </c>
      <c r="L259">
        <f t="shared" si="11"/>
        <v>102</v>
      </c>
      <c r="M259">
        <f t="shared" ref="M259:M322" si="13">(K259/J259)*100</f>
        <v>41.17647058823529</v>
      </c>
    </row>
    <row r="260" spans="1:13" x14ac:dyDescent="0.3">
      <c r="A260">
        <v>98</v>
      </c>
      <c r="B260">
        <v>7</v>
      </c>
      <c r="C260" t="s">
        <v>27</v>
      </c>
      <c r="D260" t="s">
        <v>47</v>
      </c>
      <c r="E260">
        <v>12</v>
      </c>
      <c r="F260">
        <v>20</v>
      </c>
      <c r="G260">
        <v>3</v>
      </c>
      <c r="H260">
        <v>56</v>
      </c>
      <c r="I260" t="s">
        <v>54</v>
      </c>
      <c r="J260">
        <v>60</v>
      </c>
      <c r="K260">
        <f t="shared" si="12"/>
        <v>24</v>
      </c>
      <c r="L260">
        <f t="shared" ref="L260:L323" si="14">F260*G260</f>
        <v>60</v>
      </c>
      <c r="M260">
        <f t="shared" si="13"/>
        <v>40</v>
      </c>
    </row>
    <row r="261" spans="1:13" x14ac:dyDescent="0.3">
      <c r="A261">
        <v>98</v>
      </c>
      <c r="B261">
        <v>7</v>
      </c>
      <c r="C261" t="s">
        <v>19</v>
      </c>
      <c r="D261" t="s">
        <v>39</v>
      </c>
      <c r="E261">
        <v>17</v>
      </c>
      <c r="F261">
        <v>29</v>
      </c>
      <c r="G261">
        <v>3</v>
      </c>
      <c r="H261">
        <v>33</v>
      </c>
      <c r="I261" t="s">
        <v>54</v>
      </c>
      <c r="J261">
        <v>87</v>
      </c>
      <c r="K261">
        <f t="shared" si="12"/>
        <v>36</v>
      </c>
      <c r="L261">
        <f t="shared" si="14"/>
        <v>87</v>
      </c>
      <c r="M261">
        <f t="shared" si="13"/>
        <v>41.379310344827587</v>
      </c>
    </row>
    <row r="262" spans="1:13" x14ac:dyDescent="0.3">
      <c r="A262">
        <v>98</v>
      </c>
      <c r="B262">
        <v>7</v>
      </c>
      <c r="C262" t="s">
        <v>22</v>
      </c>
      <c r="D262" t="s">
        <v>42</v>
      </c>
      <c r="E262">
        <v>11</v>
      </c>
      <c r="F262">
        <v>19</v>
      </c>
      <c r="G262">
        <v>1</v>
      </c>
      <c r="H262">
        <v>51</v>
      </c>
      <c r="I262" t="s">
        <v>54</v>
      </c>
      <c r="J262">
        <v>19</v>
      </c>
      <c r="K262">
        <f t="shared" si="12"/>
        <v>8</v>
      </c>
      <c r="L262">
        <f t="shared" si="14"/>
        <v>19</v>
      </c>
      <c r="M262">
        <f t="shared" si="13"/>
        <v>42.105263157894733</v>
      </c>
    </row>
    <row r="263" spans="1:13" x14ac:dyDescent="0.3">
      <c r="A263">
        <v>99</v>
      </c>
      <c r="B263">
        <v>2</v>
      </c>
      <c r="C263" t="s">
        <v>14</v>
      </c>
      <c r="D263" t="s">
        <v>34</v>
      </c>
      <c r="E263">
        <v>18</v>
      </c>
      <c r="F263">
        <v>30</v>
      </c>
      <c r="G263">
        <v>2</v>
      </c>
      <c r="H263">
        <v>27</v>
      </c>
      <c r="I263" t="s">
        <v>54</v>
      </c>
      <c r="J263">
        <v>60</v>
      </c>
      <c r="K263">
        <f t="shared" si="12"/>
        <v>24</v>
      </c>
      <c r="L263">
        <f t="shared" si="14"/>
        <v>60</v>
      </c>
      <c r="M263">
        <f t="shared" si="13"/>
        <v>40</v>
      </c>
    </row>
    <row r="264" spans="1:13" x14ac:dyDescent="0.3">
      <c r="A264">
        <v>99</v>
      </c>
      <c r="B264">
        <v>2</v>
      </c>
      <c r="C264" t="s">
        <v>15</v>
      </c>
      <c r="D264" t="s">
        <v>35</v>
      </c>
      <c r="E264">
        <v>19</v>
      </c>
      <c r="F264">
        <v>31</v>
      </c>
      <c r="G264">
        <v>1</v>
      </c>
      <c r="H264">
        <v>5</v>
      </c>
      <c r="I264" t="s">
        <v>54</v>
      </c>
      <c r="J264">
        <v>31</v>
      </c>
      <c r="K264">
        <f t="shared" si="12"/>
        <v>12</v>
      </c>
      <c r="L264">
        <f t="shared" si="14"/>
        <v>31</v>
      </c>
      <c r="M264">
        <f t="shared" si="13"/>
        <v>38.70967741935484</v>
      </c>
    </row>
    <row r="265" spans="1:13" x14ac:dyDescent="0.3">
      <c r="A265">
        <v>99</v>
      </c>
      <c r="B265">
        <v>2</v>
      </c>
      <c r="C265" t="s">
        <v>22</v>
      </c>
      <c r="D265" t="s">
        <v>42</v>
      </c>
      <c r="E265">
        <v>11</v>
      </c>
      <c r="F265">
        <v>19</v>
      </c>
      <c r="G265">
        <v>1</v>
      </c>
      <c r="H265">
        <v>9</v>
      </c>
      <c r="I265" t="s">
        <v>53</v>
      </c>
      <c r="J265">
        <v>19</v>
      </c>
      <c r="K265">
        <f t="shared" si="12"/>
        <v>8</v>
      </c>
      <c r="L265">
        <f t="shared" si="14"/>
        <v>19</v>
      </c>
      <c r="M265">
        <f t="shared" si="13"/>
        <v>42.105263157894733</v>
      </c>
    </row>
    <row r="266" spans="1:13" x14ac:dyDescent="0.3">
      <c r="A266">
        <v>99</v>
      </c>
      <c r="B266">
        <v>2</v>
      </c>
      <c r="C266" t="s">
        <v>19</v>
      </c>
      <c r="D266" t="s">
        <v>39</v>
      </c>
      <c r="E266">
        <v>17</v>
      </c>
      <c r="F266">
        <v>29</v>
      </c>
      <c r="G266">
        <v>1</v>
      </c>
      <c r="H266">
        <v>45</v>
      </c>
      <c r="I266" t="s">
        <v>53</v>
      </c>
      <c r="J266">
        <v>29</v>
      </c>
      <c r="K266">
        <f t="shared" si="12"/>
        <v>12</v>
      </c>
      <c r="L266">
        <f t="shared" si="14"/>
        <v>29</v>
      </c>
      <c r="M266">
        <f t="shared" si="13"/>
        <v>41.379310344827587</v>
      </c>
    </row>
    <row r="267" spans="1:13" x14ac:dyDescent="0.3">
      <c r="A267">
        <v>100</v>
      </c>
      <c r="B267">
        <v>18</v>
      </c>
      <c r="C267" t="s">
        <v>13</v>
      </c>
      <c r="D267" t="s">
        <v>33</v>
      </c>
      <c r="E267">
        <v>14</v>
      </c>
      <c r="F267">
        <v>24</v>
      </c>
      <c r="G267">
        <v>3</v>
      </c>
      <c r="H267">
        <v>48</v>
      </c>
      <c r="I267" t="s">
        <v>54</v>
      </c>
      <c r="J267">
        <v>72</v>
      </c>
      <c r="K267">
        <f t="shared" si="12"/>
        <v>30</v>
      </c>
      <c r="L267">
        <f t="shared" si="14"/>
        <v>72</v>
      </c>
      <c r="M267">
        <f t="shared" si="13"/>
        <v>41.666666666666671</v>
      </c>
    </row>
    <row r="268" spans="1:13" x14ac:dyDescent="0.3">
      <c r="A268">
        <v>100</v>
      </c>
      <c r="B268">
        <v>18</v>
      </c>
      <c r="C268" t="s">
        <v>25</v>
      </c>
      <c r="D268" t="s">
        <v>45</v>
      </c>
      <c r="E268">
        <v>13</v>
      </c>
      <c r="F268">
        <v>22</v>
      </c>
      <c r="G268">
        <v>2</v>
      </c>
      <c r="H268">
        <v>33</v>
      </c>
      <c r="I268" t="s">
        <v>53</v>
      </c>
      <c r="J268">
        <v>44</v>
      </c>
      <c r="K268">
        <f t="shared" si="12"/>
        <v>18</v>
      </c>
      <c r="L268">
        <f t="shared" si="14"/>
        <v>44</v>
      </c>
      <c r="M268">
        <f t="shared" si="13"/>
        <v>40.909090909090914</v>
      </c>
    </row>
    <row r="269" spans="1:13" x14ac:dyDescent="0.3">
      <c r="A269">
        <v>100</v>
      </c>
      <c r="B269">
        <v>18</v>
      </c>
      <c r="C269" t="s">
        <v>32</v>
      </c>
      <c r="D269" t="s">
        <v>52</v>
      </c>
      <c r="E269">
        <v>15</v>
      </c>
      <c r="F269">
        <v>25</v>
      </c>
      <c r="G269">
        <v>2</v>
      </c>
      <c r="H269">
        <v>22</v>
      </c>
      <c r="I269" t="s">
        <v>54</v>
      </c>
      <c r="J269">
        <v>50</v>
      </c>
      <c r="K269">
        <f t="shared" si="12"/>
        <v>20</v>
      </c>
      <c r="L269">
        <f t="shared" si="14"/>
        <v>50</v>
      </c>
      <c r="M269">
        <f t="shared" si="13"/>
        <v>40</v>
      </c>
    </row>
    <row r="270" spans="1:13" x14ac:dyDescent="0.3">
      <c r="A270">
        <v>101</v>
      </c>
      <c r="B270">
        <v>1</v>
      </c>
      <c r="C270" t="s">
        <v>15</v>
      </c>
      <c r="D270" t="s">
        <v>35</v>
      </c>
      <c r="E270">
        <v>19</v>
      </c>
      <c r="F270">
        <v>31</v>
      </c>
      <c r="G270">
        <v>1</v>
      </c>
      <c r="H270">
        <v>24</v>
      </c>
      <c r="I270" t="s">
        <v>54</v>
      </c>
      <c r="J270">
        <v>31</v>
      </c>
      <c r="K270">
        <f t="shared" si="12"/>
        <v>12</v>
      </c>
      <c r="L270">
        <f t="shared" si="14"/>
        <v>31</v>
      </c>
      <c r="M270">
        <f t="shared" si="13"/>
        <v>38.70967741935484</v>
      </c>
    </row>
    <row r="271" spans="1:13" x14ac:dyDescent="0.3">
      <c r="A271">
        <v>101</v>
      </c>
      <c r="B271">
        <v>1</v>
      </c>
      <c r="C271" t="s">
        <v>32</v>
      </c>
      <c r="D271" t="s">
        <v>52</v>
      </c>
      <c r="E271">
        <v>15</v>
      </c>
      <c r="F271">
        <v>25</v>
      </c>
      <c r="G271">
        <v>2</v>
      </c>
      <c r="H271">
        <v>41</v>
      </c>
      <c r="I271" t="s">
        <v>54</v>
      </c>
      <c r="J271">
        <v>50</v>
      </c>
      <c r="K271">
        <f t="shared" si="12"/>
        <v>20</v>
      </c>
      <c r="L271">
        <f t="shared" si="14"/>
        <v>50</v>
      </c>
      <c r="M271">
        <f t="shared" si="13"/>
        <v>40</v>
      </c>
    </row>
    <row r="272" spans="1:13" x14ac:dyDescent="0.3">
      <c r="A272">
        <v>101</v>
      </c>
      <c r="B272">
        <v>1</v>
      </c>
      <c r="C272" t="s">
        <v>25</v>
      </c>
      <c r="D272" t="s">
        <v>45</v>
      </c>
      <c r="E272">
        <v>13</v>
      </c>
      <c r="F272">
        <v>22</v>
      </c>
      <c r="G272">
        <v>1</v>
      </c>
      <c r="H272">
        <v>35</v>
      </c>
      <c r="I272" t="s">
        <v>54</v>
      </c>
      <c r="J272">
        <v>22</v>
      </c>
      <c r="K272">
        <f t="shared" si="12"/>
        <v>9</v>
      </c>
      <c r="L272">
        <f t="shared" si="14"/>
        <v>22</v>
      </c>
      <c r="M272">
        <f t="shared" si="13"/>
        <v>40.909090909090914</v>
      </c>
    </row>
    <row r="273" spans="1:13" x14ac:dyDescent="0.3">
      <c r="A273">
        <v>101</v>
      </c>
      <c r="B273">
        <v>1</v>
      </c>
      <c r="C273" t="s">
        <v>23</v>
      </c>
      <c r="D273" t="s">
        <v>43</v>
      </c>
      <c r="E273">
        <v>21</v>
      </c>
      <c r="F273">
        <v>35</v>
      </c>
      <c r="G273">
        <v>1</v>
      </c>
      <c r="H273">
        <v>34</v>
      </c>
      <c r="I273" t="s">
        <v>54</v>
      </c>
      <c r="J273">
        <v>35</v>
      </c>
      <c r="K273">
        <f t="shared" si="12"/>
        <v>14</v>
      </c>
      <c r="L273">
        <f t="shared" si="14"/>
        <v>35</v>
      </c>
      <c r="M273">
        <f t="shared" si="13"/>
        <v>40</v>
      </c>
    </row>
    <row r="274" spans="1:13" x14ac:dyDescent="0.3">
      <c r="A274">
        <v>102</v>
      </c>
      <c r="B274">
        <v>19</v>
      </c>
      <c r="C274" t="s">
        <v>21</v>
      </c>
      <c r="D274" t="s">
        <v>41</v>
      </c>
      <c r="E274">
        <v>16</v>
      </c>
      <c r="F274">
        <v>28</v>
      </c>
      <c r="G274">
        <v>3</v>
      </c>
      <c r="H274">
        <v>17</v>
      </c>
      <c r="I274" t="s">
        <v>54</v>
      </c>
      <c r="J274">
        <v>84</v>
      </c>
      <c r="K274">
        <f t="shared" si="12"/>
        <v>36</v>
      </c>
      <c r="L274">
        <f t="shared" si="14"/>
        <v>84</v>
      </c>
      <c r="M274">
        <f t="shared" si="13"/>
        <v>42.857142857142854</v>
      </c>
    </row>
    <row r="275" spans="1:13" x14ac:dyDescent="0.3">
      <c r="A275">
        <v>102</v>
      </c>
      <c r="B275">
        <v>19</v>
      </c>
      <c r="C275" t="s">
        <v>19</v>
      </c>
      <c r="D275" t="s">
        <v>39</v>
      </c>
      <c r="E275">
        <v>17</v>
      </c>
      <c r="F275">
        <v>29</v>
      </c>
      <c r="G275">
        <v>3</v>
      </c>
      <c r="H275">
        <v>29</v>
      </c>
      <c r="I275" t="s">
        <v>53</v>
      </c>
      <c r="J275">
        <v>87</v>
      </c>
      <c r="K275">
        <f t="shared" si="12"/>
        <v>36</v>
      </c>
      <c r="L275">
        <f t="shared" si="14"/>
        <v>87</v>
      </c>
      <c r="M275">
        <f t="shared" si="13"/>
        <v>41.379310344827587</v>
      </c>
    </row>
    <row r="276" spans="1:13" x14ac:dyDescent="0.3">
      <c r="A276">
        <v>103</v>
      </c>
      <c r="B276">
        <v>13</v>
      </c>
      <c r="C276" t="s">
        <v>29</v>
      </c>
      <c r="D276" t="s">
        <v>49</v>
      </c>
      <c r="E276">
        <v>13</v>
      </c>
      <c r="F276">
        <v>21</v>
      </c>
      <c r="G276">
        <v>1</v>
      </c>
      <c r="H276">
        <v>57</v>
      </c>
      <c r="I276" t="s">
        <v>54</v>
      </c>
      <c r="J276">
        <v>21</v>
      </c>
      <c r="K276">
        <f t="shared" si="12"/>
        <v>8</v>
      </c>
      <c r="L276">
        <f t="shared" si="14"/>
        <v>21</v>
      </c>
      <c r="M276">
        <f t="shared" si="13"/>
        <v>38.095238095238095</v>
      </c>
    </row>
    <row r="277" spans="1:13" x14ac:dyDescent="0.3">
      <c r="A277">
        <v>103</v>
      </c>
      <c r="B277">
        <v>13</v>
      </c>
      <c r="C277" t="s">
        <v>26</v>
      </c>
      <c r="D277" t="s">
        <v>46</v>
      </c>
      <c r="E277">
        <v>20</v>
      </c>
      <c r="F277">
        <v>34</v>
      </c>
      <c r="G277">
        <v>1</v>
      </c>
      <c r="H277">
        <v>9</v>
      </c>
      <c r="I277" t="s">
        <v>53</v>
      </c>
      <c r="J277">
        <v>34</v>
      </c>
      <c r="K277">
        <f t="shared" si="12"/>
        <v>14</v>
      </c>
      <c r="L277">
        <f t="shared" si="14"/>
        <v>34</v>
      </c>
      <c r="M277">
        <f t="shared" si="13"/>
        <v>41.17647058823529</v>
      </c>
    </row>
    <row r="278" spans="1:13" x14ac:dyDescent="0.3">
      <c r="A278">
        <v>103</v>
      </c>
      <c r="B278">
        <v>13</v>
      </c>
      <c r="C278" t="s">
        <v>30</v>
      </c>
      <c r="D278" t="s">
        <v>50</v>
      </c>
      <c r="E278">
        <v>10</v>
      </c>
      <c r="F278">
        <v>18</v>
      </c>
      <c r="G278">
        <v>1</v>
      </c>
      <c r="H278">
        <v>33</v>
      </c>
      <c r="I278" t="s">
        <v>54</v>
      </c>
      <c r="J278">
        <v>18</v>
      </c>
      <c r="K278">
        <f t="shared" si="12"/>
        <v>8</v>
      </c>
      <c r="L278">
        <f t="shared" si="14"/>
        <v>18</v>
      </c>
      <c r="M278">
        <f t="shared" si="13"/>
        <v>44.444444444444443</v>
      </c>
    </row>
    <row r="279" spans="1:13" x14ac:dyDescent="0.3">
      <c r="A279">
        <v>104</v>
      </c>
      <c r="B279">
        <v>14</v>
      </c>
      <c r="C279" t="s">
        <v>28</v>
      </c>
      <c r="D279" t="s">
        <v>48</v>
      </c>
      <c r="E279">
        <v>14</v>
      </c>
      <c r="F279">
        <v>23</v>
      </c>
      <c r="G279">
        <v>2</v>
      </c>
      <c r="H279">
        <v>43</v>
      </c>
      <c r="I279" t="s">
        <v>54</v>
      </c>
      <c r="J279">
        <v>46</v>
      </c>
      <c r="K279">
        <f t="shared" si="12"/>
        <v>18</v>
      </c>
      <c r="L279">
        <f t="shared" si="14"/>
        <v>46</v>
      </c>
      <c r="M279">
        <f t="shared" si="13"/>
        <v>39.130434782608695</v>
      </c>
    </row>
    <row r="280" spans="1:13" x14ac:dyDescent="0.3">
      <c r="A280">
        <v>104</v>
      </c>
      <c r="B280">
        <v>14</v>
      </c>
      <c r="C280" t="s">
        <v>15</v>
      </c>
      <c r="D280" t="s">
        <v>35</v>
      </c>
      <c r="E280">
        <v>19</v>
      </c>
      <c r="F280">
        <v>31</v>
      </c>
      <c r="G280">
        <v>1</v>
      </c>
      <c r="H280">
        <v>12</v>
      </c>
      <c r="I280" t="s">
        <v>53</v>
      </c>
      <c r="J280">
        <v>31</v>
      </c>
      <c r="K280">
        <f t="shared" si="12"/>
        <v>12</v>
      </c>
      <c r="L280">
        <f t="shared" si="14"/>
        <v>31</v>
      </c>
      <c r="M280">
        <f t="shared" si="13"/>
        <v>38.70967741935484</v>
      </c>
    </row>
    <row r="281" spans="1:13" x14ac:dyDescent="0.3">
      <c r="A281">
        <v>105</v>
      </c>
      <c r="B281">
        <v>14</v>
      </c>
      <c r="C281" t="s">
        <v>27</v>
      </c>
      <c r="D281" t="s">
        <v>47</v>
      </c>
      <c r="E281">
        <v>12</v>
      </c>
      <c r="F281">
        <v>20</v>
      </c>
      <c r="G281">
        <v>3</v>
      </c>
      <c r="H281">
        <v>9</v>
      </c>
      <c r="I281" t="s">
        <v>53</v>
      </c>
      <c r="J281">
        <v>60</v>
      </c>
      <c r="K281">
        <f t="shared" si="12"/>
        <v>24</v>
      </c>
      <c r="L281">
        <f t="shared" si="14"/>
        <v>60</v>
      </c>
      <c r="M281">
        <f t="shared" si="13"/>
        <v>40</v>
      </c>
    </row>
    <row r="282" spans="1:13" x14ac:dyDescent="0.3">
      <c r="A282">
        <v>105</v>
      </c>
      <c r="B282">
        <v>14</v>
      </c>
      <c r="C282" t="s">
        <v>16</v>
      </c>
      <c r="D282" t="s">
        <v>36</v>
      </c>
      <c r="E282">
        <v>16</v>
      </c>
      <c r="F282">
        <v>27</v>
      </c>
      <c r="G282">
        <v>3</v>
      </c>
      <c r="H282">
        <v>34</v>
      </c>
      <c r="I282" t="s">
        <v>53</v>
      </c>
      <c r="J282">
        <v>81</v>
      </c>
      <c r="K282">
        <f t="shared" si="12"/>
        <v>33</v>
      </c>
      <c r="L282">
        <f t="shared" si="14"/>
        <v>81</v>
      </c>
      <c r="M282">
        <f t="shared" si="13"/>
        <v>40.74074074074074</v>
      </c>
    </row>
    <row r="283" spans="1:13" x14ac:dyDescent="0.3">
      <c r="A283">
        <v>106</v>
      </c>
      <c r="B283">
        <v>15</v>
      </c>
      <c r="C283" t="s">
        <v>26</v>
      </c>
      <c r="D283" t="s">
        <v>46</v>
      </c>
      <c r="E283">
        <v>20</v>
      </c>
      <c r="F283">
        <v>34</v>
      </c>
      <c r="G283">
        <v>2</v>
      </c>
      <c r="H283">
        <v>29</v>
      </c>
      <c r="I283" t="s">
        <v>53</v>
      </c>
      <c r="J283">
        <v>68</v>
      </c>
      <c r="K283">
        <f t="shared" si="12"/>
        <v>28</v>
      </c>
      <c r="L283">
        <f t="shared" si="14"/>
        <v>68</v>
      </c>
      <c r="M283">
        <f t="shared" si="13"/>
        <v>41.17647058823529</v>
      </c>
    </row>
    <row r="284" spans="1:13" x14ac:dyDescent="0.3">
      <c r="A284">
        <v>107</v>
      </c>
      <c r="B284">
        <v>11</v>
      </c>
      <c r="C284" t="s">
        <v>24</v>
      </c>
      <c r="D284" t="s">
        <v>44</v>
      </c>
      <c r="E284">
        <v>19</v>
      </c>
      <c r="F284">
        <v>32</v>
      </c>
      <c r="G284">
        <v>2</v>
      </c>
      <c r="H284">
        <v>48</v>
      </c>
      <c r="I284" t="s">
        <v>53</v>
      </c>
      <c r="J284">
        <v>64</v>
      </c>
      <c r="K284">
        <f t="shared" si="12"/>
        <v>26</v>
      </c>
      <c r="L284">
        <f t="shared" si="14"/>
        <v>64</v>
      </c>
      <c r="M284">
        <f t="shared" si="13"/>
        <v>40.625</v>
      </c>
    </row>
    <row r="285" spans="1:13" x14ac:dyDescent="0.3">
      <c r="A285">
        <v>107</v>
      </c>
      <c r="B285">
        <v>11</v>
      </c>
      <c r="C285" t="s">
        <v>19</v>
      </c>
      <c r="D285" t="s">
        <v>39</v>
      </c>
      <c r="E285">
        <v>17</v>
      </c>
      <c r="F285">
        <v>29</v>
      </c>
      <c r="G285">
        <v>3</v>
      </c>
      <c r="H285">
        <v>51</v>
      </c>
      <c r="I285" t="s">
        <v>54</v>
      </c>
      <c r="J285">
        <v>87</v>
      </c>
      <c r="K285">
        <f t="shared" si="12"/>
        <v>36</v>
      </c>
      <c r="L285">
        <f t="shared" si="14"/>
        <v>87</v>
      </c>
      <c r="M285">
        <f t="shared" si="13"/>
        <v>41.379310344827587</v>
      </c>
    </row>
    <row r="286" spans="1:13" x14ac:dyDescent="0.3">
      <c r="A286">
        <v>107</v>
      </c>
      <c r="B286">
        <v>11</v>
      </c>
      <c r="C286" t="s">
        <v>26</v>
      </c>
      <c r="D286" t="s">
        <v>46</v>
      </c>
      <c r="E286">
        <v>20</v>
      </c>
      <c r="F286">
        <v>34</v>
      </c>
      <c r="G286">
        <v>3</v>
      </c>
      <c r="H286">
        <v>42</v>
      </c>
      <c r="I286" t="s">
        <v>54</v>
      </c>
      <c r="J286">
        <v>102</v>
      </c>
      <c r="K286">
        <f t="shared" si="12"/>
        <v>42</v>
      </c>
      <c r="L286">
        <f t="shared" si="14"/>
        <v>102</v>
      </c>
      <c r="M286">
        <f t="shared" si="13"/>
        <v>41.17647058823529</v>
      </c>
    </row>
    <row r="287" spans="1:13" x14ac:dyDescent="0.3">
      <c r="A287">
        <v>108</v>
      </c>
      <c r="B287">
        <v>3</v>
      </c>
      <c r="C287" t="s">
        <v>19</v>
      </c>
      <c r="D287" t="s">
        <v>39</v>
      </c>
      <c r="E287">
        <v>17</v>
      </c>
      <c r="F287">
        <v>29</v>
      </c>
      <c r="G287">
        <v>2</v>
      </c>
      <c r="H287">
        <v>23</v>
      </c>
      <c r="I287" t="s">
        <v>53</v>
      </c>
      <c r="J287">
        <v>58</v>
      </c>
      <c r="K287">
        <f t="shared" si="12"/>
        <v>24</v>
      </c>
      <c r="L287">
        <f t="shared" si="14"/>
        <v>58</v>
      </c>
      <c r="M287">
        <f t="shared" si="13"/>
        <v>41.379310344827587</v>
      </c>
    </row>
    <row r="288" spans="1:13" x14ac:dyDescent="0.3">
      <c r="A288">
        <v>108</v>
      </c>
      <c r="B288">
        <v>3</v>
      </c>
      <c r="C288" t="s">
        <v>30</v>
      </c>
      <c r="D288" t="s">
        <v>50</v>
      </c>
      <c r="E288">
        <v>10</v>
      </c>
      <c r="F288">
        <v>18</v>
      </c>
      <c r="G288">
        <v>1</v>
      </c>
      <c r="H288">
        <v>10</v>
      </c>
      <c r="I288" t="s">
        <v>54</v>
      </c>
      <c r="J288">
        <v>18</v>
      </c>
      <c r="K288">
        <f t="shared" si="12"/>
        <v>8</v>
      </c>
      <c r="L288">
        <f t="shared" si="14"/>
        <v>18</v>
      </c>
      <c r="M288">
        <f t="shared" si="13"/>
        <v>44.444444444444443</v>
      </c>
    </row>
    <row r="289" spans="1:13" x14ac:dyDescent="0.3">
      <c r="A289">
        <v>108</v>
      </c>
      <c r="B289">
        <v>3</v>
      </c>
      <c r="C289" t="s">
        <v>27</v>
      </c>
      <c r="D289" t="s">
        <v>47</v>
      </c>
      <c r="E289">
        <v>12</v>
      </c>
      <c r="F289">
        <v>20</v>
      </c>
      <c r="G289">
        <v>1</v>
      </c>
      <c r="H289">
        <v>26</v>
      </c>
      <c r="I289" t="s">
        <v>54</v>
      </c>
      <c r="J289">
        <v>20</v>
      </c>
      <c r="K289">
        <f t="shared" si="12"/>
        <v>8</v>
      </c>
      <c r="L289">
        <f t="shared" si="14"/>
        <v>20</v>
      </c>
      <c r="M289">
        <f t="shared" si="13"/>
        <v>40</v>
      </c>
    </row>
    <row r="290" spans="1:13" x14ac:dyDescent="0.3">
      <c r="A290">
        <v>108</v>
      </c>
      <c r="B290">
        <v>3</v>
      </c>
      <c r="C290" t="s">
        <v>21</v>
      </c>
      <c r="D290" t="s">
        <v>41</v>
      </c>
      <c r="E290">
        <v>16</v>
      </c>
      <c r="F290">
        <v>28</v>
      </c>
      <c r="G290">
        <v>1</v>
      </c>
      <c r="H290">
        <v>56</v>
      </c>
      <c r="I290" t="s">
        <v>53</v>
      </c>
      <c r="J290">
        <v>28</v>
      </c>
      <c r="K290">
        <f t="shared" si="12"/>
        <v>12</v>
      </c>
      <c r="L290">
        <f t="shared" si="14"/>
        <v>28</v>
      </c>
      <c r="M290">
        <f t="shared" si="13"/>
        <v>42.857142857142854</v>
      </c>
    </row>
    <row r="291" spans="1:13" x14ac:dyDescent="0.3">
      <c r="A291">
        <v>109</v>
      </c>
      <c r="B291">
        <v>10</v>
      </c>
      <c r="C291" t="s">
        <v>26</v>
      </c>
      <c r="D291" t="s">
        <v>46</v>
      </c>
      <c r="E291">
        <v>20</v>
      </c>
      <c r="F291">
        <v>34</v>
      </c>
      <c r="G291">
        <v>3</v>
      </c>
      <c r="H291">
        <v>54</v>
      </c>
      <c r="I291" t="s">
        <v>54</v>
      </c>
      <c r="J291">
        <v>102</v>
      </c>
      <c r="K291">
        <f t="shared" si="12"/>
        <v>42</v>
      </c>
      <c r="L291">
        <f t="shared" si="14"/>
        <v>102</v>
      </c>
      <c r="M291">
        <f t="shared" si="13"/>
        <v>41.17647058823529</v>
      </c>
    </row>
    <row r="292" spans="1:13" x14ac:dyDescent="0.3">
      <c r="A292">
        <v>109</v>
      </c>
      <c r="B292">
        <v>10</v>
      </c>
      <c r="C292" t="s">
        <v>28</v>
      </c>
      <c r="D292" t="s">
        <v>48</v>
      </c>
      <c r="E292">
        <v>14</v>
      </c>
      <c r="F292">
        <v>23</v>
      </c>
      <c r="G292">
        <v>1</v>
      </c>
      <c r="H292">
        <v>26</v>
      </c>
      <c r="I292" t="s">
        <v>54</v>
      </c>
      <c r="J292">
        <v>23</v>
      </c>
      <c r="K292">
        <f t="shared" si="12"/>
        <v>9</v>
      </c>
      <c r="L292">
        <f t="shared" si="14"/>
        <v>23</v>
      </c>
      <c r="M292">
        <f t="shared" si="13"/>
        <v>39.130434782608695</v>
      </c>
    </row>
    <row r="293" spans="1:13" x14ac:dyDescent="0.3">
      <c r="A293">
        <v>109</v>
      </c>
      <c r="B293">
        <v>10</v>
      </c>
      <c r="C293" t="s">
        <v>25</v>
      </c>
      <c r="D293" t="s">
        <v>45</v>
      </c>
      <c r="E293">
        <v>13</v>
      </c>
      <c r="F293">
        <v>22</v>
      </c>
      <c r="G293">
        <v>2</v>
      </c>
      <c r="H293">
        <v>38</v>
      </c>
      <c r="I293" t="s">
        <v>53</v>
      </c>
      <c r="J293">
        <v>44</v>
      </c>
      <c r="K293">
        <f t="shared" si="12"/>
        <v>18</v>
      </c>
      <c r="L293">
        <f t="shared" si="14"/>
        <v>44</v>
      </c>
      <c r="M293">
        <f t="shared" si="13"/>
        <v>40.909090909090914</v>
      </c>
    </row>
    <row r="294" spans="1:13" x14ac:dyDescent="0.3">
      <c r="A294">
        <v>110</v>
      </c>
      <c r="B294">
        <v>5</v>
      </c>
      <c r="C294" t="s">
        <v>19</v>
      </c>
      <c r="D294" t="s">
        <v>39</v>
      </c>
      <c r="E294">
        <v>17</v>
      </c>
      <c r="F294">
        <v>29</v>
      </c>
      <c r="G294">
        <v>2</v>
      </c>
      <c r="H294">
        <v>38</v>
      </c>
      <c r="I294" t="s">
        <v>53</v>
      </c>
      <c r="J294">
        <v>58</v>
      </c>
      <c r="K294">
        <f t="shared" si="12"/>
        <v>24</v>
      </c>
      <c r="L294">
        <f t="shared" si="14"/>
        <v>58</v>
      </c>
      <c r="M294">
        <f t="shared" si="13"/>
        <v>41.379310344827587</v>
      </c>
    </row>
    <row r="295" spans="1:13" x14ac:dyDescent="0.3">
      <c r="A295">
        <v>110</v>
      </c>
      <c r="B295">
        <v>5</v>
      </c>
      <c r="C295" t="s">
        <v>31</v>
      </c>
      <c r="D295" t="s">
        <v>51</v>
      </c>
      <c r="E295">
        <v>15</v>
      </c>
      <c r="F295">
        <v>26</v>
      </c>
      <c r="G295">
        <v>3</v>
      </c>
      <c r="H295">
        <v>27</v>
      </c>
      <c r="I295" t="s">
        <v>53</v>
      </c>
      <c r="J295">
        <v>78</v>
      </c>
      <c r="K295">
        <f t="shared" si="12"/>
        <v>33</v>
      </c>
      <c r="L295">
        <f t="shared" si="14"/>
        <v>78</v>
      </c>
      <c r="M295">
        <f t="shared" si="13"/>
        <v>42.307692307692307</v>
      </c>
    </row>
    <row r="296" spans="1:13" x14ac:dyDescent="0.3">
      <c r="A296">
        <v>110</v>
      </c>
      <c r="B296">
        <v>5</v>
      </c>
      <c r="C296" t="s">
        <v>16</v>
      </c>
      <c r="D296" t="s">
        <v>36</v>
      </c>
      <c r="E296">
        <v>16</v>
      </c>
      <c r="F296">
        <v>27</v>
      </c>
      <c r="G296">
        <v>1</v>
      </c>
      <c r="H296">
        <v>56</v>
      </c>
      <c r="I296" t="s">
        <v>54</v>
      </c>
      <c r="J296">
        <v>27</v>
      </c>
      <c r="K296">
        <f t="shared" si="12"/>
        <v>11</v>
      </c>
      <c r="L296">
        <f t="shared" si="14"/>
        <v>27</v>
      </c>
      <c r="M296">
        <f t="shared" si="13"/>
        <v>40.74074074074074</v>
      </c>
    </row>
    <row r="297" spans="1:13" x14ac:dyDescent="0.3">
      <c r="A297">
        <v>111</v>
      </c>
      <c r="B297">
        <v>3</v>
      </c>
      <c r="C297" t="s">
        <v>24</v>
      </c>
      <c r="D297" t="s">
        <v>44</v>
      </c>
      <c r="E297">
        <v>19</v>
      </c>
      <c r="F297">
        <v>32</v>
      </c>
      <c r="G297">
        <v>1</v>
      </c>
      <c r="H297">
        <v>47</v>
      </c>
      <c r="I297" t="s">
        <v>54</v>
      </c>
      <c r="J297">
        <v>32</v>
      </c>
      <c r="K297">
        <f t="shared" si="12"/>
        <v>13</v>
      </c>
      <c r="L297">
        <f t="shared" si="14"/>
        <v>32</v>
      </c>
      <c r="M297">
        <f t="shared" si="13"/>
        <v>40.625</v>
      </c>
    </row>
    <row r="298" spans="1:13" x14ac:dyDescent="0.3">
      <c r="A298">
        <v>111</v>
      </c>
      <c r="B298">
        <v>3</v>
      </c>
      <c r="C298" t="s">
        <v>25</v>
      </c>
      <c r="D298" t="s">
        <v>45</v>
      </c>
      <c r="E298">
        <v>13</v>
      </c>
      <c r="F298">
        <v>22</v>
      </c>
      <c r="G298">
        <v>3</v>
      </c>
      <c r="H298">
        <v>5</v>
      </c>
      <c r="I298" t="s">
        <v>53</v>
      </c>
      <c r="J298">
        <v>66</v>
      </c>
      <c r="K298">
        <f t="shared" si="12"/>
        <v>27</v>
      </c>
      <c r="L298">
        <f t="shared" si="14"/>
        <v>66</v>
      </c>
      <c r="M298">
        <f t="shared" si="13"/>
        <v>40.909090909090914</v>
      </c>
    </row>
    <row r="299" spans="1:13" x14ac:dyDescent="0.3">
      <c r="A299">
        <v>111</v>
      </c>
      <c r="B299">
        <v>3</v>
      </c>
      <c r="C299" t="s">
        <v>13</v>
      </c>
      <c r="D299" t="s">
        <v>33</v>
      </c>
      <c r="E299">
        <v>14</v>
      </c>
      <c r="F299">
        <v>24</v>
      </c>
      <c r="G299">
        <v>2</v>
      </c>
      <c r="H299">
        <v>48</v>
      </c>
      <c r="I299" t="s">
        <v>53</v>
      </c>
      <c r="J299">
        <v>48</v>
      </c>
      <c r="K299">
        <f t="shared" si="12"/>
        <v>20</v>
      </c>
      <c r="L299">
        <f t="shared" si="14"/>
        <v>48</v>
      </c>
      <c r="M299">
        <f t="shared" si="13"/>
        <v>41.666666666666671</v>
      </c>
    </row>
    <row r="300" spans="1:13" x14ac:dyDescent="0.3">
      <c r="A300">
        <v>111</v>
      </c>
      <c r="B300">
        <v>3</v>
      </c>
      <c r="C300" t="s">
        <v>19</v>
      </c>
      <c r="D300" t="s">
        <v>39</v>
      </c>
      <c r="E300">
        <v>17</v>
      </c>
      <c r="F300">
        <v>29</v>
      </c>
      <c r="G300">
        <v>2</v>
      </c>
      <c r="H300">
        <v>37</v>
      </c>
      <c r="I300" t="s">
        <v>54</v>
      </c>
      <c r="J300">
        <v>58</v>
      </c>
      <c r="K300">
        <f t="shared" si="12"/>
        <v>24</v>
      </c>
      <c r="L300">
        <f t="shared" si="14"/>
        <v>58</v>
      </c>
      <c r="M300">
        <f t="shared" si="13"/>
        <v>41.379310344827587</v>
      </c>
    </row>
    <row r="301" spans="1:13" x14ac:dyDescent="0.3">
      <c r="A301">
        <v>112</v>
      </c>
      <c r="B301">
        <v>6</v>
      </c>
      <c r="C301" t="s">
        <v>27</v>
      </c>
      <c r="D301" t="s">
        <v>47</v>
      </c>
      <c r="E301">
        <v>12</v>
      </c>
      <c r="F301">
        <v>20</v>
      </c>
      <c r="G301">
        <v>1</v>
      </c>
      <c r="H301">
        <v>16</v>
      </c>
      <c r="I301" t="s">
        <v>54</v>
      </c>
      <c r="J301">
        <v>20</v>
      </c>
      <c r="K301">
        <f t="shared" si="12"/>
        <v>8</v>
      </c>
      <c r="L301">
        <f t="shared" si="14"/>
        <v>20</v>
      </c>
      <c r="M301">
        <f t="shared" si="13"/>
        <v>40</v>
      </c>
    </row>
    <row r="302" spans="1:13" x14ac:dyDescent="0.3">
      <c r="A302">
        <v>113</v>
      </c>
      <c r="B302">
        <v>4</v>
      </c>
      <c r="C302" t="s">
        <v>26</v>
      </c>
      <c r="D302" t="s">
        <v>46</v>
      </c>
      <c r="E302">
        <v>20</v>
      </c>
      <c r="F302">
        <v>34</v>
      </c>
      <c r="G302">
        <v>2</v>
      </c>
      <c r="H302">
        <v>51</v>
      </c>
      <c r="I302" t="s">
        <v>53</v>
      </c>
      <c r="J302">
        <v>68</v>
      </c>
      <c r="K302">
        <f t="shared" si="12"/>
        <v>28</v>
      </c>
      <c r="L302">
        <f t="shared" si="14"/>
        <v>68</v>
      </c>
      <c r="M302">
        <f t="shared" si="13"/>
        <v>41.17647058823529</v>
      </c>
    </row>
    <row r="303" spans="1:13" x14ac:dyDescent="0.3">
      <c r="A303">
        <v>114</v>
      </c>
      <c r="B303">
        <v>7</v>
      </c>
      <c r="C303" t="s">
        <v>14</v>
      </c>
      <c r="D303" t="s">
        <v>34</v>
      </c>
      <c r="E303">
        <v>18</v>
      </c>
      <c r="F303">
        <v>30</v>
      </c>
      <c r="G303">
        <v>3</v>
      </c>
      <c r="H303">
        <v>36</v>
      </c>
      <c r="I303" t="s">
        <v>53</v>
      </c>
      <c r="J303">
        <v>90</v>
      </c>
      <c r="K303">
        <f t="shared" si="12"/>
        <v>36</v>
      </c>
      <c r="L303">
        <f t="shared" si="14"/>
        <v>90</v>
      </c>
      <c r="M303">
        <f t="shared" si="13"/>
        <v>40</v>
      </c>
    </row>
    <row r="304" spans="1:13" x14ac:dyDescent="0.3">
      <c r="A304">
        <v>114</v>
      </c>
      <c r="B304">
        <v>7</v>
      </c>
      <c r="C304" t="s">
        <v>19</v>
      </c>
      <c r="D304" t="s">
        <v>39</v>
      </c>
      <c r="E304">
        <v>17</v>
      </c>
      <c r="F304">
        <v>29</v>
      </c>
      <c r="G304">
        <v>3</v>
      </c>
      <c r="H304">
        <v>22</v>
      </c>
      <c r="I304" t="s">
        <v>53</v>
      </c>
      <c r="J304">
        <v>87</v>
      </c>
      <c r="K304">
        <f t="shared" si="12"/>
        <v>36</v>
      </c>
      <c r="L304">
        <f t="shared" si="14"/>
        <v>87</v>
      </c>
      <c r="M304">
        <f t="shared" si="13"/>
        <v>41.379310344827587</v>
      </c>
    </row>
    <row r="305" spans="1:13" x14ac:dyDescent="0.3">
      <c r="A305">
        <v>114</v>
      </c>
      <c r="B305">
        <v>7</v>
      </c>
      <c r="C305" t="s">
        <v>30</v>
      </c>
      <c r="D305" t="s">
        <v>50</v>
      </c>
      <c r="E305">
        <v>10</v>
      </c>
      <c r="F305">
        <v>18</v>
      </c>
      <c r="G305">
        <v>3</v>
      </c>
      <c r="H305">
        <v>31</v>
      </c>
      <c r="I305" t="s">
        <v>54</v>
      </c>
      <c r="J305">
        <v>54</v>
      </c>
      <c r="K305">
        <f t="shared" si="12"/>
        <v>24</v>
      </c>
      <c r="L305">
        <f t="shared" si="14"/>
        <v>54</v>
      </c>
      <c r="M305">
        <f t="shared" si="13"/>
        <v>44.444444444444443</v>
      </c>
    </row>
    <row r="306" spans="1:13" x14ac:dyDescent="0.3">
      <c r="A306">
        <v>114</v>
      </c>
      <c r="B306">
        <v>7</v>
      </c>
      <c r="C306" t="s">
        <v>25</v>
      </c>
      <c r="D306" t="s">
        <v>45</v>
      </c>
      <c r="E306">
        <v>13</v>
      </c>
      <c r="F306">
        <v>22</v>
      </c>
      <c r="G306">
        <v>1</v>
      </c>
      <c r="H306">
        <v>42</v>
      </c>
      <c r="I306" t="s">
        <v>54</v>
      </c>
      <c r="J306">
        <v>22</v>
      </c>
      <c r="K306">
        <f t="shared" si="12"/>
        <v>9</v>
      </c>
      <c r="L306">
        <f t="shared" si="14"/>
        <v>22</v>
      </c>
      <c r="M306">
        <f t="shared" si="13"/>
        <v>40.909090909090914</v>
      </c>
    </row>
    <row r="307" spans="1:13" x14ac:dyDescent="0.3">
      <c r="A307">
        <v>115</v>
      </c>
      <c r="B307">
        <v>12</v>
      </c>
      <c r="C307" t="s">
        <v>16</v>
      </c>
      <c r="D307" t="s">
        <v>36</v>
      </c>
      <c r="E307">
        <v>16</v>
      </c>
      <c r="F307">
        <v>27</v>
      </c>
      <c r="G307">
        <v>3</v>
      </c>
      <c r="H307">
        <v>23</v>
      </c>
      <c r="I307" t="s">
        <v>54</v>
      </c>
      <c r="J307">
        <v>81</v>
      </c>
      <c r="K307">
        <f t="shared" si="12"/>
        <v>33</v>
      </c>
      <c r="L307">
        <f t="shared" si="14"/>
        <v>81</v>
      </c>
      <c r="M307">
        <f t="shared" si="13"/>
        <v>40.74074074074074</v>
      </c>
    </row>
    <row r="308" spans="1:13" x14ac:dyDescent="0.3">
      <c r="A308">
        <v>115</v>
      </c>
      <c r="B308">
        <v>12</v>
      </c>
      <c r="C308" t="s">
        <v>14</v>
      </c>
      <c r="D308" t="s">
        <v>34</v>
      </c>
      <c r="E308">
        <v>18</v>
      </c>
      <c r="F308">
        <v>30</v>
      </c>
      <c r="G308">
        <v>2</v>
      </c>
      <c r="H308">
        <v>32</v>
      </c>
      <c r="I308" t="s">
        <v>54</v>
      </c>
      <c r="J308">
        <v>60</v>
      </c>
      <c r="K308">
        <f t="shared" si="12"/>
        <v>24</v>
      </c>
      <c r="L308">
        <f t="shared" si="14"/>
        <v>60</v>
      </c>
      <c r="M308">
        <f t="shared" si="13"/>
        <v>40</v>
      </c>
    </row>
    <row r="309" spans="1:13" x14ac:dyDescent="0.3">
      <c r="A309">
        <v>115</v>
      </c>
      <c r="B309">
        <v>12</v>
      </c>
      <c r="C309" t="s">
        <v>24</v>
      </c>
      <c r="D309" t="s">
        <v>44</v>
      </c>
      <c r="E309">
        <v>19</v>
      </c>
      <c r="F309">
        <v>32</v>
      </c>
      <c r="G309">
        <v>3</v>
      </c>
      <c r="H309">
        <v>43</v>
      </c>
      <c r="I309" t="s">
        <v>54</v>
      </c>
      <c r="J309">
        <v>96</v>
      </c>
      <c r="K309">
        <f t="shared" si="12"/>
        <v>39</v>
      </c>
      <c r="L309">
        <f t="shared" si="14"/>
        <v>96</v>
      </c>
      <c r="M309">
        <f t="shared" si="13"/>
        <v>40.625</v>
      </c>
    </row>
    <row r="310" spans="1:13" x14ac:dyDescent="0.3">
      <c r="A310">
        <v>116</v>
      </c>
      <c r="B310">
        <v>8</v>
      </c>
      <c r="C310" t="s">
        <v>24</v>
      </c>
      <c r="D310" t="s">
        <v>44</v>
      </c>
      <c r="E310">
        <v>19</v>
      </c>
      <c r="F310">
        <v>32</v>
      </c>
      <c r="G310">
        <v>3</v>
      </c>
      <c r="H310">
        <v>54</v>
      </c>
      <c r="I310" t="s">
        <v>54</v>
      </c>
      <c r="J310">
        <v>96</v>
      </c>
      <c r="K310">
        <f t="shared" si="12"/>
        <v>39</v>
      </c>
      <c r="L310">
        <f t="shared" si="14"/>
        <v>96</v>
      </c>
      <c r="M310">
        <f t="shared" si="13"/>
        <v>40.625</v>
      </c>
    </row>
    <row r="311" spans="1:13" x14ac:dyDescent="0.3">
      <c r="A311">
        <v>116</v>
      </c>
      <c r="B311">
        <v>8</v>
      </c>
      <c r="C311" t="s">
        <v>23</v>
      </c>
      <c r="D311" t="s">
        <v>43</v>
      </c>
      <c r="E311">
        <v>21</v>
      </c>
      <c r="F311">
        <v>35</v>
      </c>
      <c r="G311">
        <v>1</v>
      </c>
      <c r="H311">
        <v>21</v>
      </c>
      <c r="I311" t="s">
        <v>53</v>
      </c>
      <c r="J311">
        <v>35</v>
      </c>
      <c r="K311">
        <f t="shared" si="12"/>
        <v>14</v>
      </c>
      <c r="L311">
        <f t="shared" si="14"/>
        <v>35</v>
      </c>
      <c r="M311">
        <f t="shared" si="13"/>
        <v>40</v>
      </c>
    </row>
    <row r="312" spans="1:13" x14ac:dyDescent="0.3">
      <c r="A312">
        <v>116</v>
      </c>
      <c r="B312">
        <v>8</v>
      </c>
      <c r="C312" t="s">
        <v>18</v>
      </c>
      <c r="D312" t="s">
        <v>38</v>
      </c>
      <c r="E312">
        <v>22</v>
      </c>
      <c r="F312">
        <v>36</v>
      </c>
      <c r="G312">
        <v>1</v>
      </c>
      <c r="H312">
        <v>26</v>
      </c>
      <c r="I312" t="s">
        <v>54</v>
      </c>
      <c r="J312">
        <v>36</v>
      </c>
      <c r="K312">
        <f t="shared" si="12"/>
        <v>14</v>
      </c>
      <c r="L312">
        <f t="shared" si="14"/>
        <v>36</v>
      </c>
      <c r="M312">
        <f t="shared" si="13"/>
        <v>38.888888888888893</v>
      </c>
    </row>
    <row r="313" spans="1:13" x14ac:dyDescent="0.3">
      <c r="A313">
        <v>116</v>
      </c>
      <c r="B313">
        <v>8</v>
      </c>
      <c r="C313" t="s">
        <v>26</v>
      </c>
      <c r="D313" t="s">
        <v>46</v>
      </c>
      <c r="E313">
        <v>20</v>
      </c>
      <c r="F313">
        <v>34</v>
      </c>
      <c r="G313">
        <v>3</v>
      </c>
      <c r="H313">
        <v>28</v>
      </c>
      <c r="I313" t="s">
        <v>54</v>
      </c>
      <c r="J313">
        <v>102</v>
      </c>
      <c r="K313">
        <f t="shared" si="12"/>
        <v>42</v>
      </c>
      <c r="L313">
        <f t="shared" si="14"/>
        <v>102</v>
      </c>
      <c r="M313">
        <f t="shared" si="13"/>
        <v>41.17647058823529</v>
      </c>
    </row>
    <row r="314" spans="1:13" x14ac:dyDescent="0.3">
      <c r="A314">
        <v>117</v>
      </c>
      <c r="B314">
        <v>8</v>
      </c>
      <c r="C314" t="s">
        <v>23</v>
      </c>
      <c r="D314" t="s">
        <v>43</v>
      </c>
      <c r="E314">
        <v>21</v>
      </c>
      <c r="F314">
        <v>35</v>
      </c>
      <c r="G314">
        <v>2</v>
      </c>
      <c r="H314">
        <v>8</v>
      </c>
      <c r="I314" t="s">
        <v>54</v>
      </c>
      <c r="J314">
        <v>70</v>
      </c>
      <c r="K314">
        <f t="shared" si="12"/>
        <v>28</v>
      </c>
      <c r="L314">
        <f t="shared" si="14"/>
        <v>70</v>
      </c>
      <c r="M314">
        <f t="shared" si="13"/>
        <v>40</v>
      </c>
    </row>
    <row r="315" spans="1:13" x14ac:dyDescent="0.3">
      <c r="A315">
        <v>118</v>
      </c>
      <c r="B315">
        <v>13</v>
      </c>
      <c r="C315" t="s">
        <v>30</v>
      </c>
      <c r="D315" t="s">
        <v>50</v>
      </c>
      <c r="E315">
        <v>10</v>
      </c>
      <c r="F315">
        <v>18</v>
      </c>
      <c r="G315">
        <v>3</v>
      </c>
      <c r="H315">
        <v>39</v>
      </c>
      <c r="I315" t="s">
        <v>53</v>
      </c>
      <c r="J315">
        <v>54</v>
      </c>
      <c r="K315">
        <f t="shared" si="12"/>
        <v>24</v>
      </c>
      <c r="L315">
        <f t="shared" si="14"/>
        <v>54</v>
      </c>
      <c r="M315">
        <f t="shared" si="13"/>
        <v>44.444444444444443</v>
      </c>
    </row>
    <row r="316" spans="1:13" x14ac:dyDescent="0.3">
      <c r="A316">
        <v>118</v>
      </c>
      <c r="B316">
        <v>13</v>
      </c>
      <c r="C316" t="s">
        <v>28</v>
      </c>
      <c r="D316" t="s">
        <v>48</v>
      </c>
      <c r="E316">
        <v>14</v>
      </c>
      <c r="F316">
        <v>23</v>
      </c>
      <c r="G316">
        <v>3</v>
      </c>
      <c r="H316">
        <v>22</v>
      </c>
      <c r="I316" t="s">
        <v>54</v>
      </c>
      <c r="J316">
        <v>69</v>
      </c>
      <c r="K316">
        <f t="shared" si="12"/>
        <v>27</v>
      </c>
      <c r="L316">
        <f t="shared" si="14"/>
        <v>69</v>
      </c>
      <c r="M316">
        <f t="shared" si="13"/>
        <v>39.130434782608695</v>
      </c>
    </row>
    <row r="317" spans="1:13" x14ac:dyDescent="0.3">
      <c r="A317">
        <v>118</v>
      </c>
      <c r="B317">
        <v>13</v>
      </c>
      <c r="C317" t="s">
        <v>16</v>
      </c>
      <c r="D317" t="s">
        <v>36</v>
      </c>
      <c r="E317">
        <v>16</v>
      </c>
      <c r="F317">
        <v>27</v>
      </c>
      <c r="G317">
        <v>2</v>
      </c>
      <c r="H317">
        <v>52</v>
      </c>
      <c r="I317" t="s">
        <v>54</v>
      </c>
      <c r="J317">
        <v>54</v>
      </c>
      <c r="K317">
        <f t="shared" si="12"/>
        <v>22</v>
      </c>
      <c r="L317">
        <f t="shared" si="14"/>
        <v>54</v>
      </c>
      <c r="M317">
        <f t="shared" si="13"/>
        <v>40.74074074074074</v>
      </c>
    </row>
    <row r="318" spans="1:13" x14ac:dyDescent="0.3">
      <c r="A318">
        <v>118</v>
      </c>
      <c r="B318">
        <v>13</v>
      </c>
      <c r="C318" t="s">
        <v>24</v>
      </c>
      <c r="D318" t="s">
        <v>44</v>
      </c>
      <c r="E318">
        <v>19</v>
      </c>
      <c r="F318">
        <v>32</v>
      </c>
      <c r="G318">
        <v>1</v>
      </c>
      <c r="H318">
        <v>23</v>
      </c>
      <c r="I318" t="s">
        <v>54</v>
      </c>
      <c r="J318">
        <v>32</v>
      </c>
      <c r="K318">
        <f t="shared" si="12"/>
        <v>13</v>
      </c>
      <c r="L318">
        <f t="shared" si="14"/>
        <v>32</v>
      </c>
      <c r="M318">
        <f t="shared" si="13"/>
        <v>40.625</v>
      </c>
    </row>
    <row r="319" spans="1:13" x14ac:dyDescent="0.3">
      <c r="A319">
        <v>119</v>
      </c>
      <c r="B319">
        <v>17</v>
      </c>
      <c r="C319" t="s">
        <v>31</v>
      </c>
      <c r="D319" t="s">
        <v>51</v>
      </c>
      <c r="E319">
        <v>15</v>
      </c>
      <c r="F319">
        <v>26</v>
      </c>
      <c r="G319">
        <v>1</v>
      </c>
      <c r="H319">
        <v>7</v>
      </c>
      <c r="I319" t="s">
        <v>53</v>
      </c>
      <c r="J319">
        <v>26</v>
      </c>
      <c r="K319">
        <f t="shared" si="12"/>
        <v>11</v>
      </c>
      <c r="L319">
        <f t="shared" si="14"/>
        <v>26</v>
      </c>
      <c r="M319">
        <f t="shared" si="13"/>
        <v>42.307692307692307</v>
      </c>
    </row>
    <row r="320" spans="1:13" x14ac:dyDescent="0.3">
      <c r="A320">
        <v>119</v>
      </c>
      <c r="B320">
        <v>17</v>
      </c>
      <c r="C320" t="s">
        <v>18</v>
      </c>
      <c r="D320" t="s">
        <v>38</v>
      </c>
      <c r="E320">
        <v>22</v>
      </c>
      <c r="F320">
        <v>36</v>
      </c>
      <c r="G320">
        <v>2</v>
      </c>
      <c r="H320">
        <v>13</v>
      </c>
      <c r="I320" t="s">
        <v>54</v>
      </c>
      <c r="J320">
        <v>72</v>
      </c>
      <c r="K320">
        <f t="shared" si="12"/>
        <v>28</v>
      </c>
      <c r="L320">
        <f t="shared" si="14"/>
        <v>72</v>
      </c>
      <c r="M320">
        <f t="shared" si="13"/>
        <v>38.888888888888893</v>
      </c>
    </row>
    <row r="321" spans="1:13" x14ac:dyDescent="0.3">
      <c r="A321">
        <v>119</v>
      </c>
      <c r="B321">
        <v>17</v>
      </c>
      <c r="C321" t="s">
        <v>30</v>
      </c>
      <c r="D321" t="s">
        <v>50</v>
      </c>
      <c r="E321">
        <v>10</v>
      </c>
      <c r="F321">
        <v>18</v>
      </c>
      <c r="G321">
        <v>2</v>
      </c>
      <c r="H321">
        <v>34</v>
      </c>
      <c r="I321" t="s">
        <v>54</v>
      </c>
      <c r="J321">
        <v>36</v>
      </c>
      <c r="K321">
        <f t="shared" si="12"/>
        <v>16</v>
      </c>
      <c r="L321">
        <f t="shared" si="14"/>
        <v>36</v>
      </c>
      <c r="M321">
        <f t="shared" si="13"/>
        <v>44.444444444444443</v>
      </c>
    </row>
    <row r="322" spans="1:13" x14ac:dyDescent="0.3">
      <c r="A322">
        <v>120</v>
      </c>
      <c r="B322">
        <v>4</v>
      </c>
      <c r="C322" t="s">
        <v>15</v>
      </c>
      <c r="D322" t="s">
        <v>35</v>
      </c>
      <c r="E322">
        <v>19</v>
      </c>
      <c r="F322">
        <v>31</v>
      </c>
      <c r="G322">
        <v>3</v>
      </c>
      <c r="H322">
        <v>56</v>
      </c>
      <c r="I322" t="s">
        <v>54</v>
      </c>
      <c r="J322">
        <v>93</v>
      </c>
      <c r="K322">
        <f t="shared" si="12"/>
        <v>36</v>
      </c>
      <c r="L322">
        <f t="shared" si="14"/>
        <v>93</v>
      </c>
      <c r="M322">
        <f t="shared" si="13"/>
        <v>38.70967741935484</v>
      </c>
    </row>
    <row r="323" spans="1:13" x14ac:dyDescent="0.3">
      <c r="A323">
        <v>120</v>
      </c>
      <c r="B323">
        <v>4</v>
      </c>
      <c r="C323" t="s">
        <v>31</v>
      </c>
      <c r="D323" t="s">
        <v>51</v>
      </c>
      <c r="E323">
        <v>15</v>
      </c>
      <c r="F323">
        <v>26</v>
      </c>
      <c r="G323">
        <v>2</v>
      </c>
      <c r="H323">
        <v>41</v>
      </c>
      <c r="I323" t="s">
        <v>54</v>
      </c>
      <c r="J323">
        <v>52</v>
      </c>
      <c r="K323">
        <f t="shared" ref="K323:K386" si="15">(F323-E323)*G323</f>
        <v>22</v>
      </c>
      <c r="L323">
        <f t="shared" si="14"/>
        <v>52</v>
      </c>
      <c r="M323">
        <f t="shared" ref="M323:M386" si="16">(K323/J323)*100</f>
        <v>42.307692307692307</v>
      </c>
    </row>
    <row r="324" spans="1:13" x14ac:dyDescent="0.3">
      <c r="A324">
        <v>121</v>
      </c>
      <c r="B324">
        <v>5</v>
      </c>
      <c r="C324" t="s">
        <v>31</v>
      </c>
      <c r="D324" t="s">
        <v>51</v>
      </c>
      <c r="E324">
        <v>15</v>
      </c>
      <c r="F324">
        <v>26</v>
      </c>
      <c r="G324">
        <v>2</v>
      </c>
      <c r="H324">
        <v>38</v>
      </c>
      <c r="I324" t="s">
        <v>53</v>
      </c>
      <c r="J324">
        <v>52</v>
      </c>
      <c r="K324">
        <f t="shared" si="15"/>
        <v>22</v>
      </c>
      <c r="L324">
        <f t="shared" ref="L324:L387" si="17">F324*G324</f>
        <v>52</v>
      </c>
      <c r="M324">
        <f t="shared" si="16"/>
        <v>42.307692307692307</v>
      </c>
    </row>
    <row r="325" spans="1:13" x14ac:dyDescent="0.3">
      <c r="A325">
        <v>122</v>
      </c>
      <c r="B325">
        <v>6</v>
      </c>
      <c r="C325" t="s">
        <v>23</v>
      </c>
      <c r="D325" t="s">
        <v>43</v>
      </c>
      <c r="E325">
        <v>21</v>
      </c>
      <c r="F325">
        <v>35</v>
      </c>
      <c r="G325">
        <v>3</v>
      </c>
      <c r="H325">
        <v>32</v>
      </c>
      <c r="I325" t="s">
        <v>53</v>
      </c>
      <c r="J325">
        <v>105</v>
      </c>
      <c r="K325">
        <f t="shared" si="15"/>
        <v>42</v>
      </c>
      <c r="L325">
        <f t="shared" si="17"/>
        <v>105</v>
      </c>
      <c r="M325">
        <f t="shared" si="16"/>
        <v>40</v>
      </c>
    </row>
    <row r="326" spans="1:13" x14ac:dyDescent="0.3">
      <c r="A326">
        <v>123</v>
      </c>
      <c r="B326">
        <v>16</v>
      </c>
      <c r="C326" t="s">
        <v>13</v>
      </c>
      <c r="D326" t="s">
        <v>33</v>
      </c>
      <c r="E326">
        <v>14</v>
      </c>
      <c r="F326">
        <v>24</v>
      </c>
      <c r="G326">
        <v>1</v>
      </c>
      <c r="H326">
        <v>33</v>
      </c>
      <c r="I326" t="s">
        <v>54</v>
      </c>
      <c r="J326">
        <v>24</v>
      </c>
      <c r="K326">
        <f t="shared" si="15"/>
        <v>10</v>
      </c>
      <c r="L326">
        <f t="shared" si="17"/>
        <v>24</v>
      </c>
      <c r="M326">
        <f t="shared" si="16"/>
        <v>41.666666666666671</v>
      </c>
    </row>
    <row r="327" spans="1:13" x14ac:dyDescent="0.3">
      <c r="A327">
        <v>124</v>
      </c>
      <c r="B327">
        <v>16</v>
      </c>
      <c r="C327" t="s">
        <v>27</v>
      </c>
      <c r="D327" t="s">
        <v>47</v>
      </c>
      <c r="E327">
        <v>12</v>
      </c>
      <c r="F327">
        <v>20</v>
      </c>
      <c r="G327">
        <v>2</v>
      </c>
      <c r="H327">
        <v>43</v>
      </c>
      <c r="I327" t="s">
        <v>53</v>
      </c>
      <c r="J327">
        <v>40</v>
      </c>
      <c r="K327">
        <f t="shared" si="15"/>
        <v>16</v>
      </c>
      <c r="L327">
        <f t="shared" si="17"/>
        <v>40</v>
      </c>
      <c r="M327">
        <f t="shared" si="16"/>
        <v>40</v>
      </c>
    </row>
    <row r="328" spans="1:13" x14ac:dyDescent="0.3">
      <c r="A328">
        <v>124</v>
      </c>
      <c r="B328">
        <v>16</v>
      </c>
      <c r="C328" t="s">
        <v>32</v>
      </c>
      <c r="D328" t="s">
        <v>52</v>
      </c>
      <c r="E328">
        <v>15</v>
      </c>
      <c r="F328">
        <v>25</v>
      </c>
      <c r="G328">
        <v>1</v>
      </c>
      <c r="H328">
        <v>27</v>
      </c>
      <c r="I328" t="s">
        <v>54</v>
      </c>
      <c r="J328">
        <v>25</v>
      </c>
      <c r="K328">
        <f t="shared" si="15"/>
        <v>10</v>
      </c>
      <c r="L328">
        <f t="shared" si="17"/>
        <v>25</v>
      </c>
      <c r="M328">
        <f t="shared" si="16"/>
        <v>40</v>
      </c>
    </row>
    <row r="329" spans="1:13" x14ac:dyDescent="0.3">
      <c r="A329">
        <v>124</v>
      </c>
      <c r="B329">
        <v>16</v>
      </c>
      <c r="C329" t="s">
        <v>20</v>
      </c>
      <c r="D329" t="s">
        <v>40</v>
      </c>
      <c r="E329">
        <v>20</v>
      </c>
      <c r="F329">
        <v>33</v>
      </c>
      <c r="G329">
        <v>3</v>
      </c>
      <c r="H329">
        <v>9</v>
      </c>
      <c r="I329" t="s">
        <v>54</v>
      </c>
      <c r="J329">
        <v>99</v>
      </c>
      <c r="K329">
        <f t="shared" si="15"/>
        <v>39</v>
      </c>
      <c r="L329">
        <f t="shared" si="17"/>
        <v>99</v>
      </c>
      <c r="M329">
        <f t="shared" si="16"/>
        <v>39.393939393939391</v>
      </c>
    </row>
    <row r="330" spans="1:13" x14ac:dyDescent="0.3">
      <c r="A330">
        <v>124</v>
      </c>
      <c r="B330">
        <v>16</v>
      </c>
      <c r="C330" t="s">
        <v>19</v>
      </c>
      <c r="D330" t="s">
        <v>39</v>
      </c>
      <c r="E330">
        <v>17</v>
      </c>
      <c r="F330">
        <v>29</v>
      </c>
      <c r="G330">
        <v>2</v>
      </c>
      <c r="H330">
        <v>59</v>
      </c>
      <c r="I330" t="s">
        <v>54</v>
      </c>
      <c r="J330">
        <v>58</v>
      </c>
      <c r="K330">
        <f t="shared" si="15"/>
        <v>24</v>
      </c>
      <c r="L330">
        <f t="shared" si="17"/>
        <v>58</v>
      </c>
      <c r="M330">
        <f t="shared" si="16"/>
        <v>41.379310344827587</v>
      </c>
    </row>
    <row r="331" spans="1:13" x14ac:dyDescent="0.3">
      <c r="A331">
        <v>125</v>
      </c>
      <c r="B331">
        <v>14</v>
      </c>
      <c r="C331" t="s">
        <v>21</v>
      </c>
      <c r="D331" t="s">
        <v>41</v>
      </c>
      <c r="E331">
        <v>16</v>
      </c>
      <c r="F331">
        <v>28</v>
      </c>
      <c r="G331">
        <v>2</v>
      </c>
      <c r="H331">
        <v>38</v>
      </c>
      <c r="I331" t="s">
        <v>54</v>
      </c>
      <c r="J331">
        <v>56</v>
      </c>
      <c r="K331">
        <f t="shared" si="15"/>
        <v>24</v>
      </c>
      <c r="L331">
        <f t="shared" si="17"/>
        <v>56</v>
      </c>
      <c r="M331">
        <f t="shared" si="16"/>
        <v>42.857142857142854</v>
      </c>
    </row>
    <row r="332" spans="1:13" x14ac:dyDescent="0.3">
      <c r="A332">
        <v>125</v>
      </c>
      <c r="B332">
        <v>14</v>
      </c>
      <c r="C332" t="s">
        <v>26</v>
      </c>
      <c r="D332" t="s">
        <v>46</v>
      </c>
      <c r="E332">
        <v>20</v>
      </c>
      <c r="F332">
        <v>34</v>
      </c>
      <c r="G332">
        <v>2</v>
      </c>
      <c r="H332">
        <v>15</v>
      </c>
      <c r="I332" t="s">
        <v>53</v>
      </c>
      <c r="J332">
        <v>68</v>
      </c>
      <c r="K332">
        <f t="shared" si="15"/>
        <v>28</v>
      </c>
      <c r="L332">
        <f t="shared" si="17"/>
        <v>68</v>
      </c>
      <c r="M332">
        <f t="shared" si="16"/>
        <v>41.17647058823529</v>
      </c>
    </row>
    <row r="333" spans="1:13" x14ac:dyDescent="0.3">
      <c r="A333">
        <v>125</v>
      </c>
      <c r="B333">
        <v>14</v>
      </c>
      <c r="C333" t="s">
        <v>27</v>
      </c>
      <c r="D333" t="s">
        <v>47</v>
      </c>
      <c r="E333">
        <v>12</v>
      </c>
      <c r="F333">
        <v>20</v>
      </c>
      <c r="G333">
        <v>3</v>
      </c>
      <c r="H333">
        <v>31</v>
      </c>
      <c r="I333" t="s">
        <v>53</v>
      </c>
      <c r="J333">
        <v>60</v>
      </c>
      <c r="K333">
        <f t="shared" si="15"/>
        <v>24</v>
      </c>
      <c r="L333">
        <f t="shared" si="17"/>
        <v>60</v>
      </c>
      <c r="M333">
        <f t="shared" si="16"/>
        <v>40</v>
      </c>
    </row>
    <row r="334" spans="1:13" x14ac:dyDescent="0.3">
      <c r="A334">
        <v>126</v>
      </c>
      <c r="B334">
        <v>18</v>
      </c>
      <c r="C334" t="s">
        <v>21</v>
      </c>
      <c r="D334" t="s">
        <v>41</v>
      </c>
      <c r="E334">
        <v>16</v>
      </c>
      <c r="F334">
        <v>28</v>
      </c>
      <c r="G334">
        <v>1</v>
      </c>
      <c r="H334">
        <v>19</v>
      </c>
      <c r="I334" t="s">
        <v>54</v>
      </c>
      <c r="J334">
        <v>28</v>
      </c>
      <c r="K334">
        <f t="shared" si="15"/>
        <v>12</v>
      </c>
      <c r="L334">
        <f t="shared" si="17"/>
        <v>28</v>
      </c>
      <c r="M334">
        <f t="shared" si="16"/>
        <v>42.857142857142854</v>
      </c>
    </row>
    <row r="335" spans="1:13" x14ac:dyDescent="0.3">
      <c r="A335">
        <v>126</v>
      </c>
      <c r="B335">
        <v>18</v>
      </c>
      <c r="C335" t="s">
        <v>23</v>
      </c>
      <c r="D335" t="s">
        <v>43</v>
      </c>
      <c r="E335">
        <v>21</v>
      </c>
      <c r="F335">
        <v>35</v>
      </c>
      <c r="G335">
        <v>1</v>
      </c>
      <c r="H335">
        <v>40</v>
      </c>
      <c r="I335" t="s">
        <v>54</v>
      </c>
      <c r="J335">
        <v>35</v>
      </c>
      <c r="K335">
        <f t="shared" si="15"/>
        <v>14</v>
      </c>
      <c r="L335">
        <f t="shared" si="17"/>
        <v>35</v>
      </c>
      <c r="M335">
        <f t="shared" si="16"/>
        <v>40</v>
      </c>
    </row>
    <row r="336" spans="1:13" x14ac:dyDescent="0.3">
      <c r="A336">
        <v>126</v>
      </c>
      <c r="B336">
        <v>18</v>
      </c>
      <c r="C336" t="s">
        <v>13</v>
      </c>
      <c r="D336" t="s">
        <v>33</v>
      </c>
      <c r="E336">
        <v>14</v>
      </c>
      <c r="F336">
        <v>24</v>
      </c>
      <c r="G336">
        <v>3</v>
      </c>
      <c r="H336">
        <v>27</v>
      </c>
      <c r="I336" t="s">
        <v>53</v>
      </c>
      <c r="J336">
        <v>72</v>
      </c>
      <c r="K336">
        <f t="shared" si="15"/>
        <v>30</v>
      </c>
      <c r="L336">
        <f t="shared" si="17"/>
        <v>72</v>
      </c>
      <c r="M336">
        <f t="shared" si="16"/>
        <v>41.666666666666671</v>
      </c>
    </row>
    <row r="337" spans="1:13" x14ac:dyDescent="0.3">
      <c r="A337">
        <v>126</v>
      </c>
      <c r="B337">
        <v>18</v>
      </c>
      <c r="C337" t="s">
        <v>14</v>
      </c>
      <c r="D337" t="s">
        <v>34</v>
      </c>
      <c r="E337">
        <v>18</v>
      </c>
      <c r="F337">
        <v>30</v>
      </c>
      <c r="G337">
        <v>1</v>
      </c>
      <c r="H337">
        <v>53</v>
      </c>
      <c r="I337" t="s">
        <v>53</v>
      </c>
      <c r="J337">
        <v>30</v>
      </c>
      <c r="K337">
        <f t="shared" si="15"/>
        <v>12</v>
      </c>
      <c r="L337">
        <f t="shared" si="17"/>
        <v>30</v>
      </c>
      <c r="M337">
        <f t="shared" si="16"/>
        <v>40</v>
      </c>
    </row>
    <row r="338" spans="1:13" x14ac:dyDescent="0.3">
      <c r="A338">
        <v>127</v>
      </c>
      <c r="B338">
        <v>6</v>
      </c>
      <c r="C338" t="s">
        <v>18</v>
      </c>
      <c r="D338" t="s">
        <v>38</v>
      </c>
      <c r="E338">
        <v>22</v>
      </c>
      <c r="F338">
        <v>36</v>
      </c>
      <c r="G338">
        <v>2</v>
      </c>
      <c r="H338">
        <v>30</v>
      </c>
      <c r="I338" t="s">
        <v>54</v>
      </c>
      <c r="J338">
        <v>72</v>
      </c>
      <c r="K338">
        <f t="shared" si="15"/>
        <v>28</v>
      </c>
      <c r="L338">
        <f t="shared" si="17"/>
        <v>72</v>
      </c>
      <c r="M338">
        <f t="shared" si="16"/>
        <v>38.888888888888893</v>
      </c>
    </row>
    <row r="339" spans="1:13" x14ac:dyDescent="0.3">
      <c r="A339">
        <v>128</v>
      </c>
      <c r="B339">
        <v>2</v>
      </c>
      <c r="C339" t="s">
        <v>32</v>
      </c>
      <c r="D339" t="s">
        <v>52</v>
      </c>
      <c r="E339">
        <v>15</v>
      </c>
      <c r="F339">
        <v>25</v>
      </c>
      <c r="G339">
        <v>3</v>
      </c>
      <c r="H339">
        <v>53</v>
      </c>
      <c r="I339" t="s">
        <v>53</v>
      </c>
      <c r="J339">
        <v>75</v>
      </c>
      <c r="K339">
        <f t="shared" si="15"/>
        <v>30</v>
      </c>
      <c r="L339">
        <f t="shared" si="17"/>
        <v>75</v>
      </c>
      <c r="M339">
        <f t="shared" si="16"/>
        <v>40</v>
      </c>
    </row>
    <row r="340" spans="1:13" x14ac:dyDescent="0.3">
      <c r="A340">
        <v>128</v>
      </c>
      <c r="B340">
        <v>2</v>
      </c>
      <c r="C340" t="s">
        <v>30</v>
      </c>
      <c r="D340" t="s">
        <v>50</v>
      </c>
      <c r="E340">
        <v>10</v>
      </c>
      <c r="F340">
        <v>18</v>
      </c>
      <c r="G340">
        <v>3</v>
      </c>
      <c r="H340">
        <v>50</v>
      </c>
      <c r="I340" t="s">
        <v>54</v>
      </c>
      <c r="J340">
        <v>54</v>
      </c>
      <c r="K340">
        <f t="shared" si="15"/>
        <v>24</v>
      </c>
      <c r="L340">
        <f t="shared" si="17"/>
        <v>54</v>
      </c>
      <c r="M340">
        <f t="shared" si="16"/>
        <v>44.444444444444443</v>
      </c>
    </row>
    <row r="341" spans="1:13" x14ac:dyDescent="0.3">
      <c r="A341">
        <v>128</v>
      </c>
      <c r="B341">
        <v>2</v>
      </c>
      <c r="C341" t="s">
        <v>13</v>
      </c>
      <c r="D341" t="s">
        <v>33</v>
      </c>
      <c r="E341">
        <v>14</v>
      </c>
      <c r="F341">
        <v>24</v>
      </c>
      <c r="G341">
        <v>2</v>
      </c>
      <c r="H341">
        <v>35</v>
      </c>
      <c r="I341" t="s">
        <v>54</v>
      </c>
      <c r="J341">
        <v>48</v>
      </c>
      <c r="K341">
        <f t="shared" si="15"/>
        <v>20</v>
      </c>
      <c r="L341">
        <f t="shared" si="17"/>
        <v>48</v>
      </c>
      <c r="M341">
        <f t="shared" si="16"/>
        <v>41.666666666666671</v>
      </c>
    </row>
    <row r="342" spans="1:13" x14ac:dyDescent="0.3">
      <c r="A342">
        <v>128</v>
      </c>
      <c r="B342">
        <v>2</v>
      </c>
      <c r="C342" t="s">
        <v>15</v>
      </c>
      <c r="D342" t="s">
        <v>35</v>
      </c>
      <c r="E342">
        <v>19</v>
      </c>
      <c r="F342">
        <v>31</v>
      </c>
      <c r="G342">
        <v>2</v>
      </c>
      <c r="H342">
        <v>34</v>
      </c>
      <c r="I342" t="s">
        <v>54</v>
      </c>
      <c r="J342">
        <v>62</v>
      </c>
      <c r="K342">
        <f t="shared" si="15"/>
        <v>24</v>
      </c>
      <c r="L342">
        <f t="shared" si="17"/>
        <v>62</v>
      </c>
      <c r="M342">
        <f t="shared" si="16"/>
        <v>38.70967741935484</v>
      </c>
    </row>
    <row r="343" spans="1:13" x14ac:dyDescent="0.3">
      <c r="A343">
        <v>129</v>
      </c>
      <c r="B343">
        <v>16</v>
      </c>
      <c r="C343" t="s">
        <v>22</v>
      </c>
      <c r="D343" t="s">
        <v>42</v>
      </c>
      <c r="E343">
        <v>11</v>
      </c>
      <c r="F343">
        <v>19</v>
      </c>
      <c r="G343">
        <v>3</v>
      </c>
      <c r="H343">
        <v>6</v>
      </c>
      <c r="I343" t="s">
        <v>54</v>
      </c>
      <c r="J343">
        <v>57</v>
      </c>
      <c r="K343">
        <f t="shared" si="15"/>
        <v>24</v>
      </c>
      <c r="L343">
        <f t="shared" si="17"/>
        <v>57</v>
      </c>
      <c r="M343">
        <f t="shared" si="16"/>
        <v>42.105263157894733</v>
      </c>
    </row>
    <row r="344" spans="1:13" x14ac:dyDescent="0.3">
      <c r="A344">
        <v>129</v>
      </c>
      <c r="B344">
        <v>16</v>
      </c>
      <c r="C344" t="s">
        <v>27</v>
      </c>
      <c r="D344" t="s">
        <v>47</v>
      </c>
      <c r="E344">
        <v>12</v>
      </c>
      <c r="F344">
        <v>20</v>
      </c>
      <c r="G344">
        <v>1</v>
      </c>
      <c r="H344">
        <v>24</v>
      </c>
      <c r="I344" t="s">
        <v>53</v>
      </c>
      <c r="J344">
        <v>20</v>
      </c>
      <c r="K344">
        <f t="shared" si="15"/>
        <v>8</v>
      </c>
      <c r="L344">
        <f t="shared" si="17"/>
        <v>20</v>
      </c>
      <c r="M344">
        <f t="shared" si="16"/>
        <v>40</v>
      </c>
    </row>
    <row r="345" spans="1:13" x14ac:dyDescent="0.3">
      <c r="A345">
        <v>129</v>
      </c>
      <c r="B345">
        <v>16</v>
      </c>
      <c r="C345" t="s">
        <v>19</v>
      </c>
      <c r="D345" t="s">
        <v>39</v>
      </c>
      <c r="E345">
        <v>17</v>
      </c>
      <c r="F345">
        <v>29</v>
      </c>
      <c r="G345">
        <v>1</v>
      </c>
      <c r="H345">
        <v>50</v>
      </c>
      <c r="I345" t="s">
        <v>53</v>
      </c>
      <c r="J345">
        <v>29</v>
      </c>
      <c r="K345">
        <f t="shared" si="15"/>
        <v>12</v>
      </c>
      <c r="L345">
        <f t="shared" si="17"/>
        <v>29</v>
      </c>
      <c r="M345">
        <f t="shared" si="16"/>
        <v>41.379310344827587</v>
      </c>
    </row>
    <row r="346" spans="1:13" x14ac:dyDescent="0.3">
      <c r="A346">
        <v>130</v>
      </c>
      <c r="B346">
        <v>10</v>
      </c>
      <c r="C346" t="s">
        <v>23</v>
      </c>
      <c r="D346" t="s">
        <v>43</v>
      </c>
      <c r="E346">
        <v>21</v>
      </c>
      <c r="F346">
        <v>35</v>
      </c>
      <c r="G346">
        <v>1</v>
      </c>
      <c r="H346">
        <v>25</v>
      </c>
      <c r="I346" t="s">
        <v>54</v>
      </c>
      <c r="J346">
        <v>35</v>
      </c>
      <c r="K346">
        <f t="shared" si="15"/>
        <v>14</v>
      </c>
      <c r="L346">
        <f t="shared" si="17"/>
        <v>35</v>
      </c>
      <c r="M346">
        <f t="shared" si="16"/>
        <v>40</v>
      </c>
    </row>
    <row r="347" spans="1:13" x14ac:dyDescent="0.3">
      <c r="A347">
        <v>131</v>
      </c>
      <c r="B347">
        <v>7</v>
      </c>
      <c r="C347" t="s">
        <v>17</v>
      </c>
      <c r="D347" t="s">
        <v>37</v>
      </c>
      <c r="E347">
        <v>25</v>
      </c>
      <c r="F347">
        <v>40</v>
      </c>
      <c r="G347">
        <v>1</v>
      </c>
      <c r="H347">
        <v>43</v>
      </c>
      <c r="I347" t="s">
        <v>54</v>
      </c>
      <c r="J347">
        <v>40</v>
      </c>
      <c r="K347">
        <f t="shared" si="15"/>
        <v>15</v>
      </c>
      <c r="L347">
        <f t="shared" si="17"/>
        <v>40</v>
      </c>
      <c r="M347">
        <f t="shared" si="16"/>
        <v>37.5</v>
      </c>
    </row>
    <row r="348" spans="1:13" x14ac:dyDescent="0.3">
      <c r="A348">
        <v>131</v>
      </c>
      <c r="B348">
        <v>7</v>
      </c>
      <c r="C348" t="s">
        <v>30</v>
      </c>
      <c r="D348" t="s">
        <v>50</v>
      </c>
      <c r="E348">
        <v>10</v>
      </c>
      <c r="F348">
        <v>18</v>
      </c>
      <c r="G348">
        <v>3</v>
      </c>
      <c r="H348">
        <v>20</v>
      </c>
      <c r="I348" t="s">
        <v>53</v>
      </c>
      <c r="J348">
        <v>54</v>
      </c>
      <c r="K348">
        <f t="shared" si="15"/>
        <v>24</v>
      </c>
      <c r="L348">
        <f t="shared" si="17"/>
        <v>54</v>
      </c>
      <c r="M348">
        <f t="shared" si="16"/>
        <v>44.444444444444443</v>
      </c>
    </row>
    <row r="349" spans="1:13" x14ac:dyDescent="0.3">
      <c r="A349">
        <v>131</v>
      </c>
      <c r="B349">
        <v>7</v>
      </c>
      <c r="C349" t="s">
        <v>29</v>
      </c>
      <c r="D349" t="s">
        <v>49</v>
      </c>
      <c r="E349">
        <v>13</v>
      </c>
      <c r="F349">
        <v>21</v>
      </c>
      <c r="G349">
        <v>3</v>
      </c>
      <c r="H349">
        <v>57</v>
      </c>
      <c r="I349" t="s">
        <v>54</v>
      </c>
      <c r="J349">
        <v>63</v>
      </c>
      <c r="K349">
        <f t="shared" si="15"/>
        <v>24</v>
      </c>
      <c r="L349">
        <f t="shared" si="17"/>
        <v>63</v>
      </c>
      <c r="M349">
        <f t="shared" si="16"/>
        <v>38.095238095238095</v>
      </c>
    </row>
    <row r="350" spans="1:13" x14ac:dyDescent="0.3">
      <c r="A350">
        <v>132</v>
      </c>
      <c r="B350">
        <v>9</v>
      </c>
      <c r="C350" t="s">
        <v>28</v>
      </c>
      <c r="D350" t="s">
        <v>48</v>
      </c>
      <c r="E350">
        <v>14</v>
      </c>
      <c r="F350">
        <v>23</v>
      </c>
      <c r="G350">
        <v>1</v>
      </c>
      <c r="H350">
        <v>6</v>
      </c>
      <c r="I350" t="s">
        <v>54</v>
      </c>
      <c r="J350">
        <v>23</v>
      </c>
      <c r="K350">
        <f t="shared" si="15"/>
        <v>9</v>
      </c>
      <c r="L350">
        <f t="shared" si="17"/>
        <v>23</v>
      </c>
      <c r="M350">
        <f t="shared" si="16"/>
        <v>39.130434782608695</v>
      </c>
    </row>
    <row r="351" spans="1:13" x14ac:dyDescent="0.3">
      <c r="A351">
        <v>132</v>
      </c>
      <c r="B351">
        <v>9</v>
      </c>
      <c r="C351" t="s">
        <v>18</v>
      </c>
      <c r="D351" t="s">
        <v>38</v>
      </c>
      <c r="E351">
        <v>22</v>
      </c>
      <c r="F351">
        <v>36</v>
      </c>
      <c r="G351">
        <v>1</v>
      </c>
      <c r="H351">
        <v>18</v>
      </c>
      <c r="I351" t="s">
        <v>53</v>
      </c>
      <c r="J351">
        <v>36</v>
      </c>
      <c r="K351">
        <f t="shared" si="15"/>
        <v>14</v>
      </c>
      <c r="L351">
        <f t="shared" si="17"/>
        <v>36</v>
      </c>
      <c r="M351">
        <f t="shared" si="16"/>
        <v>38.888888888888893</v>
      </c>
    </row>
    <row r="352" spans="1:13" x14ac:dyDescent="0.3">
      <c r="A352">
        <v>132</v>
      </c>
      <c r="B352">
        <v>9</v>
      </c>
      <c r="C352" t="s">
        <v>29</v>
      </c>
      <c r="D352" t="s">
        <v>49</v>
      </c>
      <c r="E352">
        <v>13</v>
      </c>
      <c r="F352">
        <v>21</v>
      </c>
      <c r="G352">
        <v>2</v>
      </c>
      <c r="H352">
        <v>53</v>
      </c>
      <c r="I352" t="s">
        <v>53</v>
      </c>
      <c r="J352">
        <v>42</v>
      </c>
      <c r="K352">
        <f t="shared" si="15"/>
        <v>16</v>
      </c>
      <c r="L352">
        <f t="shared" si="17"/>
        <v>42</v>
      </c>
      <c r="M352">
        <f t="shared" si="16"/>
        <v>38.095238095238095</v>
      </c>
    </row>
    <row r="353" spans="1:13" x14ac:dyDescent="0.3">
      <c r="A353">
        <v>132</v>
      </c>
      <c r="B353">
        <v>9</v>
      </c>
      <c r="C353" t="s">
        <v>23</v>
      </c>
      <c r="D353" t="s">
        <v>43</v>
      </c>
      <c r="E353">
        <v>21</v>
      </c>
      <c r="F353">
        <v>35</v>
      </c>
      <c r="G353">
        <v>3</v>
      </c>
      <c r="H353">
        <v>25</v>
      </c>
      <c r="I353" t="s">
        <v>54</v>
      </c>
      <c r="J353">
        <v>105</v>
      </c>
      <c r="K353">
        <f t="shared" si="15"/>
        <v>42</v>
      </c>
      <c r="L353">
        <f t="shared" si="17"/>
        <v>105</v>
      </c>
      <c r="M353">
        <f t="shared" si="16"/>
        <v>40</v>
      </c>
    </row>
    <row r="354" spans="1:13" x14ac:dyDescent="0.3">
      <c r="A354">
        <v>133</v>
      </c>
      <c r="B354">
        <v>20</v>
      </c>
      <c r="C354" t="s">
        <v>24</v>
      </c>
      <c r="D354" t="s">
        <v>44</v>
      </c>
      <c r="E354">
        <v>19</v>
      </c>
      <c r="F354">
        <v>32</v>
      </c>
      <c r="G354">
        <v>1</v>
      </c>
      <c r="H354">
        <v>5</v>
      </c>
      <c r="I354" t="s">
        <v>53</v>
      </c>
      <c r="J354">
        <v>32</v>
      </c>
      <c r="K354">
        <f t="shared" si="15"/>
        <v>13</v>
      </c>
      <c r="L354">
        <f t="shared" si="17"/>
        <v>32</v>
      </c>
      <c r="M354">
        <f t="shared" si="16"/>
        <v>40.625</v>
      </c>
    </row>
    <row r="355" spans="1:13" x14ac:dyDescent="0.3">
      <c r="A355">
        <v>133</v>
      </c>
      <c r="B355">
        <v>20</v>
      </c>
      <c r="C355" t="s">
        <v>26</v>
      </c>
      <c r="D355" t="s">
        <v>46</v>
      </c>
      <c r="E355">
        <v>20</v>
      </c>
      <c r="F355">
        <v>34</v>
      </c>
      <c r="G355">
        <v>1</v>
      </c>
      <c r="H355">
        <v>45</v>
      </c>
      <c r="I355" t="s">
        <v>54</v>
      </c>
      <c r="J355">
        <v>34</v>
      </c>
      <c r="K355">
        <f t="shared" si="15"/>
        <v>14</v>
      </c>
      <c r="L355">
        <f t="shared" si="17"/>
        <v>34</v>
      </c>
      <c r="M355">
        <f t="shared" si="16"/>
        <v>41.17647058823529</v>
      </c>
    </row>
    <row r="356" spans="1:13" x14ac:dyDescent="0.3">
      <c r="A356">
        <v>133</v>
      </c>
      <c r="B356">
        <v>20</v>
      </c>
      <c r="C356" t="s">
        <v>15</v>
      </c>
      <c r="D356" t="s">
        <v>35</v>
      </c>
      <c r="E356">
        <v>19</v>
      </c>
      <c r="F356">
        <v>31</v>
      </c>
      <c r="G356">
        <v>2</v>
      </c>
      <c r="H356">
        <v>46</v>
      </c>
      <c r="I356" t="s">
        <v>53</v>
      </c>
      <c r="J356">
        <v>62</v>
      </c>
      <c r="K356">
        <f t="shared" si="15"/>
        <v>24</v>
      </c>
      <c r="L356">
        <f t="shared" si="17"/>
        <v>62</v>
      </c>
      <c r="M356">
        <f t="shared" si="16"/>
        <v>38.70967741935484</v>
      </c>
    </row>
    <row r="357" spans="1:13" x14ac:dyDescent="0.3">
      <c r="A357">
        <v>133</v>
      </c>
      <c r="B357">
        <v>20</v>
      </c>
      <c r="C357" t="s">
        <v>30</v>
      </c>
      <c r="D357" t="s">
        <v>50</v>
      </c>
      <c r="E357">
        <v>10</v>
      </c>
      <c r="F357">
        <v>18</v>
      </c>
      <c r="G357">
        <v>3</v>
      </c>
      <c r="H357">
        <v>11</v>
      </c>
      <c r="I357" t="s">
        <v>53</v>
      </c>
      <c r="J357">
        <v>54</v>
      </c>
      <c r="K357">
        <f t="shared" si="15"/>
        <v>24</v>
      </c>
      <c r="L357">
        <f t="shared" si="17"/>
        <v>54</v>
      </c>
      <c r="M357">
        <f t="shared" si="16"/>
        <v>44.444444444444443</v>
      </c>
    </row>
    <row r="358" spans="1:13" x14ac:dyDescent="0.3">
      <c r="A358">
        <v>134</v>
      </c>
      <c r="B358">
        <v>3</v>
      </c>
      <c r="C358" t="s">
        <v>13</v>
      </c>
      <c r="D358" t="s">
        <v>33</v>
      </c>
      <c r="E358">
        <v>14</v>
      </c>
      <c r="F358">
        <v>24</v>
      </c>
      <c r="G358">
        <v>1</v>
      </c>
      <c r="H358">
        <v>19</v>
      </c>
      <c r="I358" t="s">
        <v>53</v>
      </c>
      <c r="J358">
        <v>24</v>
      </c>
      <c r="K358">
        <f t="shared" si="15"/>
        <v>10</v>
      </c>
      <c r="L358">
        <f t="shared" si="17"/>
        <v>24</v>
      </c>
      <c r="M358">
        <f t="shared" si="16"/>
        <v>41.666666666666671</v>
      </c>
    </row>
    <row r="359" spans="1:13" x14ac:dyDescent="0.3">
      <c r="A359">
        <v>134</v>
      </c>
      <c r="B359">
        <v>3</v>
      </c>
      <c r="C359" t="s">
        <v>24</v>
      </c>
      <c r="D359" t="s">
        <v>44</v>
      </c>
      <c r="E359">
        <v>19</v>
      </c>
      <c r="F359">
        <v>32</v>
      </c>
      <c r="G359">
        <v>3</v>
      </c>
      <c r="H359">
        <v>29</v>
      </c>
      <c r="I359" t="s">
        <v>53</v>
      </c>
      <c r="J359">
        <v>96</v>
      </c>
      <c r="K359">
        <f t="shared" si="15"/>
        <v>39</v>
      </c>
      <c r="L359">
        <f t="shared" si="17"/>
        <v>96</v>
      </c>
      <c r="M359">
        <f t="shared" si="16"/>
        <v>40.625</v>
      </c>
    </row>
    <row r="360" spans="1:13" x14ac:dyDescent="0.3">
      <c r="A360">
        <v>135</v>
      </c>
      <c r="B360">
        <v>11</v>
      </c>
      <c r="C360" t="s">
        <v>15</v>
      </c>
      <c r="D360" t="s">
        <v>35</v>
      </c>
      <c r="E360">
        <v>19</v>
      </c>
      <c r="F360">
        <v>31</v>
      </c>
      <c r="G360">
        <v>3</v>
      </c>
      <c r="H360">
        <v>17</v>
      </c>
      <c r="I360" t="s">
        <v>53</v>
      </c>
      <c r="J360">
        <v>93</v>
      </c>
      <c r="K360">
        <f t="shared" si="15"/>
        <v>36</v>
      </c>
      <c r="L360">
        <f t="shared" si="17"/>
        <v>93</v>
      </c>
      <c r="M360">
        <f t="shared" si="16"/>
        <v>38.70967741935484</v>
      </c>
    </row>
    <row r="361" spans="1:13" x14ac:dyDescent="0.3">
      <c r="A361">
        <v>135</v>
      </c>
      <c r="B361">
        <v>11</v>
      </c>
      <c r="C361" t="s">
        <v>17</v>
      </c>
      <c r="D361" t="s">
        <v>37</v>
      </c>
      <c r="E361">
        <v>25</v>
      </c>
      <c r="F361">
        <v>40</v>
      </c>
      <c r="G361">
        <v>2</v>
      </c>
      <c r="H361">
        <v>42</v>
      </c>
      <c r="I361" t="s">
        <v>53</v>
      </c>
      <c r="J361">
        <v>80</v>
      </c>
      <c r="K361">
        <f t="shared" si="15"/>
        <v>30</v>
      </c>
      <c r="L361">
        <f t="shared" si="17"/>
        <v>80</v>
      </c>
      <c r="M361">
        <f t="shared" si="16"/>
        <v>37.5</v>
      </c>
    </row>
    <row r="362" spans="1:13" x14ac:dyDescent="0.3">
      <c r="A362">
        <v>135</v>
      </c>
      <c r="B362">
        <v>11</v>
      </c>
      <c r="C362" t="s">
        <v>19</v>
      </c>
      <c r="D362" t="s">
        <v>39</v>
      </c>
      <c r="E362">
        <v>17</v>
      </c>
      <c r="F362">
        <v>29</v>
      </c>
      <c r="G362">
        <v>3</v>
      </c>
      <c r="H362">
        <v>29</v>
      </c>
      <c r="I362" t="s">
        <v>54</v>
      </c>
      <c r="J362">
        <v>87</v>
      </c>
      <c r="K362">
        <f t="shared" si="15"/>
        <v>36</v>
      </c>
      <c r="L362">
        <f t="shared" si="17"/>
        <v>87</v>
      </c>
      <c r="M362">
        <f t="shared" si="16"/>
        <v>41.379310344827587</v>
      </c>
    </row>
    <row r="363" spans="1:13" x14ac:dyDescent="0.3">
      <c r="A363">
        <v>136</v>
      </c>
      <c r="B363">
        <v>6</v>
      </c>
      <c r="C363" t="s">
        <v>17</v>
      </c>
      <c r="D363" t="s">
        <v>37</v>
      </c>
      <c r="E363">
        <v>25</v>
      </c>
      <c r="F363">
        <v>40</v>
      </c>
      <c r="G363">
        <v>2</v>
      </c>
      <c r="H363">
        <v>13</v>
      </c>
      <c r="I363" t="s">
        <v>54</v>
      </c>
      <c r="J363">
        <v>80</v>
      </c>
      <c r="K363">
        <f t="shared" si="15"/>
        <v>30</v>
      </c>
      <c r="L363">
        <f t="shared" si="17"/>
        <v>80</v>
      </c>
      <c r="M363">
        <f t="shared" si="16"/>
        <v>37.5</v>
      </c>
    </row>
    <row r="364" spans="1:13" x14ac:dyDescent="0.3">
      <c r="A364">
        <v>137</v>
      </c>
      <c r="B364">
        <v>13</v>
      </c>
      <c r="C364" t="s">
        <v>29</v>
      </c>
      <c r="D364" t="s">
        <v>49</v>
      </c>
      <c r="E364">
        <v>13</v>
      </c>
      <c r="F364">
        <v>21</v>
      </c>
      <c r="G364">
        <v>3</v>
      </c>
      <c r="H364">
        <v>41</v>
      </c>
      <c r="I364" t="s">
        <v>54</v>
      </c>
      <c r="J364">
        <v>63</v>
      </c>
      <c r="K364">
        <f t="shared" si="15"/>
        <v>24</v>
      </c>
      <c r="L364">
        <f t="shared" si="17"/>
        <v>63</v>
      </c>
      <c r="M364">
        <f t="shared" si="16"/>
        <v>38.095238095238095</v>
      </c>
    </row>
    <row r="365" spans="1:13" x14ac:dyDescent="0.3">
      <c r="A365">
        <v>138</v>
      </c>
      <c r="B365">
        <v>6</v>
      </c>
      <c r="C365" t="s">
        <v>15</v>
      </c>
      <c r="D365" t="s">
        <v>35</v>
      </c>
      <c r="E365">
        <v>19</v>
      </c>
      <c r="F365">
        <v>31</v>
      </c>
      <c r="G365">
        <v>2</v>
      </c>
      <c r="H365">
        <v>40</v>
      </c>
      <c r="I365" t="s">
        <v>53</v>
      </c>
      <c r="J365">
        <v>62</v>
      </c>
      <c r="K365">
        <f t="shared" si="15"/>
        <v>24</v>
      </c>
      <c r="L365">
        <f t="shared" si="17"/>
        <v>62</v>
      </c>
      <c r="M365">
        <f t="shared" si="16"/>
        <v>38.70967741935484</v>
      </c>
    </row>
    <row r="366" spans="1:13" x14ac:dyDescent="0.3">
      <c r="A366">
        <v>138</v>
      </c>
      <c r="B366">
        <v>6</v>
      </c>
      <c r="C366" t="s">
        <v>22</v>
      </c>
      <c r="D366" t="s">
        <v>42</v>
      </c>
      <c r="E366">
        <v>11</v>
      </c>
      <c r="F366">
        <v>19</v>
      </c>
      <c r="G366">
        <v>2</v>
      </c>
      <c r="H366">
        <v>6</v>
      </c>
      <c r="I366" t="s">
        <v>53</v>
      </c>
      <c r="J366">
        <v>38</v>
      </c>
      <c r="K366">
        <f t="shared" si="15"/>
        <v>16</v>
      </c>
      <c r="L366">
        <f t="shared" si="17"/>
        <v>38</v>
      </c>
      <c r="M366">
        <f t="shared" si="16"/>
        <v>42.105263157894733</v>
      </c>
    </row>
    <row r="367" spans="1:13" x14ac:dyDescent="0.3">
      <c r="A367">
        <v>138</v>
      </c>
      <c r="B367">
        <v>6</v>
      </c>
      <c r="C367" t="s">
        <v>31</v>
      </c>
      <c r="D367" t="s">
        <v>51</v>
      </c>
      <c r="E367">
        <v>15</v>
      </c>
      <c r="F367">
        <v>26</v>
      </c>
      <c r="G367">
        <v>3</v>
      </c>
      <c r="H367">
        <v>7</v>
      </c>
      <c r="I367" t="s">
        <v>54</v>
      </c>
      <c r="J367">
        <v>78</v>
      </c>
      <c r="K367">
        <f t="shared" si="15"/>
        <v>33</v>
      </c>
      <c r="L367">
        <f t="shared" si="17"/>
        <v>78</v>
      </c>
      <c r="M367">
        <f t="shared" si="16"/>
        <v>42.307692307692307</v>
      </c>
    </row>
    <row r="368" spans="1:13" x14ac:dyDescent="0.3">
      <c r="A368">
        <v>138</v>
      </c>
      <c r="B368">
        <v>6</v>
      </c>
      <c r="C368" t="s">
        <v>14</v>
      </c>
      <c r="D368" t="s">
        <v>34</v>
      </c>
      <c r="E368">
        <v>18</v>
      </c>
      <c r="F368">
        <v>30</v>
      </c>
      <c r="G368">
        <v>2</v>
      </c>
      <c r="H368">
        <v>44</v>
      </c>
      <c r="I368" t="s">
        <v>54</v>
      </c>
      <c r="J368">
        <v>60</v>
      </c>
      <c r="K368">
        <f t="shared" si="15"/>
        <v>24</v>
      </c>
      <c r="L368">
        <f t="shared" si="17"/>
        <v>60</v>
      </c>
      <c r="M368">
        <f t="shared" si="16"/>
        <v>40</v>
      </c>
    </row>
    <row r="369" spans="1:13" x14ac:dyDescent="0.3">
      <c r="A369">
        <v>139</v>
      </c>
      <c r="B369">
        <v>16</v>
      </c>
      <c r="C369" t="s">
        <v>23</v>
      </c>
      <c r="D369" t="s">
        <v>43</v>
      </c>
      <c r="E369">
        <v>21</v>
      </c>
      <c r="F369">
        <v>35</v>
      </c>
      <c r="G369">
        <v>1</v>
      </c>
      <c r="H369">
        <v>26</v>
      </c>
      <c r="I369" t="s">
        <v>53</v>
      </c>
      <c r="J369">
        <v>35</v>
      </c>
      <c r="K369">
        <f t="shared" si="15"/>
        <v>14</v>
      </c>
      <c r="L369">
        <f t="shared" si="17"/>
        <v>35</v>
      </c>
      <c r="M369">
        <f t="shared" si="16"/>
        <v>40</v>
      </c>
    </row>
    <row r="370" spans="1:13" x14ac:dyDescent="0.3">
      <c r="A370">
        <v>140</v>
      </c>
      <c r="B370">
        <v>11</v>
      </c>
      <c r="C370" t="s">
        <v>32</v>
      </c>
      <c r="D370" t="s">
        <v>52</v>
      </c>
      <c r="E370">
        <v>15</v>
      </c>
      <c r="F370">
        <v>25</v>
      </c>
      <c r="G370">
        <v>2</v>
      </c>
      <c r="H370">
        <v>35</v>
      </c>
      <c r="I370" t="s">
        <v>53</v>
      </c>
      <c r="J370">
        <v>50</v>
      </c>
      <c r="K370">
        <f t="shared" si="15"/>
        <v>20</v>
      </c>
      <c r="L370">
        <f t="shared" si="17"/>
        <v>50</v>
      </c>
      <c r="M370">
        <f t="shared" si="16"/>
        <v>40</v>
      </c>
    </row>
    <row r="371" spans="1:13" x14ac:dyDescent="0.3">
      <c r="A371">
        <v>140</v>
      </c>
      <c r="B371">
        <v>11</v>
      </c>
      <c r="C371" t="s">
        <v>23</v>
      </c>
      <c r="D371" t="s">
        <v>43</v>
      </c>
      <c r="E371">
        <v>21</v>
      </c>
      <c r="F371">
        <v>35</v>
      </c>
      <c r="G371">
        <v>3</v>
      </c>
      <c r="H371">
        <v>35</v>
      </c>
      <c r="I371" t="s">
        <v>54</v>
      </c>
      <c r="J371">
        <v>105</v>
      </c>
      <c r="K371">
        <f t="shared" si="15"/>
        <v>42</v>
      </c>
      <c r="L371">
        <f t="shared" si="17"/>
        <v>105</v>
      </c>
      <c r="M371">
        <f t="shared" si="16"/>
        <v>40</v>
      </c>
    </row>
    <row r="372" spans="1:13" x14ac:dyDescent="0.3">
      <c r="A372">
        <v>140</v>
      </c>
      <c r="B372">
        <v>11</v>
      </c>
      <c r="C372" t="s">
        <v>30</v>
      </c>
      <c r="D372" t="s">
        <v>50</v>
      </c>
      <c r="E372">
        <v>10</v>
      </c>
      <c r="F372">
        <v>18</v>
      </c>
      <c r="G372">
        <v>2</v>
      </c>
      <c r="H372">
        <v>48</v>
      </c>
      <c r="I372" t="s">
        <v>54</v>
      </c>
      <c r="J372">
        <v>36</v>
      </c>
      <c r="K372">
        <f t="shared" si="15"/>
        <v>16</v>
      </c>
      <c r="L372">
        <f t="shared" si="17"/>
        <v>36</v>
      </c>
      <c r="M372">
        <f t="shared" si="16"/>
        <v>44.444444444444443</v>
      </c>
    </row>
    <row r="373" spans="1:13" x14ac:dyDescent="0.3">
      <c r="A373">
        <v>141</v>
      </c>
      <c r="B373">
        <v>4</v>
      </c>
      <c r="C373" t="s">
        <v>29</v>
      </c>
      <c r="D373" t="s">
        <v>49</v>
      </c>
      <c r="E373">
        <v>13</v>
      </c>
      <c r="F373">
        <v>21</v>
      </c>
      <c r="G373">
        <v>1</v>
      </c>
      <c r="H373">
        <v>28</v>
      </c>
      <c r="I373" t="s">
        <v>54</v>
      </c>
      <c r="J373">
        <v>21</v>
      </c>
      <c r="K373">
        <f t="shared" si="15"/>
        <v>8</v>
      </c>
      <c r="L373">
        <f t="shared" si="17"/>
        <v>21</v>
      </c>
      <c r="M373">
        <f t="shared" si="16"/>
        <v>38.095238095238095</v>
      </c>
    </row>
    <row r="374" spans="1:13" x14ac:dyDescent="0.3">
      <c r="A374">
        <v>142</v>
      </c>
      <c r="B374">
        <v>14</v>
      </c>
      <c r="C374" t="s">
        <v>13</v>
      </c>
      <c r="D374" t="s">
        <v>33</v>
      </c>
      <c r="E374">
        <v>14</v>
      </c>
      <c r="F374">
        <v>24</v>
      </c>
      <c r="G374">
        <v>3</v>
      </c>
      <c r="H374">
        <v>37</v>
      </c>
      <c r="I374" t="s">
        <v>53</v>
      </c>
      <c r="J374">
        <v>72</v>
      </c>
      <c r="K374">
        <f t="shared" si="15"/>
        <v>30</v>
      </c>
      <c r="L374">
        <f t="shared" si="17"/>
        <v>72</v>
      </c>
      <c r="M374">
        <f t="shared" si="16"/>
        <v>41.666666666666671</v>
      </c>
    </row>
    <row r="375" spans="1:13" x14ac:dyDescent="0.3">
      <c r="A375">
        <v>142</v>
      </c>
      <c r="B375">
        <v>14</v>
      </c>
      <c r="C375" t="s">
        <v>28</v>
      </c>
      <c r="D375" t="s">
        <v>48</v>
      </c>
      <c r="E375">
        <v>14</v>
      </c>
      <c r="F375">
        <v>23</v>
      </c>
      <c r="G375">
        <v>3</v>
      </c>
      <c r="H375">
        <v>11</v>
      </c>
      <c r="I375" t="s">
        <v>54</v>
      </c>
      <c r="J375">
        <v>69</v>
      </c>
      <c r="K375">
        <f t="shared" si="15"/>
        <v>27</v>
      </c>
      <c r="L375">
        <f t="shared" si="17"/>
        <v>69</v>
      </c>
      <c r="M375">
        <f t="shared" si="16"/>
        <v>39.130434782608695</v>
      </c>
    </row>
    <row r="376" spans="1:13" x14ac:dyDescent="0.3">
      <c r="A376">
        <v>142</v>
      </c>
      <c r="B376">
        <v>14</v>
      </c>
      <c r="C376" t="s">
        <v>17</v>
      </c>
      <c r="D376" t="s">
        <v>37</v>
      </c>
      <c r="E376">
        <v>25</v>
      </c>
      <c r="F376">
        <v>40</v>
      </c>
      <c r="G376">
        <v>1</v>
      </c>
      <c r="H376">
        <v>22</v>
      </c>
      <c r="I376" t="s">
        <v>53</v>
      </c>
      <c r="J376">
        <v>40</v>
      </c>
      <c r="K376">
        <f t="shared" si="15"/>
        <v>15</v>
      </c>
      <c r="L376">
        <f t="shared" si="17"/>
        <v>40</v>
      </c>
      <c r="M376">
        <f t="shared" si="16"/>
        <v>37.5</v>
      </c>
    </row>
    <row r="377" spans="1:13" x14ac:dyDescent="0.3">
      <c r="A377">
        <v>143</v>
      </c>
      <c r="B377">
        <v>9</v>
      </c>
      <c r="C377" t="s">
        <v>32</v>
      </c>
      <c r="D377" t="s">
        <v>52</v>
      </c>
      <c r="E377">
        <v>15</v>
      </c>
      <c r="F377">
        <v>25</v>
      </c>
      <c r="G377">
        <v>2</v>
      </c>
      <c r="H377">
        <v>16</v>
      </c>
      <c r="I377" t="s">
        <v>54</v>
      </c>
      <c r="J377">
        <v>50</v>
      </c>
      <c r="K377">
        <f t="shared" si="15"/>
        <v>20</v>
      </c>
      <c r="L377">
        <f t="shared" si="17"/>
        <v>50</v>
      </c>
      <c r="M377">
        <f t="shared" si="16"/>
        <v>40</v>
      </c>
    </row>
    <row r="378" spans="1:13" x14ac:dyDescent="0.3">
      <c r="A378">
        <v>144</v>
      </c>
      <c r="B378">
        <v>18</v>
      </c>
      <c r="C378" t="s">
        <v>18</v>
      </c>
      <c r="D378" t="s">
        <v>38</v>
      </c>
      <c r="E378">
        <v>22</v>
      </c>
      <c r="F378">
        <v>36</v>
      </c>
      <c r="G378">
        <v>1</v>
      </c>
      <c r="H378">
        <v>27</v>
      </c>
      <c r="I378" t="s">
        <v>54</v>
      </c>
      <c r="J378">
        <v>36</v>
      </c>
      <c r="K378">
        <f t="shared" si="15"/>
        <v>14</v>
      </c>
      <c r="L378">
        <f t="shared" si="17"/>
        <v>36</v>
      </c>
      <c r="M378">
        <f t="shared" si="16"/>
        <v>38.888888888888893</v>
      </c>
    </row>
    <row r="379" spans="1:13" x14ac:dyDescent="0.3">
      <c r="A379">
        <v>144</v>
      </c>
      <c r="B379">
        <v>18</v>
      </c>
      <c r="C379" t="s">
        <v>22</v>
      </c>
      <c r="D379" t="s">
        <v>42</v>
      </c>
      <c r="E379">
        <v>11</v>
      </c>
      <c r="F379">
        <v>19</v>
      </c>
      <c r="G379">
        <v>3</v>
      </c>
      <c r="H379">
        <v>51</v>
      </c>
      <c r="I379" t="s">
        <v>53</v>
      </c>
      <c r="J379">
        <v>57</v>
      </c>
      <c r="K379">
        <f t="shared" si="15"/>
        <v>24</v>
      </c>
      <c r="L379">
        <f t="shared" si="17"/>
        <v>57</v>
      </c>
      <c r="M379">
        <f t="shared" si="16"/>
        <v>42.105263157894733</v>
      </c>
    </row>
    <row r="380" spans="1:13" x14ac:dyDescent="0.3">
      <c r="A380">
        <v>144</v>
      </c>
      <c r="B380">
        <v>18</v>
      </c>
      <c r="C380" t="s">
        <v>19</v>
      </c>
      <c r="D380" t="s">
        <v>39</v>
      </c>
      <c r="E380">
        <v>17</v>
      </c>
      <c r="F380">
        <v>29</v>
      </c>
      <c r="G380">
        <v>2</v>
      </c>
      <c r="H380">
        <v>38</v>
      </c>
      <c r="I380" t="s">
        <v>53</v>
      </c>
      <c r="J380">
        <v>58</v>
      </c>
      <c r="K380">
        <f t="shared" si="15"/>
        <v>24</v>
      </c>
      <c r="L380">
        <f t="shared" si="17"/>
        <v>58</v>
      </c>
      <c r="M380">
        <f t="shared" si="16"/>
        <v>41.379310344827587</v>
      </c>
    </row>
    <row r="381" spans="1:13" x14ac:dyDescent="0.3">
      <c r="A381">
        <v>144</v>
      </c>
      <c r="B381">
        <v>18</v>
      </c>
      <c r="C381" t="s">
        <v>26</v>
      </c>
      <c r="D381" t="s">
        <v>46</v>
      </c>
      <c r="E381">
        <v>20</v>
      </c>
      <c r="F381">
        <v>34</v>
      </c>
      <c r="G381">
        <v>1</v>
      </c>
      <c r="H381">
        <v>34</v>
      </c>
      <c r="I381" t="s">
        <v>54</v>
      </c>
      <c r="J381">
        <v>34</v>
      </c>
      <c r="K381">
        <f t="shared" si="15"/>
        <v>14</v>
      </c>
      <c r="L381">
        <f t="shared" si="17"/>
        <v>34</v>
      </c>
      <c r="M381">
        <f t="shared" si="16"/>
        <v>41.17647058823529</v>
      </c>
    </row>
    <row r="382" spans="1:13" x14ac:dyDescent="0.3">
      <c r="A382">
        <v>145</v>
      </c>
      <c r="B382">
        <v>2</v>
      </c>
      <c r="C382" t="s">
        <v>25</v>
      </c>
      <c r="D382" t="s">
        <v>45</v>
      </c>
      <c r="E382">
        <v>13</v>
      </c>
      <c r="F382">
        <v>22</v>
      </c>
      <c r="G382">
        <v>3</v>
      </c>
      <c r="H382">
        <v>59</v>
      </c>
      <c r="I382" t="s">
        <v>53</v>
      </c>
      <c r="J382">
        <v>66</v>
      </c>
      <c r="K382">
        <f t="shared" si="15"/>
        <v>27</v>
      </c>
      <c r="L382">
        <f t="shared" si="17"/>
        <v>66</v>
      </c>
      <c r="M382">
        <f t="shared" si="16"/>
        <v>40.909090909090914</v>
      </c>
    </row>
    <row r="383" spans="1:13" x14ac:dyDescent="0.3">
      <c r="A383">
        <v>145</v>
      </c>
      <c r="B383">
        <v>2</v>
      </c>
      <c r="C383" t="s">
        <v>14</v>
      </c>
      <c r="D383" t="s">
        <v>34</v>
      </c>
      <c r="E383">
        <v>18</v>
      </c>
      <c r="F383">
        <v>30</v>
      </c>
      <c r="G383">
        <v>2</v>
      </c>
      <c r="H383">
        <v>47</v>
      </c>
      <c r="I383" t="s">
        <v>54</v>
      </c>
      <c r="J383">
        <v>60</v>
      </c>
      <c r="K383">
        <f t="shared" si="15"/>
        <v>24</v>
      </c>
      <c r="L383">
        <f t="shared" si="17"/>
        <v>60</v>
      </c>
      <c r="M383">
        <f t="shared" si="16"/>
        <v>40</v>
      </c>
    </row>
    <row r="384" spans="1:13" x14ac:dyDescent="0.3">
      <c r="A384">
        <v>146</v>
      </c>
      <c r="B384">
        <v>8</v>
      </c>
      <c r="C384" t="s">
        <v>15</v>
      </c>
      <c r="D384" t="s">
        <v>35</v>
      </c>
      <c r="E384">
        <v>19</v>
      </c>
      <c r="F384">
        <v>31</v>
      </c>
      <c r="G384">
        <v>2</v>
      </c>
      <c r="H384">
        <v>47</v>
      </c>
      <c r="I384" t="s">
        <v>54</v>
      </c>
      <c r="J384">
        <v>62</v>
      </c>
      <c r="K384">
        <f t="shared" si="15"/>
        <v>24</v>
      </c>
      <c r="L384">
        <f t="shared" si="17"/>
        <v>62</v>
      </c>
      <c r="M384">
        <f t="shared" si="16"/>
        <v>38.70967741935484</v>
      </c>
    </row>
    <row r="385" spans="1:13" x14ac:dyDescent="0.3">
      <c r="A385">
        <v>147</v>
      </c>
      <c r="B385">
        <v>5</v>
      </c>
      <c r="C385" t="s">
        <v>17</v>
      </c>
      <c r="D385" t="s">
        <v>37</v>
      </c>
      <c r="E385">
        <v>25</v>
      </c>
      <c r="F385">
        <v>40</v>
      </c>
      <c r="G385">
        <v>1</v>
      </c>
      <c r="H385">
        <v>13</v>
      </c>
      <c r="I385" t="s">
        <v>54</v>
      </c>
      <c r="J385">
        <v>40</v>
      </c>
      <c r="K385">
        <f t="shared" si="15"/>
        <v>15</v>
      </c>
      <c r="L385">
        <f t="shared" si="17"/>
        <v>40</v>
      </c>
      <c r="M385">
        <f t="shared" si="16"/>
        <v>37.5</v>
      </c>
    </row>
    <row r="386" spans="1:13" x14ac:dyDescent="0.3">
      <c r="A386">
        <v>147</v>
      </c>
      <c r="B386">
        <v>5</v>
      </c>
      <c r="C386" t="s">
        <v>25</v>
      </c>
      <c r="D386" t="s">
        <v>45</v>
      </c>
      <c r="E386">
        <v>13</v>
      </c>
      <c r="F386">
        <v>22</v>
      </c>
      <c r="G386">
        <v>2</v>
      </c>
      <c r="H386">
        <v>20</v>
      </c>
      <c r="I386" t="s">
        <v>53</v>
      </c>
      <c r="J386">
        <v>44</v>
      </c>
      <c r="K386">
        <f t="shared" si="15"/>
        <v>18</v>
      </c>
      <c r="L386">
        <f t="shared" si="17"/>
        <v>44</v>
      </c>
      <c r="M386">
        <f t="shared" si="16"/>
        <v>40.909090909090914</v>
      </c>
    </row>
    <row r="387" spans="1:13" x14ac:dyDescent="0.3">
      <c r="A387">
        <v>148</v>
      </c>
      <c r="B387">
        <v>10</v>
      </c>
      <c r="C387" t="s">
        <v>19</v>
      </c>
      <c r="D387" t="s">
        <v>39</v>
      </c>
      <c r="E387">
        <v>17</v>
      </c>
      <c r="F387">
        <v>29</v>
      </c>
      <c r="G387">
        <v>2</v>
      </c>
      <c r="H387">
        <v>31</v>
      </c>
      <c r="I387" t="s">
        <v>53</v>
      </c>
      <c r="J387">
        <v>58</v>
      </c>
      <c r="K387">
        <f t="shared" ref="K387:K450" si="18">(F387-E387)*G387</f>
        <v>24</v>
      </c>
      <c r="L387">
        <f t="shared" si="17"/>
        <v>58</v>
      </c>
      <c r="M387">
        <f t="shared" ref="M387:M450" si="19">(K387/J387)*100</f>
        <v>41.379310344827587</v>
      </c>
    </row>
    <row r="388" spans="1:13" x14ac:dyDescent="0.3">
      <c r="A388">
        <v>148</v>
      </c>
      <c r="B388">
        <v>10</v>
      </c>
      <c r="C388" t="s">
        <v>26</v>
      </c>
      <c r="D388" t="s">
        <v>46</v>
      </c>
      <c r="E388">
        <v>20</v>
      </c>
      <c r="F388">
        <v>34</v>
      </c>
      <c r="G388">
        <v>2</v>
      </c>
      <c r="H388">
        <v>57</v>
      </c>
      <c r="I388" t="s">
        <v>53</v>
      </c>
      <c r="J388">
        <v>68</v>
      </c>
      <c r="K388">
        <f t="shared" si="18"/>
        <v>28</v>
      </c>
      <c r="L388">
        <f t="shared" ref="L388:L451" si="20">F388*G388</f>
        <v>68</v>
      </c>
      <c r="M388">
        <f t="shared" si="19"/>
        <v>41.17647058823529</v>
      </c>
    </row>
    <row r="389" spans="1:13" x14ac:dyDescent="0.3">
      <c r="A389">
        <v>148</v>
      </c>
      <c r="B389">
        <v>10</v>
      </c>
      <c r="C389" t="s">
        <v>27</v>
      </c>
      <c r="D389" t="s">
        <v>47</v>
      </c>
      <c r="E389">
        <v>12</v>
      </c>
      <c r="F389">
        <v>20</v>
      </c>
      <c r="G389">
        <v>3</v>
      </c>
      <c r="H389">
        <v>46</v>
      </c>
      <c r="I389" t="s">
        <v>53</v>
      </c>
      <c r="J389">
        <v>60</v>
      </c>
      <c r="K389">
        <f t="shared" si="18"/>
        <v>24</v>
      </c>
      <c r="L389">
        <f t="shared" si="20"/>
        <v>60</v>
      </c>
      <c r="M389">
        <f t="shared" si="19"/>
        <v>40</v>
      </c>
    </row>
    <row r="390" spans="1:13" x14ac:dyDescent="0.3">
      <c r="A390">
        <v>148</v>
      </c>
      <c r="B390">
        <v>10</v>
      </c>
      <c r="C390" t="s">
        <v>31</v>
      </c>
      <c r="D390" t="s">
        <v>51</v>
      </c>
      <c r="E390">
        <v>15</v>
      </c>
      <c r="F390">
        <v>26</v>
      </c>
      <c r="G390">
        <v>1</v>
      </c>
      <c r="H390">
        <v>25</v>
      </c>
      <c r="I390" t="s">
        <v>53</v>
      </c>
      <c r="J390">
        <v>26</v>
      </c>
      <c r="K390">
        <f t="shared" si="18"/>
        <v>11</v>
      </c>
      <c r="L390">
        <f t="shared" si="20"/>
        <v>26</v>
      </c>
      <c r="M390">
        <f t="shared" si="19"/>
        <v>42.307692307692307</v>
      </c>
    </row>
    <row r="391" spans="1:13" x14ac:dyDescent="0.3">
      <c r="A391">
        <v>149</v>
      </c>
      <c r="B391">
        <v>18</v>
      </c>
      <c r="C391" t="s">
        <v>26</v>
      </c>
      <c r="D391" t="s">
        <v>46</v>
      </c>
      <c r="E391">
        <v>20</v>
      </c>
      <c r="F391">
        <v>34</v>
      </c>
      <c r="G391">
        <v>3</v>
      </c>
      <c r="H391">
        <v>28</v>
      </c>
      <c r="I391" t="s">
        <v>54</v>
      </c>
      <c r="J391">
        <v>102</v>
      </c>
      <c r="K391">
        <f t="shared" si="18"/>
        <v>42</v>
      </c>
      <c r="L391">
        <f t="shared" si="20"/>
        <v>102</v>
      </c>
      <c r="M391">
        <f t="shared" si="19"/>
        <v>41.17647058823529</v>
      </c>
    </row>
    <row r="392" spans="1:13" x14ac:dyDescent="0.3">
      <c r="A392">
        <v>149</v>
      </c>
      <c r="B392">
        <v>18</v>
      </c>
      <c r="C392" t="s">
        <v>14</v>
      </c>
      <c r="D392" t="s">
        <v>34</v>
      </c>
      <c r="E392">
        <v>18</v>
      </c>
      <c r="F392">
        <v>30</v>
      </c>
      <c r="G392">
        <v>1</v>
      </c>
      <c r="H392">
        <v>38</v>
      </c>
      <c r="I392" t="s">
        <v>54</v>
      </c>
      <c r="J392">
        <v>30</v>
      </c>
      <c r="K392">
        <f t="shared" si="18"/>
        <v>12</v>
      </c>
      <c r="L392">
        <f t="shared" si="20"/>
        <v>30</v>
      </c>
      <c r="M392">
        <f t="shared" si="19"/>
        <v>40</v>
      </c>
    </row>
    <row r="393" spans="1:13" x14ac:dyDescent="0.3">
      <c r="A393">
        <v>149</v>
      </c>
      <c r="B393">
        <v>18</v>
      </c>
      <c r="C393" t="s">
        <v>30</v>
      </c>
      <c r="D393" t="s">
        <v>50</v>
      </c>
      <c r="E393">
        <v>10</v>
      </c>
      <c r="F393">
        <v>18</v>
      </c>
      <c r="G393">
        <v>2</v>
      </c>
      <c r="H393">
        <v>25</v>
      </c>
      <c r="I393" t="s">
        <v>53</v>
      </c>
      <c r="J393">
        <v>36</v>
      </c>
      <c r="K393">
        <f t="shared" si="18"/>
        <v>16</v>
      </c>
      <c r="L393">
        <f t="shared" si="20"/>
        <v>36</v>
      </c>
      <c r="M393">
        <f t="shared" si="19"/>
        <v>44.444444444444443</v>
      </c>
    </row>
    <row r="394" spans="1:13" x14ac:dyDescent="0.3">
      <c r="A394">
        <v>149</v>
      </c>
      <c r="B394">
        <v>18</v>
      </c>
      <c r="C394" t="s">
        <v>19</v>
      </c>
      <c r="D394" t="s">
        <v>39</v>
      </c>
      <c r="E394">
        <v>17</v>
      </c>
      <c r="F394">
        <v>29</v>
      </c>
      <c r="G394">
        <v>2</v>
      </c>
      <c r="H394">
        <v>48</v>
      </c>
      <c r="I394" t="s">
        <v>54</v>
      </c>
      <c r="J394">
        <v>58</v>
      </c>
      <c r="K394">
        <f t="shared" si="18"/>
        <v>24</v>
      </c>
      <c r="L394">
        <f t="shared" si="20"/>
        <v>58</v>
      </c>
      <c r="M394">
        <f t="shared" si="19"/>
        <v>41.379310344827587</v>
      </c>
    </row>
    <row r="395" spans="1:13" x14ac:dyDescent="0.3">
      <c r="A395">
        <v>150</v>
      </c>
      <c r="B395">
        <v>18</v>
      </c>
      <c r="C395" t="s">
        <v>25</v>
      </c>
      <c r="D395" t="s">
        <v>45</v>
      </c>
      <c r="E395">
        <v>13</v>
      </c>
      <c r="F395">
        <v>22</v>
      </c>
      <c r="G395">
        <v>2</v>
      </c>
      <c r="H395">
        <v>19</v>
      </c>
      <c r="I395" t="s">
        <v>53</v>
      </c>
      <c r="J395">
        <v>44</v>
      </c>
      <c r="K395">
        <f t="shared" si="18"/>
        <v>18</v>
      </c>
      <c r="L395">
        <f t="shared" si="20"/>
        <v>44</v>
      </c>
      <c r="M395">
        <f t="shared" si="19"/>
        <v>40.909090909090914</v>
      </c>
    </row>
    <row r="396" spans="1:13" x14ac:dyDescent="0.3">
      <c r="A396">
        <v>150</v>
      </c>
      <c r="B396">
        <v>18</v>
      </c>
      <c r="C396" t="s">
        <v>20</v>
      </c>
      <c r="D396" t="s">
        <v>40</v>
      </c>
      <c r="E396">
        <v>20</v>
      </c>
      <c r="F396">
        <v>33</v>
      </c>
      <c r="G396">
        <v>2</v>
      </c>
      <c r="H396">
        <v>57</v>
      </c>
      <c r="I396" t="s">
        <v>54</v>
      </c>
      <c r="J396">
        <v>66</v>
      </c>
      <c r="K396">
        <f t="shared" si="18"/>
        <v>26</v>
      </c>
      <c r="L396">
        <f t="shared" si="20"/>
        <v>66</v>
      </c>
      <c r="M396">
        <f t="shared" si="19"/>
        <v>39.393939393939391</v>
      </c>
    </row>
    <row r="397" spans="1:13" x14ac:dyDescent="0.3">
      <c r="A397">
        <v>150</v>
      </c>
      <c r="B397">
        <v>18</v>
      </c>
      <c r="C397" t="s">
        <v>27</v>
      </c>
      <c r="D397" t="s">
        <v>47</v>
      </c>
      <c r="E397">
        <v>12</v>
      </c>
      <c r="F397">
        <v>20</v>
      </c>
      <c r="G397">
        <v>2</v>
      </c>
      <c r="H397">
        <v>30</v>
      </c>
      <c r="I397" t="s">
        <v>54</v>
      </c>
      <c r="J397">
        <v>40</v>
      </c>
      <c r="K397">
        <f t="shared" si="18"/>
        <v>16</v>
      </c>
      <c r="L397">
        <f t="shared" si="20"/>
        <v>40</v>
      </c>
      <c r="M397">
        <f t="shared" si="19"/>
        <v>40</v>
      </c>
    </row>
    <row r="398" spans="1:13" x14ac:dyDescent="0.3">
      <c r="A398">
        <v>151</v>
      </c>
      <c r="B398">
        <v>6</v>
      </c>
      <c r="C398" t="s">
        <v>28</v>
      </c>
      <c r="D398" t="s">
        <v>48</v>
      </c>
      <c r="E398">
        <v>14</v>
      </c>
      <c r="F398">
        <v>23</v>
      </c>
      <c r="G398">
        <v>3</v>
      </c>
      <c r="H398">
        <v>13</v>
      </c>
      <c r="I398" t="s">
        <v>53</v>
      </c>
      <c r="J398">
        <v>69</v>
      </c>
      <c r="K398">
        <f t="shared" si="18"/>
        <v>27</v>
      </c>
      <c r="L398">
        <f t="shared" si="20"/>
        <v>69</v>
      </c>
      <c r="M398">
        <f t="shared" si="19"/>
        <v>39.130434782608695</v>
      </c>
    </row>
    <row r="399" spans="1:13" x14ac:dyDescent="0.3">
      <c r="A399">
        <v>151</v>
      </c>
      <c r="B399">
        <v>6</v>
      </c>
      <c r="C399" t="s">
        <v>29</v>
      </c>
      <c r="D399" t="s">
        <v>49</v>
      </c>
      <c r="E399">
        <v>13</v>
      </c>
      <c r="F399">
        <v>21</v>
      </c>
      <c r="G399">
        <v>3</v>
      </c>
      <c r="H399">
        <v>6</v>
      </c>
      <c r="I399" t="s">
        <v>53</v>
      </c>
      <c r="J399">
        <v>63</v>
      </c>
      <c r="K399">
        <f t="shared" si="18"/>
        <v>24</v>
      </c>
      <c r="L399">
        <f t="shared" si="20"/>
        <v>63</v>
      </c>
      <c r="M399">
        <f t="shared" si="19"/>
        <v>38.095238095238095</v>
      </c>
    </row>
    <row r="400" spans="1:13" x14ac:dyDescent="0.3">
      <c r="A400">
        <v>152</v>
      </c>
      <c r="B400">
        <v>5</v>
      </c>
      <c r="C400" t="s">
        <v>21</v>
      </c>
      <c r="D400" t="s">
        <v>41</v>
      </c>
      <c r="E400">
        <v>16</v>
      </c>
      <c r="F400">
        <v>28</v>
      </c>
      <c r="G400">
        <v>2</v>
      </c>
      <c r="H400">
        <v>12</v>
      </c>
      <c r="I400" t="s">
        <v>53</v>
      </c>
      <c r="J400">
        <v>56</v>
      </c>
      <c r="K400">
        <f t="shared" si="18"/>
        <v>24</v>
      </c>
      <c r="L400">
        <f t="shared" si="20"/>
        <v>56</v>
      </c>
      <c r="M400">
        <f t="shared" si="19"/>
        <v>42.857142857142854</v>
      </c>
    </row>
    <row r="401" spans="1:13" x14ac:dyDescent="0.3">
      <c r="A401">
        <v>153</v>
      </c>
      <c r="B401">
        <v>10</v>
      </c>
      <c r="C401" t="s">
        <v>20</v>
      </c>
      <c r="D401" t="s">
        <v>40</v>
      </c>
      <c r="E401">
        <v>20</v>
      </c>
      <c r="F401">
        <v>33</v>
      </c>
      <c r="G401">
        <v>3</v>
      </c>
      <c r="H401">
        <v>10</v>
      </c>
      <c r="I401" t="s">
        <v>54</v>
      </c>
      <c r="J401">
        <v>99</v>
      </c>
      <c r="K401">
        <f t="shared" si="18"/>
        <v>39</v>
      </c>
      <c r="L401">
        <f t="shared" si="20"/>
        <v>99</v>
      </c>
      <c r="M401">
        <f t="shared" si="19"/>
        <v>39.393939393939391</v>
      </c>
    </row>
    <row r="402" spans="1:13" x14ac:dyDescent="0.3">
      <c r="A402">
        <v>153</v>
      </c>
      <c r="B402">
        <v>10</v>
      </c>
      <c r="C402" t="s">
        <v>13</v>
      </c>
      <c r="D402" t="s">
        <v>33</v>
      </c>
      <c r="E402">
        <v>14</v>
      </c>
      <c r="F402">
        <v>24</v>
      </c>
      <c r="G402">
        <v>1</v>
      </c>
      <c r="H402">
        <v>53</v>
      </c>
      <c r="I402" t="s">
        <v>54</v>
      </c>
      <c r="J402">
        <v>24</v>
      </c>
      <c r="K402">
        <f t="shared" si="18"/>
        <v>10</v>
      </c>
      <c r="L402">
        <f t="shared" si="20"/>
        <v>24</v>
      </c>
      <c r="M402">
        <f t="shared" si="19"/>
        <v>41.666666666666671</v>
      </c>
    </row>
    <row r="403" spans="1:13" x14ac:dyDescent="0.3">
      <c r="A403">
        <v>153</v>
      </c>
      <c r="B403">
        <v>10</v>
      </c>
      <c r="C403" t="s">
        <v>17</v>
      </c>
      <c r="D403" t="s">
        <v>37</v>
      </c>
      <c r="E403">
        <v>25</v>
      </c>
      <c r="F403">
        <v>40</v>
      </c>
      <c r="G403">
        <v>2</v>
      </c>
      <c r="H403">
        <v>26</v>
      </c>
      <c r="I403" t="s">
        <v>53</v>
      </c>
      <c r="J403">
        <v>80</v>
      </c>
      <c r="K403">
        <f t="shared" si="18"/>
        <v>30</v>
      </c>
      <c r="L403">
        <f t="shared" si="20"/>
        <v>80</v>
      </c>
      <c r="M403">
        <f t="shared" si="19"/>
        <v>37.5</v>
      </c>
    </row>
    <row r="404" spans="1:13" x14ac:dyDescent="0.3">
      <c r="A404">
        <v>154</v>
      </c>
      <c r="B404">
        <v>11</v>
      </c>
      <c r="C404" t="s">
        <v>18</v>
      </c>
      <c r="D404" t="s">
        <v>38</v>
      </c>
      <c r="E404">
        <v>22</v>
      </c>
      <c r="F404">
        <v>36</v>
      </c>
      <c r="G404">
        <v>3</v>
      </c>
      <c r="H404">
        <v>52</v>
      </c>
      <c r="I404" t="s">
        <v>53</v>
      </c>
      <c r="J404">
        <v>108</v>
      </c>
      <c r="K404">
        <f t="shared" si="18"/>
        <v>42</v>
      </c>
      <c r="L404">
        <f t="shared" si="20"/>
        <v>108</v>
      </c>
      <c r="M404">
        <f t="shared" si="19"/>
        <v>38.888888888888893</v>
      </c>
    </row>
    <row r="405" spans="1:13" x14ac:dyDescent="0.3">
      <c r="A405">
        <v>154</v>
      </c>
      <c r="B405">
        <v>11</v>
      </c>
      <c r="C405" t="s">
        <v>30</v>
      </c>
      <c r="D405" t="s">
        <v>50</v>
      </c>
      <c r="E405">
        <v>10</v>
      </c>
      <c r="F405">
        <v>18</v>
      </c>
      <c r="G405">
        <v>2</v>
      </c>
      <c r="H405">
        <v>30</v>
      </c>
      <c r="I405" t="s">
        <v>53</v>
      </c>
      <c r="J405">
        <v>36</v>
      </c>
      <c r="K405">
        <f t="shared" si="18"/>
        <v>16</v>
      </c>
      <c r="L405">
        <f t="shared" si="20"/>
        <v>36</v>
      </c>
      <c r="M405">
        <f t="shared" si="19"/>
        <v>44.444444444444443</v>
      </c>
    </row>
    <row r="406" spans="1:13" x14ac:dyDescent="0.3">
      <c r="A406">
        <v>155</v>
      </c>
      <c r="B406">
        <v>7</v>
      </c>
      <c r="C406" t="s">
        <v>16</v>
      </c>
      <c r="D406" t="s">
        <v>36</v>
      </c>
      <c r="E406">
        <v>16</v>
      </c>
      <c r="F406">
        <v>27</v>
      </c>
      <c r="G406">
        <v>2</v>
      </c>
      <c r="H406">
        <v>24</v>
      </c>
      <c r="I406" t="s">
        <v>54</v>
      </c>
      <c r="J406">
        <v>54</v>
      </c>
      <c r="K406">
        <f t="shared" si="18"/>
        <v>22</v>
      </c>
      <c r="L406">
        <f t="shared" si="20"/>
        <v>54</v>
      </c>
      <c r="M406">
        <f t="shared" si="19"/>
        <v>40.74074074074074</v>
      </c>
    </row>
    <row r="407" spans="1:13" x14ac:dyDescent="0.3">
      <c r="A407">
        <v>155</v>
      </c>
      <c r="B407">
        <v>7</v>
      </c>
      <c r="C407" t="s">
        <v>15</v>
      </c>
      <c r="D407" t="s">
        <v>35</v>
      </c>
      <c r="E407">
        <v>19</v>
      </c>
      <c r="F407">
        <v>31</v>
      </c>
      <c r="G407">
        <v>2</v>
      </c>
      <c r="H407">
        <v>43</v>
      </c>
      <c r="I407" t="s">
        <v>53</v>
      </c>
      <c r="J407">
        <v>62</v>
      </c>
      <c r="K407">
        <f t="shared" si="18"/>
        <v>24</v>
      </c>
      <c r="L407">
        <f t="shared" si="20"/>
        <v>62</v>
      </c>
      <c r="M407">
        <f t="shared" si="19"/>
        <v>38.70967741935484</v>
      </c>
    </row>
    <row r="408" spans="1:13" x14ac:dyDescent="0.3">
      <c r="A408">
        <v>155</v>
      </c>
      <c r="B408">
        <v>7</v>
      </c>
      <c r="C408" t="s">
        <v>27</v>
      </c>
      <c r="D408" t="s">
        <v>47</v>
      </c>
      <c r="E408">
        <v>12</v>
      </c>
      <c r="F408">
        <v>20</v>
      </c>
      <c r="G408">
        <v>1</v>
      </c>
      <c r="H408">
        <v>33</v>
      </c>
      <c r="I408" t="s">
        <v>54</v>
      </c>
      <c r="J408">
        <v>20</v>
      </c>
      <c r="K408">
        <f t="shared" si="18"/>
        <v>8</v>
      </c>
      <c r="L408">
        <f t="shared" si="20"/>
        <v>20</v>
      </c>
      <c r="M408">
        <f t="shared" si="19"/>
        <v>40</v>
      </c>
    </row>
    <row r="409" spans="1:13" x14ac:dyDescent="0.3">
      <c r="A409">
        <v>156</v>
      </c>
      <c r="B409">
        <v>6</v>
      </c>
      <c r="C409" t="s">
        <v>21</v>
      </c>
      <c r="D409" t="s">
        <v>41</v>
      </c>
      <c r="E409">
        <v>16</v>
      </c>
      <c r="F409">
        <v>28</v>
      </c>
      <c r="G409">
        <v>2</v>
      </c>
      <c r="H409">
        <v>6</v>
      </c>
      <c r="I409" t="s">
        <v>53</v>
      </c>
      <c r="J409">
        <v>56</v>
      </c>
      <c r="K409">
        <f t="shared" si="18"/>
        <v>24</v>
      </c>
      <c r="L409">
        <f t="shared" si="20"/>
        <v>56</v>
      </c>
      <c r="M409">
        <f t="shared" si="19"/>
        <v>42.857142857142854</v>
      </c>
    </row>
    <row r="410" spans="1:13" x14ac:dyDescent="0.3">
      <c r="A410">
        <v>157</v>
      </c>
      <c r="B410">
        <v>13</v>
      </c>
      <c r="C410" t="s">
        <v>32</v>
      </c>
      <c r="D410" t="s">
        <v>52</v>
      </c>
      <c r="E410">
        <v>15</v>
      </c>
      <c r="F410">
        <v>25</v>
      </c>
      <c r="G410">
        <v>3</v>
      </c>
      <c r="H410">
        <v>48</v>
      </c>
      <c r="I410" t="s">
        <v>54</v>
      </c>
      <c r="J410">
        <v>75</v>
      </c>
      <c r="K410">
        <f t="shared" si="18"/>
        <v>30</v>
      </c>
      <c r="L410">
        <f t="shared" si="20"/>
        <v>75</v>
      </c>
      <c r="M410">
        <f t="shared" si="19"/>
        <v>40</v>
      </c>
    </row>
    <row r="411" spans="1:13" x14ac:dyDescent="0.3">
      <c r="A411">
        <v>157</v>
      </c>
      <c r="B411">
        <v>13</v>
      </c>
      <c r="C411" t="s">
        <v>21</v>
      </c>
      <c r="D411" t="s">
        <v>41</v>
      </c>
      <c r="E411">
        <v>16</v>
      </c>
      <c r="F411">
        <v>28</v>
      </c>
      <c r="G411">
        <v>1</v>
      </c>
      <c r="H411">
        <v>54</v>
      </c>
      <c r="I411" t="s">
        <v>54</v>
      </c>
      <c r="J411">
        <v>28</v>
      </c>
      <c r="K411">
        <f t="shared" si="18"/>
        <v>12</v>
      </c>
      <c r="L411">
        <f t="shared" si="20"/>
        <v>28</v>
      </c>
      <c r="M411">
        <f t="shared" si="19"/>
        <v>42.857142857142854</v>
      </c>
    </row>
    <row r="412" spans="1:13" x14ac:dyDescent="0.3">
      <c r="A412">
        <v>157</v>
      </c>
      <c r="B412">
        <v>13</v>
      </c>
      <c r="C412" t="s">
        <v>14</v>
      </c>
      <c r="D412" t="s">
        <v>34</v>
      </c>
      <c r="E412">
        <v>18</v>
      </c>
      <c r="F412">
        <v>30</v>
      </c>
      <c r="G412">
        <v>2</v>
      </c>
      <c r="H412">
        <v>27</v>
      </c>
      <c r="I412" t="s">
        <v>53</v>
      </c>
      <c r="J412">
        <v>60</v>
      </c>
      <c r="K412">
        <f t="shared" si="18"/>
        <v>24</v>
      </c>
      <c r="L412">
        <f t="shared" si="20"/>
        <v>60</v>
      </c>
      <c r="M412">
        <f t="shared" si="19"/>
        <v>40</v>
      </c>
    </row>
    <row r="413" spans="1:13" x14ac:dyDescent="0.3">
      <c r="A413">
        <v>157</v>
      </c>
      <c r="B413">
        <v>13</v>
      </c>
      <c r="C413" t="s">
        <v>18</v>
      </c>
      <c r="D413" t="s">
        <v>38</v>
      </c>
      <c r="E413">
        <v>22</v>
      </c>
      <c r="F413">
        <v>36</v>
      </c>
      <c r="G413">
        <v>3</v>
      </c>
      <c r="H413">
        <v>21</v>
      </c>
      <c r="I413" t="s">
        <v>53</v>
      </c>
      <c r="J413">
        <v>108</v>
      </c>
      <c r="K413">
        <f t="shared" si="18"/>
        <v>42</v>
      </c>
      <c r="L413">
        <f t="shared" si="20"/>
        <v>108</v>
      </c>
      <c r="M413">
        <f t="shared" si="19"/>
        <v>38.888888888888893</v>
      </c>
    </row>
    <row r="414" spans="1:13" x14ac:dyDescent="0.3">
      <c r="A414">
        <v>158</v>
      </c>
      <c r="B414">
        <v>5</v>
      </c>
      <c r="C414" t="s">
        <v>22</v>
      </c>
      <c r="D414" t="s">
        <v>42</v>
      </c>
      <c r="E414">
        <v>11</v>
      </c>
      <c r="F414">
        <v>19</v>
      </c>
      <c r="G414">
        <v>1</v>
      </c>
      <c r="H414">
        <v>57</v>
      </c>
      <c r="I414" t="s">
        <v>53</v>
      </c>
      <c r="J414">
        <v>19</v>
      </c>
      <c r="K414">
        <f t="shared" si="18"/>
        <v>8</v>
      </c>
      <c r="L414">
        <f t="shared" si="20"/>
        <v>19</v>
      </c>
      <c r="M414">
        <f t="shared" si="19"/>
        <v>42.105263157894733</v>
      </c>
    </row>
    <row r="415" spans="1:13" x14ac:dyDescent="0.3">
      <c r="A415">
        <v>158</v>
      </c>
      <c r="B415">
        <v>5</v>
      </c>
      <c r="C415" t="s">
        <v>31</v>
      </c>
      <c r="D415" t="s">
        <v>51</v>
      </c>
      <c r="E415">
        <v>15</v>
      </c>
      <c r="F415">
        <v>26</v>
      </c>
      <c r="G415">
        <v>3</v>
      </c>
      <c r="H415">
        <v>55</v>
      </c>
      <c r="I415" t="s">
        <v>53</v>
      </c>
      <c r="J415">
        <v>78</v>
      </c>
      <c r="K415">
        <f t="shared" si="18"/>
        <v>33</v>
      </c>
      <c r="L415">
        <f t="shared" si="20"/>
        <v>78</v>
      </c>
      <c r="M415">
        <f t="shared" si="19"/>
        <v>42.307692307692307</v>
      </c>
    </row>
    <row r="416" spans="1:13" x14ac:dyDescent="0.3">
      <c r="A416">
        <v>158</v>
      </c>
      <c r="B416">
        <v>5</v>
      </c>
      <c r="C416" t="s">
        <v>18</v>
      </c>
      <c r="D416" t="s">
        <v>38</v>
      </c>
      <c r="E416">
        <v>22</v>
      </c>
      <c r="F416">
        <v>36</v>
      </c>
      <c r="G416">
        <v>3</v>
      </c>
      <c r="H416">
        <v>7</v>
      </c>
      <c r="I416" t="s">
        <v>53</v>
      </c>
      <c r="J416">
        <v>108</v>
      </c>
      <c r="K416">
        <f t="shared" si="18"/>
        <v>42</v>
      </c>
      <c r="L416">
        <f t="shared" si="20"/>
        <v>108</v>
      </c>
      <c r="M416">
        <f t="shared" si="19"/>
        <v>38.888888888888893</v>
      </c>
    </row>
    <row r="417" spans="1:13" x14ac:dyDescent="0.3">
      <c r="A417">
        <v>158</v>
      </c>
      <c r="B417">
        <v>5</v>
      </c>
      <c r="C417" t="s">
        <v>23</v>
      </c>
      <c r="D417" t="s">
        <v>43</v>
      </c>
      <c r="E417">
        <v>21</v>
      </c>
      <c r="F417">
        <v>35</v>
      </c>
      <c r="G417">
        <v>3</v>
      </c>
      <c r="H417">
        <v>16</v>
      </c>
      <c r="I417" t="s">
        <v>54</v>
      </c>
      <c r="J417">
        <v>105</v>
      </c>
      <c r="K417">
        <f t="shared" si="18"/>
        <v>42</v>
      </c>
      <c r="L417">
        <f t="shared" si="20"/>
        <v>105</v>
      </c>
      <c r="M417">
        <f t="shared" si="19"/>
        <v>40</v>
      </c>
    </row>
    <row r="418" spans="1:13" x14ac:dyDescent="0.3">
      <c r="A418">
        <v>159</v>
      </c>
      <c r="B418">
        <v>16</v>
      </c>
      <c r="C418" t="s">
        <v>19</v>
      </c>
      <c r="D418" t="s">
        <v>39</v>
      </c>
      <c r="E418">
        <v>17</v>
      </c>
      <c r="F418">
        <v>29</v>
      </c>
      <c r="G418">
        <v>3</v>
      </c>
      <c r="H418">
        <v>23</v>
      </c>
      <c r="I418" t="s">
        <v>54</v>
      </c>
      <c r="J418">
        <v>87</v>
      </c>
      <c r="K418">
        <f t="shared" si="18"/>
        <v>36</v>
      </c>
      <c r="L418">
        <f t="shared" si="20"/>
        <v>87</v>
      </c>
      <c r="M418">
        <f t="shared" si="19"/>
        <v>41.379310344827587</v>
      </c>
    </row>
    <row r="419" spans="1:13" x14ac:dyDescent="0.3">
      <c r="A419">
        <v>159</v>
      </c>
      <c r="B419">
        <v>16</v>
      </c>
      <c r="C419" t="s">
        <v>15</v>
      </c>
      <c r="D419" t="s">
        <v>35</v>
      </c>
      <c r="E419">
        <v>19</v>
      </c>
      <c r="F419">
        <v>31</v>
      </c>
      <c r="G419">
        <v>1</v>
      </c>
      <c r="H419">
        <v>5</v>
      </c>
      <c r="I419" t="s">
        <v>53</v>
      </c>
      <c r="J419">
        <v>31</v>
      </c>
      <c r="K419">
        <f t="shared" si="18"/>
        <v>12</v>
      </c>
      <c r="L419">
        <f t="shared" si="20"/>
        <v>31</v>
      </c>
      <c r="M419">
        <f t="shared" si="19"/>
        <v>38.70967741935484</v>
      </c>
    </row>
    <row r="420" spans="1:13" x14ac:dyDescent="0.3">
      <c r="A420">
        <v>159</v>
      </c>
      <c r="B420">
        <v>16</v>
      </c>
      <c r="C420" t="s">
        <v>30</v>
      </c>
      <c r="D420" t="s">
        <v>50</v>
      </c>
      <c r="E420">
        <v>10</v>
      </c>
      <c r="F420">
        <v>18</v>
      </c>
      <c r="G420">
        <v>2</v>
      </c>
      <c r="H420">
        <v>6</v>
      </c>
      <c r="I420" t="s">
        <v>53</v>
      </c>
      <c r="J420">
        <v>36</v>
      </c>
      <c r="K420">
        <f t="shared" si="18"/>
        <v>16</v>
      </c>
      <c r="L420">
        <f t="shared" si="20"/>
        <v>36</v>
      </c>
      <c r="M420">
        <f t="shared" si="19"/>
        <v>44.444444444444443</v>
      </c>
    </row>
    <row r="421" spans="1:13" x14ac:dyDescent="0.3">
      <c r="A421">
        <v>159</v>
      </c>
      <c r="B421">
        <v>16</v>
      </c>
      <c r="C421" t="s">
        <v>20</v>
      </c>
      <c r="D421" t="s">
        <v>40</v>
      </c>
      <c r="E421">
        <v>20</v>
      </c>
      <c r="F421">
        <v>33</v>
      </c>
      <c r="G421">
        <v>3</v>
      </c>
      <c r="H421">
        <v>40</v>
      </c>
      <c r="I421" t="s">
        <v>53</v>
      </c>
      <c r="J421">
        <v>99</v>
      </c>
      <c r="K421">
        <f t="shared" si="18"/>
        <v>39</v>
      </c>
      <c r="L421">
        <f t="shared" si="20"/>
        <v>99</v>
      </c>
      <c r="M421">
        <f t="shared" si="19"/>
        <v>39.393939393939391</v>
      </c>
    </row>
    <row r="422" spans="1:13" x14ac:dyDescent="0.3">
      <c r="A422">
        <v>160</v>
      </c>
      <c r="B422">
        <v>19</v>
      </c>
      <c r="C422" t="s">
        <v>18</v>
      </c>
      <c r="D422" t="s">
        <v>38</v>
      </c>
      <c r="E422">
        <v>22</v>
      </c>
      <c r="F422">
        <v>36</v>
      </c>
      <c r="G422">
        <v>3</v>
      </c>
      <c r="H422">
        <v>20</v>
      </c>
      <c r="I422" t="s">
        <v>53</v>
      </c>
      <c r="J422">
        <v>108</v>
      </c>
      <c r="K422">
        <f t="shared" si="18"/>
        <v>42</v>
      </c>
      <c r="L422">
        <f t="shared" si="20"/>
        <v>108</v>
      </c>
      <c r="M422">
        <f t="shared" si="19"/>
        <v>38.888888888888893</v>
      </c>
    </row>
    <row r="423" spans="1:13" x14ac:dyDescent="0.3">
      <c r="A423">
        <v>160</v>
      </c>
      <c r="B423">
        <v>19</v>
      </c>
      <c r="C423" t="s">
        <v>13</v>
      </c>
      <c r="D423" t="s">
        <v>33</v>
      </c>
      <c r="E423">
        <v>14</v>
      </c>
      <c r="F423">
        <v>24</v>
      </c>
      <c r="G423">
        <v>2</v>
      </c>
      <c r="H423">
        <v>47</v>
      </c>
      <c r="I423" t="s">
        <v>53</v>
      </c>
      <c r="J423">
        <v>48</v>
      </c>
      <c r="K423">
        <f t="shared" si="18"/>
        <v>20</v>
      </c>
      <c r="L423">
        <f t="shared" si="20"/>
        <v>48</v>
      </c>
      <c r="M423">
        <f t="shared" si="19"/>
        <v>41.666666666666671</v>
      </c>
    </row>
    <row r="424" spans="1:13" x14ac:dyDescent="0.3">
      <c r="A424">
        <v>161</v>
      </c>
      <c r="B424">
        <v>13</v>
      </c>
      <c r="C424" t="s">
        <v>21</v>
      </c>
      <c r="D424" t="s">
        <v>41</v>
      </c>
      <c r="E424">
        <v>16</v>
      </c>
      <c r="F424">
        <v>28</v>
      </c>
      <c r="G424">
        <v>3</v>
      </c>
      <c r="H424">
        <v>57</v>
      </c>
      <c r="I424" t="s">
        <v>53</v>
      </c>
      <c r="J424">
        <v>84</v>
      </c>
      <c r="K424">
        <f t="shared" si="18"/>
        <v>36</v>
      </c>
      <c r="L424">
        <f t="shared" si="20"/>
        <v>84</v>
      </c>
      <c r="M424">
        <f t="shared" si="19"/>
        <v>42.857142857142854</v>
      </c>
    </row>
    <row r="425" spans="1:13" x14ac:dyDescent="0.3">
      <c r="A425">
        <v>162</v>
      </c>
      <c r="B425">
        <v>14</v>
      </c>
      <c r="C425" t="s">
        <v>13</v>
      </c>
      <c r="D425" t="s">
        <v>33</v>
      </c>
      <c r="E425">
        <v>14</v>
      </c>
      <c r="F425">
        <v>24</v>
      </c>
      <c r="G425">
        <v>3</v>
      </c>
      <c r="H425">
        <v>25</v>
      </c>
      <c r="I425" t="s">
        <v>53</v>
      </c>
      <c r="J425">
        <v>72</v>
      </c>
      <c r="K425">
        <f t="shared" si="18"/>
        <v>30</v>
      </c>
      <c r="L425">
        <f t="shared" si="20"/>
        <v>72</v>
      </c>
      <c r="M425">
        <f t="shared" si="19"/>
        <v>41.666666666666671</v>
      </c>
    </row>
    <row r="426" spans="1:13" x14ac:dyDescent="0.3">
      <c r="A426">
        <v>163</v>
      </c>
      <c r="B426">
        <v>6</v>
      </c>
      <c r="C426" t="s">
        <v>15</v>
      </c>
      <c r="D426" t="s">
        <v>35</v>
      </c>
      <c r="E426">
        <v>19</v>
      </c>
      <c r="F426">
        <v>31</v>
      </c>
      <c r="G426">
        <v>3</v>
      </c>
      <c r="H426">
        <v>8</v>
      </c>
      <c r="I426" t="s">
        <v>54</v>
      </c>
      <c r="J426">
        <v>93</v>
      </c>
      <c r="K426">
        <f t="shared" si="18"/>
        <v>36</v>
      </c>
      <c r="L426">
        <f t="shared" si="20"/>
        <v>93</v>
      </c>
      <c r="M426">
        <f t="shared" si="19"/>
        <v>38.70967741935484</v>
      </c>
    </row>
    <row r="427" spans="1:13" x14ac:dyDescent="0.3">
      <c r="A427">
        <v>163</v>
      </c>
      <c r="B427">
        <v>6</v>
      </c>
      <c r="C427" t="s">
        <v>14</v>
      </c>
      <c r="D427" t="s">
        <v>34</v>
      </c>
      <c r="E427">
        <v>18</v>
      </c>
      <c r="F427">
        <v>30</v>
      </c>
      <c r="G427">
        <v>3</v>
      </c>
      <c r="H427">
        <v>16</v>
      </c>
      <c r="I427" t="s">
        <v>54</v>
      </c>
      <c r="J427">
        <v>90</v>
      </c>
      <c r="K427">
        <f t="shared" si="18"/>
        <v>36</v>
      </c>
      <c r="L427">
        <f t="shared" si="20"/>
        <v>90</v>
      </c>
      <c r="M427">
        <f t="shared" si="19"/>
        <v>40</v>
      </c>
    </row>
    <row r="428" spans="1:13" x14ac:dyDescent="0.3">
      <c r="A428">
        <v>163</v>
      </c>
      <c r="B428">
        <v>6</v>
      </c>
      <c r="C428" t="s">
        <v>20</v>
      </c>
      <c r="D428" t="s">
        <v>40</v>
      </c>
      <c r="E428">
        <v>20</v>
      </c>
      <c r="F428">
        <v>33</v>
      </c>
      <c r="G428">
        <v>2</v>
      </c>
      <c r="H428">
        <v>40</v>
      </c>
      <c r="I428" t="s">
        <v>54</v>
      </c>
      <c r="J428">
        <v>66</v>
      </c>
      <c r="K428">
        <f t="shared" si="18"/>
        <v>26</v>
      </c>
      <c r="L428">
        <f t="shared" si="20"/>
        <v>66</v>
      </c>
      <c r="M428">
        <f t="shared" si="19"/>
        <v>39.393939393939391</v>
      </c>
    </row>
    <row r="429" spans="1:13" x14ac:dyDescent="0.3">
      <c r="A429">
        <v>163</v>
      </c>
      <c r="B429">
        <v>6</v>
      </c>
      <c r="C429" t="s">
        <v>25</v>
      </c>
      <c r="D429" t="s">
        <v>45</v>
      </c>
      <c r="E429">
        <v>13</v>
      </c>
      <c r="F429">
        <v>22</v>
      </c>
      <c r="G429">
        <v>1</v>
      </c>
      <c r="H429">
        <v>7</v>
      </c>
      <c r="I429" t="s">
        <v>53</v>
      </c>
      <c r="J429">
        <v>22</v>
      </c>
      <c r="K429">
        <f t="shared" si="18"/>
        <v>9</v>
      </c>
      <c r="L429">
        <f t="shared" si="20"/>
        <v>22</v>
      </c>
      <c r="M429">
        <f t="shared" si="19"/>
        <v>40.909090909090914</v>
      </c>
    </row>
    <row r="430" spans="1:13" x14ac:dyDescent="0.3">
      <c r="A430">
        <v>164</v>
      </c>
      <c r="B430">
        <v>8</v>
      </c>
      <c r="C430" t="s">
        <v>25</v>
      </c>
      <c r="D430" t="s">
        <v>45</v>
      </c>
      <c r="E430">
        <v>13</v>
      </c>
      <c r="F430">
        <v>22</v>
      </c>
      <c r="G430">
        <v>1</v>
      </c>
      <c r="H430">
        <v>43</v>
      </c>
      <c r="I430" t="s">
        <v>54</v>
      </c>
      <c r="J430">
        <v>22</v>
      </c>
      <c r="K430">
        <f t="shared" si="18"/>
        <v>9</v>
      </c>
      <c r="L430">
        <f t="shared" si="20"/>
        <v>22</v>
      </c>
      <c r="M430">
        <f t="shared" si="19"/>
        <v>40.909090909090914</v>
      </c>
    </row>
    <row r="431" spans="1:13" x14ac:dyDescent="0.3">
      <c r="A431">
        <v>164</v>
      </c>
      <c r="B431">
        <v>8</v>
      </c>
      <c r="C431" t="s">
        <v>18</v>
      </c>
      <c r="D431" t="s">
        <v>38</v>
      </c>
      <c r="E431">
        <v>22</v>
      </c>
      <c r="F431">
        <v>36</v>
      </c>
      <c r="G431">
        <v>1</v>
      </c>
      <c r="H431">
        <v>7</v>
      </c>
      <c r="I431" t="s">
        <v>53</v>
      </c>
      <c r="J431">
        <v>36</v>
      </c>
      <c r="K431">
        <f t="shared" si="18"/>
        <v>14</v>
      </c>
      <c r="L431">
        <f t="shared" si="20"/>
        <v>36</v>
      </c>
      <c r="M431">
        <f t="shared" si="19"/>
        <v>38.888888888888893</v>
      </c>
    </row>
    <row r="432" spans="1:13" x14ac:dyDescent="0.3">
      <c r="A432">
        <v>164</v>
      </c>
      <c r="B432">
        <v>8</v>
      </c>
      <c r="C432" t="s">
        <v>24</v>
      </c>
      <c r="D432" t="s">
        <v>44</v>
      </c>
      <c r="E432">
        <v>19</v>
      </c>
      <c r="F432">
        <v>32</v>
      </c>
      <c r="G432">
        <v>2</v>
      </c>
      <c r="H432">
        <v>20</v>
      </c>
      <c r="I432" t="s">
        <v>53</v>
      </c>
      <c r="J432">
        <v>64</v>
      </c>
      <c r="K432">
        <f t="shared" si="18"/>
        <v>26</v>
      </c>
      <c r="L432">
        <f t="shared" si="20"/>
        <v>64</v>
      </c>
      <c r="M432">
        <f t="shared" si="19"/>
        <v>40.625</v>
      </c>
    </row>
    <row r="433" spans="1:13" x14ac:dyDescent="0.3">
      <c r="A433">
        <v>164</v>
      </c>
      <c r="B433">
        <v>8</v>
      </c>
      <c r="C433" t="s">
        <v>13</v>
      </c>
      <c r="D433" t="s">
        <v>33</v>
      </c>
      <c r="E433">
        <v>14</v>
      </c>
      <c r="F433">
        <v>24</v>
      </c>
      <c r="G433">
        <v>2</v>
      </c>
      <c r="H433">
        <v>35</v>
      </c>
      <c r="I433" t="s">
        <v>53</v>
      </c>
      <c r="J433">
        <v>48</v>
      </c>
      <c r="K433">
        <f t="shared" si="18"/>
        <v>20</v>
      </c>
      <c r="L433">
        <f t="shared" si="20"/>
        <v>48</v>
      </c>
      <c r="M433">
        <f t="shared" si="19"/>
        <v>41.666666666666671</v>
      </c>
    </row>
    <row r="434" spans="1:13" x14ac:dyDescent="0.3">
      <c r="A434">
        <v>165</v>
      </c>
      <c r="B434">
        <v>10</v>
      </c>
      <c r="C434" t="s">
        <v>13</v>
      </c>
      <c r="D434" t="s">
        <v>33</v>
      </c>
      <c r="E434">
        <v>14</v>
      </c>
      <c r="F434">
        <v>24</v>
      </c>
      <c r="G434">
        <v>2</v>
      </c>
      <c r="H434">
        <v>15</v>
      </c>
      <c r="I434" t="s">
        <v>54</v>
      </c>
      <c r="J434">
        <v>48</v>
      </c>
      <c r="K434">
        <f t="shared" si="18"/>
        <v>20</v>
      </c>
      <c r="L434">
        <f t="shared" si="20"/>
        <v>48</v>
      </c>
      <c r="M434">
        <f t="shared" si="19"/>
        <v>41.666666666666671</v>
      </c>
    </row>
    <row r="435" spans="1:13" x14ac:dyDescent="0.3">
      <c r="A435">
        <v>165</v>
      </c>
      <c r="B435">
        <v>10</v>
      </c>
      <c r="C435" t="s">
        <v>29</v>
      </c>
      <c r="D435" t="s">
        <v>49</v>
      </c>
      <c r="E435">
        <v>13</v>
      </c>
      <c r="F435">
        <v>21</v>
      </c>
      <c r="G435">
        <v>2</v>
      </c>
      <c r="H435">
        <v>41</v>
      </c>
      <c r="I435" t="s">
        <v>53</v>
      </c>
      <c r="J435">
        <v>42</v>
      </c>
      <c r="K435">
        <f t="shared" si="18"/>
        <v>16</v>
      </c>
      <c r="L435">
        <f t="shared" si="20"/>
        <v>42</v>
      </c>
      <c r="M435">
        <f t="shared" si="19"/>
        <v>38.095238095238095</v>
      </c>
    </row>
    <row r="436" spans="1:13" x14ac:dyDescent="0.3">
      <c r="A436">
        <v>166</v>
      </c>
      <c r="B436">
        <v>12</v>
      </c>
      <c r="C436" t="s">
        <v>28</v>
      </c>
      <c r="D436" t="s">
        <v>48</v>
      </c>
      <c r="E436">
        <v>14</v>
      </c>
      <c r="F436">
        <v>23</v>
      </c>
      <c r="G436">
        <v>2</v>
      </c>
      <c r="H436">
        <v>22</v>
      </c>
      <c r="I436" t="s">
        <v>54</v>
      </c>
      <c r="J436">
        <v>46</v>
      </c>
      <c r="K436">
        <f t="shared" si="18"/>
        <v>18</v>
      </c>
      <c r="L436">
        <f t="shared" si="20"/>
        <v>46</v>
      </c>
      <c r="M436">
        <f t="shared" si="19"/>
        <v>39.130434782608695</v>
      </c>
    </row>
    <row r="437" spans="1:13" x14ac:dyDescent="0.3">
      <c r="A437">
        <v>167</v>
      </c>
      <c r="B437">
        <v>5</v>
      </c>
      <c r="C437" t="s">
        <v>22</v>
      </c>
      <c r="D437" t="s">
        <v>42</v>
      </c>
      <c r="E437">
        <v>11</v>
      </c>
      <c r="F437">
        <v>19</v>
      </c>
      <c r="G437">
        <v>1</v>
      </c>
      <c r="H437">
        <v>29</v>
      </c>
      <c r="I437" t="s">
        <v>53</v>
      </c>
      <c r="J437">
        <v>19</v>
      </c>
      <c r="K437">
        <f t="shared" si="18"/>
        <v>8</v>
      </c>
      <c r="L437">
        <f t="shared" si="20"/>
        <v>19</v>
      </c>
      <c r="M437">
        <f t="shared" si="19"/>
        <v>42.105263157894733</v>
      </c>
    </row>
    <row r="438" spans="1:13" x14ac:dyDescent="0.3">
      <c r="A438">
        <v>167</v>
      </c>
      <c r="B438">
        <v>5</v>
      </c>
      <c r="C438" t="s">
        <v>26</v>
      </c>
      <c r="D438" t="s">
        <v>46</v>
      </c>
      <c r="E438">
        <v>20</v>
      </c>
      <c r="F438">
        <v>34</v>
      </c>
      <c r="G438">
        <v>3</v>
      </c>
      <c r="H438">
        <v>11</v>
      </c>
      <c r="I438" t="s">
        <v>53</v>
      </c>
      <c r="J438">
        <v>102</v>
      </c>
      <c r="K438">
        <f t="shared" si="18"/>
        <v>42</v>
      </c>
      <c r="L438">
        <f t="shared" si="20"/>
        <v>102</v>
      </c>
      <c r="M438">
        <f t="shared" si="19"/>
        <v>41.17647058823529</v>
      </c>
    </row>
    <row r="439" spans="1:13" x14ac:dyDescent="0.3">
      <c r="A439">
        <v>167</v>
      </c>
      <c r="B439">
        <v>5</v>
      </c>
      <c r="C439" t="s">
        <v>15</v>
      </c>
      <c r="D439" t="s">
        <v>35</v>
      </c>
      <c r="E439">
        <v>19</v>
      </c>
      <c r="F439">
        <v>31</v>
      </c>
      <c r="G439">
        <v>1</v>
      </c>
      <c r="H439">
        <v>36</v>
      </c>
      <c r="I439" t="s">
        <v>54</v>
      </c>
      <c r="J439">
        <v>31</v>
      </c>
      <c r="K439">
        <f t="shared" si="18"/>
        <v>12</v>
      </c>
      <c r="L439">
        <f t="shared" si="20"/>
        <v>31</v>
      </c>
      <c r="M439">
        <f t="shared" si="19"/>
        <v>38.70967741935484</v>
      </c>
    </row>
    <row r="440" spans="1:13" x14ac:dyDescent="0.3">
      <c r="A440">
        <v>168</v>
      </c>
      <c r="B440">
        <v>17</v>
      </c>
      <c r="C440" t="s">
        <v>25</v>
      </c>
      <c r="D440" t="s">
        <v>45</v>
      </c>
      <c r="E440">
        <v>13</v>
      </c>
      <c r="F440">
        <v>22</v>
      </c>
      <c r="G440">
        <v>2</v>
      </c>
      <c r="H440">
        <v>7</v>
      </c>
      <c r="I440" t="s">
        <v>54</v>
      </c>
      <c r="J440">
        <v>44</v>
      </c>
      <c r="K440">
        <f t="shared" si="18"/>
        <v>18</v>
      </c>
      <c r="L440">
        <f t="shared" si="20"/>
        <v>44</v>
      </c>
      <c r="M440">
        <f t="shared" si="19"/>
        <v>40.909090909090914</v>
      </c>
    </row>
    <row r="441" spans="1:13" x14ac:dyDescent="0.3">
      <c r="A441">
        <v>169</v>
      </c>
      <c r="B441">
        <v>19</v>
      </c>
      <c r="C441" t="s">
        <v>29</v>
      </c>
      <c r="D441" t="s">
        <v>49</v>
      </c>
      <c r="E441">
        <v>13</v>
      </c>
      <c r="F441">
        <v>21</v>
      </c>
      <c r="G441">
        <v>2</v>
      </c>
      <c r="H441">
        <v>44</v>
      </c>
      <c r="I441" t="s">
        <v>54</v>
      </c>
      <c r="J441">
        <v>42</v>
      </c>
      <c r="K441">
        <f t="shared" si="18"/>
        <v>16</v>
      </c>
      <c r="L441">
        <f t="shared" si="20"/>
        <v>42</v>
      </c>
      <c r="M441">
        <f t="shared" si="19"/>
        <v>38.095238095238095</v>
      </c>
    </row>
    <row r="442" spans="1:13" x14ac:dyDescent="0.3">
      <c r="A442">
        <v>169</v>
      </c>
      <c r="B442">
        <v>19</v>
      </c>
      <c r="C442" t="s">
        <v>26</v>
      </c>
      <c r="D442" t="s">
        <v>46</v>
      </c>
      <c r="E442">
        <v>20</v>
      </c>
      <c r="F442">
        <v>34</v>
      </c>
      <c r="G442">
        <v>2</v>
      </c>
      <c r="H442">
        <v>59</v>
      </c>
      <c r="I442" t="s">
        <v>54</v>
      </c>
      <c r="J442">
        <v>68</v>
      </c>
      <c r="K442">
        <f t="shared" si="18"/>
        <v>28</v>
      </c>
      <c r="L442">
        <f t="shared" si="20"/>
        <v>68</v>
      </c>
      <c r="M442">
        <f t="shared" si="19"/>
        <v>41.17647058823529</v>
      </c>
    </row>
    <row r="443" spans="1:13" x14ac:dyDescent="0.3">
      <c r="A443">
        <v>169</v>
      </c>
      <c r="B443">
        <v>19</v>
      </c>
      <c r="C443" t="s">
        <v>25</v>
      </c>
      <c r="D443" t="s">
        <v>45</v>
      </c>
      <c r="E443">
        <v>13</v>
      </c>
      <c r="F443">
        <v>22</v>
      </c>
      <c r="G443">
        <v>2</v>
      </c>
      <c r="H443">
        <v>7</v>
      </c>
      <c r="I443" t="s">
        <v>53</v>
      </c>
      <c r="J443">
        <v>44</v>
      </c>
      <c r="K443">
        <f t="shared" si="18"/>
        <v>18</v>
      </c>
      <c r="L443">
        <f t="shared" si="20"/>
        <v>44</v>
      </c>
      <c r="M443">
        <f t="shared" si="19"/>
        <v>40.909090909090914</v>
      </c>
    </row>
    <row r="444" spans="1:13" x14ac:dyDescent="0.3">
      <c r="A444">
        <v>170</v>
      </c>
      <c r="B444">
        <v>12</v>
      </c>
      <c r="C444" t="s">
        <v>27</v>
      </c>
      <c r="D444" t="s">
        <v>47</v>
      </c>
      <c r="E444">
        <v>12</v>
      </c>
      <c r="F444">
        <v>20</v>
      </c>
      <c r="G444">
        <v>3</v>
      </c>
      <c r="H444">
        <v>16</v>
      </c>
      <c r="I444" t="s">
        <v>53</v>
      </c>
      <c r="J444">
        <v>60</v>
      </c>
      <c r="K444">
        <f t="shared" si="18"/>
        <v>24</v>
      </c>
      <c r="L444">
        <f t="shared" si="20"/>
        <v>60</v>
      </c>
      <c r="M444">
        <f t="shared" si="19"/>
        <v>40</v>
      </c>
    </row>
    <row r="445" spans="1:13" x14ac:dyDescent="0.3">
      <c r="A445">
        <v>170</v>
      </c>
      <c r="B445">
        <v>12</v>
      </c>
      <c r="C445" t="s">
        <v>19</v>
      </c>
      <c r="D445" t="s">
        <v>39</v>
      </c>
      <c r="E445">
        <v>17</v>
      </c>
      <c r="F445">
        <v>29</v>
      </c>
      <c r="G445">
        <v>3</v>
      </c>
      <c r="H445">
        <v>16</v>
      </c>
      <c r="I445" t="s">
        <v>53</v>
      </c>
      <c r="J445">
        <v>87</v>
      </c>
      <c r="K445">
        <f t="shared" si="18"/>
        <v>36</v>
      </c>
      <c r="L445">
        <f t="shared" si="20"/>
        <v>87</v>
      </c>
      <c r="M445">
        <f t="shared" si="19"/>
        <v>41.379310344827587</v>
      </c>
    </row>
    <row r="446" spans="1:13" x14ac:dyDescent="0.3">
      <c r="A446">
        <v>170</v>
      </c>
      <c r="B446">
        <v>12</v>
      </c>
      <c r="C446" t="s">
        <v>18</v>
      </c>
      <c r="D446" t="s">
        <v>38</v>
      </c>
      <c r="E446">
        <v>22</v>
      </c>
      <c r="F446">
        <v>36</v>
      </c>
      <c r="G446">
        <v>1</v>
      </c>
      <c r="H446">
        <v>33</v>
      </c>
      <c r="I446" t="s">
        <v>54</v>
      </c>
      <c r="J446">
        <v>36</v>
      </c>
      <c r="K446">
        <f t="shared" si="18"/>
        <v>14</v>
      </c>
      <c r="L446">
        <f t="shared" si="20"/>
        <v>36</v>
      </c>
      <c r="M446">
        <f t="shared" si="19"/>
        <v>38.888888888888893</v>
      </c>
    </row>
    <row r="447" spans="1:13" x14ac:dyDescent="0.3">
      <c r="A447">
        <v>170</v>
      </c>
      <c r="B447">
        <v>12</v>
      </c>
      <c r="C447" t="s">
        <v>14</v>
      </c>
      <c r="D447" t="s">
        <v>34</v>
      </c>
      <c r="E447">
        <v>18</v>
      </c>
      <c r="F447">
        <v>30</v>
      </c>
      <c r="G447">
        <v>2</v>
      </c>
      <c r="H447">
        <v>8</v>
      </c>
      <c r="I447" t="s">
        <v>54</v>
      </c>
      <c r="J447">
        <v>60</v>
      </c>
      <c r="K447">
        <f t="shared" si="18"/>
        <v>24</v>
      </c>
      <c r="L447">
        <f t="shared" si="20"/>
        <v>60</v>
      </c>
      <c r="M447">
        <f t="shared" si="19"/>
        <v>40</v>
      </c>
    </row>
    <row r="448" spans="1:13" x14ac:dyDescent="0.3">
      <c r="A448">
        <v>171</v>
      </c>
      <c r="B448">
        <v>16</v>
      </c>
      <c r="C448" t="s">
        <v>31</v>
      </c>
      <c r="D448" t="s">
        <v>51</v>
      </c>
      <c r="E448">
        <v>15</v>
      </c>
      <c r="F448">
        <v>26</v>
      </c>
      <c r="G448">
        <v>2</v>
      </c>
      <c r="H448">
        <v>29</v>
      </c>
      <c r="I448" t="s">
        <v>53</v>
      </c>
      <c r="J448">
        <v>52</v>
      </c>
      <c r="K448">
        <f t="shared" si="18"/>
        <v>22</v>
      </c>
      <c r="L448">
        <f t="shared" si="20"/>
        <v>52</v>
      </c>
      <c r="M448">
        <f t="shared" si="19"/>
        <v>42.307692307692307</v>
      </c>
    </row>
    <row r="449" spans="1:13" x14ac:dyDescent="0.3">
      <c r="A449">
        <v>171</v>
      </c>
      <c r="B449">
        <v>16</v>
      </c>
      <c r="C449" t="s">
        <v>19</v>
      </c>
      <c r="D449" t="s">
        <v>39</v>
      </c>
      <c r="E449">
        <v>17</v>
      </c>
      <c r="F449">
        <v>29</v>
      </c>
      <c r="G449">
        <v>3</v>
      </c>
      <c r="H449">
        <v>22</v>
      </c>
      <c r="I449" t="s">
        <v>54</v>
      </c>
      <c r="J449">
        <v>87</v>
      </c>
      <c r="K449">
        <f t="shared" si="18"/>
        <v>36</v>
      </c>
      <c r="L449">
        <f t="shared" si="20"/>
        <v>87</v>
      </c>
      <c r="M449">
        <f t="shared" si="19"/>
        <v>41.379310344827587</v>
      </c>
    </row>
    <row r="450" spans="1:13" x14ac:dyDescent="0.3">
      <c r="A450">
        <v>172</v>
      </c>
      <c r="B450">
        <v>12</v>
      </c>
      <c r="C450" t="s">
        <v>26</v>
      </c>
      <c r="D450" t="s">
        <v>46</v>
      </c>
      <c r="E450">
        <v>20</v>
      </c>
      <c r="F450">
        <v>34</v>
      </c>
      <c r="G450">
        <v>2</v>
      </c>
      <c r="H450">
        <v>27</v>
      </c>
      <c r="I450" t="s">
        <v>54</v>
      </c>
      <c r="J450">
        <v>68</v>
      </c>
      <c r="K450">
        <f t="shared" si="18"/>
        <v>28</v>
      </c>
      <c r="L450">
        <f t="shared" si="20"/>
        <v>68</v>
      </c>
      <c r="M450">
        <f t="shared" si="19"/>
        <v>41.17647058823529</v>
      </c>
    </row>
    <row r="451" spans="1:13" x14ac:dyDescent="0.3">
      <c r="A451">
        <v>173</v>
      </c>
      <c r="B451">
        <v>11</v>
      </c>
      <c r="C451" t="s">
        <v>16</v>
      </c>
      <c r="D451" t="s">
        <v>36</v>
      </c>
      <c r="E451">
        <v>16</v>
      </c>
      <c r="F451">
        <v>27</v>
      </c>
      <c r="G451">
        <v>3</v>
      </c>
      <c r="H451">
        <v>15</v>
      </c>
      <c r="I451" t="s">
        <v>54</v>
      </c>
      <c r="J451">
        <v>81</v>
      </c>
      <c r="K451">
        <f t="shared" ref="K451:K514" si="21">(F451-E451)*G451</f>
        <v>33</v>
      </c>
      <c r="L451">
        <f t="shared" si="20"/>
        <v>81</v>
      </c>
      <c r="M451">
        <f t="shared" ref="M451:M514" si="22">(K451/J451)*100</f>
        <v>40.74074074074074</v>
      </c>
    </row>
    <row r="452" spans="1:13" x14ac:dyDescent="0.3">
      <c r="A452">
        <v>173</v>
      </c>
      <c r="B452">
        <v>11</v>
      </c>
      <c r="C452" t="s">
        <v>24</v>
      </c>
      <c r="D452" t="s">
        <v>44</v>
      </c>
      <c r="E452">
        <v>19</v>
      </c>
      <c r="F452">
        <v>32</v>
      </c>
      <c r="G452">
        <v>3</v>
      </c>
      <c r="H452">
        <v>52</v>
      </c>
      <c r="I452" t="s">
        <v>54</v>
      </c>
      <c r="J452">
        <v>96</v>
      </c>
      <c r="K452">
        <f t="shared" si="21"/>
        <v>39</v>
      </c>
      <c r="L452">
        <f t="shared" ref="L452:L515" si="23">F452*G452</f>
        <v>96</v>
      </c>
      <c r="M452">
        <f t="shared" si="22"/>
        <v>40.625</v>
      </c>
    </row>
    <row r="453" spans="1:13" x14ac:dyDescent="0.3">
      <c r="A453">
        <v>174</v>
      </c>
      <c r="B453">
        <v>10</v>
      </c>
      <c r="C453" t="s">
        <v>14</v>
      </c>
      <c r="D453" t="s">
        <v>34</v>
      </c>
      <c r="E453">
        <v>18</v>
      </c>
      <c r="F453">
        <v>30</v>
      </c>
      <c r="G453">
        <v>2</v>
      </c>
      <c r="H453">
        <v>12</v>
      </c>
      <c r="I453" t="s">
        <v>54</v>
      </c>
      <c r="J453">
        <v>60</v>
      </c>
      <c r="K453">
        <f t="shared" si="21"/>
        <v>24</v>
      </c>
      <c r="L453">
        <f t="shared" si="23"/>
        <v>60</v>
      </c>
      <c r="M453">
        <f t="shared" si="22"/>
        <v>40</v>
      </c>
    </row>
    <row r="454" spans="1:13" x14ac:dyDescent="0.3">
      <c r="A454">
        <v>175</v>
      </c>
      <c r="B454">
        <v>14</v>
      </c>
      <c r="C454" t="s">
        <v>24</v>
      </c>
      <c r="D454" t="s">
        <v>44</v>
      </c>
      <c r="E454">
        <v>19</v>
      </c>
      <c r="F454">
        <v>32</v>
      </c>
      <c r="G454">
        <v>3</v>
      </c>
      <c r="H454">
        <v>9</v>
      </c>
      <c r="I454" t="s">
        <v>54</v>
      </c>
      <c r="J454">
        <v>96</v>
      </c>
      <c r="K454">
        <f t="shared" si="21"/>
        <v>39</v>
      </c>
      <c r="L454">
        <f t="shared" si="23"/>
        <v>96</v>
      </c>
      <c r="M454">
        <f t="shared" si="22"/>
        <v>40.625</v>
      </c>
    </row>
    <row r="455" spans="1:13" x14ac:dyDescent="0.3">
      <c r="A455">
        <v>175</v>
      </c>
      <c r="B455">
        <v>14</v>
      </c>
      <c r="C455" t="s">
        <v>13</v>
      </c>
      <c r="D455" t="s">
        <v>33</v>
      </c>
      <c r="E455">
        <v>14</v>
      </c>
      <c r="F455">
        <v>24</v>
      </c>
      <c r="G455">
        <v>2</v>
      </c>
      <c r="H455">
        <v>38</v>
      </c>
      <c r="I455" t="s">
        <v>53</v>
      </c>
      <c r="J455">
        <v>48</v>
      </c>
      <c r="K455">
        <f t="shared" si="21"/>
        <v>20</v>
      </c>
      <c r="L455">
        <f t="shared" si="23"/>
        <v>48</v>
      </c>
      <c r="M455">
        <f t="shared" si="22"/>
        <v>41.666666666666671</v>
      </c>
    </row>
    <row r="456" spans="1:13" x14ac:dyDescent="0.3">
      <c r="A456">
        <v>176</v>
      </c>
      <c r="B456">
        <v>20</v>
      </c>
      <c r="C456" t="s">
        <v>29</v>
      </c>
      <c r="D456" t="s">
        <v>49</v>
      </c>
      <c r="E456">
        <v>13</v>
      </c>
      <c r="F456">
        <v>21</v>
      </c>
      <c r="G456">
        <v>3</v>
      </c>
      <c r="H456">
        <v>48</v>
      </c>
      <c r="I456" t="s">
        <v>54</v>
      </c>
      <c r="J456">
        <v>63</v>
      </c>
      <c r="K456">
        <f t="shared" si="21"/>
        <v>24</v>
      </c>
      <c r="L456">
        <f t="shared" si="23"/>
        <v>63</v>
      </c>
      <c r="M456">
        <f t="shared" si="22"/>
        <v>38.095238095238095</v>
      </c>
    </row>
    <row r="457" spans="1:13" x14ac:dyDescent="0.3">
      <c r="A457">
        <v>177</v>
      </c>
      <c r="B457">
        <v>4</v>
      </c>
      <c r="C457" t="s">
        <v>13</v>
      </c>
      <c r="D457" t="s">
        <v>33</v>
      </c>
      <c r="E457">
        <v>14</v>
      </c>
      <c r="F457">
        <v>24</v>
      </c>
      <c r="G457">
        <v>2</v>
      </c>
      <c r="H457">
        <v>10</v>
      </c>
      <c r="I457" t="s">
        <v>54</v>
      </c>
      <c r="J457">
        <v>48</v>
      </c>
      <c r="K457">
        <f t="shared" si="21"/>
        <v>20</v>
      </c>
      <c r="L457">
        <f t="shared" si="23"/>
        <v>48</v>
      </c>
      <c r="M457">
        <f t="shared" si="22"/>
        <v>41.666666666666671</v>
      </c>
    </row>
    <row r="458" spans="1:13" x14ac:dyDescent="0.3">
      <c r="A458">
        <v>177</v>
      </c>
      <c r="B458">
        <v>4</v>
      </c>
      <c r="C458" t="s">
        <v>31</v>
      </c>
      <c r="D458" t="s">
        <v>51</v>
      </c>
      <c r="E458">
        <v>15</v>
      </c>
      <c r="F458">
        <v>26</v>
      </c>
      <c r="G458">
        <v>1</v>
      </c>
      <c r="H458">
        <v>40</v>
      </c>
      <c r="I458" t="s">
        <v>53</v>
      </c>
      <c r="J458">
        <v>26</v>
      </c>
      <c r="K458">
        <f t="shared" si="21"/>
        <v>11</v>
      </c>
      <c r="L458">
        <f t="shared" si="23"/>
        <v>26</v>
      </c>
      <c r="M458">
        <f t="shared" si="22"/>
        <v>42.307692307692307</v>
      </c>
    </row>
    <row r="459" spans="1:13" x14ac:dyDescent="0.3">
      <c r="A459">
        <v>177</v>
      </c>
      <c r="B459">
        <v>4</v>
      </c>
      <c r="C459" t="s">
        <v>29</v>
      </c>
      <c r="D459" t="s">
        <v>49</v>
      </c>
      <c r="E459">
        <v>13</v>
      </c>
      <c r="F459">
        <v>21</v>
      </c>
      <c r="G459">
        <v>2</v>
      </c>
      <c r="H459">
        <v>45</v>
      </c>
      <c r="I459" t="s">
        <v>54</v>
      </c>
      <c r="J459">
        <v>42</v>
      </c>
      <c r="K459">
        <f t="shared" si="21"/>
        <v>16</v>
      </c>
      <c r="L459">
        <f t="shared" si="23"/>
        <v>42</v>
      </c>
      <c r="M459">
        <f t="shared" si="22"/>
        <v>38.095238095238095</v>
      </c>
    </row>
    <row r="460" spans="1:13" x14ac:dyDescent="0.3">
      <c r="A460">
        <v>177</v>
      </c>
      <c r="B460">
        <v>4</v>
      </c>
      <c r="C460" t="s">
        <v>22</v>
      </c>
      <c r="D460" t="s">
        <v>42</v>
      </c>
      <c r="E460">
        <v>11</v>
      </c>
      <c r="F460">
        <v>19</v>
      </c>
      <c r="G460">
        <v>3</v>
      </c>
      <c r="H460">
        <v>47</v>
      </c>
      <c r="I460" t="s">
        <v>53</v>
      </c>
      <c r="J460">
        <v>57</v>
      </c>
      <c r="K460">
        <f t="shared" si="21"/>
        <v>24</v>
      </c>
      <c r="L460">
        <f t="shared" si="23"/>
        <v>57</v>
      </c>
      <c r="M460">
        <f t="shared" si="22"/>
        <v>42.105263157894733</v>
      </c>
    </row>
    <row r="461" spans="1:13" x14ac:dyDescent="0.3">
      <c r="A461">
        <v>178</v>
      </c>
      <c r="B461">
        <v>11</v>
      </c>
      <c r="C461" t="s">
        <v>14</v>
      </c>
      <c r="D461" t="s">
        <v>34</v>
      </c>
      <c r="E461">
        <v>18</v>
      </c>
      <c r="F461">
        <v>30</v>
      </c>
      <c r="G461">
        <v>1</v>
      </c>
      <c r="H461">
        <v>55</v>
      </c>
      <c r="I461" t="s">
        <v>54</v>
      </c>
      <c r="J461">
        <v>30</v>
      </c>
      <c r="K461">
        <f t="shared" si="21"/>
        <v>12</v>
      </c>
      <c r="L461">
        <f t="shared" si="23"/>
        <v>30</v>
      </c>
      <c r="M461">
        <f t="shared" si="22"/>
        <v>40</v>
      </c>
    </row>
    <row r="462" spans="1:13" x14ac:dyDescent="0.3">
      <c r="A462">
        <v>178</v>
      </c>
      <c r="B462">
        <v>11</v>
      </c>
      <c r="C462" t="s">
        <v>23</v>
      </c>
      <c r="D462" t="s">
        <v>43</v>
      </c>
      <c r="E462">
        <v>21</v>
      </c>
      <c r="F462">
        <v>35</v>
      </c>
      <c r="G462">
        <v>1</v>
      </c>
      <c r="H462">
        <v>16</v>
      </c>
      <c r="I462" t="s">
        <v>54</v>
      </c>
      <c r="J462">
        <v>35</v>
      </c>
      <c r="K462">
        <f t="shared" si="21"/>
        <v>14</v>
      </c>
      <c r="L462">
        <f t="shared" si="23"/>
        <v>35</v>
      </c>
      <c r="M462">
        <f t="shared" si="22"/>
        <v>40</v>
      </c>
    </row>
    <row r="463" spans="1:13" x14ac:dyDescent="0.3">
      <c r="A463">
        <v>178</v>
      </c>
      <c r="B463">
        <v>11</v>
      </c>
      <c r="C463" t="s">
        <v>25</v>
      </c>
      <c r="D463" t="s">
        <v>45</v>
      </c>
      <c r="E463">
        <v>13</v>
      </c>
      <c r="F463">
        <v>22</v>
      </c>
      <c r="G463">
        <v>2</v>
      </c>
      <c r="H463">
        <v>20</v>
      </c>
      <c r="I463" t="s">
        <v>53</v>
      </c>
      <c r="J463">
        <v>44</v>
      </c>
      <c r="K463">
        <f t="shared" si="21"/>
        <v>18</v>
      </c>
      <c r="L463">
        <f t="shared" si="23"/>
        <v>44</v>
      </c>
      <c r="M463">
        <f t="shared" si="22"/>
        <v>40.909090909090914</v>
      </c>
    </row>
    <row r="464" spans="1:13" x14ac:dyDescent="0.3">
      <c r="A464">
        <v>178</v>
      </c>
      <c r="B464">
        <v>11</v>
      </c>
      <c r="C464" t="s">
        <v>20</v>
      </c>
      <c r="D464" t="s">
        <v>40</v>
      </c>
      <c r="E464">
        <v>20</v>
      </c>
      <c r="F464">
        <v>33</v>
      </c>
      <c r="G464">
        <v>3</v>
      </c>
      <c r="H464">
        <v>55</v>
      </c>
      <c r="I464" t="s">
        <v>53</v>
      </c>
      <c r="J464">
        <v>99</v>
      </c>
      <c r="K464">
        <f t="shared" si="21"/>
        <v>39</v>
      </c>
      <c r="L464">
        <f t="shared" si="23"/>
        <v>99</v>
      </c>
      <c r="M464">
        <f t="shared" si="22"/>
        <v>39.393939393939391</v>
      </c>
    </row>
    <row r="465" spans="1:13" x14ac:dyDescent="0.3">
      <c r="A465">
        <v>179</v>
      </c>
      <c r="B465">
        <v>12</v>
      </c>
      <c r="C465" t="s">
        <v>15</v>
      </c>
      <c r="D465" t="s">
        <v>35</v>
      </c>
      <c r="E465">
        <v>19</v>
      </c>
      <c r="F465">
        <v>31</v>
      </c>
      <c r="G465">
        <v>2</v>
      </c>
      <c r="H465">
        <v>26</v>
      </c>
      <c r="I465" t="s">
        <v>53</v>
      </c>
      <c r="J465">
        <v>62</v>
      </c>
      <c r="K465">
        <f t="shared" si="21"/>
        <v>24</v>
      </c>
      <c r="L465">
        <f t="shared" si="23"/>
        <v>62</v>
      </c>
      <c r="M465">
        <f t="shared" si="22"/>
        <v>38.70967741935484</v>
      </c>
    </row>
    <row r="466" spans="1:13" x14ac:dyDescent="0.3">
      <c r="A466">
        <v>180</v>
      </c>
      <c r="B466">
        <v>10</v>
      </c>
      <c r="C466" t="s">
        <v>19</v>
      </c>
      <c r="D466" t="s">
        <v>39</v>
      </c>
      <c r="E466">
        <v>17</v>
      </c>
      <c r="F466">
        <v>29</v>
      </c>
      <c r="G466">
        <v>1</v>
      </c>
      <c r="H466">
        <v>35</v>
      </c>
      <c r="I466" t="s">
        <v>54</v>
      </c>
      <c r="J466">
        <v>29</v>
      </c>
      <c r="K466">
        <f t="shared" si="21"/>
        <v>12</v>
      </c>
      <c r="L466">
        <f t="shared" si="23"/>
        <v>29</v>
      </c>
      <c r="M466">
        <f t="shared" si="22"/>
        <v>41.379310344827587</v>
      </c>
    </row>
    <row r="467" spans="1:13" x14ac:dyDescent="0.3">
      <c r="A467">
        <v>180</v>
      </c>
      <c r="B467">
        <v>10</v>
      </c>
      <c r="C467" t="s">
        <v>14</v>
      </c>
      <c r="D467" t="s">
        <v>34</v>
      </c>
      <c r="E467">
        <v>18</v>
      </c>
      <c r="F467">
        <v>30</v>
      </c>
      <c r="G467">
        <v>3</v>
      </c>
      <c r="H467">
        <v>20</v>
      </c>
      <c r="I467" t="s">
        <v>54</v>
      </c>
      <c r="J467">
        <v>90</v>
      </c>
      <c r="K467">
        <f t="shared" si="21"/>
        <v>36</v>
      </c>
      <c r="L467">
        <f t="shared" si="23"/>
        <v>90</v>
      </c>
      <c r="M467">
        <f t="shared" si="22"/>
        <v>40</v>
      </c>
    </row>
    <row r="468" spans="1:13" x14ac:dyDescent="0.3">
      <c r="A468">
        <v>180</v>
      </c>
      <c r="B468">
        <v>10</v>
      </c>
      <c r="C468" t="s">
        <v>27</v>
      </c>
      <c r="D468" t="s">
        <v>47</v>
      </c>
      <c r="E468">
        <v>12</v>
      </c>
      <c r="F468">
        <v>20</v>
      </c>
      <c r="G468">
        <v>1</v>
      </c>
      <c r="H468">
        <v>50</v>
      </c>
      <c r="I468" t="s">
        <v>53</v>
      </c>
      <c r="J468">
        <v>20</v>
      </c>
      <c r="K468">
        <f t="shared" si="21"/>
        <v>8</v>
      </c>
      <c r="L468">
        <f t="shared" si="23"/>
        <v>20</v>
      </c>
      <c r="M468">
        <f t="shared" si="22"/>
        <v>40</v>
      </c>
    </row>
    <row r="469" spans="1:13" x14ac:dyDescent="0.3">
      <c r="A469">
        <v>180</v>
      </c>
      <c r="B469">
        <v>10</v>
      </c>
      <c r="C469" t="s">
        <v>16</v>
      </c>
      <c r="D469" t="s">
        <v>36</v>
      </c>
      <c r="E469">
        <v>16</v>
      </c>
      <c r="F469">
        <v>27</v>
      </c>
      <c r="G469">
        <v>1</v>
      </c>
      <c r="H469">
        <v>56</v>
      </c>
      <c r="I469" t="s">
        <v>53</v>
      </c>
      <c r="J469">
        <v>27</v>
      </c>
      <c r="K469">
        <f t="shared" si="21"/>
        <v>11</v>
      </c>
      <c r="L469">
        <f t="shared" si="23"/>
        <v>27</v>
      </c>
      <c r="M469">
        <f t="shared" si="22"/>
        <v>40.74074074074074</v>
      </c>
    </row>
    <row r="470" spans="1:13" x14ac:dyDescent="0.3">
      <c r="A470">
        <v>181</v>
      </c>
      <c r="B470">
        <v>15</v>
      </c>
      <c r="C470" t="s">
        <v>16</v>
      </c>
      <c r="D470" t="s">
        <v>36</v>
      </c>
      <c r="E470">
        <v>16</v>
      </c>
      <c r="F470">
        <v>27</v>
      </c>
      <c r="G470">
        <v>1</v>
      </c>
      <c r="H470">
        <v>55</v>
      </c>
      <c r="I470" t="s">
        <v>54</v>
      </c>
      <c r="J470">
        <v>27</v>
      </c>
      <c r="K470">
        <f t="shared" si="21"/>
        <v>11</v>
      </c>
      <c r="L470">
        <f t="shared" si="23"/>
        <v>27</v>
      </c>
      <c r="M470">
        <f t="shared" si="22"/>
        <v>40.74074074074074</v>
      </c>
    </row>
    <row r="471" spans="1:13" x14ac:dyDescent="0.3">
      <c r="A471">
        <v>182</v>
      </c>
      <c r="B471">
        <v>18</v>
      </c>
      <c r="C471" t="s">
        <v>22</v>
      </c>
      <c r="D471" t="s">
        <v>42</v>
      </c>
      <c r="E471">
        <v>11</v>
      </c>
      <c r="F471">
        <v>19</v>
      </c>
      <c r="G471">
        <v>2</v>
      </c>
      <c r="H471">
        <v>11</v>
      </c>
      <c r="I471" t="s">
        <v>54</v>
      </c>
      <c r="J471">
        <v>38</v>
      </c>
      <c r="K471">
        <f t="shared" si="21"/>
        <v>16</v>
      </c>
      <c r="L471">
        <f t="shared" si="23"/>
        <v>38</v>
      </c>
      <c r="M471">
        <f t="shared" si="22"/>
        <v>42.105263157894733</v>
      </c>
    </row>
    <row r="472" spans="1:13" x14ac:dyDescent="0.3">
      <c r="A472">
        <v>183</v>
      </c>
      <c r="B472">
        <v>18</v>
      </c>
      <c r="C472" t="s">
        <v>24</v>
      </c>
      <c r="D472" t="s">
        <v>44</v>
      </c>
      <c r="E472">
        <v>19</v>
      </c>
      <c r="F472">
        <v>32</v>
      </c>
      <c r="G472">
        <v>2</v>
      </c>
      <c r="H472">
        <v>52</v>
      </c>
      <c r="I472" t="s">
        <v>53</v>
      </c>
      <c r="J472">
        <v>64</v>
      </c>
      <c r="K472">
        <f t="shared" si="21"/>
        <v>26</v>
      </c>
      <c r="L472">
        <f t="shared" si="23"/>
        <v>64</v>
      </c>
      <c r="M472">
        <f t="shared" si="22"/>
        <v>40.625</v>
      </c>
    </row>
    <row r="473" spans="1:13" x14ac:dyDescent="0.3">
      <c r="A473">
        <v>183</v>
      </c>
      <c r="B473">
        <v>18</v>
      </c>
      <c r="C473" t="s">
        <v>31</v>
      </c>
      <c r="D473" t="s">
        <v>51</v>
      </c>
      <c r="E473">
        <v>15</v>
      </c>
      <c r="F473">
        <v>26</v>
      </c>
      <c r="G473">
        <v>1</v>
      </c>
      <c r="H473">
        <v>10</v>
      </c>
      <c r="I473" t="s">
        <v>53</v>
      </c>
      <c r="J473">
        <v>26</v>
      </c>
      <c r="K473">
        <f t="shared" si="21"/>
        <v>11</v>
      </c>
      <c r="L473">
        <f t="shared" si="23"/>
        <v>26</v>
      </c>
      <c r="M473">
        <f t="shared" si="22"/>
        <v>42.307692307692307</v>
      </c>
    </row>
    <row r="474" spans="1:13" x14ac:dyDescent="0.3">
      <c r="A474">
        <v>183</v>
      </c>
      <c r="B474">
        <v>18</v>
      </c>
      <c r="C474" t="s">
        <v>27</v>
      </c>
      <c r="D474" t="s">
        <v>47</v>
      </c>
      <c r="E474">
        <v>12</v>
      </c>
      <c r="F474">
        <v>20</v>
      </c>
      <c r="G474">
        <v>3</v>
      </c>
      <c r="H474">
        <v>58</v>
      </c>
      <c r="I474" t="s">
        <v>53</v>
      </c>
      <c r="J474">
        <v>60</v>
      </c>
      <c r="K474">
        <f t="shared" si="21"/>
        <v>24</v>
      </c>
      <c r="L474">
        <f t="shared" si="23"/>
        <v>60</v>
      </c>
      <c r="M474">
        <f t="shared" si="22"/>
        <v>40</v>
      </c>
    </row>
    <row r="475" spans="1:13" x14ac:dyDescent="0.3">
      <c r="A475">
        <v>183</v>
      </c>
      <c r="B475">
        <v>18</v>
      </c>
      <c r="C475" t="s">
        <v>23</v>
      </c>
      <c r="D475" t="s">
        <v>43</v>
      </c>
      <c r="E475">
        <v>21</v>
      </c>
      <c r="F475">
        <v>35</v>
      </c>
      <c r="G475">
        <v>3</v>
      </c>
      <c r="H475">
        <v>46</v>
      </c>
      <c r="I475" t="s">
        <v>53</v>
      </c>
      <c r="J475">
        <v>105</v>
      </c>
      <c r="K475">
        <f t="shared" si="21"/>
        <v>42</v>
      </c>
      <c r="L475">
        <f t="shared" si="23"/>
        <v>105</v>
      </c>
      <c r="M475">
        <f t="shared" si="22"/>
        <v>40</v>
      </c>
    </row>
    <row r="476" spans="1:13" x14ac:dyDescent="0.3">
      <c r="A476">
        <v>184</v>
      </c>
      <c r="B476">
        <v>4</v>
      </c>
      <c r="C476" t="s">
        <v>21</v>
      </c>
      <c r="D476" t="s">
        <v>41</v>
      </c>
      <c r="E476">
        <v>16</v>
      </c>
      <c r="F476">
        <v>28</v>
      </c>
      <c r="G476">
        <v>3</v>
      </c>
      <c r="H476">
        <v>6</v>
      </c>
      <c r="I476" t="s">
        <v>54</v>
      </c>
      <c r="J476">
        <v>84</v>
      </c>
      <c r="K476">
        <f t="shared" si="21"/>
        <v>36</v>
      </c>
      <c r="L476">
        <f t="shared" si="23"/>
        <v>84</v>
      </c>
      <c r="M476">
        <f t="shared" si="22"/>
        <v>42.857142857142854</v>
      </c>
    </row>
    <row r="477" spans="1:13" x14ac:dyDescent="0.3">
      <c r="A477">
        <v>184</v>
      </c>
      <c r="B477">
        <v>4</v>
      </c>
      <c r="C477" t="s">
        <v>16</v>
      </c>
      <c r="D477" t="s">
        <v>36</v>
      </c>
      <c r="E477">
        <v>16</v>
      </c>
      <c r="F477">
        <v>27</v>
      </c>
      <c r="G477">
        <v>3</v>
      </c>
      <c r="H477">
        <v>10</v>
      </c>
      <c r="I477" t="s">
        <v>53</v>
      </c>
      <c r="J477">
        <v>81</v>
      </c>
      <c r="K477">
        <f t="shared" si="21"/>
        <v>33</v>
      </c>
      <c r="L477">
        <f t="shared" si="23"/>
        <v>81</v>
      </c>
      <c r="M477">
        <f t="shared" si="22"/>
        <v>40.74074074074074</v>
      </c>
    </row>
    <row r="478" spans="1:13" x14ac:dyDescent="0.3">
      <c r="A478">
        <v>184</v>
      </c>
      <c r="B478">
        <v>4</v>
      </c>
      <c r="C478" t="s">
        <v>27</v>
      </c>
      <c r="D478" t="s">
        <v>47</v>
      </c>
      <c r="E478">
        <v>12</v>
      </c>
      <c r="F478">
        <v>20</v>
      </c>
      <c r="G478">
        <v>2</v>
      </c>
      <c r="H478">
        <v>13</v>
      </c>
      <c r="I478" t="s">
        <v>54</v>
      </c>
      <c r="J478">
        <v>40</v>
      </c>
      <c r="K478">
        <f t="shared" si="21"/>
        <v>16</v>
      </c>
      <c r="L478">
        <f t="shared" si="23"/>
        <v>40</v>
      </c>
      <c r="M478">
        <f t="shared" si="22"/>
        <v>40</v>
      </c>
    </row>
    <row r="479" spans="1:13" x14ac:dyDescent="0.3">
      <c r="A479">
        <v>185</v>
      </c>
      <c r="B479">
        <v>16</v>
      </c>
      <c r="C479" t="s">
        <v>29</v>
      </c>
      <c r="D479" t="s">
        <v>49</v>
      </c>
      <c r="E479">
        <v>13</v>
      </c>
      <c r="F479">
        <v>21</v>
      </c>
      <c r="G479">
        <v>3</v>
      </c>
      <c r="H479">
        <v>34</v>
      </c>
      <c r="I479" t="s">
        <v>53</v>
      </c>
      <c r="J479">
        <v>63</v>
      </c>
      <c r="K479">
        <f t="shared" si="21"/>
        <v>24</v>
      </c>
      <c r="L479">
        <f t="shared" si="23"/>
        <v>63</v>
      </c>
      <c r="M479">
        <f t="shared" si="22"/>
        <v>38.095238095238095</v>
      </c>
    </row>
    <row r="480" spans="1:13" x14ac:dyDescent="0.3">
      <c r="A480">
        <v>185</v>
      </c>
      <c r="B480">
        <v>16</v>
      </c>
      <c r="C480" t="s">
        <v>21</v>
      </c>
      <c r="D480" t="s">
        <v>41</v>
      </c>
      <c r="E480">
        <v>16</v>
      </c>
      <c r="F480">
        <v>28</v>
      </c>
      <c r="G480">
        <v>1</v>
      </c>
      <c r="H480">
        <v>6</v>
      </c>
      <c r="I480" t="s">
        <v>54</v>
      </c>
      <c r="J480">
        <v>28</v>
      </c>
      <c r="K480">
        <f t="shared" si="21"/>
        <v>12</v>
      </c>
      <c r="L480">
        <f t="shared" si="23"/>
        <v>28</v>
      </c>
      <c r="M480">
        <f t="shared" si="22"/>
        <v>42.857142857142854</v>
      </c>
    </row>
    <row r="481" spans="1:13" x14ac:dyDescent="0.3">
      <c r="A481">
        <v>186</v>
      </c>
      <c r="B481">
        <v>13</v>
      </c>
      <c r="C481" t="s">
        <v>16</v>
      </c>
      <c r="D481" t="s">
        <v>36</v>
      </c>
      <c r="E481">
        <v>16</v>
      </c>
      <c r="F481">
        <v>27</v>
      </c>
      <c r="G481">
        <v>3</v>
      </c>
      <c r="H481">
        <v>16</v>
      </c>
      <c r="I481" t="s">
        <v>53</v>
      </c>
      <c r="J481">
        <v>81</v>
      </c>
      <c r="K481">
        <f t="shared" si="21"/>
        <v>33</v>
      </c>
      <c r="L481">
        <f t="shared" si="23"/>
        <v>81</v>
      </c>
      <c r="M481">
        <f t="shared" si="22"/>
        <v>40.74074074074074</v>
      </c>
    </row>
    <row r="482" spans="1:13" x14ac:dyDescent="0.3">
      <c r="A482">
        <v>186</v>
      </c>
      <c r="B482">
        <v>13</v>
      </c>
      <c r="C482" t="s">
        <v>24</v>
      </c>
      <c r="D482" t="s">
        <v>44</v>
      </c>
      <c r="E482">
        <v>19</v>
      </c>
      <c r="F482">
        <v>32</v>
      </c>
      <c r="G482">
        <v>3</v>
      </c>
      <c r="H482">
        <v>23</v>
      </c>
      <c r="I482" t="s">
        <v>54</v>
      </c>
      <c r="J482">
        <v>96</v>
      </c>
      <c r="K482">
        <f t="shared" si="21"/>
        <v>39</v>
      </c>
      <c r="L482">
        <f t="shared" si="23"/>
        <v>96</v>
      </c>
      <c r="M482">
        <f t="shared" si="22"/>
        <v>40.625</v>
      </c>
    </row>
    <row r="483" spans="1:13" x14ac:dyDescent="0.3">
      <c r="A483">
        <v>186</v>
      </c>
      <c r="B483">
        <v>13</v>
      </c>
      <c r="C483" t="s">
        <v>15</v>
      </c>
      <c r="D483" t="s">
        <v>35</v>
      </c>
      <c r="E483">
        <v>19</v>
      </c>
      <c r="F483">
        <v>31</v>
      </c>
      <c r="G483">
        <v>3</v>
      </c>
      <c r="H483">
        <v>54</v>
      </c>
      <c r="I483" t="s">
        <v>53</v>
      </c>
      <c r="J483">
        <v>93</v>
      </c>
      <c r="K483">
        <f t="shared" si="21"/>
        <v>36</v>
      </c>
      <c r="L483">
        <f t="shared" si="23"/>
        <v>93</v>
      </c>
      <c r="M483">
        <f t="shared" si="22"/>
        <v>38.70967741935484</v>
      </c>
    </row>
    <row r="484" spans="1:13" x14ac:dyDescent="0.3">
      <c r="A484">
        <v>187</v>
      </c>
      <c r="B484">
        <v>5</v>
      </c>
      <c r="C484" t="s">
        <v>26</v>
      </c>
      <c r="D484" t="s">
        <v>46</v>
      </c>
      <c r="E484">
        <v>20</v>
      </c>
      <c r="F484">
        <v>34</v>
      </c>
      <c r="G484">
        <v>2</v>
      </c>
      <c r="H484">
        <v>28</v>
      </c>
      <c r="I484" t="s">
        <v>54</v>
      </c>
      <c r="J484">
        <v>68</v>
      </c>
      <c r="K484">
        <f t="shared" si="21"/>
        <v>28</v>
      </c>
      <c r="L484">
        <f t="shared" si="23"/>
        <v>68</v>
      </c>
      <c r="M484">
        <f t="shared" si="22"/>
        <v>41.17647058823529</v>
      </c>
    </row>
    <row r="485" spans="1:13" x14ac:dyDescent="0.3">
      <c r="A485">
        <v>187</v>
      </c>
      <c r="B485">
        <v>5</v>
      </c>
      <c r="C485" t="s">
        <v>31</v>
      </c>
      <c r="D485" t="s">
        <v>51</v>
      </c>
      <c r="E485">
        <v>15</v>
      </c>
      <c r="F485">
        <v>26</v>
      </c>
      <c r="G485">
        <v>1</v>
      </c>
      <c r="H485">
        <v>51</v>
      </c>
      <c r="I485" t="s">
        <v>53</v>
      </c>
      <c r="J485">
        <v>26</v>
      </c>
      <c r="K485">
        <f t="shared" si="21"/>
        <v>11</v>
      </c>
      <c r="L485">
        <f t="shared" si="23"/>
        <v>26</v>
      </c>
      <c r="M485">
        <f t="shared" si="22"/>
        <v>42.307692307692307</v>
      </c>
    </row>
    <row r="486" spans="1:13" x14ac:dyDescent="0.3">
      <c r="A486">
        <v>187</v>
      </c>
      <c r="B486">
        <v>5</v>
      </c>
      <c r="C486" t="s">
        <v>19</v>
      </c>
      <c r="D486" t="s">
        <v>39</v>
      </c>
      <c r="E486">
        <v>17</v>
      </c>
      <c r="F486">
        <v>29</v>
      </c>
      <c r="G486">
        <v>3</v>
      </c>
      <c r="H486">
        <v>11</v>
      </c>
      <c r="I486" t="s">
        <v>53</v>
      </c>
      <c r="J486">
        <v>87</v>
      </c>
      <c r="K486">
        <f t="shared" si="21"/>
        <v>36</v>
      </c>
      <c r="L486">
        <f t="shared" si="23"/>
        <v>87</v>
      </c>
      <c r="M486">
        <f t="shared" si="22"/>
        <v>41.379310344827587</v>
      </c>
    </row>
    <row r="487" spans="1:13" x14ac:dyDescent="0.3">
      <c r="A487">
        <v>187</v>
      </c>
      <c r="B487">
        <v>5</v>
      </c>
      <c r="C487" t="s">
        <v>16</v>
      </c>
      <c r="D487" t="s">
        <v>36</v>
      </c>
      <c r="E487">
        <v>16</v>
      </c>
      <c r="F487">
        <v>27</v>
      </c>
      <c r="G487">
        <v>1</v>
      </c>
      <c r="H487">
        <v>36</v>
      </c>
      <c r="I487" t="s">
        <v>54</v>
      </c>
      <c r="J487">
        <v>27</v>
      </c>
      <c r="K487">
        <f t="shared" si="21"/>
        <v>11</v>
      </c>
      <c r="L487">
        <f t="shared" si="23"/>
        <v>27</v>
      </c>
      <c r="M487">
        <f t="shared" si="22"/>
        <v>40.74074074074074</v>
      </c>
    </row>
    <row r="488" spans="1:13" x14ac:dyDescent="0.3">
      <c r="A488">
        <v>188</v>
      </c>
      <c r="B488">
        <v>20</v>
      </c>
      <c r="C488" t="s">
        <v>15</v>
      </c>
      <c r="D488" t="s">
        <v>35</v>
      </c>
      <c r="E488">
        <v>19</v>
      </c>
      <c r="F488">
        <v>31</v>
      </c>
      <c r="G488">
        <v>1</v>
      </c>
      <c r="H488">
        <v>58</v>
      </c>
      <c r="I488" t="s">
        <v>53</v>
      </c>
      <c r="J488">
        <v>31</v>
      </c>
      <c r="K488">
        <f t="shared" si="21"/>
        <v>12</v>
      </c>
      <c r="L488">
        <f t="shared" si="23"/>
        <v>31</v>
      </c>
      <c r="M488">
        <f t="shared" si="22"/>
        <v>38.70967741935484</v>
      </c>
    </row>
    <row r="489" spans="1:13" x14ac:dyDescent="0.3">
      <c r="A489">
        <v>188</v>
      </c>
      <c r="B489">
        <v>20</v>
      </c>
      <c r="C489" t="s">
        <v>31</v>
      </c>
      <c r="D489" t="s">
        <v>51</v>
      </c>
      <c r="E489">
        <v>15</v>
      </c>
      <c r="F489">
        <v>26</v>
      </c>
      <c r="G489">
        <v>2</v>
      </c>
      <c r="H489">
        <v>47</v>
      </c>
      <c r="I489" t="s">
        <v>53</v>
      </c>
      <c r="J489">
        <v>52</v>
      </c>
      <c r="K489">
        <f t="shared" si="21"/>
        <v>22</v>
      </c>
      <c r="L489">
        <f t="shared" si="23"/>
        <v>52</v>
      </c>
      <c r="M489">
        <f t="shared" si="22"/>
        <v>42.307692307692307</v>
      </c>
    </row>
    <row r="490" spans="1:13" x14ac:dyDescent="0.3">
      <c r="A490">
        <v>189</v>
      </c>
      <c r="B490">
        <v>11</v>
      </c>
      <c r="C490" t="s">
        <v>26</v>
      </c>
      <c r="D490" t="s">
        <v>46</v>
      </c>
      <c r="E490">
        <v>20</v>
      </c>
      <c r="F490">
        <v>34</v>
      </c>
      <c r="G490">
        <v>2</v>
      </c>
      <c r="H490">
        <v>42</v>
      </c>
      <c r="I490" t="s">
        <v>54</v>
      </c>
      <c r="J490">
        <v>68</v>
      </c>
      <c r="K490">
        <f t="shared" si="21"/>
        <v>28</v>
      </c>
      <c r="L490">
        <f t="shared" si="23"/>
        <v>68</v>
      </c>
      <c r="M490">
        <f t="shared" si="22"/>
        <v>41.17647058823529</v>
      </c>
    </row>
    <row r="491" spans="1:13" x14ac:dyDescent="0.3">
      <c r="A491">
        <v>189</v>
      </c>
      <c r="B491">
        <v>11</v>
      </c>
      <c r="C491" t="s">
        <v>31</v>
      </c>
      <c r="D491" t="s">
        <v>51</v>
      </c>
      <c r="E491">
        <v>15</v>
      </c>
      <c r="F491">
        <v>26</v>
      </c>
      <c r="G491">
        <v>2</v>
      </c>
      <c r="H491">
        <v>22</v>
      </c>
      <c r="I491" t="s">
        <v>54</v>
      </c>
      <c r="J491">
        <v>52</v>
      </c>
      <c r="K491">
        <f t="shared" si="21"/>
        <v>22</v>
      </c>
      <c r="L491">
        <f t="shared" si="23"/>
        <v>52</v>
      </c>
      <c r="M491">
        <f t="shared" si="22"/>
        <v>42.307692307692307</v>
      </c>
    </row>
    <row r="492" spans="1:13" x14ac:dyDescent="0.3">
      <c r="A492">
        <v>189</v>
      </c>
      <c r="B492">
        <v>11</v>
      </c>
      <c r="C492" t="s">
        <v>13</v>
      </c>
      <c r="D492" t="s">
        <v>33</v>
      </c>
      <c r="E492">
        <v>14</v>
      </c>
      <c r="F492">
        <v>24</v>
      </c>
      <c r="G492">
        <v>3</v>
      </c>
      <c r="H492">
        <v>53</v>
      </c>
      <c r="I492" t="s">
        <v>54</v>
      </c>
      <c r="J492">
        <v>72</v>
      </c>
      <c r="K492">
        <f t="shared" si="21"/>
        <v>30</v>
      </c>
      <c r="L492">
        <f t="shared" si="23"/>
        <v>72</v>
      </c>
      <c r="M492">
        <f t="shared" si="22"/>
        <v>41.666666666666671</v>
      </c>
    </row>
    <row r="493" spans="1:13" x14ac:dyDescent="0.3">
      <c r="A493">
        <v>190</v>
      </c>
      <c r="B493">
        <v>5</v>
      </c>
      <c r="C493" t="s">
        <v>30</v>
      </c>
      <c r="D493" t="s">
        <v>50</v>
      </c>
      <c r="E493">
        <v>10</v>
      </c>
      <c r="F493">
        <v>18</v>
      </c>
      <c r="G493">
        <v>1</v>
      </c>
      <c r="H493">
        <v>39</v>
      </c>
      <c r="I493" t="s">
        <v>53</v>
      </c>
      <c r="J493">
        <v>18</v>
      </c>
      <c r="K493">
        <f t="shared" si="21"/>
        <v>8</v>
      </c>
      <c r="L493">
        <f t="shared" si="23"/>
        <v>18</v>
      </c>
      <c r="M493">
        <f t="shared" si="22"/>
        <v>44.444444444444443</v>
      </c>
    </row>
    <row r="494" spans="1:13" x14ac:dyDescent="0.3">
      <c r="A494">
        <v>190</v>
      </c>
      <c r="B494">
        <v>5</v>
      </c>
      <c r="C494" t="s">
        <v>17</v>
      </c>
      <c r="D494" t="s">
        <v>37</v>
      </c>
      <c r="E494">
        <v>25</v>
      </c>
      <c r="F494">
        <v>40</v>
      </c>
      <c r="G494">
        <v>2</v>
      </c>
      <c r="H494">
        <v>45</v>
      </c>
      <c r="I494" t="s">
        <v>53</v>
      </c>
      <c r="J494">
        <v>80</v>
      </c>
      <c r="K494">
        <f t="shared" si="21"/>
        <v>30</v>
      </c>
      <c r="L494">
        <f t="shared" si="23"/>
        <v>80</v>
      </c>
      <c r="M494">
        <f t="shared" si="22"/>
        <v>37.5</v>
      </c>
    </row>
    <row r="495" spans="1:13" x14ac:dyDescent="0.3">
      <c r="A495">
        <v>190</v>
      </c>
      <c r="B495">
        <v>5</v>
      </c>
      <c r="C495" t="s">
        <v>23</v>
      </c>
      <c r="D495" t="s">
        <v>43</v>
      </c>
      <c r="E495">
        <v>21</v>
      </c>
      <c r="F495">
        <v>35</v>
      </c>
      <c r="G495">
        <v>1</v>
      </c>
      <c r="H495">
        <v>11</v>
      </c>
      <c r="I495" t="s">
        <v>54</v>
      </c>
      <c r="J495">
        <v>35</v>
      </c>
      <c r="K495">
        <f t="shared" si="21"/>
        <v>14</v>
      </c>
      <c r="L495">
        <f t="shared" si="23"/>
        <v>35</v>
      </c>
      <c r="M495">
        <f t="shared" si="22"/>
        <v>40</v>
      </c>
    </row>
    <row r="496" spans="1:13" x14ac:dyDescent="0.3">
      <c r="A496">
        <v>190</v>
      </c>
      <c r="B496">
        <v>5</v>
      </c>
      <c r="C496" t="s">
        <v>28</v>
      </c>
      <c r="D496" t="s">
        <v>48</v>
      </c>
      <c r="E496">
        <v>14</v>
      </c>
      <c r="F496">
        <v>23</v>
      </c>
      <c r="G496">
        <v>3</v>
      </c>
      <c r="H496">
        <v>7</v>
      </c>
      <c r="I496" t="s">
        <v>54</v>
      </c>
      <c r="J496">
        <v>69</v>
      </c>
      <c r="K496">
        <f t="shared" si="21"/>
        <v>27</v>
      </c>
      <c r="L496">
        <f t="shared" si="23"/>
        <v>69</v>
      </c>
      <c r="M496">
        <f t="shared" si="22"/>
        <v>39.130434782608695</v>
      </c>
    </row>
    <row r="497" spans="1:13" x14ac:dyDescent="0.3">
      <c r="A497">
        <v>191</v>
      </c>
      <c r="B497">
        <v>12</v>
      </c>
      <c r="C497" t="s">
        <v>32</v>
      </c>
      <c r="D497" t="s">
        <v>52</v>
      </c>
      <c r="E497">
        <v>15</v>
      </c>
      <c r="F497">
        <v>25</v>
      </c>
      <c r="G497">
        <v>3</v>
      </c>
      <c r="H497">
        <v>32</v>
      </c>
      <c r="I497" t="s">
        <v>54</v>
      </c>
      <c r="J497">
        <v>75</v>
      </c>
      <c r="K497">
        <f t="shared" si="21"/>
        <v>30</v>
      </c>
      <c r="L497">
        <f t="shared" si="23"/>
        <v>75</v>
      </c>
      <c r="M497">
        <f t="shared" si="22"/>
        <v>40</v>
      </c>
    </row>
    <row r="498" spans="1:13" x14ac:dyDescent="0.3">
      <c r="A498">
        <v>191</v>
      </c>
      <c r="B498">
        <v>12</v>
      </c>
      <c r="C498" t="s">
        <v>19</v>
      </c>
      <c r="D498" t="s">
        <v>39</v>
      </c>
      <c r="E498">
        <v>17</v>
      </c>
      <c r="F498">
        <v>29</v>
      </c>
      <c r="G498">
        <v>3</v>
      </c>
      <c r="H498">
        <v>55</v>
      </c>
      <c r="I498" t="s">
        <v>53</v>
      </c>
      <c r="J498">
        <v>87</v>
      </c>
      <c r="K498">
        <f t="shared" si="21"/>
        <v>36</v>
      </c>
      <c r="L498">
        <f t="shared" si="23"/>
        <v>87</v>
      </c>
      <c r="M498">
        <f t="shared" si="22"/>
        <v>41.379310344827587</v>
      </c>
    </row>
    <row r="499" spans="1:13" x14ac:dyDescent="0.3">
      <c r="A499">
        <v>192</v>
      </c>
      <c r="B499">
        <v>17</v>
      </c>
      <c r="C499" t="s">
        <v>32</v>
      </c>
      <c r="D499" t="s">
        <v>52</v>
      </c>
      <c r="E499">
        <v>15</v>
      </c>
      <c r="F499">
        <v>25</v>
      </c>
      <c r="G499">
        <v>3</v>
      </c>
      <c r="H499">
        <v>26</v>
      </c>
      <c r="I499" t="s">
        <v>53</v>
      </c>
      <c r="J499">
        <v>75</v>
      </c>
      <c r="K499">
        <f t="shared" si="21"/>
        <v>30</v>
      </c>
      <c r="L499">
        <f t="shared" si="23"/>
        <v>75</v>
      </c>
      <c r="M499">
        <f t="shared" si="22"/>
        <v>40</v>
      </c>
    </row>
    <row r="500" spans="1:13" x14ac:dyDescent="0.3">
      <c r="A500">
        <v>193</v>
      </c>
      <c r="B500">
        <v>3</v>
      </c>
      <c r="C500" t="s">
        <v>31</v>
      </c>
      <c r="D500" t="s">
        <v>51</v>
      </c>
      <c r="E500">
        <v>15</v>
      </c>
      <c r="F500">
        <v>26</v>
      </c>
      <c r="G500">
        <v>2</v>
      </c>
      <c r="H500">
        <v>57</v>
      </c>
      <c r="I500" t="s">
        <v>54</v>
      </c>
      <c r="J500">
        <v>52</v>
      </c>
      <c r="K500">
        <f t="shared" si="21"/>
        <v>22</v>
      </c>
      <c r="L500">
        <f t="shared" si="23"/>
        <v>52</v>
      </c>
      <c r="M500">
        <f t="shared" si="22"/>
        <v>42.307692307692307</v>
      </c>
    </row>
    <row r="501" spans="1:13" x14ac:dyDescent="0.3">
      <c r="A501">
        <v>193</v>
      </c>
      <c r="B501">
        <v>3</v>
      </c>
      <c r="C501" t="s">
        <v>18</v>
      </c>
      <c r="D501" t="s">
        <v>38</v>
      </c>
      <c r="E501">
        <v>22</v>
      </c>
      <c r="F501">
        <v>36</v>
      </c>
      <c r="G501">
        <v>2</v>
      </c>
      <c r="H501">
        <v>59</v>
      </c>
      <c r="I501" t="s">
        <v>53</v>
      </c>
      <c r="J501">
        <v>72</v>
      </c>
      <c r="K501">
        <f t="shared" si="21"/>
        <v>28</v>
      </c>
      <c r="L501">
        <f t="shared" si="23"/>
        <v>72</v>
      </c>
      <c r="M501">
        <f t="shared" si="22"/>
        <v>38.888888888888893</v>
      </c>
    </row>
    <row r="502" spans="1:13" x14ac:dyDescent="0.3">
      <c r="A502">
        <v>193</v>
      </c>
      <c r="B502">
        <v>3</v>
      </c>
      <c r="C502" t="s">
        <v>16</v>
      </c>
      <c r="D502" t="s">
        <v>36</v>
      </c>
      <c r="E502">
        <v>16</v>
      </c>
      <c r="F502">
        <v>27</v>
      </c>
      <c r="G502">
        <v>1</v>
      </c>
      <c r="H502">
        <v>31</v>
      </c>
      <c r="I502" t="s">
        <v>54</v>
      </c>
      <c r="J502">
        <v>27</v>
      </c>
      <c r="K502">
        <f t="shared" si="21"/>
        <v>11</v>
      </c>
      <c r="L502">
        <f t="shared" si="23"/>
        <v>27</v>
      </c>
      <c r="M502">
        <f t="shared" si="22"/>
        <v>40.74074074074074</v>
      </c>
    </row>
    <row r="503" spans="1:13" x14ac:dyDescent="0.3">
      <c r="A503">
        <v>193</v>
      </c>
      <c r="B503">
        <v>3</v>
      </c>
      <c r="C503" t="s">
        <v>28</v>
      </c>
      <c r="D503" t="s">
        <v>48</v>
      </c>
      <c r="E503">
        <v>14</v>
      </c>
      <c r="F503">
        <v>23</v>
      </c>
      <c r="G503">
        <v>3</v>
      </c>
      <c r="H503">
        <v>24</v>
      </c>
      <c r="I503" t="s">
        <v>53</v>
      </c>
      <c r="J503">
        <v>69</v>
      </c>
      <c r="K503">
        <f t="shared" si="21"/>
        <v>27</v>
      </c>
      <c r="L503">
        <f t="shared" si="23"/>
        <v>69</v>
      </c>
      <c r="M503">
        <f t="shared" si="22"/>
        <v>39.130434782608695</v>
      </c>
    </row>
    <row r="504" spans="1:13" x14ac:dyDescent="0.3">
      <c r="A504">
        <v>194</v>
      </c>
      <c r="B504">
        <v>3</v>
      </c>
      <c r="C504" t="s">
        <v>20</v>
      </c>
      <c r="D504" t="s">
        <v>40</v>
      </c>
      <c r="E504">
        <v>20</v>
      </c>
      <c r="F504">
        <v>33</v>
      </c>
      <c r="G504">
        <v>2</v>
      </c>
      <c r="H504">
        <v>18</v>
      </c>
      <c r="I504" t="s">
        <v>53</v>
      </c>
      <c r="J504">
        <v>66</v>
      </c>
      <c r="K504">
        <f t="shared" si="21"/>
        <v>26</v>
      </c>
      <c r="L504">
        <f t="shared" si="23"/>
        <v>66</v>
      </c>
      <c r="M504">
        <f t="shared" si="22"/>
        <v>39.393939393939391</v>
      </c>
    </row>
    <row r="505" spans="1:13" x14ac:dyDescent="0.3">
      <c r="A505">
        <v>194</v>
      </c>
      <c r="B505">
        <v>3</v>
      </c>
      <c r="C505" t="s">
        <v>14</v>
      </c>
      <c r="D505" t="s">
        <v>34</v>
      </c>
      <c r="E505">
        <v>18</v>
      </c>
      <c r="F505">
        <v>30</v>
      </c>
      <c r="G505">
        <v>1</v>
      </c>
      <c r="H505">
        <v>50</v>
      </c>
      <c r="I505" t="s">
        <v>53</v>
      </c>
      <c r="J505">
        <v>30</v>
      </c>
      <c r="K505">
        <f t="shared" si="21"/>
        <v>12</v>
      </c>
      <c r="L505">
        <f t="shared" si="23"/>
        <v>30</v>
      </c>
      <c r="M505">
        <f t="shared" si="22"/>
        <v>40</v>
      </c>
    </row>
    <row r="506" spans="1:13" x14ac:dyDescent="0.3">
      <c r="A506">
        <v>195</v>
      </c>
      <c r="B506">
        <v>2</v>
      </c>
      <c r="C506" t="s">
        <v>32</v>
      </c>
      <c r="D506" t="s">
        <v>52</v>
      </c>
      <c r="E506">
        <v>15</v>
      </c>
      <c r="F506">
        <v>25</v>
      </c>
      <c r="G506">
        <v>2</v>
      </c>
      <c r="H506">
        <v>51</v>
      </c>
      <c r="I506" t="s">
        <v>53</v>
      </c>
      <c r="J506">
        <v>50</v>
      </c>
      <c r="K506">
        <f t="shared" si="21"/>
        <v>20</v>
      </c>
      <c r="L506">
        <f t="shared" si="23"/>
        <v>50</v>
      </c>
      <c r="M506">
        <f t="shared" si="22"/>
        <v>40</v>
      </c>
    </row>
    <row r="507" spans="1:13" x14ac:dyDescent="0.3">
      <c r="A507">
        <v>196</v>
      </c>
      <c r="B507">
        <v>4</v>
      </c>
      <c r="C507" t="s">
        <v>27</v>
      </c>
      <c r="D507" t="s">
        <v>47</v>
      </c>
      <c r="E507">
        <v>12</v>
      </c>
      <c r="F507">
        <v>20</v>
      </c>
      <c r="G507">
        <v>3</v>
      </c>
      <c r="H507">
        <v>34</v>
      </c>
      <c r="I507" t="s">
        <v>54</v>
      </c>
      <c r="J507">
        <v>60</v>
      </c>
      <c r="K507">
        <f t="shared" si="21"/>
        <v>24</v>
      </c>
      <c r="L507">
        <f t="shared" si="23"/>
        <v>60</v>
      </c>
      <c r="M507">
        <f t="shared" si="22"/>
        <v>40</v>
      </c>
    </row>
    <row r="508" spans="1:13" x14ac:dyDescent="0.3">
      <c r="A508">
        <v>196</v>
      </c>
      <c r="B508">
        <v>4</v>
      </c>
      <c r="C508" t="s">
        <v>28</v>
      </c>
      <c r="D508" t="s">
        <v>48</v>
      </c>
      <c r="E508">
        <v>14</v>
      </c>
      <c r="F508">
        <v>23</v>
      </c>
      <c r="G508">
        <v>2</v>
      </c>
      <c r="H508">
        <v>51</v>
      </c>
      <c r="I508" t="s">
        <v>53</v>
      </c>
      <c r="J508">
        <v>46</v>
      </c>
      <c r="K508">
        <f t="shared" si="21"/>
        <v>18</v>
      </c>
      <c r="L508">
        <f t="shared" si="23"/>
        <v>46</v>
      </c>
      <c r="M508">
        <f t="shared" si="22"/>
        <v>39.130434782608695</v>
      </c>
    </row>
    <row r="509" spans="1:13" x14ac:dyDescent="0.3">
      <c r="A509">
        <v>196</v>
      </c>
      <c r="B509">
        <v>4</v>
      </c>
      <c r="C509" t="s">
        <v>19</v>
      </c>
      <c r="D509" t="s">
        <v>39</v>
      </c>
      <c r="E509">
        <v>17</v>
      </c>
      <c r="F509">
        <v>29</v>
      </c>
      <c r="G509">
        <v>1</v>
      </c>
      <c r="H509">
        <v>47</v>
      </c>
      <c r="I509" t="s">
        <v>54</v>
      </c>
      <c r="J509">
        <v>29</v>
      </c>
      <c r="K509">
        <f t="shared" si="21"/>
        <v>12</v>
      </c>
      <c r="L509">
        <f t="shared" si="23"/>
        <v>29</v>
      </c>
      <c r="M509">
        <f t="shared" si="22"/>
        <v>41.379310344827587</v>
      </c>
    </row>
    <row r="510" spans="1:13" x14ac:dyDescent="0.3">
      <c r="A510">
        <v>196</v>
      </c>
      <c r="B510">
        <v>4</v>
      </c>
      <c r="C510" t="s">
        <v>21</v>
      </c>
      <c r="D510" t="s">
        <v>41</v>
      </c>
      <c r="E510">
        <v>16</v>
      </c>
      <c r="F510">
        <v>28</v>
      </c>
      <c r="G510">
        <v>2</v>
      </c>
      <c r="H510">
        <v>44</v>
      </c>
      <c r="I510" t="s">
        <v>54</v>
      </c>
      <c r="J510">
        <v>56</v>
      </c>
      <c r="K510">
        <f t="shared" si="21"/>
        <v>24</v>
      </c>
      <c r="L510">
        <f t="shared" si="23"/>
        <v>56</v>
      </c>
      <c r="M510">
        <f t="shared" si="22"/>
        <v>42.857142857142854</v>
      </c>
    </row>
    <row r="511" spans="1:13" x14ac:dyDescent="0.3">
      <c r="A511">
        <v>197</v>
      </c>
      <c r="B511">
        <v>5</v>
      </c>
      <c r="C511" t="s">
        <v>26</v>
      </c>
      <c r="D511" t="s">
        <v>46</v>
      </c>
      <c r="E511">
        <v>20</v>
      </c>
      <c r="F511">
        <v>34</v>
      </c>
      <c r="G511">
        <v>3</v>
      </c>
      <c r="H511">
        <v>22</v>
      </c>
      <c r="I511" t="s">
        <v>53</v>
      </c>
      <c r="J511">
        <v>102</v>
      </c>
      <c r="K511">
        <f t="shared" si="21"/>
        <v>42</v>
      </c>
      <c r="L511">
        <f t="shared" si="23"/>
        <v>102</v>
      </c>
      <c r="M511">
        <f t="shared" si="22"/>
        <v>41.17647058823529</v>
      </c>
    </row>
    <row r="512" spans="1:13" x14ac:dyDescent="0.3">
      <c r="A512">
        <v>197</v>
      </c>
      <c r="B512">
        <v>5</v>
      </c>
      <c r="C512" t="s">
        <v>16</v>
      </c>
      <c r="D512" t="s">
        <v>36</v>
      </c>
      <c r="E512">
        <v>16</v>
      </c>
      <c r="F512">
        <v>27</v>
      </c>
      <c r="G512">
        <v>1</v>
      </c>
      <c r="H512">
        <v>50</v>
      </c>
      <c r="I512" t="s">
        <v>53</v>
      </c>
      <c r="J512">
        <v>27</v>
      </c>
      <c r="K512">
        <f t="shared" si="21"/>
        <v>11</v>
      </c>
      <c r="L512">
        <f t="shared" si="23"/>
        <v>27</v>
      </c>
      <c r="M512">
        <f t="shared" si="22"/>
        <v>40.74074074074074</v>
      </c>
    </row>
    <row r="513" spans="1:13" x14ac:dyDescent="0.3">
      <c r="A513">
        <v>198</v>
      </c>
      <c r="B513">
        <v>9</v>
      </c>
      <c r="C513" t="s">
        <v>16</v>
      </c>
      <c r="D513" t="s">
        <v>36</v>
      </c>
      <c r="E513">
        <v>16</v>
      </c>
      <c r="F513">
        <v>27</v>
      </c>
      <c r="G513">
        <v>2</v>
      </c>
      <c r="H513">
        <v>33</v>
      </c>
      <c r="I513" t="s">
        <v>53</v>
      </c>
      <c r="J513">
        <v>54</v>
      </c>
      <c r="K513">
        <f t="shared" si="21"/>
        <v>22</v>
      </c>
      <c r="L513">
        <f t="shared" si="23"/>
        <v>54</v>
      </c>
      <c r="M513">
        <f t="shared" si="22"/>
        <v>40.74074074074074</v>
      </c>
    </row>
    <row r="514" spans="1:13" x14ac:dyDescent="0.3">
      <c r="A514">
        <v>199</v>
      </c>
      <c r="B514">
        <v>11</v>
      </c>
      <c r="C514" t="s">
        <v>19</v>
      </c>
      <c r="D514" t="s">
        <v>39</v>
      </c>
      <c r="E514">
        <v>17</v>
      </c>
      <c r="F514">
        <v>29</v>
      </c>
      <c r="G514">
        <v>3</v>
      </c>
      <c r="H514">
        <v>31</v>
      </c>
      <c r="I514" t="s">
        <v>53</v>
      </c>
      <c r="J514">
        <v>87</v>
      </c>
      <c r="K514">
        <f t="shared" si="21"/>
        <v>36</v>
      </c>
      <c r="L514">
        <f t="shared" si="23"/>
        <v>87</v>
      </c>
      <c r="M514">
        <f t="shared" si="22"/>
        <v>41.379310344827587</v>
      </c>
    </row>
    <row r="515" spans="1:13" x14ac:dyDescent="0.3">
      <c r="A515">
        <v>199</v>
      </c>
      <c r="B515">
        <v>11</v>
      </c>
      <c r="C515" t="s">
        <v>23</v>
      </c>
      <c r="D515" t="s">
        <v>43</v>
      </c>
      <c r="E515">
        <v>21</v>
      </c>
      <c r="F515">
        <v>35</v>
      </c>
      <c r="G515">
        <v>3</v>
      </c>
      <c r="H515">
        <v>41</v>
      </c>
      <c r="I515" t="s">
        <v>54</v>
      </c>
      <c r="J515">
        <v>105</v>
      </c>
      <c r="K515">
        <f t="shared" ref="K515:K578" si="24">(F515-E515)*G515</f>
        <v>42</v>
      </c>
      <c r="L515">
        <f t="shared" si="23"/>
        <v>105</v>
      </c>
      <c r="M515">
        <f t="shared" ref="M515:M578" si="25">(K515/J515)*100</f>
        <v>40</v>
      </c>
    </row>
    <row r="516" spans="1:13" x14ac:dyDescent="0.3">
      <c r="A516">
        <v>199</v>
      </c>
      <c r="B516">
        <v>11</v>
      </c>
      <c r="C516" t="s">
        <v>29</v>
      </c>
      <c r="D516" t="s">
        <v>49</v>
      </c>
      <c r="E516">
        <v>13</v>
      </c>
      <c r="F516">
        <v>21</v>
      </c>
      <c r="G516">
        <v>2</v>
      </c>
      <c r="H516">
        <v>18</v>
      </c>
      <c r="I516" t="s">
        <v>54</v>
      </c>
      <c r="J516">
        <v>42</v>
      </c>
      <c r="K516">
        <f t="shared" si="24"/>
        <v>16</v>
      </c>
      <c r="L516">
        <f t="shared" ref="L516:L579" si="26">F516*G516</f>
        <v>42</v>
      </c>
      <c r="M516">
        <f t="shared" si="25"/>
        <v>38.095238095238095</v>
      </c>
    </row>
    <row r="517" spans="1:13" x14ac:dyDescent="0.3">
      <c r="A517">
        <v>199</v>
      </c>
      <c r="B517">
        <v>11</v>
      </c>
      <c r="C517" t="s">
        <v>16</v>
      </c>
      <c r="D517" t="s">
        <v>36</v>
      </c>
      <c r="E517">
        <v>16</v>
      </c>
      <c r="F517">
        <v>27</v>
      </c>
      <c r="G517">
        <v>1</v>
      </c>
      <c r="H517">
        <v>52</v>
      </c>
      <c r="I517" t="s">
        <v>54</v>
      </c>
      <c r="J517">
        <v>27</v>
      </c>
      <c r="K517">
        <f t="shared" si="24"/>
        <v>11</v>
      </c>
      <c r="L517">
        <f t="shared" si="26"/>
        <v>27</v>
      </c>
      <c r="M517">
        <f t="shared" si="25"/>
        <v>40.74074074074074</v>
      </c>
    </row>
    <row r="518" spans="1:13" x14ac:dyDescent="0.3">
      <c r="A518">
        <v>200</v>
      </c>
      <c r="B518">
        <v>11</v>
      </c>
      <c r="C518" t="s">
        <v>22</v>
      </c>
      <c r="D518" t="s">
        <v>42</v>
      </c>
      <c r="E518">
        <v>11</v>
      </c>
      <c r="F518">
        <v>19</v>
      </c>
      <c r="G518">
        <v>2</v>
      </c>
      <c r="H518">
        <v>39</v>
      </c>
      <c r="I518" t="s">
        <v>53</v>
      </c>
      <c r="J518">
        <v>38</v>
      </c>
      <c r="K518">
        <f t="shared" si="24"/>
        <v>16</v>
      </c>
      <c r="L518">
        <f t="shared" si="26"/>
        <v>38</v>
      </c>
      <c r="M518">
        <f t="shared" si="25"/>
        <v>42.105263157894733</v>
      </c>
    </row>
    <row r="519" spans="1:13" x14ac:dyDescent="0.3">
      <c r="A519">
        <v>200</v>
      </c>
      <c r="B519">
        <v>11</v>
      </c>
      <c r="C519" t="s">
        <v>32</v>
      </c>
      <c r="D519" t="s">
        <v>52</v>
      </c>
      <c r="E519">
        <v>15</v>
      </c>
      <c r="F519">
        <v>25</v>
      </c>
      <c r="G519">
        <v>2</v>
      </c>
      <c r="H519">
        <v>28</v>
      </c>
      <c r="I519" t="s">
        <v>54</v>
      </c>
      <c r="J519">
        <v>50</v>
      </c>
      <c r="K519">
        <f t="shared" si="24"/>
        <v>20</v>
      </c>
      <c r="L519">
        <f t="shared" si="26"/>
        <v>50</v>
      </c>
      <c r="M519">
        <f t="shared" si="25"/>
        <v>40</v>
      </c>
    </row>
    <row r="520" spans="1:13" x14ac:dyDescent="0.3">
      <c r="A520">
        <v>201</v>
      </c>
      <c r="B520">
        <v>3</v>
      </c>
      <c r="C520" t="s">
        <v>13</v>
      </c>
      <c r="D520" t="s">
        <v>33</v>
      </c>
      <c r="E520">
        <v>14</v>
      </c>
      <c r="F520">
        <v>24</v>
      </c>
      <c r="G520">
        <v>3</v>
      </c>
      <c r="H520">
        <v>58</v>
      </c>
      <c r="I520" t="s">
        <v>54</v>
      </c>
      <c r="J520">
        <v>72</v>
      </c>
      <c r="K520">
        <f t="shared" si="24"/>
        <v>30</v>
      </c>
      <c r="L520">
        <f t="shared" si="26"/>
        <v>72</v>
      </c>
      <c r="M520">
        <f t="shared" si="25"/>
        <v>41.666666666666671</v>
      </c>
    </row>
    <row r="521" spans="1:13" x14ac:dyDescent="0.3">
      <c r="A521">
        <v>202</v>
      </c>
      <c r="B521">
        <v>16</v>
      </c>
      <c r="C521" t="s">
        <v>18</v>
      </c>
      <c r="D521" t="s">
        <v>38</v>
      </c>
      <c r="E521">
        <v>22</v>
      </c>
      <c r="F521">
        <v>36</v>
      </c>
      <c r="G521">
        <v>2</v>
      </c>
      <c r="H521">
        <v>46</v>
      </c>
      <c r="I521" t="s">
        <v>54</v>
      </c>
      <c r="J521">
        <v>72</v>
      </c>
      <c r="K521">
        <f t="shared" si="24"/>
        <v>28</v>
      </c>
      <c r="L521">
        <f t="shared" si="26"/>
        <v>72</v>
      </c>
      <c r="M521">
        <f t="shared" si="25"/>
        <v>38.888888888888893</v>
      </c>
    </row>
    <row r="522" spans="1:13" x14ac:dyDescent="0.3">
      <c r="A522">
        <v>202</v>
      </c>
      <c r="B522">
        <v>16</v>
      </c>
      <c r="C522" t="s">
        <v>17</v>
      </c>
      <c r="D522" t="s">
        <v>37</v>
      </c>
      <c r="E522">
        <v>25</v>
      </c>
      <c r="F522">
        <v>40</v>
      </c>
      <c r="G522">
        <v>2</v>
      </c>
      <c r="H522">
        <v>47</v>
      </c>
      <c r="I522" t="s">
        <v>53</v>
      </c>
      <c r="J522">
        <v>80</v>
      </c>
      <c r="K522">
        <f t="shared" si="24"/>
        <v>30</v>
      </c>
      <c r="L522">
        <f t="shared" si="26"/>
        <v>80</v>
      </c>
      <c r="M522">
        <f t="shared" si="25"/>
        <v>37.5</v>
      </c>
    </row>
    <row r="523" spans="1:13" x14ac:dyDescent="0.3">
      <c r="A523">
        <v>202</v>
      </c>
      <c r="B523">
        <v>16</v>
      </c>
      <c r="C523" t="s">
        <v>13</v>
      </c>
      <c r="D523" t="s">
        <v>33</v>
      </c>
      <c r="E523">
        <v>14</v>
      </c>
      <c r="F523">
        <v>24</v>
      </c>
      <c r="G523">
        <v>1</v>
      </c>
      <c r="H523">
        <v>5</v>
      </c>
      <c r="I523" t="s">
        <v>53</v>
      </c>
      <c r="J523">
        <v>24</v>
      </c>
      <c r="K523">
        <f t="shared" si="24"/>
        <v>10</v>
      </c>
      <c r="L523">
        <f t="shared" si="26"/>
        <v>24</v>
      </c>
      <c r="M523">
        <f t="shared" si="25"/>
        <v>41.666666666666671</v>
      </c>
    </row>
    <row r="524" spans="1:13" x14ac:dyDescent="0.3">
      <c r="A524">
        <v>202</v>
      </c>
      <c r="B524">
        <v>16</v>
      </c>
      <c r="C524" t="s">
        <v>14</v>
      </c>
      <c r="D524" t="s">
        <v>34</v>
      </c>
      <c r="E524">
        <v>18</v>
      </c>
      <c r="F524">
        <v>30</v>
      </c>
      <c r="G524">
        <v>1</v>
      </c>
      <c r="H524">
        <v>58</v>
      </c>
      <c r="I524" t="s">
        <v>53</v>
      </c>
      <c r="J524">
        <v>30</v>
      </c>
      <c r="K524">
        <f t="shared" si="24"/>
        <v>12</v>
      </c>
      <c r="L524">
        <f t="shared" si="26"/>
        <v>30</v>
      </c>
      <c r="M524">
        <f t="shared" si="25"/>
        <v>40</v>
      </c>
    </row>
    <row r="525" spans="1:13" x14ac:dyDescent="0.3">
      <c r="A525">
        <v>203</v>
      </c>
      <c r="B525">
        <v>5</v>
      </c>
      <c r="C525" t="s">
        <v>15</v>
      </c>
      <c r="D525" t="s">
        <v>35</v>
      </c>
      <c r="E525">
        <v>19</v>
      </c>
      <c r="F525">
        <v>31</v>
      </c>
      <c r="G525">
        <v>3</v>
      </c>
      <c r="H525">
        <v>51</v>
      </c>
      <c r="I525" t="s">
        <v>53</v>
      </c>
      <c r="J525">
        <v>93</v>
      </c>
      <c r="K525">
        <f t="shared" si="24"/>
        <v>36</v>
      </c>
      <c r="L525">
        <f t="shared" si="26"/>
        <v>93</v>
      </c>
      <c r="M525">
        <f t="shared" si="25"/>
        <v>38.70967741935484</v>
      </c>
    </row>
    <row r="526" spans="1:13" x14ac:dyDescent="0.3">
      <c r="A526">
        <v>203</v>
      </c>
      <c r="B526">
        <v>5</v>
      </c>
      <c r="C526" t="s">
        <v>29</v>
      </c>
      <c r="D526" t="s">
        <v>49</v>
      </c>
      <c r="E526">
        <v>13</v>
      </c>
      <c r="F526">
        <v>21</v>
      </c>
      <c r="G526">
        <v>3</v>
      </c>
      <c r="H526">
        <v>34</v>
      </c>
      <c r="I526" t="s">
        <v>54</v>
      </c>
      <c r="J526">
        <v>63</v>
      </c>
      <c r="K526">
        <f t="shared" si="24"/>
        <v>24</v>
      </c>
      <c r="L526">
        <f t="shared" si="26"/>
        <v>63</v>
      </c>
      <c r="M526">
        <f t="shared" si="25"/>
        <v>38.095238095238095</v>
      </c>
    </row>
    <row r="527" spans="1:13" x14ac:dyDescent="0.3">
      <c r="A527">
        <v>204</v>
      </c>
      <c r="B527">
        <v>16</v>
      </c>
      <c r="C527" t="s">
        <v>13</v>
      </c>
      <c r="D527" t="s">
        <v>33</v>
      </c>
      <c r="E527">
        <v>14</v>
      </c>
      <c r="F527">
        <v>24</v>
      </c>
      <c r="G527">
        <v>2</v>
      </c>
      <c r="H527">
        <v>21</v>
      </c>
      <c r="I527" t="s">
        <v>53</v>
      </c>
      <c r="J527">
        <v>48</v>
      </c>
      <c r="K527">
        <f t="shared" si="24"/>
        <v>20</v>
      </c>
      <c r="L527">
        <f t="shared" si="26"/>
        <v>48</v>
      </c>
      <c r="M527">
        <f t="shared" si="25"/>
        <v>41.666666666666671</v>
      </c>
    </row>
    <row r="528" spans="1:13" x14ac:dyDescent="0.3">
      <c r="A528">
        <v>205</v>
      </c>
      <c r="B528">
        <v>14</v>
      </c>
      <c r="C528" t="s">
        <v>24</v>
      </c>
      <c r="D528" t="s">
        <v>44</v>
      </c>
      <c r="E528">
        <v>19</v>
      </c>
      <c r="F528">
        <v>32</v>
      </c>
      <c r="G528">
        <v>1</v>
      </c>
      <c r="H528">
        <v>34</v>
      </c>
      <c r="I528" t="s">
        <v>53</v>
      </c>
      <c r="J528">
        <v>32</v>
      </c>
      <c r="K528">
        <f t="shared" si="24"/>
        <v>13</v>
      </c>
      <c r="L528">
        <f t="shared" si="26"/>
        <v>32</v>
      </c>
      <c r="M528">
        <f t="shared" si="25"/>
        <v>40.625</v>
      </c>
    </row>
    <row r="529" spans="1:13" x14ac:dyDescent="0.3">
      <c r="A529">
        <v>205</v>
      </c>
      <c r="B529">
        <v>14</v>
      </c>
      <c r="C529" t="s">
        <v>19</v>
      </c>
      <c r="D529" t="s">
        <v>39</v>
      </c>
      <c r="E529">
        <v>17</v>
      </c>
      <c r="F529">
        <v>29</v>
      </c>
      <c r="G529">
        <v>1</v>
      </c>
      <c r="H529">
        <v>52</v>
      </c>
      <c r="I529" t="s">
        <v>54</v>
      </c>
      <c r="J529">
        <v>29</v>
      </c>
      <c r="K529">
        <f t="shared" si="24"/>
        <v>12</v>
      </c>
      <c r="L529">
        <f t="shared" si="26"/>
        <v>29</v>
      </c>
      <c r="M529">
        <f t="shared" si="25"/>
        <v>41.379310344827587</v>
      </c>
    </row>
    <row r="530" spans="1:13" x14ac:dyDescent="0.3">
      <c r="A530">
        <v>206</v>
      </c>
      <c r="B530">
        <v>4</v>
      </c>
      <c r="C530" t="s">
        <v>14</v>
      </c>
      <c r="D530" t="s">
        <v>34</v>
      </c>
      <c r="E530">
        <v>18</v>
      </c>
      <c r="F530">
        <v>30</v>
      </c>
      <c r="G530">
        <v>1</v>
      </c>
      <c r="H530">
        <v>58</v>
      </c>
      <c r="I530" t="s">
        <v>54</v>
      </c>
      <c r="J530">
        <v>30</v>
      </c>
      <c r="K530">
        <f t="shared" si="24"/>
        <v>12</v>
      </c>
      <c r="L530">
        <f t="shared" si="26"/>
        <v>30</v>
      </c>
      <c r="M530">
        <f t="shared" si="25"/>
        <v>40</v>
      </c>
    </row>
    <row r="531" spans="1:13" x14ac:dyDescent="0.3">
      <c r="A531">
        <v>207</v>
      </c>
      <c r="B531">
        <v>20</v>
      </c>
      <c r="C531" t="s">
        <v>31</v>
      </c>
      <c r="D531" t="s">
        <v>51</v>
      </c>
      <c r="E531">
        <v>15</v>
      </c>
      <c r="F531">
        <v>26</v>
      </c>
      <c r="G531">
        <v>2</v>
      </c>
      <c r="H531">
        <v>37</v>
      </c>
      <c r="I531" t="s">
        <v>53</v>
      </c>
      <c r="J531">
        <v>52</v>
      </c>
      <c r="K531">
        <f t="shared" si="24"/>
        <v>22</v>
      </c>
      <c r="L531">
        <f t="shared" si="26"/>
        <v>52</v>
      </c>
      <c r="M531">
        <f t="shared" si="25"/>
        <v>42.307692307692307</v>
      </c>
    </row>
    <row r="532" spans="1:13" x14ac:dyDescent="0.3">
      <c r="A532">
        <v>207</v>
      </c>
      <c r="B532">
        <v>20</v>
      </c>
      <c r="C532" t="s">
        <v>23</v>
      </c>
      <c r="D532" t="s">
        <v>43</v>
      </c>
      <c r="E532">
        <v>21</v>
      </c>
      <c r="F532">
        <v>35</v>
      </c>
      <c r="G532">
        <v>1</v>
      </c>
      <c r="H532">
        <v>55</v>
      </c>
      <c r="I532" t="s">
        <v>54</v>
      </c>
      <c r="J532">
        <v>35</v>
      </c>
      <c r="K532">
        <f t="shared" si="24"/>
        <v>14</v>
      </c>
      <c r="L532">
        <f t="shared" si="26"/>
        <v>35</v>
      </c>
      <c r="M532">
        <f t="shared" si="25"/>
        <v>40</v>
      </c>
    </row>
    <row r="533" spans="1:13" x14ac:dyDescent="0.3">
      <c r="A533">
        <v>207</v>
      </c>
      <c r="B533">
        <v>20</v>
      </c>
      <c r="C533" t="s">
        <v>15</v>
      </c>
      <c r="D533" t="s">
        <v>35</v>
      </c>
      <c r="E533">
        <v>19</v>
      </c>
      <c r="F533">
        <v>31</v>
      </c>
      <c r="G533">
        <v>3</v>
      </c>
      <c r="H533">
        <v>19</v>
      </c>
      <c r="I533" t="s">
        <v>54</v>
      </c>
      <c r="J533">
        <v>93</v>
      </c>
      <c r="K533">
        <f t="shared" si="24"/>
        <v>36</v>
      </c>
      <c r="L533">
        <f t="shared" si="26"/>
        <v>93</v>
      </c>
      <c r="M533">
        <f t="shared" si="25"/>
        <v>38.70967741935484</v>
      </c>
    </row>
    <row r="534" spans="1:13" x14ac:dyDescent="0.3">
      <c r="A534">
        <v>208</v>
      </c>
      <c r="B534">
        <v>16</v>
      </c>
      <c r="C534" t="s">
        <v>24</v>
      </c>
      <c r="D534" t="s">
        <v>44</v>
      </c>
      <c r="E534">
        <v>19</v>
      </c>
      <c r="F534">
        <v>32</v>
      </c>
      <c r="G534">
        <v>1</v>
      </c>
      <c r="H534">
        <v>18</v>
      </c>
      <c r="I534" t="s">
        <v>54</v>
      </c>
      <c r="J534">
        <v>32</v>
      </c>
      <c r="K534">
        <f t="shared" si="24"/>
        <v>13</v>
      </c>
      <c r="L534">
        <f t="shared" si="26"/>
        <v>32</v>
      </c>
      <c r="M534">
        <f t="shared" si="25"/>
        <v>40.625</v>
      </c>
    </row>
    <row r="535" spans="1:13" x14ac:dyDescent="0.3">
      <c r="A535">
        <v>208</v>
      </c>
      <c r="B535">
        <v>16</v>
      </c>
      <c r="C535" t="s">
        <v>18</v>
      </c>
      <c r="D535" t="s">
        <v>38</v>
      </c>
      <c r="E535">
        <v>22</v>
      </c>
      <c r="F535">
        <v>36</v>
      </c>
      <c r="G535">
        <v>3</v>
      </c>
      <c r="H535">
        <v>29</v>
      </c>
      <c r="I535" t="s">
        <v>54</v>
      </c>
      <c r="J535">
        <v>108</v>
      </c>
      <c r="K535">
        <f t="shared" si="24"/>
        <v>42</v>
      </c>
      <c r="L535">
        <f t="shared" si="26"/>
        <v>108</v>
      </c>
      <c r="M535">
        <f t="shared" si="25"/>
        <v>38.888888888888893</v>
      </c>
    </row>
    <row r="536" spans="1:13" x14ac:dyDescent="0.3">
      <c r="A536">
        <v>208</v>
      </c>
      <c r="B536">
        <v>16</v>
      </c>
      <c r="C536" t="s">
        <v>27</v>
      </c>
      <c r="D536" t="s">
        <v>47</v>
      </c>
      <c r="E536">
        <v>12</v>
      </c>
      <c r="F536">
        <v>20</v>
      </c>
      <c r="G536">
        <v>2</v>
      </c>
      <c r="H536">
        <v>53</v>
      </c>
      <c r="I536" t="s">
        <v>53</v>
      </c>
      <c r="J536">
        <v>40</v>
      </c>
      <c r="K536">
        <f t="shared" si="24"/>
        <v>16</v>
      </c>
      <c r="L536">
        <f t="shared" si="26"/>
        <v>40</v>
      </c>
      <c r="M536">
        <f t="shared" si="25"/>
        <v>40</v>
      </c>
    </row>
    <row r="537" spans="1:13" x14ac:dyDescent="0.3">
      <c r="A537">
        <v>209</v>
      </c>
      <c r="B537">
        <v>9</v>
      </c>
      <c r="C537" t="s">
        <v>28</v>
      </c>
      <c r="D537" t="s">
        <v>48</v>
      </c>
      <c r="E537">
        <v>14</v>
      </c>
      <c r="F537">
        <v>23</v>
      </c>
      <c r="G537">
        <v>3</v>
      </c>
      <c r="H537">
        <v>35</v>
      </c>
      <c r="I537" t="s">
        <v>54</v>
      </c>
      <c r="J537">
        <v>69</v>
      </c>
      <c r="K537">
        <f t="shared" si="24"/>
        <v>27</v>
      </c>
      <c r="L537">
        <f t="shared" si="26"/>
        <v>69</v>
      </c>
      <c r="M537">
        <f t="shared" si="25"/>
        <v>39.130434782608695</v>
      </c>
    </row>
    <row r="538" spans="1:13" x14ac:dyDescent="0.3">
      <c r="A538">
        <v>209</v>
      </c>
      <c r="B538">
        <v>9</v>
      </c>
      <c r="C538" t="s">
        <v>26</v>
      </c>
      <c r="D538" t="s">
        <v>46</v>
      </c>
      <c r="E538">
        <v>20</v>
      </c>
      <c r="F538">
        <v>34</v>
      </c>
      <c r="G538">
        <v>2</v>
      </c>
      <c r="H538">
        <v>40</v>
      </c>
      <c r="I538" t="s">
        <v>54</v>
      </c>
      <c r="J538">
        <v>68</v>
      </c>
      <c r="K538">
        <f t="shared" si="24"/>
        <v>28</v>
      </c>
      <c r="L538">
        <f t="shared" si="26"/>
        <v>68</v>
      </c>
      <c r="M538">
        <f t="shared" si="25"/>
        <v>41.17647058823529</v>
      </c>
    </row>
    <row r="539" spans="1:13" x14ac:dyDescent="0.3">
      <c r="A539">
        <v>209</v>
      </c>
      <c r="B539">
        <v>9</v>
      </c>
      <c r="C539" t="s">
        <v>32</v>
      </c>
      <c r="D539" t="s">
        <v>52</v>
      </c>
      <c r="E539">
        <v>15</v>
      </c>
      <c r="F539">
        <v>25</v>
      </c>
      <c r="G539">
        <v>1</v>
      </c>
      <c r="H539">
        <v>42</v>
      </c>
      <c r="I539" t="s">
        <v>53</v>
      </c>
      <c r="J539">
        <v>25</v>
      </c>
      <c r="K539">
        <f t="shared" si="24"/>
        <v>10</v>
      </c>
      <c r="L539">
        <f t="shared" si="26"/>
        <v>25</v>
      </c>
      <c r="M539">
        <f t="shared" si="25"/>
        <v>40</v>
      </c>
    </row>
    <row r="540" spans="1:13" x14ac:dyDescent="0.3">
      <c r="A540">
        <v>209</v>
      </c>
      <c r="B540">
        <v>9</v>
      </c>
      <c r="C540" t="s">
        <v>31</v>
      </c>
      <c r="D540" t="s">
        <v>51</v>
      </c>
      <c r="E540">
        <v>15</v>
      </c>
      <c r="F540">
        <v>26</v>
      </c>
      <c r="G540">
        <v>2</v>
      </c>
      <c r="H540">
        <v>54</v>
      </c>
      <c r="I540" t="s">
        <v>53</v>
      </c>
      <c r="J540">
        <v>52</v>
      </c>
      <c r="K540">
        <f t="shared" si="24"/>
        <v>22</v>
      </c>
      <c r="L540">
        <f t="shared" si="26"/>
        <v>52</v>
      </c>
      <c r="M540">
        <f t="shared" si="25"/>
        <v>42.307692307692307</v>
      </c>
    </row>
    <row r="541" spans="1:13" x14ac:dyDescent="0.3">
      <c r="A541">
        <v>210</v>
      </c>
      <c r="B541">
        <v>10</v>
      </c>
      <c r="C541" t="s">
        <v>29</v>
      </c>
      <c r="D541" t="s">
        <v>49</v>
      </c>
      <c r="E541">
        <v>13</v>
      </c>
      <c r="F541">
        <v>21</v>
      </c>
      <c r="G541">
        <v>1</v>
      </c>
      <c r="H541">
        <v>28</v>
      </c>
      <c r="I541" t="s">
        <v>54</v>
      </c>
      <c r="J541">
        <v>21</v>
      </c>
      <c r="K541">
        <f t="shared" si="24"/>
        <v>8</v>
      </c>
      <c r="L541">
        <f t="shared" si="26"/>
        <v>21</v>
      </c>
      <c r="M541">
        <f t="shared" si="25"/>
        <v>38.095238095238095</v>
      </c>
    </row>
    <row r="542" spans="1:13" x14ac:dyDescent="0.3">
      <c r="A542">
        <v>210</v>
      </c>
      <c r="B542">
        <v>10</v>
      </c>
      <c r="C542" t="s">
        <v>14</v>
      </c>
      <c r="D542" t="s">
        <v>34</v>
      </c>
      <c r="E542">
        <v>18</v>
      </c>
      <c r="F542">
        <v>30</v>
      </c>
      <c r="G542">
        <v>1</v>
      </c>
      <c r="H542">
        <v>50</v>
      </c>
      <c r="I542" t="s">
        <v>53</v>
      </c>
      <c r="J542">
        <v>30</v>
      </c>
      <c r="K542">
        <f t="shared" si="24"/>
        <v>12</v>
      </c>
      <c r="L542">
        <f t="shared" si="26"/>
        <v>30</v>
      </c>
      <c r="M542">
        <f t="shared" si="25"/>
        <v>40</v>
      </c>
    </row>
    <row r="543" spans="1:13" x14ac:dyDescent="0.3">
      <c r="A543">
        <v>210</v>
      </c>
      <c r="B543">
        <v>10</v>
      </c>
      <c r="C543" t="s">
        <v>13</v>
      </c>
      <c r="D543" t="s">
        <v>33</v>
      </c>
      <c r="E543">
        <v>14</v>
      </c>
      <c r="F543">
        <v>24</v>
      </c>
      <c r="G543">
        <v>1</v>
      </c>
      <c r="H543">
        <v>34</v>
      </c>
      <c r="I543" t="s">
        <v>53</v>
      </c>
      <c r="J543">
        <v>24</v>
      </c>
      <c r="K543">
        <f t="shared" si="24"/>
        <v>10</v>
      </c>
      <c r="L543">
        <f t="shared" si="26"/>
        <v>24</v>
      </c>
      <c r="M543">
        <f t="shared" si="25"/>
        <v>41.666666666666671</v>
      </c>
    </row>
    <row r="544" spans="1:13" x14ac:dyDescent="0.3">
      <c r="A544">
        <v>210</v>
      </c>
      <c r="B544">
        <v>10</v>
      </c>
      <c r="C544" t="s">
        <v>17</v>
      </c>
      <c r="D544" t="s">
        <v>37</v>
      </c>
      <c r="E544">
        <v>25</v>
      </c>
      <c r="F544">
        <v>40</v>
      </c>
      <c r="G544">
        <v>3</v>
      </c>
      <c r="H544">
        <v>46</v>
      </c>
      <c r="I544" t="s">
        <v>53</v>
      </c>
      <c r="J544">
        <v>120</v>
      </c>
      <c r="K544">
        <f t="shared" si="24"/>
        <v>45</v>
      </c>
      <c r="L544">
        <f t="shared" si="26"/>
        <v>120</v>
      </c>
      <c r="M544">
        <f t="shared" si="25"/>
        <v>37.5</v>
      </c>
    </row>
    <row r="545" spans="1:13" x14ac:dyDescent="0.3">
      <c r="A545">
        <v>211</v>
      </c>
      <c r="B545">
        <v>1</v>
      </c>
      <c r="C545" t="s">
        <v>29</v>
      </c>
      <c r="D545" t="s">
        <v>49</v>
      </c>
      <c r="E545">
        <v>13</v>
      </c>
      <c r="F545">
        <v>21</v>
      </c>
      <c r="G545">
        <v>3</v>
      </c>
      <c r="H545">
        <v>54</v>
      </c>
      <c r="I545" t="s">
        <v>54</v>
      </c>
      <c r="J545">
        <v>63</v>
      </c>
      <c r="K545">
        <f t="shared" si="24"/>
        <v>24</v>
      </c>
      <c r="L545">
        <f t="shared" si="26"/>
        <v>63</v>
      </c>
      <c r="M545">
        <f t="shared" si="25"/>
        <v>38.095238095238095</v>
      </c>
    </row>
    <row r="546" spans="1:13" x14ac:dyDescent="0.3">
      <c r="A546">
        <v>211</v>
      </c>
      <c r="B546">
        <v>1</v>
      </c>
      <c r="C546" t="s">
        <v>30</v>
      </c>
      <c r="D546" t="s">
        <v>50</v>
      </c>
      <c r="E546">
        <v>10</v>
      </c>
      <c r="F546">
        <v>18</v>
      </c>
      <c r="G546">
        <v>2</v>
      </c>
      <c r="H546">
        <v>45</v>
      </c>
      <c r="I546" t="s">
        <v>53</v>
      </c>
      <c r="J546">
        <v>36</v>
      </c>
      <c r="K546">
        <f t="shared" si="24"/>
        <v>16</v>
      </c>
      <c r="L546">
        <f t="shared" si="26"/>
        <v>36</v>
      </c>
      <c r="M546">
        <f t="shared" si="25"/>
        <v>44.444444444444443</v>
      </c>
    </row>
    <row r="547" spans="1:13" x14ac:dyDescent="0.3">
      <c r="A547">
        <v>211</v>
      </c>
      <c r="B547">
        <v>1</v>
      </c>
      <c r="C547" t="s">
        <v>32</v>
      </c>
      <c r="D547" t="s">
        <v>52</v>
      </c>
      <c r="E547">
        <v>15</v>
      </c>
      <c r="F547">
        <v>25</v>
      </c>
      <c r="G547">
        <v>2</v>
      </c>
      <c r="H547">
        <v>9</v>
      </c>
      <c r="I547" t="s">
        <v>53</v>
      </c>
      <c r="J547">
        <v>50</v>
      </c>
      <c r="K547">
        <f t="shared" si="24"/>
        <v>20</v>
      </c>
      <c r="L547">
        <f t="shared" si="26"/>
        <v>50</v>
      </c>
      <c r="M547">
        <f t="shared" si="25"/>
        <v>40</v>
      </c>
    </row>
    <row r="548" spans="1:13" x14ac:dyDescent="0.3">
      <c r="A548">
        <v>211</v>
      </c>
      <c r="B548">
        <v>1</v>
      </c>
      <c r="C548" t="s">
        <v>27</v>
      </c>
      <c r="D548" t="s">
        <v>47</v>
      </c>
      <c r="E548">
        <v>12</v>
      </c>
      <c r="F548">
        <v>20</v>
      </c>
      <c r="G548">
        <v>1</v>
      </c>
      <c r="H548">
        <v>27</v>
      </c>
      <c r="I548" t="s">
        <v>53</v>
      </c>
      <c r="J548">
        <v>20</v>
      </c>
      <c r="K548">
        <f t="shared" si="24"/>
        <v>8</v>
      </c>
      <c r="L548">
        <f t="shared" si="26"/>
        <v>20</v>
      </c>
      <c r="M548">
        <f t="shared" si="25"/>
        <v>40</v>
      </c>
    </row>
    <row r="549" spans="1:13" x14ac:dyDescent="0.3">
      <c r="A549">
        <v>212</v>
      </c>
      <c r="B549">
        <v>14</v>
      </c>
      <c r="C549" t="s">
        <v>14</v>
      </c>
      <c r="D549" t="s">
        <v>34</v>
      </c>
      <c r="E549">
        <v>18</v>
      </c>
      <c r="F549">
        <v>30</v>
      </c>
      <c r="G549">
        <v>3</v>
      </c>
      <c r="H549">
        <v>35</v>
      </c>
      <c r="I549" t="s">
        <v>54</v>
      </c>
      <c r="J549">
        <v>90</v>
      </c>
      <c r="K549">
        <f t="shared" si="24"/>
        <v>36</v>
      </c>
      <c r="L549">
        <f t="shared" si="26"/>
        <v>90</v>
      </c>
      <c r="M549">
        <f t="shared" si="25"/>
        <v>40</v>
      </c>
    </row>
    <row r="550" spans="1:13" x14ac:dyDescent="0.3">
      <c r="A550">
        <v>212</v>
      </c>
      <c r="B550">
        <v>14</v>
      </c>
      <c r="C550" t="s">
        <v>31</v>
      </c>
      <c r="D550" t="s">
        <v>51</v>
      </c>
      <c r="E550">
        <v>15</v>
      </c>
      <c r="F550">
        <v>26</v>
      </c>
      <c r="G550">
        <v>3</v>
      </c>
      <c r="H550">
        <v>43</v>
      </c>
      <c r="I550" t="s">
        <v>54</v>
      </c>
      <c r="J550">
        <v>78</v>
      </c>
      <c r="K550">
        <f t="shared" si="24"/>
        <v>33</v>
      </c>
      <c r="L550">
        <f t="shared" si="26"/>
        <v>78</v>
      </c>
      <c r="M550">
        <f t="shared" si="25"/>
        <v>42.307692307692307</v>
      </c>
    </row>
    <row r="551" spans="1:13" x14ac:dyDescent="0.3">
      <c r="A551">
        <v>212</v>
      </c>
      <c r="B551">
        <v>14</v>
      </c>
      <c r="C551" t="s">
        <v>29</v>
      </c>
      <c r="D551" t="s">
        <v>49</v>
      </c>
      <c r="E551">
        <v>13</v>
      </c>
      <c r="F551">
        <v>21</v>
      </c>
      <c r="G551">
        <v>1</v>
      </c>
      <c r="H551">
        <v>31</v>
      </c>
      <c r="I551" t="s">
        <v>54</v>
      </c>
      <c r="J551">
        <v>21</v>
      </c>
      <c r="K551">
        <f t="shared" si="24"/>
        <v>8</v>
      </c>
      <c r="L551">
        <f t="shared" si="26"/>
        <v>21</v>
      </c>
      <c r="M551">
        <f t="shared" si="25"/>
        <v>38.095238095238095</v>
      </c>
    </row>
    <row r="552" spans="1:13" x14ac:dyDescent="0.3">
      <c r="A552">
        <v>212</v>
      </c>
      <c r="B552">
        <v>14</v>
      </c>
      <c r="C552" t="s">
        <v>21</v>
      </c>
      <c r="D552" t="s">
        <v>41</v>
      </c>
      <c r="E552">
        <v>16</v>
      </c>
      <c r="F552">
        <v>28</v>
      </c>
      <c r="G552">
        <v>2</v>
      </c>
      <c r="H552">
        <v>55</v>
      </c>
      <c r="I552" t="s">
        <v>54</v>
      </c>
      <c r="J552">
        <v>56</v>
      </c>
      <c r="K552">
        <f t="shared" si="24"/>
        <v>24</v>
      </c>
      <c r="L552">
        <f t="shared" si="26"/>
        <v>56</v>
      </c>
      <c r="M552">
        <f t="shared" si="25"/>
        <v>42.857142857142854</v>
      </c>
    </row>
    <row r="553" spans="1:13" x14ac:dyDescent="0.3">
      <c r="A553">
        <v>213</v>
      </c>
      <c r="B553">
        <v>13</v>
      </c>
      <c r="C553" t="s">
        <v>16</v>
      </c>
      <c r="D553" t="s">
        <v>36</v>
      </c>
      <c r="E553">
        <v>16</v>
      </c>
      <c r="F553">
        <v>27</v>
      </c>
      <c r="G553">
        <v>1</v>
      </c>
      <c r="H553">
        <v>53</v>
      </c>
      <c r="I553" t="s">
        <v>53</v>
      </c>
      <c r="J553">
        <v>27</v>
      </c>
      <c r="K553">
        <f t="shared" si="24"/>
        <v>11</v>
      </c>
      <c r="L553">
        <f t="shared" si="26"/>
        <v>27</v>
      </c>
      <c r="M553">
        <f t="shared" si="25"/>
        <v>40.74074074074074</v>
      </c>
    </row>
    <row r="554" spans="1:13" x14ac:dyDescent="0.3">
      <c r="A554">
        <v>213</v>
      </c>
      <c r="B554">
        <v>13</v>
      </c>
      <c r="C554" t="s">
        <v>14</v>
      </c>
      <c r="D554" t="s">
        <v>34</v>
      </c>
      <c r="E554">
        <v>18</v>
      </c>
      <c r="F554">
        <v>30</v>
      </c>
      <c r="G554">
        <v>2</v>
      </c>
      <c r="H554">
        <v>47</v>
      </c>
      <c r="I554" t="s">
        <v>54</v>
      </c>
      <c r="J554">
        <v>60</v>
      </c>
      <c r="K554">
        <f t="shared" si="24"/>
        <v>24</v>
      </c>
      <c r="L554">
        <f t="shared" si="26"/>
        <v>60</v>
      </c>
      <c r="M554">
        <f t="shared" si="25"/>
        <v>40</v>
      </c>
    </row>
    <row r="555" spans="1:13" x14ac:dyDescent="0.3">
      <c r="A555">
        <v>214</v>
      </c>
      <c r="B555">
        <v>2</v>
      </c>
      <c r="C555" t="s">
        <v>26</v>
      </c>
      <c r="D555" t="s">
        <v>46</v>
      </c>
      <c r="E555">
        <v>20</v>
      </c>
      <c r="F555">
        <v>34</v>
      </c>
      <c r="G555">
        <v>2</v>
      </c>
      <c r="H555">
        <v>14</v>
      </c>
      <c r="I555" t="s">
        <v>53</v>
      </c>
      <c r="J555">
        <v>68</v>
      </c>
      <c r="K555">
        <f t="shared" si="24"/>
        <v>28</v>
      </c>
      <c r="L555">
        <f t="shared" si="26"/>
        <v>68</v>
      </c>
      <c r="M555">
        <f t="shared" si="25"/>
        <v>41.17647058823529</v>
      </c>
    </row>
    <row r="556" spans="1:13" x14ac:dyDescent="0.3">
      <c r="A556">
        <v>214</v>
      </c>
      <c r="B556">
        <v>2</v>
      </c>
      <c r="C556" t="s">
        <v>17</v>
      </c>
      <c r="D556" t="s">
        <v>37</v>
      </c>
      <c r="E556">
        <v>25</v>
      </c>
      <c r="F556">
        <v>40</v>
      </c>
      <c r="G556">
        <v>3</v>
      </c>
      <c r="H556">
        <v>12</v>
      </c>
      <c r="I556" t="s">
        <v>54</v>
      </c>
      <c r="J556">
        <v>120</v>
      </c>
      <c r="K556">
        <f t="shared" si="24"/>
        <v>45</v>
      </c>
      <c r="L556">
        <f t="shared" si="26"/>
        <v>120</v>
      </c>
      <c r="M556">
        <f t="shared" si="25"/>
        <v>37.5</v>
      </c>
    </row>
    <row r="557" spans="1:13" x14ac:dyDescent="0.3">
      <c r="A557">
        <v>214</v>
      </c>
      <c r="B557">
        <v>2</v>
      </c>
      <c r="C557" t="s">
        <v>27</v>
      </c>
      <c r="D557" t="s">
        <v>47</v>
      </c>
      <c r="E557">
        <v>12</v>
      </c>
      <c r="F557">
        <v>20</v>
      </c>
      <c r="G557">
        <v>2</v>
      </c>
      <c r="H557">
        <v>12</v>
      </c>
      <c r="I557" t="s">
        <v>54</v>
      </c>
      <c r="J557">
        <v>40</v>
      </c>
      <c r="K557">
        <f t="shared" si="24"/>
        <v>16</v>
      </c>
      <c r="L557">
        <f t="shared" si="26"/>
        <v>40</v>
      </c>
      <c r="M557">
        <f t="shared" si="25"/>
        <v>40</v>
      </c>
    </row>
    <row r="558" spans="1:13" x14ac:dyDescent="0.3">
      <c r="A558">
        <v>215</v>
      </c>
      <c r="B558">
        <v>6</v>
      </c>
      <c r="C558" t="s">
        <v>26</v>
      </c>
      <c r="D558" t="s">
        <v>46</v>
      </c>
      <c r="E558">
        <v>20</v>
      </c>
      <c r="F558">
        <v>34</v>
      </c>
      <c r="G558">
        <v>2</v>
      </c>
      <c r="H558">
        <v>12</v>
      </c>
      <c r="I558" t="s">
        <v>53</v>
      </c>
      <c r="J558">
        <v>68</v>
      </c>
      <c r="K558">
        <f t="shared" si="24"/>
        <v>28</v>
      </c>
      <c r="L558">
        <f t="shared" si="26"/>
        <v>68</v>
      </c>
      <c r="M558">
        <f t="shared" si="25"/>
        <v>41.17647058823529</v>
      </c>
    </row>
    <row r="559" spans="1:13" x14ac:dyDescent="0.3">
      <c r="A559">
        <v>215</v>
      </c>
      <c r="B559">
        <v>6</v>
      </c>
      <c r="C559" t="s">
        <v>14</v>
      </c>
      <c r="D559" t="s">
        <v>34</v>
      </c>
      <c r="E559">
        <v>18</v>
      </c>
      <c r="F559">
        <v>30</v>
      </c>
      <c r="G559">
        <v>3</v>
      </c>
      <c r="H559">
        <v>34</v>
      </c>
      <c r="I559" t="s">
        <v>53</v>
      </c>
      <c r="J559">
        <v>90</v>
      </c>
      <c r="K559">
        <f t="shared" si="24"/>
        <v>36</v>
      </c>
      <c r="L559">
        <f t="shared" si="26"/>
        <v>90</v>
      </c>
      <c r="M559">
        <f t="shared" si="25"/>
        <v>40</v>
      </c>
    </row>
    <row r="560" spans="1:13" x14ac:dyDescent="0.3">
      <c r="A560">
        <v>216</v>
      </c>
      <c r="B560">
        <v>17</v>
      </c>
      <c r="C560" t="s">
        <v>32</v>
      </c>
      <c r="D560" t="s">
        <v>52</v>
      </c>
      <c r="E560">
        <v>15</v>
      </c>
      <c r="F560">
        <v>25</v>
      </c>
      <c r="G560">
        <v>1</v>
      </c>
      <c r="H560">
        <v>42</v>
      </c>
      <c r="I560" t="s">
        <v>53</v>
      </c>
      <c r="J560">
        <v>25</v>
      </c>
      <c r="K560">
        <f t="shared" si="24"/>
        <v>10</v>
      </c>
      <c r="L560">
        <f t="shared" si="26"/>
        <v>25</v>
      </c>
      <c r="M560">
        <f t="shared" si="25"/>
        <v>40</v>
      </c>
    </row>
    <row r="561" spans="1:13" x14ac:dyDescent="0.3">
      <c r="A561">
        <v>216</v>
      </c>
      <c r="B561">
        <v>17</v>
      </c>
      <c r="C561" t="s">
        <v>29</v>
      </c>
      <c r="D561" t="s">
        <v>49</v>
      </c>
      <c r="E561">
        <v>13</v>
      </c>
      <c r="F561">
        <v>21</v>
      </c>
      <c r="G561">
        <v>3</v>
      </c>
      <c r="H561">
        <v>36</v>
      </c>
      <c r="I561" t="s">
        <v>53</v>
      </c>
      <c r="J561">
        <v>63</v>
      </c>
      <c r="K561">
        <f t="shared" si="24"/>
        <v>24</v>
      </c>
      <c r="L561">
        <f t="shared" si="26"/>
        <v>63</v>
      </c>
      <c r="M561">
        <f t="shared" si="25"/>
        <v>38.095238095238095</v>
      </c>
    </row>
    <row r="562" spans="1:13" x14ac:dyDescent="0.3">
      <c r="A562">
        <v>216</v>
      </c>
      <c r="B562">
        <v>17</v>
      </c>
      <c r="C562" t="s">
        <v>16</v>
      </c>
      <c r="D562" t="s">
        <v>36</v>
      </c>
      <c r="E562">
        <v>16</v>
      </c>
      <c r="F562">
        <v>27</v>
      </c>
      <c r="G562">
        <v>2</v>
      </c>
      <c r="H562">
        <v>42</v>
      </c>
      <c r="I562" t="s">
        <v>53</v>
      </c>
      <c r="J562">
        <v>54</v>
      </c>
      <c r="K562">
        <f t="shared" si="24"/>
        <v>22</v>
      </c>
      <c r="L562">
        <f t="shared" si="26"/>
        <v>54</v>
      </c>
      <c r="M562">
        <f t="shared" si="25"/>
        <v>40.74074074074074</v>
      </c>
    </row>
    <row r="563" spans="1:13" x14ac:dyDescent="0.3">
      <c r="A563">
        <v>217</v>
      </c>
      <c r="B563">
        <v>1</v>
      </c>
      <c r="C563" t="s">
        <v>24</v>
      </c>
      <c r="D563" t="s">
        <v>44</v>
      </c>
      <c r="E563">
        <v>19</v>
      </c>
      <c r="F563">
        <v>32</v>
      </c>
      <c r="G563">
        <v>3</v>
      </c>
      <c r="H563">
        <v>13</v>
      </c>
      <c r="I563" t="s">
        <v>54</v>
      </c>
      <c r="J563">
        <v>96</v>
      </c>
      <c r="K563">
        <f t="shared" si="24"/>
        <v>39</v>
      </c>
      <c r="L563">
        <f t="shared" si="26"/>
        <v>96</v>
      </c>
      <c r="M563">
        <f t="shared" si="25"/>
        <v>40.625</v>
      </c>
    </row>
    <row r="564" spans="1:13" x14ac:dyDescent="0.3">
      <c r="A564">
        <v>218</v>
      </c>
      <c r="B564">
        <v>13</v>
      </c>
      <c r="C564" t="s">
        <v>22</v>
      </c>
      <c r="D564" t="s">
        <v>42</v>
      </c>
      <c r="E564">
        <v>11</v>
      </c>
      <c r="F564">
        <v>19</v>
      </c>
      <c r="G564">
        <v>3</v>
      </c>
      <c r="H564">
        <v>24</v>
      </c>
      <c r="I564" t="s">
        <v>54</v>
      </c>
      <c r="J564">
        <v>57</v>
      </c>
      <c r="K564">
        <f t="shared" si="24"/>
        <v>24</v>
      </c>
      <c r="L564">
        <f t="shared" si="26"/>
        <v>57</v>
      </c>
      <c r="M564">
        <f t="shared" si="25"/>
        <v>42.105263157894733</v>
      </c>
    </row>
    <row r="565" spans="1:13" x14ac:dyDescent="0.3">
      <c r="A565">
        <v>218</v>
      </c>
      <c r="B565">
        <v>13</v>
      </c>
      <c r="C565" t="s">
        <v>16</v>
      </c>
      <c r="D565" t="s">
        <v>36</v>
      </c>
      <c r="E565">
        <v>16</v>
      </c>
      <c r="F565">
        <v>27</v>
      </c>
      <c r="G565">
        <v>3</v>
      </c>
      <c r="H565">
        <v>16</v>
      </c>
      <c r="I565" t="s">
        <v>53</v>
      </c>
      <c r="J565">
        <v>81</v>
      </c>
      <c r="K565">
        <f t="shared" si="24"/>
        <v>33</v>
      </c>
      <c r="L565">
        <f t="shared" si="26"/>
        <v>81</v>
      </c>
      <c r="M565">
        <f t="shared" si="25"/>
        <v>40.74074074074074</v>
      </c>
    </row>
    <row r="566" spans="1:13" x14ac:dyDescent="0.3">
      <c r="A566">
        <v>218</v>
      </c>
      <c r="B566">
        <v>13</v>
      </c>
      <c r="C566" t="s">
        <v>28</v>
      </c>
      <c r="D566" t="s">
        <v>48</v>
      </c>
      <c r="E566">
        <v>14</v>
      </c>
      <c r="F566">
        <v>23</v>
      </c>
      <c r="G566">
        <v>2</v>
      </c>
      <c r="H566">
        <v>6</v>
      </c>
      <c r="I566" t="s">
        <v>53</v>
      </c>
      <c r="J566">
        <v>46</v>
      </c>
      <c r="K566">
        <f t="shared" si="24"/>
        <v>18</v>
      </c>
      <c r="L566">
        <f t="shared" si="26"/>
        <v>46</v>
      </c>
      <c r="M566">
        <f t="shared" si="25"/>
        <v>39.130434782608695</v>
      </c>
    </row>
    <row r="567" spans="1:13" x14ac:dyDescent="0.3">
      <c r="A567">
        <v>219</v>
      </c>
      <c r="B567">
        <v>1</v>
      </c>
      <c r="C567" t="s">
        <v>28</v>
      </c>
      <c r="D567" t="s">
        <v>48</v>
      </c>
      <c r="E567">
        <v>14</v>
      </c>
      <c r="F567">
        <v>23</v>
      </c>
      <c r="G567">
        <v>2</v>
      </c>
      <c r="H567">
        <v>12</v>
      </c>
      <c r="I567" t="s">
        <v>53</v>
      </c>
      <c r="J567">
        <v>46</v>
      </c>
      <c r="K567">
        <f t="shared" si="24"/>
        <v>18</v>
      </c>
      <c r="L567">
        <f t="shared" si="26"/>
        <v>46</v>
      </c>
      <c r="M567">
        <f t="shared" si="25"/>
        <v>39.130434782608695</v>
      </c>
    </row>
    <row r="568" spans="1:13" x14ac:dyDescent="0.3">
      <c r="A568">
        <v>219</v>
      </c>
      <c r="B568">
        <v>1</v>
      </c>
      <c r="C568" t="s">
        <v>15</v>
      </c>
      <c r="D568" t="s">
        <v>35</v>
      </c>
      <c r="E568">
        <v>19</v>
      </c>
      <c r="F568">
        <v>31</v>
      </c>
      <c r="G568">
        <v>3</v>
      </c>
      <c r="H568">
        <v>11</v>
      </c>
      <c r="I568" t="s">
        <v>54</v>
      </c>
      <c r="J568">
        <v>93</v>
      </c>
      <c r="K568">
        <f t="shared" si="24"/>
        <v>36</v>
      </c>
      <c r="L568">
        <f t="shared" si="26"/>
        <v>93</v>
      </c>
      <c r="M568">
        <f t="shared" si="25"/>
        <v>38.70967741935484</v>
      </c>
    </row>
    <row r="569" spans="1:13" x14ac:dyDescent="0.3">
      <c r="A569">
        <v>220</v>
      </c>
      <c r="B569">
        <v>15</v>
      </c>
      <c r="C569" t="s">
        <v>13</v>
      </c>
      <c r="D569" t="s">
        <v>33</v>
      </c>
      <c r="E569">
        <v>14</v>
      </c>
      <c r="F569">
        <v>24</v>
      </c>
      <c r="G569">
        <v>1</v>
      </c>
      <c r="H569">
        <v>13</v>
      </c>
      <c r="I569" t="s">
        <v>53</v>
      </c>
      <c r="J569">
        <v>24</v>
      </c>
      <c r="K569">
        <f t="shared" si="24"/>
        <v>10</v>
      </c>
      <c r="L569">
        <f t="shared" si="26"/>
        <v>24</v>
      </c>
      <c r="M569">
        <f t="shared" si="25"/>
        <v>41.666666666666671</v>
      </c>
    </row>
    <row r="570" spans="1:13" x14ac:dyDescent="0.3">
      <c r="A570">
        <v>221</v>
      </c>
      <c r="B570">
        <v>16</v>
      </c>
      <c r="C570" t="s">
        <v>24</v>
      </c>
      <c r="D570" t="s">
        <v>44</v>
      </c>
      <c r="E570">
        <v>19</v>
      </c>
      <c r="F570">
        <v>32</v>
      </c>
      <c r="G570">
        <v>3</v>
      </c>
      <c r="H570">
        <v>29</v>
      </c>
      <c r="I570" t="s">
        <v>53</v>
      </c>
      <c r="J570">
        <v>96</v>
      </c>
      <c r="K570">
        <f t="shared" si="24"/>
        <v>39</v>
      </c>
      <c r="L570">
        <f t="shared" si="26"/>
        <v>96</v>
      </c>
      <c r="M570">
        <f t="shared" si="25"/>
        <v>40.625</v>
      </c>
    </row>
    <row r="571" spans="1:13" x14ac:dyDescent="0.3">
      <c r="A571">
        <v>221</v>
      </c>
      <c r="B571">
        <v>16</v>
      </c>
      <c r="C571" t="s">
        <v>26</v>
      </c>
      <c r="D571" t="s">
        <v>46</v>
      </c>
      <c r="E571">
        <v>20</v>
      </c>
      <c r="F571">
        <v>34</v>
      </c>
      <c r="G571">
        <v>2</v>
      </c>
      <c r="H571">
        <v>54</v>
      </c>
      <c r="I571" t="s">
        <v>54</v>
      </c>
      <c r="J571">
        <v>68</v>
      </c>
      <c r="K571">
        <f t="shared" si="24"/>
        <v>28</v>
      </c>
      <c r="L571">
        <f t="shared" si="26"/>
        <v>68</v>
      </c>
      <c r="M571">
        <f t="shared" si="25"/>
        <v>41.17647058823529</v>
      </c>
    </row>
    <row r="572" spans="1:13" x14ac:dyDescent="0.3">
      <c r="A572">
        <v>221</v>
      </c>
      <c r="B572">
        <v>16</v>
      </c>
      <c r="C572" t="s">
        <v>19</v>
      </c>
      <c r="D572" t="s">
        <v>39</v>
      </c>
      <c r="E572">
        <v>17</v>
      </c>
      <c r="F572">
        <v>29</v>
      </c>
      <c r="G572">
        <v>1</v>
      </c>
      <c r="H572">
        <v>25</v>
      </c>
      <c r="I572" t="s">
        <v>53</v>
      </c>
      <c r="J572">
        <v>29</v>
      </c>
      <c r="K572">
        <f t="shared" si="24"/>
        <v>12</v>
      </c>
      <c r="L572">
        <f t="shared" si="26"/>
        <v>29</v>
      </c>
      <c r="M572">
        <f t="shared" si="25"/>
        <v>41.379310344827587</v>
      </c>
    </row>
    <row r="573" spans="1:13" x14ac:dyDescent="0.3">
      <c r="A573">
        <v>222</v>
      </c>
      <c r="B573">
        <v>3</v>
      </c>
      <c r="C573" t="s">
        <v>28</v>
      </c>
      <c r="D573" t="s">
        <v>48</v>
      </c>
      <c r="E573">
        <v>14</v>
      </c>
      <c r="F573">
        <v>23</v>
      </c>
      <c r="G573">
        <v>3</v>
      </c>
      <c r="H573">
        <v>29</v>
      </c>
      <c r="I573" t="s">
        <v>53</v>
      </c>
      <c r="J573">
        <v>69</v>
      </c>
      <c r="K573">
        <f t="shared" si="24"/>
        <v>27</v>
      </c>
      <c r="L573">
        <f t="shared" si="26"/>
        <v>69</v>
      </c>
      <c r="M573">
        <f t="shared" si="25"/>
        <v>39.130434782608695</v>
      </c>
    </row>
    <row r="574" spans="1:13" x14ac:dyDescent="0.3">
      <c r="A574">
        <v>222</v>
      </c>
      <c r="B574">
        <v>3</v>
      </c>
      <c r="C574" t="s">
        <v>21</v>
      </c>
      <c r="D574" t="s">
        <v>41</v>
      </c>
      <c r="E574">
        <v>16</v>
      </c>
      <c r="F574">
        <v>28</v>
      </c>
      <c r="G574">
        <v>1</v>
      </c>
      <c r="H574">
        <v>56</v>
      </c>
      <c r="I574" t="s">
        <v>53</v>
      </c>
      <c r="J574">
        <v>28</v>
      </c>
      <c r="K574">
        <f t="shared" si="24"/>
        <v>12</v>
      </c>
      <c r="L574">
        <f t="shared" si="26"/>
        <v>28</v>
      </c>
      <c r="M574">
        <f t="shared" si="25"/>
        <v>42.857142857142854</v>
      </c>
    </row>
    <row r="575" spans="1:13" x14ac:dyDescent="0.3">
      <c r="A575">
        <v>223</v>
      </c>
      <c r="B575">
        <v>19</v>
      </c>
      <c r="C575" t="s">
        <v>24</v>
      </c>
      <c r="D575" t="s">
        <v>44</v>
      </c>
      <c r="E575">
        <v>19</v>
      </c>
      <c r="F575">
        <v>32</v>
      </c>
      <c r="G575">
        <v>1</v>
      </c>
      <c r="H575">
        <v>53</v>
      </c>
      <c r="I575" t="s">
        <v>53</v>
      </c>
      <c r="J575">
        <v>32</v>
      </c>
      <c r="K575">
        <f t="shared" si="24"/>
        <v>13</v>
      </c>
      <c r="L575">
        <f t="shared" si="26"/>
        <v>32</v>
      </c>
      <c r="M575">
        <f t="shared" si="25"/>
        <v>40.625</v>
      </c>
    </row>
    <row r="576" spans="1:13" x14ac:dyDescent="0.3">
      <c r="A576">
        <v>224</v>
      </c>
      <c r="B576">
        <v>7</v>
      </c>
      <c r="C576" t="s">
        <v>31</v>
      </c>
      <c r="D576" t="s">
        <v>51</v>
      </c>
      <c r="E576">
        <v>15</v>
      </c>
      <c r="F576">
        <v>26</v>
      </c>
      <c r="G576">
        <v>2</v>
      </c>
      <c r="H576">
        <v>20</v>
      </c>
      <c r="I576" t="s">
        <v>53</v>
      </c>
      <c r="J576">
        <v>52</v>
      </c>
      <c r="K576">
        <f t="shared" si="24"/>
        <v>22</v>
      </c>
      <c r="L576">
        <f t="shared" si="26"/>
        <v>52</v>
      </c>
      <c r="M576">
        <f t="shared" si="25"/>
        <v>42.307692307692307</v>
      </c>
    </row>
    <row r="577" spans="1:13" x14ac:dyDescent="0.3">
      <c r="A577">
        <v>225</v>
      </c>
      <c r="B577">
        <v>19</v>
      </c>
      <c r="C577" t="s">
        <v>20</v>
      </c>
      <c r="D577" t="s">
        <v>40</v>
      </c>
      <c r="E577">
        <v>20</v>
      </c>
      <c r="F577">
        <v>33</v>
      </c>
      <c r="G577">
        <v>3</v>
      </c>
      <c r="H577">
        <v>56</v>
      </c>
      <c r="I577" t="s">
        <v>54</v>
      </c>
      <c r="J577">
        <v>99</v>
      </c>
      <c r="K577">
        <f t="shared" si="24"/>
        <v>39</v>
      </c>
      <c r="L577">
        <f t="shared" si="26"/>
        <v>99</v>
      </c>
      <c r="M577">
        <f t="shared" si="25"/>
        <v>39.393939393939391</v>
      </c>
    </row>
    <row r="578" spans="1:13" x14ac:dyDescent="0.3">
      <c r="A578">
        <v>225</v>
      </c>
      <c r="B578">
        <v>19</v>
      </c>
      <c r="C578" t="s">
        <v>28</v>
      </c>
      <c r="D578" t="s">
        <v>48</v>
      </c>
      <c r="E578">
        <v>14</v>
      </c>
      <c r="F578">
        <v>23</v>
      </c>
      <c r="G578">
        <v>3</v>
      </c>
      <c r="H578">
        <v>38</v>
      </c>
      <c r="I578" t="s">
        <v>54</v>
      </c>
      <c r="J578">
        <v>69</v>
      </c>
      <c r="K578">
        <f t="shared" si="24"/>
        <v>27</v>
      </c>
      <c r="L578">
        <f t="shared" si="26"/>
        <v>69</v>
      </c>
      <c r="M578">
        <f t="shared" si="25"/>
        <v>39.130434782608695</v>
      </c>
    </row>
    <row r="579" spans="1:13" x14ac:dyDescent="0.3">
      <c r="A579">
        <v>226</v>
      </c>
      <c r="B579">
        <v>7</v>
      </c>
      <c r="C579" t="s">
        <v>27</v>
      </c>
      <c r="D579" t="s">
        <v>47</v>
      </c>
      <c r="E579">
        <v>12</v>
      </c>
      <c r="F579">
        <v>20</v>
      </c>
      <c r="G579">
        <v>2</v>
      </c>
      <c r="H579">
        <v>7</v>
      </c>
      <c r="I579" t="s">
        <v>53</v>
      </c>
      <c r="J579">
        <v>40</v>
      </c>
      <c r="K579">
        <f t="shared" ref="K579:K642" si="27">(F579-E579)*G579</f>
        <v>16</v>
      </c>
      <c r="L579">
        <f t="shared" si="26"/>
        <v>40</v>
      </c>
      <c r="M579">
        <f t="shared" ref="M579:M642" si="28">(K579/J579)*100</f>
        <v>40</v>
      </c>
    </row>
    <row r="580" spans="1:13" x14ac:dyDescent="0.3">
      <c r="A580">
        <v>226</v>
      </c>
      <c r="B580">
        <v>7</v>
      </c>
      <c r="C580" t="s">
        <v>29</v>
      </c>
      <c r="D580" t="s">
        <v>49</v>
      </c>
      <c r="E580">
        <v>13</v>
      </c>
      <c r="F580">
        <v>21</v>
      </c>
      <c r="G580">
        <v>1</v>
      </c>
      <c r="H580">
        <v>29</v>
      </c>
      <c r="I580" t="s">
        <v>54</v>
      </c>
      <c r="J580">
        <v>21</v>
      </c>
      <c r="K580">
        <f t="shared" si="27"/>
        <v>8</v>
      </c>
      <c r="L580">
        <f t="shared" ref="L580:L643" si="29">F580*G580</f>
        <v>21</v>
      </c>
      <c r="M580">
        <f t="shared" si="28"/>
        <v>38.095238095238095</v>
      </c>
    </row>
    <row r="581" spans="1:13" x14ac:dyDescent="0.3">
      <c r="A581">
        <v>226</v>
      </c>
      <c r="B581">
        <v>7</v>
      </c>
      <c r="C581" t="s">
        <v>16</v>
      </c>
      <c r="D581" t="s">
        <v>36</v>
      </c>
      <c r="E581">
        <v>16</v>
      </c>
      <c r="F581">
        <v>27</v>
      </c>
      <c r="G581">
        <v>3</v>
      </c>
      <c r="H581">
        <v>56</v>
      </c>
      <c r="I581" t="s">
        <v>53</v>
      </c>
      <c r="J581">
        <v>81</v>
      </c>
      <c r="K581">
        <f t="shared" si="27"/>
        <v>33</v>
      </c>
      <c r="L581">
        <f t="shared" si="29"/>
        <v>81</v>
      </c>
      <c r="M581">
        <f t="shared" si="28"/>
        <v>40.74074074074074</v>
      </c>
    </row>
    <row r="582" spans="1:13" x14ac:dyDescent="0.3">
      <c r="A582">
        <v>226</v>
      </c>
      <c r="B582">
        <v>7</v>
      </c>
      <c r="C582" t="s">
        <v>19</v>
      </c>
      <c r="D582" t="s">
        <v>39</v>
      </c>
      <c r="E582">
        <v>17</v>
      </c>
      <c r="F582">
        <v>29</v>
      </c>
      <c r="G582">
        <v>1</v>
      </c>
      <c r="H582">
        <v>54</v>
      </c>
      <c r="I582" t="s">
        <v>54</v>
      </c>
      <c r="J582">
        <v>29</v>
      </c>
      <c r="K582">
        <f t="shared" si="27"/>
        <v>12</v>
      </c>
      <c r="L582">
        <f t="shared" si="29"/>
        <v>29</v>
      </c>
      <c r="M582">
        <f t="shared" si="28"/>
        <v>41.379310344827587</v>
      </c>
    </row>
    <row r="583" spans="1:13" x14ac:dyDescent="0.3">
      <c r="A583">
        <v>227</v>
      </c>
      <c r="B583">
        <v>17</v>
      </c>
      <c r="C583" t="s">
        <v>13</v>
      </c>
      <c r="D583" t="s">
        <v>33</v>
      </c>
      <c r="E583">
        <v>14</v>
      </c>
      <c r="F583">
        <v>24</v>
      </c>
      <c r="G583">
        <v>1</v>
      </c>
      <c r="H583">
        <v>58</v>
      </c>
      <c r="I583" t="s">
        <v>53</v>
      </c>
      <c r="J583">
        <v>24</v>
      </c>
      <c r="K583">
        <f t="shared" si="27"/>
        <v>10</v>
      </c>
      <c r="L583">
        <f t="shared" si="29"/>
        <v>24</v>
      </c>
      <c r="M583">
        <f t="shared" si="28"/>
        <v>41.666666666666671</v>
      </c>
    </row>
    <row r="584" spans="1:13" x14ac:dyDescent="0.3">
      <c r="A584">
        <v>227</v>
      </c>
      <c r="B584">
        <v>17</v>
      </c>
      <c r="C584" t="s">
        <v>15</v>
      </c>
      <c r="D584" t="s">
        <v>35</v>
      </c>
      <c r="E584">
        <v>19</v>
      </c>
      <c r="F584">
        <v>31</v>
      </c>
      <c r="G584">
        <v>3</v>
      </c>
      <c r="H584">
        <v>15</v>
      </c>
      <c r="I584" t="s">
        <v>54</v>
      </c>
      <c r="J584">
        <v>93</v>
      </c>
      <c r="K584">
        <f t="shared" si="27"/>
        <v>36</v>
      </c>
      <c r="L584">
        <f t="shared" si="29"/>
        <v>93</v>
      </c>
      <c r="M584">
        <f t="shared" si="28"/>
        <v>38.70967741935484</v>
      </c>
    </row>
    <row r="585" spans="1:13" x14ac:dyDescent="0.3">
      <c r="A585">
        <v>227</v>
      </c>
      <c r="B585">
        <v>17</v>
      </c>
      <c r="C585" t="s">
        <v>21</v>
      </c>
      <c r="D585" t="s">
        <v>41</v>
      </c>
      <c r="E585">
        <v>16</v>
      </c>
      <c r="F585">
        <v>28</v>
      </c>
      <c r="G585">
        <v>1</v>
      </c>
      <c r="H585">
        <v>13</v>
      </c>
      <c r="I585" t="s">
        <v>53</v>
      </c>
      <c r="J585">
        <v>28</v>
      </c>
      <c r="K585">
        <f t="shared" si="27"/>
        <v>12</v>
      </c>
      <c r="L585">
        <f t="shared" si="29"/>
        <v>28</v>
      </c>
      <c r="M585">
        <f t="shared" si="28"/>
        <v>42.857142857142854</v>
      </c>
    </row>
    <row r="586" spans="1:13" x14ac:dyDescent="0.3">
      <c r="A586">
        <v>227</v>
      </c>
      <c r="B586">
        <v>17</v>
      </c>
      <c r="C586" t="s">
        <v>20</v>
      </c>
      <c r="D586" t="s">
        <v>40</v>
      </c>
      <c r="E586">
        <v>20</v>
      </c>
      <c r="F586">
        <v>33</v>
      </c>
      <c r="G586">
        <v>2</v>
      </c>
      <c r="H586">
        <v>33</v>
      </c>
      <c r="I586" t="s">
        <v>53</v>
      </c>
      <c r="J586">
        <v>66</v>
      </c>
      <c r="K586">
        <f t="shared" si="27"/>
        <v>26</v>
      </c>
      <c r="L586">
        <f t="shared" si="29"/>
        <v>66</v>
      </c>
      <c r="M586">
        <f t="shared" si="28"/>
        <v>39.393939393939391</v>
      </c>
    </row>
    <row r="587" spans="1:13" x14ac:dyDescent="0.3">
      <c r="A587">
        <v>228</v>
      </c>
      <c r="B587">
        <v>16</v>
      </c>
      <c r="C587" t="s">
        <v>28</v>
      </c>
      <c r="D587" t="s">
        <v>48</v>
      </c>
      <c r="E587">
        <v>14</v>
      </c>
      <c r="F587">
        <v>23</v>
      </c>
      <c r="G587">
        <v>3</v>
      </c>
      <c r="H587">
        <v>35</v>
      </c>
      <c r="I587" t="s">
        <v>53</v>
      </c>
      <c r="J587">
        <v>69</v>
      </c>
      <c r="K587">
        <f t="shared" si="27"/>
        <v>27</v>
      </c>
      <c r="L587">
        <f t="shared" si="29"/>
        <v>69</v>
      </c>
      <c r="M587">
        <f t="shared" si="28"/>
        <v>39.130434782608695</v>
      </c>
    </row>
    <row r="588" spans="1:13" x14ac:dyDescent="0.3">
      <c r="A588">
        <v>229</v>
      </c>
      <c r="B588">
        <v>14</v>
      </c>
      <c r="C588" t="s">
        <v>32</v>
      </c>
      <c r="D588" t="s">
        <v>52</v>
      </c>
      <c r="E588">
        <v>15</v>
      </c>
      <c r="F588">
        <v>25</v>
      </c>
      <c r="G588">
        <v>1</v>
      </c>
      <c r="H588">
        <v>28</v>
      </c>
      <c r="I588" t="s">
        <v>54</v>
      </c>
      <c r="J588">
        <v>25</v>
      </c>
      <c r="K588">
        <f t="shared" si="27"/>
        <v>10</v>
      </c>
      <c r="L588">
        <f t="shared" si="29"/>
        <v>25</v>
      </c>
      <c r="M588">
        <f t="shared" si="28"/>
        <v>40</v>
      </c>
    </row>
    <row r="589" spans="1:13" x14ac:dyDescent="0.3">
      <c r="A589">
        <v>229</v>
      </c>
      <c r="B589">
        <v>14</v>
      </c>
      <c r="C589" t="s">
        <v>23</v>
      </c>
      <c r="D589" t="s">
        <v>43</v>
      </c>
      <c r="E589">
        <v>21</v>
      </c>
      <c r="F589">
        <v>35</v>
      </c>
      <c r="G589">
        <v>1</v>
      </c>
      <c r="H589">
        <v>43</v>
      </c>
      <c r="I589" t="s">
        <v>53</v>
      </c>
      <c r="J589">
        <v>35</v>
      </c>
      <c r="K589">
        <f t="shared" si="27"/>
        <v>14</v>
      </c>
      <c r="L589">
        <f t="shared" si="29"/>
        <v>35</v>
      </c>
      <c r="M589">
        <f t="shared" si="28"/>
        <v>40</v>
      </c>
    </row>
    <row r="590" spans="1:13" x14ac:dyDescent="0.3">
      <c r="A590">
        <v>229</v>
      </c>
      <c r="B590">
        <v>14</v>
      </c>
      <c r="C590" t="s">
        <v>18</v>
      </c>
      <c r="D590" t="s">
        <v>38</v>
      </c>
      <c r="E590">
        <v>22</v>
      </c>
      <c r="F590">
        <v>36</v>
      </c>
      <c r="G590">
        <v>1</v>
      </c>
      <c r="H590">
        <v>19</v>
      </c>
      <c r="I590" t="s">
        <v>54</v>
      </c>
      <c r="J590">
        <v>36</v>
      </c>
      <c r="K590">
        <f t="shared" si="27"/>
        <v>14</v>
      </c>
      <c r="L590">
        <f t="shared" si="29"/>
        <v>36</v>
      </c>
      <c r="M590">
        <f t="shared" si="28"/>
        <v>38.888888888888893</v>
      </c>
    </row>
    <row r="591" spans="1:13" x14ac:dyDescent="0.3">
      <c r="A591">
        <v>229</v>
      </c>
      <c r="B591">
        <v>14</v>
      </c>
      <c r="C591" t="s">
        <v>21</v>
      </c>
      <c r="D591" t="s">
        <v>41</v>
      </c>
      <c r="E591">
        <v>16</v>
      </c>
      <c r="F591">
        <v>28</v>
      </c>
      <c r="G591">
        <v>1</v>
      </c>
      <c r="H591">
        <v>27</v>
      </c>
      <c r="I591" t="s">
        <v>54</v>
      </c>
      <c r="J591">
        <v>28</v>
      </c>
      <c r="K591">
        <f t="shared" si="27"/>
        <v>12</v>
      </c>
      <c r="L591">
        <f t="shared" si="29"/>
        <v>28</v>
      </c>
      <c r="M591">
        <f t="shared" si="28"/>
        <v>42.857142857142854</v>
      </c>
    </row>
    <row r="592" spans="1:13" x14ac:dyDescent="0.3">
      <c r="A592">
        <v>230</v>
      </c>
      <c r="B592">
        <v>5</v>
      </c>
      <c r="C592" t="s">
        <v>24</v>
      </c>
      <c r="D592" t="s">
        <v>44</v>
      </c>
      <c r="E592">
        <v>19</v>
      </c>
      <c r="F592">
        <v>32</v>
      </c>
      <c r="G592">
        <v>3</v>
      </c>
      <c r="H592">
        <v>10</v>
      </c>
      <c r="I592" t="s">
        <v>54</v>
      </c>
      <c r="J592">
        <v>96</v>
      </c>
      <c r="K592">
        <f t="shared" si="27"/>
        <v>39</v>
      </c>
      <c r="L592">
        <f t="shared" si="29"/>
        <v>96</v>
      </c>
      <c r="M592">
        <f t="shared" si="28"/>
        <v>40.625</v>
      </c>
    </row>
    <row r="593" spans="1:13" x14ac:dyDescent="0.3">
      <c r="A593">
        <v>230</v>
      </c>
      <c r="B593">
        <v>5</v>
      </c>
      <c r="C593" t="s">
        <v>21</v>
      </c>
      <c r="D593" t="s">
        <v>41</v>
      </c>
      <c r="E593">
        <v>16</v>
      </c>
      <c r="F593">
        <v>28</v>
      </c>
      <c r="G593">
        <v>2</v>
      </c>
      <c r="H593">
        <v>24</v>
      </c>
      <c r="I593" t="s">
        <v>54</v>
      </c>
      <c r="J593">
        <v>56</v>
      </c>
      <c r="K593">
        <f t="shared" si="27"/>
        <v>24</v>
      </c>
      <c r="L593">
        <f t="shared" si="29"/>
        <v>56</v>
      </c>
      <c r="M593">
        <f t="shared" si="28"/>
        <v>42.857142857142854</v>
      </c>
    </row>
    <row r="594" spans="1:13" x14ac:dyDescent="0.3">
      <c r="A594">
        <v>230</v>
      </c>
      <c r="B594">
        <v>5</v>
      </c>
      <c r="C594" t="s">
        <v>15</v>
      </c>
      <c r="D594" t="s">
        <v>35</v>
      </c>
      <c r="E594">
        <v>19</v>
      </c>
      <c r="F594">
        <v>31</v>
      </c>
      <c r="G594">
        <v>2</v>
      </c>
      <c r="H594">
        <v>57</v>
      </c>
      <c r="I594" t="s">
        <v>54</v>
      </c>
      <c r="J594">
        <v>62</v>
      </c>
      <c r="K594">
        <f t="shared" si="27"/>
        <v>24</v>
      </c>
      <c r="L594">
        <f t="shared" si="29"/>
        <v>62</v>
      </c>
      <c r="M594">
        <f t="shared" si="28"/>
        <v>38.70967741935484</v>
      </c>
    </row>
    <row r="595" spans="1:13" x14ac:dyDescent="0.3">
      <c r="A595">
        <v>231</v>
      </c>
      <c r="B595">
        <v>8</v>
      </c>
      <c r="C595" t="s">
        <v>29</v>
      </c>
      <c r="D595" t="s">
        <v>49</v>
      </c>
      <c r="E595">
        <v>13</v>
      </c>
      <c r="F595">
        <v>21</v>
      </c>
      <c r="G595">
        <v>2</v>
      </c>
      <c r="H595">
        <v>29</v>
      </c>
      <c r="I595" t="s">
        <v>54</v>
      </c>
      <c r="J595">
        <v>42</v>
      </c>
      <c r="K595">
        <f t="shared" si="27"/>
        <v>16</v>
      </c>
      <c r="L595">
        <f t="shared" si="29"/>
        <v>42</v>
      </c>
      <c r="M595">
        <f t="shared" si="28"/>
        <v>38.095238095238095</v>
      </c>
    </row>
    <row r="596" spans="1:13" x14ac:dyDescent="0.3">
      <c r="A596">
        <v>231</v>
      </c>
      <c r="B596">
        <v>8</v>
      </c>
      <c r="C596" t="s">
        <v>26</v>
      </c>
      <c r="D596" t="s">
        <v>46</v>
      </c>
      <c r="E596">
        <v>20</v>
      </c>
      <c r="F596">
        <v>34</v>
      </c>
      <c r="G596">
        <v>3</v>
      </c>
      <c r="H596">
        <v>17</v>
      </c>
      <c r="I596" t="s">
        <v>54</v>
      </c>
      <c r="J596">
        <v>102</v>
      </c>
      <c r="K596">
        <f t="shared" si="27"/>
        <v>42</v>
      </c>
      <c r="L596">
        <f t="shared" si="29"/>
        <v>102</v>
      </c>
      <c r="M596">
        <f t="shared" si="28"/>
        <v>41.17647058823529</v>
      </c>
    </row>
    <row r="597" spans="1:13" x14ac:dyDescent="0.3">
      <c r="A597">
        <v>231</v>
      </c>
      <c r="B597">
        <v>8</v>
      </c>
      <c r="C597" t="s">
        <v>15</v>
      </c>
      <c r="D597" t="s">
        <v>35</v>
      </c>
      <c r="E597">
        <v>19</v>
      </c>
      <c r="F597">
        <v>31</v>
      </c>
      <c r="G597">
        <v>1</v>
      </c>
      <c r="H597">
        <v>53</v>
      </c>
      <c r="I597" t="s">
        <v>54</v>
      </c>
      <c r="J597">
        <v>31</v>
      </c>
      <c r="K597">
        <f t="shared" si="27"/>
        <v>12</v>
      </c>
      <c r="L597">
        <f t="shared" si="29"/>
        <v>31</v>
      </c>
      <c r="M597">
        <f t="shared" si="28"/>
        <v>38.70967741935484</v>
      </c>
    </row>
    <row r="598" spans="1:13" x14ac:dyDescent="0.3">
      <c r="A598">
        <v>231</v>
      </c>
      <c r="B598">
        <v>8</v>
      </c>
      <c r="C598" t="s">
        <v>20</v>
      </c>
      <c r="D598" t="s">
        <v>40</v>
      </c>
      <c r="E598">
        <v>20</v>
      </c>
      <c r="F598">
        <v>33</v>
      </c>
      <c r="G598">
        <v>1</v>
      </c>
      <c r="H598">
        <v>51</v>
      </c>
      <c r="I598" t="s">
        <v>53</v>
      </c>
      <c r="J598">
        <v>33</v>
      </c>
      <c r="K598">
        <f t="shared" si="27"/>
        <v>13</v>
      </c>
      <c r="L598">
        <f t="shared" si="29"/>
        <v>33</v>
      </c>
      <c r="M598">
        <f t="shared" si="28"/>
        <v>39.393939393939391</v>
      </c>
    </row>
    <row r="599" spans="1:13" x14ac:dyDescent="0.3">
      <c r="A599">
        <v>232</v>
      </c>
      <c r="B599">
        <v>2</v>
      </c>
      <c r="C599" t="s">
        <v>13</v>
      </c>
      <c r="D599" t="s">
        <v>33</v>
      </c>
      <c r="E599">
        <v>14</v>
      </c>
      <c r="F599">
        <v>24</v>
      </c>
      <c r="G599">
        <v>1</v>
      </c>
      <c r="H599">
        <v>50</v>
      </c>
      <c r="I599" t="s">
        <v>54</v>
      </c>
      <c r="J599">
        <v>24</v>
      </c>
      <c r="K599">
        <f t="shared" si="27"/>
        <v>10</v>
      </c>
      <c r="L599">
        <f t="shared" si="29"/>
        <v>24</v>
      </c>
      <c r="M599">
        <f t="shared" si="28"/>
        <v>41.666666666666671</v>
      </c>
    </row>
    <row r="600" spans="1:13" x14ac:dyDescent="0.3">
      <c r="A600">
        <v>232</v>
      </c>
      <c r="B600">
        <v>2</v>
      </c>
      <c r="C600" t="s">
        <v>16</v>
      </c>
      <c r="D600" t="s">
        <v>36</v>
      </c>
      <c r="E600">
        <v>16</v>
      </c>
      <c r="F600">
        <v>27</v>
      </c>
      <c r="G600">
        <v>2</v>
      </c>
      <c r="H600">
        <v>30</v>
      </c>
      <c r="I600" t="s">
        <v>54</v>
      </c>
      <c r="J600">
        <v>54</v>
      </c>
      <c r="K600">
        <f t="shared" si="27"/>
        <v>22</v>
      </c>
      <c r="L600">
        <f t="shared" si="29"/>
        <v>54</v>
      </c>
      <c r="M600">
        <f t="shared" si="28"/>
        <v>40.74074074074074</v>
      </c>
    </row>
    <row r="601" spans="1:13" x14ac:dyDescent="0.3">
      <c r="A601">
        <v>232</v>
      </c>
      <c r="B601">
        <v>2</v>
      </c>
      <c r="C601" t="s">
        <v>14</v>
      </c>
      <c r="D601" t="s">
        <v>34</v>
      </c>
      <c r="E601">
        <v>18</v>
      </c>
      <c r="F601">
        <v>30</v>
      </c>
      <c r="G601">
        <v>2</v>
      </c>
      <c r="H601">
        <v>40</v>
      </c>
      <c r="I601" t="s">
        <v>54</v>
      </c>
      <c r="J601">
        <v>60</v>
      </c>
      <c r="K601">
        <f t="shared" si="27"/>
        <v>24</v>
      </c>
      <c r="L601">
        <f t="shared" si="29"/>
        <v>60</v>
      </c>
      <c r="M601">
        <f t="shared" si="28"/>
        <v>40</v>
      </c>
    </row>
    <row r="602" spans="1:13" x14ac:dyDescent="0.3">
      <c r="A602">
        <v>232</v>
      </c>
      <c r="B602">
        <v>2</v>
      </c>
      <c r="C602" t="s">
        <v>31</v>
      </c>
      <c r="D602" t="s">
        <v>51</v>
      </c>
      <c r="E602">
        <v>15</v>
      </c>
      <c r="F602">
        <v>26</v>
      </c>
      <c r="G602">
        <v>2</v>
      </c>
      <c r="H602">
        <v>19</v>
      </c>
      <c r="I602" t="s">
        <v>53</v>
      </c>
      <c r="J602">
        <v>52</v>
      </c>
      <c r="K602">
        <f t="shared" si="27"/>
        <v>22</v>
      </c>
      <c r="L602">
        <f t="shared" si="29"/>
        <v>52</v>
      </c>
      <c r="M602">
        <f t="shared" si="28"/>
        <v>42.307692307692307</v>
      </c>
    </row>
    <row r="603" spans="1:13" x14ac:dyDescent="0.3">
      <c r="A603">
        <v>233</v>
      </c>
      <c r="B603">
        <v>8</v>
      </c>
      <c r="C603" t="s">
        <v>22</v>
      </c>
      <c r="D603" t="s">
        <v>42</v>
      </c>
      <c r="E603">
        <v>11</v>
      </c>
      <c r="F603">
        <v>19</v>
      </c>
      <c r="G603">
        <v>2</v>
      </c>
      <c r="H603">
        <v>31</v>
      </c>
      <c r="I603" t="s">
        <v>54</v>
      </c>
      <c r="J603">
        <v>38</v>
      </c>
      <c r="K603">
        <f t="shared" si="27"/>
        <v>16</v>
      </c>
      <c r="L603">
        <f t="shared" si="29"/>
        <v>38</v>
      </c>
      <c r="M603">
        <f t="shared" si="28"/>
        <v>42.105263157894733</v>
      </c>
    </row>
    <row r="604" spans="1:13" x14ac:dyDescent="0.3">
      <c r="A604">
        <v>234</v>
      </c>
      <c r="B604">
        <v>17</v>
      </c>
      <c r="C604" t="s">
        <v>14</v>
      </c>
      <c r="D604" t="s">
        <v>34</v>
      </c>
      <c r="E604">
        <v>18</v>
      </c>
      <c r="F604">
        <v>30</v>
      </c>
      <c r="G604">
        <v>2</v>
      </c>
      <c r="H604">
        <v>41</v>
      </c>
      <c r="I604" t="s">
        <v>54</v>
      </c>
      <c r="J604">
        <v>60</v>
      </c>
      <c r="K604">
        <f t="shared" si="27"/>
        <v>24</v>
      </c>
      <c r="L604">
        <f t="shared" si="29"/>
        <v>60</v>
      </c>
      <c r="M604">
        <f t="shared" si="28"/>
        <v>40</v>
      </c>
    </row>
    <row r="605" spans="1:13" x14ac:dyDescent="0.3">
      <c r="A605">
        <v>234</v>
      </c>
      <c r="B605">
        <v>17</v>
      </c>
      <c r="C605" t="s">
        <v>13</v>
      </c>
      <c r="D605" t="s">
        <v>33</v>
      </c>
      <c r="E605">
        <v>14</v>
      </c>
      <c r="F605">
        <v>24</v>
      </c>
      <c r="G605">
        <v>3</v>
      </c>
      <c r="H605">
        <v>35</v>
      </c>
      <c r="I605" t="s">
        <v>53</v>
      </c>
      <c r="J605">
        <v>72</v>
      </c>
      <c r="K605">
        <f t="shared" si="27"/>
        <v>30</v>
      </c>
      <c r="L605">
        <f t="shared" si="29"/>
        <v>72</v>
      </c>
      <c r="M605">
        <f t="shared" si="28"/>
        <v>41.666666666666671</v>
      </c>
    </row>
    <row r="606" spans="1:13" x14ac:dyDescent="0.3">
      <c r="A606">
        <v>234</v>
      </c>
      <c r="B606">
        <v>17</v>
      </c>
      <c r="C606" t="s">
        <v>15</v>
      </c>
      <c r="D606" t="s">
        <v>35</v>
      </c>
      <c r="E606">
        <v>19</v>
      </c>
      <c r="F606">
        <v>31</v>
      </c>
      <c r="G606">
        <v>3</v>
      </c>
      <c r="H606">
        <v>23</v>
      </c>
      <c r="I606" t="s">
        <v>54</v>
      </c>
      <c r="J606">
        <v>93</v>
      </c>
      <c r="K606">
        <f t="shared" si="27"/>
        <v>36</v>
      </c>
      <c r="L606">
        <f t="shared" si="29"/>
        <v>93</v>
      </c>
      <c r="M606">
        <f t="shared" si="28"/>
        <v>38.70967741935484</v>
      </c>
    </row>
    <row r="607" spans="1:13" x14ac:dyDescent="0.3">
      <c r="A607">
        <v>235</v>
      </c>
      <c r="B607">
        <v>13</v>
      </c>
      <c r="C607" t="s">
        <v>20</v>
      </c>
      <c r="D607" t="s">
        <v>40</v>
      </c>
      <c r="E607">
        <v>20</v>
      </c>
      <c r="F607">
        <v>33</v>
      </c>
      <c r="G607">
        <v>1</v>
      </c>
      <c r="H607">
        <v>25</v>
      </c>
      <c r="I607" t="s">
        <v>53</v>
      </c>
      <c r="J607">
        <v>33</v>
      </c>
      <c r="K607">
        <f t="shared" si="27"/>
        <v>13</v>
      </c>
      <c r="L607">
        <f t="shared" si="29"/>
        <v>33</v>
      </c>
      <c r="M607">
        <f t="shared" si="28"/>
        <v>39.393939393939391</v>
      </c>
    </row>
    <row r="608" spans="1:13" x14ac:dyDescent="0.3">
      <c r="A608">
        <v>236</v>
      </c>
      <c r="B608">
        <v>12</v>
      </c>
      <c r="C608" t="s">
        <v>20</v>
      </c>
      <c r="D608" t="s">
        <v>40</v>
      </c>
      <c r="E608">
        <v>20</v>
      </c>
      <c r="F608">
        <v>33</v>
      </c>
      <c r="G608">
        <v>3</v>
      </c>
      <c r="H608">
        <v>21</v>
      </c>
      <c r="I608" t="s">
        <v>53</v>
      </c>
      <c r="J608">
        <v>99</v>
      </c>
      <c r="K608">
        <f t="shared" si="27"/>
        <v>39</v>
      </c>
      <c r="L608">
        <f t="shared" si="29"/>
        <v>99</v>
      </c>
      <c r="M608">
        <f t="shared" si="28"/>
        <v>39.393939393939391</v>
      </c>
    </row>
    <row r="609" spans="1:13" x14ac:dyDescent="0.3">
      <c r="A609">
        <v>236</v>
      </c>
      <c r="B609">
        <v>12</v>
      </c>
      <c r="C609" t="s">
        <v>25</v>
      </c>
      <c r="D609" t="s">
        <v>45</v>
      </c>
      <c r="E609">
        <v>13</v>
      </c>
      <c r="F609">
        <v>22</v>
      </c>
      <c r="G609">
        <v>1</v>
      </c>
      <c r="H609">
        <v>7</v>
      </c>
      <c r="I609" t="s">
        <v>53</v>
      </c>
      <c r="J609">
        <v>22</v>
      </c>
      <c r="K609">
        <f t="shared" si="27"/>
        <v>9</v>
      </c>
      <c r="L609">
        <f t="shared" si="29"/>
        <v>22</v>
      </c>
      <c r="M609">
        <f t="shared" si="28"/>
        <v>40.909090909090914</v>
      </c>
    </row>
    <row r="610" spans="1:13" x14ac:dyDescent="0.3">
      <c r="A610">
        <v>236</v>
      </c>
      <c r="B610">
        <v>12</v>
      </c>
      <c r="C610" t="s">
        <v>23</v>
      </c>
      <c r="D610" t="s">
        <v>43</v>
      </c>
      <c r="E610">
        <v>21</v>
      </c>
      <c r="F610">
        <v>35</v>
      </c>
      <c r="G610">
        <v>2</v>
      </c>
      <c r="H610">
        <v>43</v>
      </c>
      <c r="I610" t="s">
        <v>54</v>
      </c>
      <c r="J610">
        <v>70</v>
      </c>
      <c r="K610">
        <f t="shared" si="27"/>
        <v>28</v>
      </c>
      <c r="L610">
        <f t="shared" si="29"/>
        <v>70</v>
      </c>
      <c r="M610">
        <f t="shared" si="28"/>
        <v>40</v>
      </c>
    </row>
    <row r="611" spans="1:13" x14ac:dyDescent="0.3">
      <c r="A611">
        <v>236</v>
      </c>
      <c r="B611">
        <v>12</v>
      </c>
      <c r="C611" t="s">
        <v>24</v>
      </c>
      <c r="D611" t="s">
        <v>44</v>
      </c>
      <c r="E611">
        <v>19</v>
      </c>
      <c r="F611">
        <v>32</v>
      </c>
      <c r="G611">
        <v>2</v>
      </c>
      <c r="H611">
        <v>30</v>
      </c>
      <c r="I611" t="s">
        <v>53</v>
      </c>
      <c r="J611">
        <v>64</v>
      </c>
      <c r="K611">
        <f t="shared" si="27"/>
        <v>26</v>
      </c>
      <c r="L611">
        <f t="shared" si="29"/>
        <v>64</v>
      </c>
      <c r="M611">
        <f t="shared" si="28"/>
        <v>40.625</v>
      </c>
    </row>
    <row r="612" spans="1:13" x14ac:dyDescent="0.3">
      <c r="A612">
        <v>237</v>
      </c>
      <c r="B612">
        <v>4</v>
      </c>
      <c r="C612" t="s">
        <v>28</v>
      </c>
      <c r="D612" t="s">
        <v>48</v>
      </c>
      <c r="E612">
        <v>14</v>
      </c>
      <c r="F612">
        <v>23</v>
      </c>
      <c r="G612">
        <v>2</v>
      </c>
      <c r="H612">
        <v>12</v>
      </c>
      <c r="I612" t="s">
        <v>53</v>
      </c>
      <c r="J612">
        <v>46</v>
      </c>
      <c r="K612">
        <f t="shared" si="27"/>
        <v>18</v>
      </c>
      <c r="L612">
        <f t="shared" si="29"/>
        <v>46</v>
      </c>
      <c r="M612">
        <f t="shared" si="28"/>
        <v>39.130434782608695</v>
      </c>
    </row>
    <row r="613" spans="1:13" x14ac:dyDescent="0.3">
      <c r="A613">
        <v>237</v>
      </c>
      <c r="B613">
        <v>4</v>
      </c>
      <c r="C613" t="s">
        <v>14</v>
      </c>
      <c r="D613" t="s">
        <v>34</v>
      </c>
      <c r="E613">
        <v>18</v>
      </c>
      <c r="F613">
        <v>30</v>
      </c>
      <c r="G613">
        <v>2</v>
      </c>
      <c r="H613">
        <v>25</v>
      </c>
      <c r="I613" t="s">
        <v>54</v>
      </c>
      <c r="J613">
        <v>60</v>
      </c>
      <c r="K613">
        <f t="shared" si="27"/>
        <v>24</v>
      </c>
      <c r="L613">
        <f t="shared" si="29"/>
        <v>60</v>
      </c>
      <c r="M613">
        <f t="shared" si="28"/>
        <v>40</v>
      </c>
    </row>
    <row r="614" spans="1:13" x14ac:dyDescent="0.3">
      <c r="A614">
        <v>238</v>
      </c>
      <c r="B614">
        <v>13</v>
      </c>
      <c r="C614" t="s">
        <v>18</v>
      </c>
      <c r="D614" t="s">
        <v>38</v>
      </c>
      <c r="E614">
        <v>22</v>
      </c>
      <c r="F614">
        <v>36</v>
      </c>
      <c r="G614">
        <v>2</v>
      </c>
      <c r="H614">
        <v>45</v>
      </c>
      <c r="I614" t="s">
        <v>54</v>
      </c>
      <c r="J614">
        <v>72</v>
      </c>
      <c r="K614">
        <f t="shared" si="27"/>
        <v>28</v>
      </c>
      <c r="L614">
        <f t="shared" si="29"/>
        <v>72</v>
      </c>
      <c r="M614">
        <f t="shared" si="28"/>
        <v>38.888888888888893</v>
      </c>
    </row>
    <row r="615" spans="1:13" x14ac:dyDescent="0.3">
      <c r="A615">
        <v>239</v>
      </c>
      <c r="B615">
        <v>12</v>
      </c>
      <c r="C615" t="s">
        <v>31</v>
      </c>
      <c r="D615" t="s">
        <v>51</v>
      </c>
      <c r="E615">
        <v>15</v>
      </c>
      <c r="F615">
        <v>26</v>
      </c>
      <c r="G615">
        <v>1</v>
      </c>
      <c r="H615">
        <v>36</v>
      </c>
      <c r="I615" t="s">
        <v>53</v>
      </c>
      <c r="J615">
        <v>26</v>
      </c>
      <c r="K615">
        <f t="shared" si="27"/>
        <v>11</v>
      </c>
      <c r="L615">
        <f t="shared" si="29"/>
        <v>26</v>
      </c>
      <c r="M615">
        <f t="shared" si="28"/>
        <v>42.307692307692307</v>
      </c>
    </row>
    <row r="616" spans="1:13" x14ac:dyDescent="0.3">
      <c r="A616">
        <v>239</v>
      </c>
      <c r="B616">
        <v>12</v>
      </c>
      <c r="C616" t="s">
        <v>13</v>
      </c>
      <c r="D616" t="s">
        <v>33</v>
      </c>
      <c r="E616">
        <v>14</v>
      </c>
      <c r="F616">
        <v>24</v>
      </c>
      <c r="G616">
        <v>2</v>
      </c>
      <c r="H616">
        <v>37</v>
      </c>
      <c r="I616" t="s">
        <v>53</v>
      </c>
      <c r="J616">
        <v>48</v>
      </c>
      <c r="K616">
        <f t="shared" si="27"/>
        <v>20</v>
      </c>
      <c r="L616">
        <f t="shared" si="29"/>
        <v>48</v>
      </c>
      <c r="M616">
        <f t="shared" si="28"/>
        <v>41.666666666666671</v>
      </c>
    </row>
    <row r="617" spans="1:13" x14ac:dyDescent="0.3">
      <c r="A617">
        <v>240</v>
      </c>
      <c r="B617">
        <v>9</v>
      </c>
      <c r="C617" t="s">
        <v>15</v>
      </c>
      <c r="D617" t="s">
        <v>35</v>
      </c>
      <c r="E617">
        <v>19</v>
      </c>
      <c r="F617">
        <v>31</v>
      </c>
      <c r="G617">
        <v>3</v>
      </c>
      <c r="H617">
        <v>32</v>
      </c>
      <c r="I617" t="s">
        <v>54</v>
      </c>
      <c r="J617">
        <v>93</v>
      </c>
      <c r="K617">
        <f t="shared" si="27"/>
        <v>36</v>
      </c>
      <c r="L617">
        <f t="shared" si="29"/>
        <v>93</v>
      </c>
      <c r="M617">
        <f t="shared" si="28"/>
        <v>38.70967741935484</v>
      </c>
    </row>
    <row r="618" spans="1:13" x14ac:dyDescent="0.3">
      <c r="A618">
        <v>240</v>
      </c>
      <c r="B618">
        <v>9</v>
      </c>
      <c r="C618" t="s">
        <v>28</v>
      </c>
      <c r="D618" t="s">
        <v>48</v>
      </c>
      <c r="E618">
        <v>14</v>
      </c>
      <c r="F618">
        <v>23</v>
      </c>
      <c r="G618">
        <v>3</v>
      </c>
      <c r="H618">
        <v>32</v>
      </c>
      <c r="I618" t="s">
        <v>54</v>
      </c>
      <c r="J618">
        <v>69</v>
      </c>
      <c r="K618">
        <f t="shared" si="27"/>
        <v>27</v>
      </c>
      <c r="L618">
        <f t="shared" si="29"/>
        <v>69</v>
      </c>
      <c r="M618">
        <f t="shared" si="28"/>
        <v>39.130434782608695</v>
      </c>
    </row>
    <row r="619" spans="1:13" x14ac:dyDescent="0.3">
      <c r="A619">
        <v>240</v>
      </c>
      <c r="B619">
        <v>9</v>
      </c>
      <c r="C619" t="s">
        <v>30</v>
      </c>
      <c r="D619" t="s">
        <v>50</v>
      </c>
      <c r="E619">
        <v>10</v>
      </c>
      <c r="F619">
        <v>18</v>
      </c>
      <c r="G619">
        <v>2</v>
      </c>
      <c r="H619">
        <v>46</v>
      </c>
      <c r="I619" t="s">
        <v>53</v>
      </c>
      <c r="J619">
        <v>36</v>
      </c>
      <c r="K619">
        <f t="shared" si="27"/>
        <v>16</v>
      </c>
      <c r="L619">
        <f t="shared" si="29"/>
        <v>36</v>
      </c>
      <c r="M619">
        <f t="shared" si="28"/>
        <v>44.444444444444443</v>
      </c>
    </row>
    <row r="620" spans="1:13" x14ac:dyDescent="0.3">
      <c r="A620">
        <v>240</v>
      </c>
      <c r="B620">
        <v>9</v>
      </c>
      <c r="C620" t="s">
        <v>24</v>
      </c>
      <c r="D620" t="s">
        <v>44</v>
      </c>
      <c r="E620">
        <v>19</v>
      </c>
      <c r="F620">
        <v>32</v>
      </c>
      <c r="G620">
        <v>3</v>
      </c>
      <c r="H620">
        <v>19</v>
      </c>
      <c r="I620" t="s">
        <v>53</v>
      </c>
      <c r="J620">
        <v>96</v>
      </c>
      <c r="K620">
        <f t="shared" si="27"/>
        <v>39</v>
      </c>
      <c r="L620">
        <f t="shared" si="29"/>
        <v>96</v>
      </c>
      <c r="M620">
        <f t="shared" si="28"/>
        <v>40.625</v>
      </c>
    </row>
    <row r="621" spans="1:13" x14ac:dyDescent="0.3">
      <c r="A621">
        <v>241</v>
      </c>
      <c r="B621">
        <v>12</v>
      </c>
      <c r="C621" t="s">
        <v>30</v>
      </c>
      <c r="D621" t="s">
        <v>50</v>
      </c>
      <c r="E621">
        <v>10</v>
      </c>
      <c r="F621">
        <v>18</v>
      </c>
      <c r="G621">
        <v>1</v>
      </c>
      <c r="H621">
        <v>11</v>
      </c>
      <c r="I621" t="s">
        <v>54</v>
      </c>
      <c r="J621">
        <v>18</v>
      </c>
      <c r="K621">
        <f t="shared" si="27"/>
        <v>8</v>
      </c>
      <c r="L621">
        <f t="shared" si="29"/>
        <v>18</v>
      </c>
      <c r="M621">
        <f t="shared" si="28"/>
        <v>44.444444444444443</v>
      </c>
    </row>
    <row r="622" spans="1:13" x14ac:dyDescent="0.3">
      <c r="A622">
        <v>242</v>
      </c>
      <c r="B622">
        <v>12</v>
      </c>
      <c r="C622" t="s">
        <v>31</v>
      </c>
      <c r="D622" t="s">
        <v>51</v>
      </c>
      <c r="E622">
        <v>15</v>
      </c>
      <c r="F622">
        <v>26</v>
      </c>
      <c r="G622">
        <v>1</v>
      </c>
      <c r="H622">
        <v>54</v>
      </c>
      <c r="I622" t="s">
        <v>53</v>
      </c>
      <c r="J622">
        <v>26</v>
      </c>
      <c r="K622">
        <f t="shared" si="27"/>
        <v>11</v>
      </c>
      <c r="L622">
        <f t="shared" si="29"/>
        <v>26</v>
      </c>
      <c r="M622">
        <f t="shared" si="28"/>
        <v>42.307692307692307</v>
      </c>
    </row>
    <row r="623" spans="1:13" x14ac:dyDescent="0.3">
      <c r="A623">
        <v>242</v>
      </c>
      <c r="B623">
        <v>12</v>
      </c>
      <c r="C623" t="s">
        <v>32</v>
      </c>
      <c r="D623" t="s">
        <v>52</v>
      </c>
      <c r="E623">
        <v>15</v>
      </c>
      <c r="F623">
        <v>25</v>
      </c>
      <c r="G623">
        <v>3</v>
      </c>
      <c r="H623">
        <v>40</v>
      </c>
      <c r="I623" t="s">
        <v>54</v>
      </c>
      <c r="J623">
        <v>75</v>
      </c>
      <c r="K623">
        <f t="shared" si="27"/>
        <v>30</v>
      </c>
      <c r="L623">
        <f t="shared" si="29"/>
        <v>75</v>
      </c>
      <c r="M623">
        <f t="shared" si="28"/>
        <v>40</v>
      </c>
    </row>
    <row r="624" spans="1:13" x14ac:dyDescent="0.3">
      <c r="A624">
        <v>242</v>
      </c>
      <c r="B624">
        <v>12</v>
      </c>
      <c r="C624" t="s">
        <v>20</v>
      </c>
      <c r="D624" t="s">
        <v>40</v>
      </c>
      <c r="E624">
        <v>20</v>
      </c>
      <c r="F624">
        <v>33</v>
      </c>
      <c r="G624">
        <v>1</v>
      </c>
      <c r="H624">
        <v>5</v>
      </c>
      <c r="I624" t="s">
        <v>53</v>
      </c>
      <c r="J624">
        <v>33</v>
      </c>
      <c r="K624">
        <f t="shared" si="27"/>
        <v>13</v>
      </c>
      <c r="L624">
        <f t="shared" si="29"/>
        <v>33</v>
      </c>
      <c r="M624">
        <f t="shared" si="28"/>
        <v>39.393939393939391</v>
      </c>
    </row>
    <row r="625" spans="1:13" x14ac:dyDescent="0.3">
      <c r="A625">
        <v>243</v>
      </c>
      <c r="B625">
        <v>4</v>
      </c>
      <c r="C625" t="s">
        <v>17</v>
      </c>
      <c r="D625" t="s">
        <v>37</v>
      </c>
      <c r="E625">
        <v>25</v>
      </c>
      <c r="F625">
        <v>40</v>
      </c>
      <c r="G625">
        <v>3</v>
      </c>
      <c r="H625">
        <v>22</v>
      </c>
      <c r="I625" t="s">
        <v>54</v>
      </c>
      <c r="J625">
        <v>120</v>
      </c>
      <c r="K625">
        <f t="shared" si="27"/>
        <v>45</v>
      </c>
      <c r="L625">
        <f t="shared" si="29"/>
        <v>120</v>
      </c>
      <c r="M625">
        <f t="shared" si="28"/>
        <v>37.5</v>
      </c>
    </row>
    <row r="626" spans="1:13" x14ac:dyDescent="0.3">
      <c r="A626">
        <v>244</v>
      </c>
      <c r="B626">
        <v>17</v>
      </c>
      <c r="C626" t="s">
        <v>17</v>
      </c>
      <c r="D626" t="s">
        <v>37</v>
      </c>
      <c r="E626">
        <v>25</v>
      </c>
      <c r="F626">
        <v>40</v>
      </c>
      <c r="G626">
        <v>3</v>
      </c>
      <c r="H626">
        <v>30</v>
      </c>
      <c r="I626" t="s">
        <v>53</v>
      </c>
      <c r="J626">
        <v>120</v>
      </c>
      <c r="K626">
        <f t="shared" si="27"/>
        <v>45</v>
      </c>
      <c r="L626">
        <f t="shared" si="29"/>
        <v>120</v>
      </c>
      <c r="M626">
        <f t="shared" si="28"/>
        <v>37.5</v>
      </c>
    </row>
    <row r="627" spans="1:13" x14ac:dyDescent="0.3">
      <c r="A627">
        <v>244</v>
      </c>
      <c r="B627">
        <v>17</v>
      </c>
      <c r="C627" t="s">
        <v>22</v>
      </c>
      <c r="D627" t="s">
        <v>42</v>
      </c>
      <c r="E627">
        <v>11</v>
      </c>
      <c r="F627">
        <v>19</v>
      </c>
      <c r="G627">
        <v>2</v>
      </c>
      <c r="H627">
        <v>59</v>
      </c>
      <c r="I627" t="s">
        <v>53</v>
      </c>
      <c r="J627">
        <v>38</v>
      </c>
      <c r="K627">
        <f t="shared" si="27"/>
        <v>16</v>
      </c>
      <c r="L627">
        <f t="shared" si="29"/>
        <v>38</v>
      </c>
      <c r="M627">
        <f t="shared" si="28"/>
        <v>42.105263157894733</v>
      </c>
    </row>
    <row r="628" spans="1:13" x14ac:dyDescent="0.3">
      <c r="A628">
        <v>245</v>
      </c>
      <c r="B628">
        <v>11</v>
      </c>
      <c r="C628" t="s">
        <v>30</v>
      </c>
      <c r="D628" t="s">
        <v>50</v>
      </c>
      <c r="E628">
        <v>10</v>
      </c>
      <c r="F628">
        <v>18</v>
      </c>
      <c r="G628">
        <v>3</v>
      </c>
      <c r="H628">
        <v>45</v>
      </c>
      <c r="I628" t="s">
        <v>54</v>
      </c>
      <c r="J628">
        <v>54</v>
      </c>
      <c r="K628">
        <f t="shared" si="27"/>
        <v>24</v>
      </c>
      <c r="L628">
        <f t="shared" si="29"/>
        <v>54</v>
      </c>
      <c r="M628">
        <f t="shared" si="28"/>
        <v>44.444444444444443</v>
      </c>
    </row>
    <row r="629" spans="1:13" x14ac:dyDescent="0.3">
      <c r="A629">
        <v>245</v>
      </c>
      <c r="B629">
        <v>11</v>
      </c>
      <c r="C629" t="s">
        <v>15</v>
      </c>
      <c r="D629" t="s">
        <v>35</v>
      </c>
      <c r="E629">
        <v>19</v>
      </c>
      <c r="F629">
        <v>31</v>
      </c>
      <c r="G629">
        <v>1</v>
      </c>
      <c r="H629">
        <v>23</v>
      </c>
      <c r="I629" t="s">
        <v>53</v>
      </c>
      <c r="J629">
        <v>31</v>
      </c>
      <c r="K629">
        <f t="shared" si="27"/>
        <v>12</v>
      </c>
      <c r="L629">
        <f t="shared" si="29"/>
        <v>31</v>
      </c>
      <c r="M629">
        <f t="shared" si="28"/>
        <v>38.70967741935484</v>
      </c>
    </row>
    <row r="630" spans="1:13" x14ac:dyDescent="0.3">
      <c r="A630">
        <v>245</v>
      </c>
      <c r="B630">
        <v>11</v>
      </c>
      <c r="C630" t="s">
        <v>17</v>
      </c>
      <c r="D630" t="s">
        <v>37</v>
      </c>
      <c r="E630">
        <v>25</v>
      </c>
      <c r="F630">
        <v>40</v>
      </c>
      <c r="G630">
        <v>2</v>
      </c>
      <c r="H630">
        <v>23</v>
      </c>
      <c r="I630" t="s">
        <v>53</v>
      </c>
      <c r="J630">
        <v>80</v>
      </c>
      <c r="K630">
        <f t="shared" si="27"/>
        <v>30</v>
      </c>
      <c r="L630">
        <f t="shared" si="29"/>
        <v>80</v>
      </c>
      <c r="M630">
        <f t="shared" si="28"/>
        <v>37.5</v>
      </c>
    </row>
    <row r="631" spans="1:13" x14ac:dyDescent="0.3">
      <c r="A631">
        <v>245</v>
      </c>
      <c r="B631">
        <v>11</v>
      </c>
      <c r="C631" t="s">
        <v>18</v>
      </c>
      <c r="D631" t="s">
        <v>38</v>
      </c>
      <c r="E631">
        <v>22</v>
      </c>
      <c r="F631">
        <v>36</v>
      </c>
      <c r="G631">
        <v>3</v>
      </c>
      <c r="H631">
        <v>25</v>
      </c>
      <c r="I631" t="s">
        <v>54</v>
      </c>
      <c r="J631">
        <v>108</v>
      </c>
      <c r="K631">
        <f t="shared" si="27"/>
        <v>42</v>
      </c>
      <c r="L631">
        <f t="shared" si="29"/>
        <v>108</v>
      </c>
      <c r="M631">
        <f t="shared" si="28"/>
        <v>38.888888888888893</v>
      </c>
    </row>
    <row r="632" spans="1:13" x14ac:dyDescent="0.3">
      <c r="A632">
        <v>246</v>
      </c>
      <c r="B632">
        <v>2</v>
      </c>
      <c r="C632" t="s">
        <v>16</v>
      </c>
      <c r="D632" t="s">
        <v>36</v>
      </c>
      <c r="E632">
        <v>16</v>
      </c>
      <c r="F632">
        <v>27</v>
      </c>
      <c r="G632">
        <v>3</v>
      </c>
      <c r="H632">
        <v>36</v>
      </c>
      <c r="I632" t="s">
        <v>54</v>
      </c>
      <c r="J632">
        <v>81</v>
      </c>
      <c r="K632">
        <f t="shared" si="27"/>
        <v>33</v>
      </c>
      <c r="L632">
        <f t="shared" si="29"/>
        <v>81</v>
      </c>
      <c r="M632">
        <f t="shared" si="28"/>
        <v>40.74074074074074</v>
      </c>
    </row>
    <row r="633" spans="1:13" x14ac:dyDescent="0.3">
      <c r="A633">
        <v>246</v>
      </c>
      <c r="B633">
        <v>2</v>
      </c>
      <c r="C633" t="s">
        <v>13</v>
      </c>
      <c r="D633" t="s">
        <v>33</v>
      </c>
      <c r="E633">
        <v>14</v>
      </c>
      <c r="F633">
        <v>24</v>
      </c>
      <c r="G633">
        <v>2</v>
      </c>
      <c r="H633">
        <v>10</v>
      </c>
      <c r="I633" t="s">
        <v>53</v>
      </c>
      <c r="J633">
        <v>48</v>
      </c>
      <c r="K633">
        <f t="shared" si="27"/>
        <v>20</v>
      </c>
      <c r="L633">
        <f t="shared" si="29"/>
        <v>48</v>
      </c>
      <c r="M633">
        <f t="shared" si="28"/>
        <v>41.666666666666671</v>
      </c>
    </row>
    <row r="634" spans="1:13" x14ac:dyDescent="0.3">
      <c r="A634">
        <v>246</v>
      </c>
      <c r="B634">
        <v>2</v>
      </c>
      <c r="C634" t="s">
        <v>23</v>
      </c>
      <c r="D634" t="s">
        <v>43</v>
      </c>
      <c r="E634">
        <v>21</v>
      </c>
      <c r="F634">
        <v>35</v>
      </c>
      <c r="G634">
        <v>3</v>
      </c>
      <c r="H634">
        <v>48</v>
      </c>
      <c r="I634" t="s">
        <v>53</v>
      </c>
      <c r="J634">
        <v>105</v>
      </c>
      <c r="K634">
        <f t="shared" si="27"/>
        <v>42</v>
      </c>
      <c r="L634">
        <f t="shared" si="29"/>
        <v>105</v>
      </c>
      <c r="M634">
        <f t="shared" si="28"/>
        <v>40</v>
      </c>
    </row>
    <row r="635" spans="1:13" x14ac:dyDescent="0.3">
      <c r="A635">
        <v>246</v>
      </c>
      <c r="B635">
        <v>2</v>
      </c>
      <c r="C635" t="s">
        <v>15</v>
      </c>
      <c r="D635" t="s">
        <v>35</v>
      </c>
      <c r="E635">
        <v>19</v>
      </c>
      <c r="F635">
        <v>31</v>
      </c>
      <c r="G635">
        <v>3</v>
      </c>
      <c r="H635">
        <v>52</v>
      </c>
      <c r="I635" t="s">
        <v>53</v>
      </c>
      <c r="J635">
        <v>93</v>
      </c>
      <c r="K635">
        <f t="shared" si="27"/>
        <v>36</v>
      </c>
      <c r="L635">
        <f t="shared" si="29"/>
        <v>93</v>
      </c>
      <c r="M635">
        <f t="shared" si="28"/>
        <v>38.70967741935484</v>
      </c>
    </row>
    <row r="636" spans="1:13" x14ac:dyDescent="0.3">
      <c r="A636">
        <v>247</v>
      </c>
      <c r="B636">
        <v>11</v>
      </c>
      <c r="C636" t="s">
        <v>20</v>
      </c>
      <c r="D636" t="s">
        <v>40</v>
      </c>
      <c r="E636">
        <v>20</v>
      </c>
      <c r="F636">
        <v>33</v>
      </c>
      <c r="G636">
        <v>2</v>
      </c>
      <c r="H636">
        <v>59</v>
      </c>
      <c r="I636" t="s">
        <v>54</v>
      </c>
      <c r="J636">
        <v>66</v>
      </c>
      <c r="K636">
        <f t="shared" si="27"/>
        <v>26</v>
      </c>
      <c r="L636">
        <f t="shared" si="29"/>
        <v>66</v>
      </c>
      <c r="M636">
        <f t="shared" si="28"/>
        <v>39.393939393939391</v>
      </c>
    </row>
    <row r="637" spans="1:13" x14ac:dyDescent="0.3">
      <c r="A637">
        <v>248</v>
      </c>
      <c r="B637">
        <v>12</v>
      </c>
      <c r="C637" t="s">
        <v>26</v>
      </c>
      <c r="D637" t="s">
        <v>46</v>
      </c>
      <c r="E637">
        <v>20</v>
      </c>
      <c r="F637">
        <v>34</v>
      </c>
      <c r="G637">
        <v>1</v>
      </c>
      <c r="H637">
        <v>32</v>
      </c>
      <c r="I637" t="s">
        <v>54</v>
      </c>
      <c r="J637">
        <v>34</v>
      </c>
      <c r="K637">
        <f t="shared" si="27"/>
        <v>14</v>
      </c>
      <c r="L637">
        <f t="shared" si="29"/>
        <v>34</v>
      </c>
      <c r="M637">
        <f t="shared" si="28"/>
        <v>41.17647058823529</v>
      </c>
    </row>
    <row r="638" spans="1:13" x14ac:dyDescent="0.3">
      <c r="A638">
        <v>248</v>
      </c>
      <c r="B638">
        <v>12</v>
      </c>
      <c r="C638" t="s">
        <v>19</v>
      </c>
      <c r="D638" t="s">
        <v>39</v>
      </c>
      <c r="E638">
        <v>17</v>
      </c>
      <c r="F638">
        <v>29</v>
      </c>
      <c r="G638">
        <v>3</v>
      </c>
      <c r="H638">
        <v>51</v>
      </c>
      <c r="I638" t="s">
        <v>54</v>
      </c>
      <c r="J638">
        <v>87</v>
      </c>
      <c r="K638">
        <f t="shared" si="27"/>
        <v>36</v>
      </c>
      <c r="L638">
        <f t="shared" si="29"/>
        <v>87</v>
      </c>
      <c r="M638">
        <f t="shared" si="28"/>
        <v>41.379310344827587</v>
      </c>
    </row>
    <row r="639" spans="1:13" x14ac:dyDescent="0.3">
      <c r="A639">
        <v>248</v>
      </c>
      <c r="B639">
        <v>12</v>
      </c>
      <c r="C639" t="s">
        <v>16</v>
      </c>
      <c r="D639" t="s">
        <v>36</v>
      </c>
      <c r="E639">
        <v>16</v>
      </c>
      <c r="F639">
        <v>27</v>
      </c>
      <c r="G639">
        <v>2</v>
      </c>
      <c r="H639">
        <v>6</v>
      </c>
      <c r="I639" t="s">
        <v>54</v>
      </c>
      <c r="J639">
        <v>54</v>
      </c>
      <c r="K639">
        <f t="shared" si="27"/>
        <v>22</v>
      </c>
      <c r="L639">
        <f t="shared" si="29"/>
        <v>54</v>
      </c>
      <c r="M639">
        <f t="shared" si="28"/>
        <v>40.74074074074074</v>
      </c>
    </row>
    <row r="640" spans="1:13" x14ac:dyDescent="0.3">
      <c r="A640">
        <v>248</v>
      </c>
      <c r="B640">
        <v>12</v>
      </c>
      <c r="C640" t="s">
        <v>32</v>
      </c>
      <c r="D640" t="s">
        <v>52</v>
      </c>
      <c r="E640">
        <v>15</v>
      </c>
      <c r="F640">
        <v>25</v>
      </c>
      <c r="G640">
        <v>2</v>
      </c>
      <c r="H640">
        <v>31</v>
      </c>
      <c r="I640" t="s">
        <v>53</v>
      </c>
      <c r="J640">
        <v>50</v>
      </c>
      <c r="K640">
        <f t="shared" si="27"/>
        <v>20</v>
      </c>
      <c r="L640">
        <f t="shared" si="29"/>
        <v>50</v>
      </c>
      <c r="M640">
        <f t="shared" si="28"/>
        <v>40</v>
      </c>
    </row>
    <row r="641" spans="1:13" x14ac:dyDescent="0.3">
      <c r="A641">
        <v>249</v>
      </c>
      <c r="B641">
        <v>8</v>
      </c>
      <c r="C641" t="s">
        <v>25</v>
      </c>
      <c r="D641" t="s">
        <v>45</v>
      </c>
      <c r="E641">
        <v>13</v>
      </c>
      <c r="F641">
        <v>22</v>
      </c>
      <c r="G641">
        <v>2</v>
      </c>
      <c r="H641">
        <v>51</v>
      </c>
      <c r="I641" t="s">
        <v>54</v>
      </c>
      <c r="J641">
        <v>44</v>
      </c>
      <c r="K641">
        <f t="shared" si="27"/>
        <v>18</v>
      </c>
      <c r="L641">
        <f t="shared" si="29"/>
        <v>44</v>
      </c>
      <c r="M641">
        <f t="shared" si="28"/>
        <v>40.909090909090914</v>
      </c>
    </row>
    <row r="642" spans="1:13" x14ac:dyDescent="0.3">
      <c r="A642">
        <v>249</v>
      </c>
      <c r="B642">
        <v>8</v>
      </c>
      <c r="C642" t="s">
        <v>30</v>
      </c>
      <c r="D642" t="s">
        <v>50</v>
      </c>
      <c r="E642">
        <v>10</v>
      </c>
      <c r="F642">
        <v>18</v>
      </c>
      <c r="G642">
        <v>2</v>
      </c>
      <c r="H642">
        <v>58</v>
      </c>
      <c r="I642" t="s">
        <v>53</v>
      </c>
      <c r="J642">
        <v>36</v>
      </c>
      <c r="K642">
        <f t="shared" si="27"/>
        <v>16</v>
      </c>
      <c r="L642">
        <f t="shared" si="29"/>
        <v>36</v>
      </c>
      <c r="M642">
        <f t="shared" si="28"/>
        <v>44.444444444444443</v>
      </c>
    </row>
    <row r="643" spans="1:13" x14ac:dyDescent="0.3">
      <c r="A643">
        <v>250</v>
      </c>
      <c r="B643">
        <v>8</v>
      </c>
      <c r="C643" t="s">
        <v>27</v>
      </c>
      <c r="D643" t="s">
        <v>47</v>
      </c>
      <c r="E643">
        <v>12</v>
      </c>
      <c r="F643">
        <v>20</v>
      </c>
      <c r="G643">
        <v>1</v>
      </c>
      <c r="H643">
        <v>29</v>
      </c>
      <c r="I643" t="s">
        <v>54</v>
      </c>
      <c r="J643">
        <v>20</v>
      </c>
      <c r="K643">
        <f t="shared" ref="K643:K706" si="30">(F643-E643)*G643</f>
        <v>8</v>
      </c>
      <c r="L643">
        <f t="shared" si="29"/>
        <v>20</v>
      </c>
      <c r="M643">
        <f t="shared" ref="M643:M706" si="31">(K643/J643)*100</f>
        <v>40</v>
      </c>
    </row>
    <row r="644" spans="1:13" x14ac:dyDescent="0.3">
      <c r="A644">
        <v>251</v>
      </c>
      <c r="B644">
        <v>12</v>
      </c>
      <c r="C644" t="s">
        <v>31</v>
      </c>
      <c r="D644" t="s">
        <v>51</v>
      </c>
      <c r="E644">
        <v>15</v>
      </c>
      <c r="F644">
        <v>26</v>
      </c>
      <c r="G644">
        <v>1</v>
      </c>
      <c r="H644">
        <v>25</v>
      </c>
      <c r="I644" t="s">
        <v>54</v>
      </c>
      <c r="J644">
        <v>26</v>
      </c>
      <c r="K644">
        <f t="shared" si="30"/>
        <v>11</v>
      </c>
      <c r="L644">
        <f t="shared" ref="L644:L707" si="32">F644*G644</f>
        <v>26</v>
      </c>
      <c r="M644">
        <f t="shared" si="31"/>
        <v>42.307692307692307</v>
      </c>
    </row>
    <row r="645" spans="1:13" x14ac:dyDescent="0.3">
      <c r="A645">
        <v>251</v>
      </c>
      <c r="B645">
        <v>12</v>
      </c>
      <c r="C645" t="s">
        <v>25</v>
      </c>
      <c r="D645" t="s">
        <v>45</v>
      </c>
      <c r="E645">
        <v>13</v>
      </c>
      <c r="F645">
        <v>22</v>
      </c>
      <c r="G645">
        <v>1</v>
      </c>
      <c r="H645">
        <v>34</v>
      </c>
      <c r="I645" t="s">
        <v>53</v>
      </c>
      <c r="J645">
        <v>22</v>
      </c>
      <c r="K645">
        <f t="shared" si="30"/>
        <v>9</v>
      </c>
      <c r="L645">
        <f t="shared" si="32"/>
        <v>22</v>
      </c>
      <c r="M645">
        <f t="shared" si="31"/>
        <v>40.909090909090914</v>
      </c>
    </row>
    <row r="646" spans="1:13" x14ac:dyDescent="0.3">
      <c r="A646">
        <v>251</v>
      </c>
      <c r="B646">
        <v>12</v>
      </c>
      <c r="C646" t="s">
        <v>28</v>
      </c>
      <c r="D646" t="s">
        <v>48</v>
      </c>
      <c r="E646">
        <v>14</v>
      </c>
      <c r="F646">
        <v>23</v>
      </c>
      <c r="G646">
        <v>1</v>
      </c>
      <c r="H646">
        <v>23</v>
      </c>
      <c r="I646" t="s">
        <v>54</v>
      </c>
      <c r="J646">
        <v>23</v>
      </c>
      <c r="K646">
        <f t="shared" si="30"/>
        <v>9</v>
      </c>
      <c r="L646">
        <f t="shared" si="32"/>
        <v>23</v>
      </c>
      <c r="M646">
        <f t="shared" si="31"/>
        <v>39.130434782608695</v>
      </c>
    </row>
    <row r="647" spans="1:13" x14ac:dyDescent="0.3">
      <c r="A647">
        <v>251</v>
      </c>
      <c r="B647">
        <v>12</v>
      </c>
      <c r="C647" t="s">
        <v>22</v>
      </c>
      <c r="D647" t="s">
        <v>42</v>
      </c>
      <c r="E647">
        <v>11</v>
      </c>
      <c r="F647">
        <v>19</v>
      </c>
      <c r="G647">
        <v>2</v>
      </c>
      <c r="H647">
        <v>40</v>
      </c>
      <c r="I647" t="s">
        <v>54</v>
      </c>
      <c r="J647">
        <v>38</v>
      </c>
      <c r="K647">
        <f t="shared" si="30"/>
        <v>16</v>
      </c>
      <c r="L647">
        <f t="shared" si="32"/>
        <v>38</v>
      </c>
      <c r="M647">
        <f t="shared" si="31"/>
        <v>42.105263157894733</v>
      </c>
    </row>
    <row r="648" spans="1:13" x14ac:dyDescent="0.3">
      <c r="A648">
        <v>252</v>
      </c>
      <c r="B648">
        <v>4</v>
      </c>
      <c r="C648" t="s">
        <v>32</v>
      </c>
      <c r="D648" t="s">
        <v>52</v>
      </c>
      <c r="E648">
        <v>15</v>
      </c>
      <c r="F648">
        <v>25</v>
      </c>
      <c r="G648">
        <v>2</v>
      </c>
      <c r="H648">
        <v>53</v>
      </c>
      <c r="I648" t="s">
        <v>54</v>
      </c>
      <c r="J648">
        <v>50</v>
      </c>
      <c r="K648">
        <f t="shared" si="30"/>
        <v>20</v>
      </c>
      <c r="L648">
        <f t="shared" si="32"/>
        <v>50</v>
      </c>
      <c r="M648">
        <f t="shared" si="31"/>
        <v>40</v>
      </c>
    </row>
    <row r="649" spans="1:13" x14ac:dyDescent="0.3">
      <c r="A649">
        <v>252</v>
      </c>
      <c r="B649">
        <v>4</v>
      </c>
      <c r="C649" t="s">
        <v>31</v>
      </c>
      <c r="D649" t="s">
        <v>51</v>
      </c>
      <c r="E649">
        <v>15</v>
      </c>
      <c r="F649">
        <v>26</v>
      </c>
      <c r="G649">
        <v>2</v>
      </c>
      <c r="H649">
        <v>31</v>
      </c>
      <c r="I649" t="s">
        <v>53</v>
      </c>
      <c r="J649">
        <v>52</v>
      </c>
      <c r="K649">
        <f t="shared" si="30"/>
        <v>22</v>
      </c>
      <c r="L649">
        <f t="shared" si="32"/>
        <v>52</v>
      </c>
      <c r="M649">
        <f t="shared" si="31"/>
        <v>42.307692307692307</v>
      </c>
    </row>
    <row r="650" spans="1:13" x14ac:dyDescent="0.3">
      <c r="A650">
        <v>253</v>
      </c>
      <c r="B650">
        <v>8</v>
      </c>
      <c r="C650" t="s">
        <v>32</v>
      </c>
      <c r="D650" t="s">
        <v>52</v>
      </c>
      <c r="E650">
        <v>15</v>
      </c>
      <c r="F650">
        <v>25</v>
      </c>
      <c r="G650">
        <v>1</v>
      </c>
      <c r="H650">
        <v>18</v>
      </c>
      <c r="I650" t="s">
        <v>53</v>
      </c>
      <c r="J650">
        <v>25</v>
      </c>
      <c r="K650">
        <f t="shared" si="30"/>
        <v>10</v>
      </c>
      <c r="L650">
        <f t="shared" si="32"/>
        <v>25</v>
      </c>
      <c r="M650">
        <f t="shared" si="31"/>
        <v>40</v>
      </c>
    </row>
    <row r="651" spans="1:13" x14ac:dyDescent="0.3">
      <c r="A651">
        <v>253</v>
      </c>
      <c r="B651">
        <v>8</v>
      </c>
      <c r="C651" t="s">
        <v>29</v>
      </c>
      <c r="D651" t="s">
        <v>49</v>
      </c>
      <c r="E651">
        <v>13</v>
      </c>
      <c r="F651">
        <v>21</v>
      </c>
      <c r="G651">
        <v>2</v>
      </c>
      <c r="H651">
        <v>8</v>
      </c>
      <c r="I651" t="s">
        <v>53</v>
      </c>
      <c r="J651">
        <v>42</v>
      </c>
      <c r="K651">
        <f t="shared" si="30"/>
        <v>16</v>
      </c>
      <c r="L651">
        <f t="shared" si="32"/>
        <v>42</v>
      </c>
      <c r="M651">
        <f t="shared" si="31"/>
        <v>38.095238095238095</v>
      </c>
    </row>
    <row r="652" spans="1:13" x14ac:dyDescent="0.3">
      <c r="A652">
        <v>253</v>
      </c>
      <c r="B652">
        <v>8</v>
      </c>
      <c r="C652" t="s">
        <v>19</v>
      </c>
      <c r="D652" t="s">
        <v>39</v>
      </c>
      <c r="E652">
        <v>17</v>
      </c>
      <c r="F652">
        <v>29</v>
      </c>
      <c r="G652">
        <v>3</v>
      </c>
      <c r="H652">
        <v>29</v>
      </c>
      <c r="I652" t="s">
        <v>54</v>
      </c>
      <c r="J652">
        <v>87</v>
      </c>
      <c r="K652">
        <f t="shared" si="30"/>
        <v>36</v>
      </c>
      <c r="L652">
        <f t="shared" si="32"/>
        <v>87</v>
      </c>
      <c r="M652">
        <f t="shared" si="31"/>
        <v>41.379310344827587</v>
      </c>
    </row>
    <row r="653" spans="1:13" x14ac:dyDescent="0.3">
      <c r="A653">
        <v>254</v>
      </c>
      <c r="B653">
        <v>10</v>
      </c>
      <c r="C653" t="s">
        <v>15</v>
      </c>
      <c r="D653" t="s">
        <v>35</v>
      </c>
      <c r="E653">
        <v>19</v>
      </c>
      <c r="F653">
        <v>31</v>
      </c>
      <c r="G653">
        <v>3</v>
      </c>
      <c r="H653">
        <v>33</v>
      </c>
      <c r="I653" t="s">
        <v>53</v>
      </c>
      <c r="J653">
        <v>93</v>
      </c>
      <c r="K653">
        <f t="shared" si="30"/>
        <v>36</v>
      </c>
      <c r="L653">
        <f t="shared" si="32"/>
        <v>93</v>
      </c>
      <c r="M653">
        <f t="shared" si="31"/>
        <v>38.70967741935484</v>
      </c>
    </row>
    <row r="654" spans="1:13" x14ac:dyDescent="0.3">
      <c r="A654">
        <v>254</v>
      </c>
      <c r="B654">
        <v>10</v>
      </c>
      <c r="C654" t="s">
        <v>31</v>
      </c>
      <c r="D654" t="s">
        <v>51</v>
      </c>
      <c r="E654">
        <v>15</v>
      </c>
      <c r="F654">
        <v>26</v>
      </c>
      <c r="G654">
        <v>2</v>
      </c>
      <c r="H654">
        <v>10</v>
      </c>
      <c r="I654" t="s">
        <v>54</v>
      </c>
      <c r="J654">
        <v>52</v>
      </c>
      <c r="K654">
        <f t="shared" si="30"/>
        <v>22</v>
      </c>
      <c r="L654">
        <f t="shared" si="32"/>
        <v>52</v>
      </c>
      <c r="M654">
        <f t="shared" si="31"/>
        <v>42.307692307692307</v>
      </c>
    </row>
    <row r="655" spans="1:13" x14ac:dyDescent="0.3">
      <c r="A655">
        <v>254</v>
      </c>
      <c r="B655">
        <v>10</v>
      </c>
      <c r="C655" t="s">
        <v>26</v>
      </c>
      <c r="D655" t="s">
        <v>46</v>
      </c>
      <c r="E655">
        <v>20</v>
      </c>
      <c r="F655">
        <v>34</v>
      </c>
      <c r="G655">
        <v>2</v>
      </c>
      <c r="H655">
        <v>56</v>
      </c>
      <c r="I655" t="s">
        <v>53</v>
      </c>
      <c r="J655">
        <v>68</v>
      </c>
      <c r="K655">
        <f t="shared" si="30"/>
        <v>28</v>
      </c>
      <c r="L655">
        <f t="shared" si="32"/>
        <v>68</v>
      </c>
      <c r="M655">
        <f t="shared" si="31"/>
        <v>41.17647058823529</v>
      </c>
    </row>
    <row r="656" spans="1:13" x14ac:dyDescent="0.3">
      <c r="A656">
        <v>254</v>
      </c>
      <c r="B656">
        <v>10</v>
      </c>
      <c r="C656" t="s">
        <v>21</v>
      </c>
      <c r="D656" t="s">
        <v>41</v>
      </c>
      <c r="E656">
        <v>16</v>
      </c>
      <c r="F656">
        <v>28</v>
      </c>
      <c r="G656">
        <v>3</v>
      </c>
      <c r="H656">
        <v>42</v>
      </c>
      <c r="I656" t="s">
        <v>54</v>
      </c>
      <c r="J656">
        <v>84</v>
      </c>
      <c r="K656">
        <f t="shared" si="30"/>
        <v>36</v>
      </c>
      <c r="L656">
        <f t="shared" si="32"/>
        <v>84</v>
      </c>
      <c r="M656">
        <f t="shared" si="31"/>
        <v>42.857142857142854</v>
      </c>
    </row>
    <row r="657" spans="1:13" x14ac:dyDescent="0.3">
      <c r="A657">
        <v>255</v>
      </c>
      <c r="B657">
        <v>8</v>
      </c>
      <c r="C657" t="s">
        <v>32</v>
      </c>
      <c r="D657" t="s">
        <v>52</v>
      </c>
      <c r="E657">
        <v>15</v>
      </c>
      <c r="F657">
        <v>25</v>
      </c>
      <c r="G657">
        <v>1</v>
      </c>
      <c r="H657">
        <v>37</v>
      </c>
      <c r="I657" t="s">
        <v>53</v>
      </c>
      <c r="J657">
        <v>25</v>
      </c>
      <c r="K657">
        <f t="shared" si="30"/>
        <v>10</v>
      </c>
      <c r="L657">
        <f t="shared" si="32"/>
        <v>25</v>
      </c>
      <c r="M657">
        <f t="shared" si="31"/>
        <v>40</v>
      </c>
    </row>
    <row r="658" spans="1:13" x14ac:dyDescent="0.3">
      <c r="A658">
        <v>256</v>
      </c>
      <c r="B658">
        <v>5</v>
      </c>
      <c r="C658" t="s">
        <v>29</v>
      </c>
      <c r="D658" t="s">
        <v>49</v>
      </c>
      <c r="E658">
        <v>13</v>
      </c>
      <c r="F658">
        <v>21</v>
      </c>
      <c r="G658">
        <v>1</v>
      </c>
      <c r="H658">
        <v>16</v>
      </c>
      <c r="I658" t="s">
        <v>53</v>
      </c>
      <c r="J658">
        <v>21</v>
      </c>
      <c r="K658">
        <f t="shared" si="30"/>
        <v>8</v>
      </c>
      <c r="L658">
        <f t="shared" si="32"/>
        <v>21</v>
      </c>
      <c r="M658">
        <f t="shared" si="31"/>
        <v>38.095238095238095</v>
      </c>
    </row>
    <row r="659" spans="1:13" x14ac:dyDescent="0.3">
      <c r="A659">
        <v>257</v>
      </c>
      <c r="B659">
        <v>12</v>
      </c>
      <c r="C659" t="s">
        <v>28</v>
      </c>
      <c r="D659" t="s">
        <v>48</v>
      </c>
      <c r="E659">
        <v>14</v>
      </c>
      <c r="F659">
        <v>23</v>
      </c>
      <c r="G659">
        <v>2</v>
      </c>
      <c r="H659">
        <v>28</v>
      </c>
      <c r="I659" t="s">
        <v>54</v>
      </c>
      <c r="J659">
        <v>46</v>
      </c>
      <c r="K659">
        <f t="shared" si="30"/>
        <v>18</v>
      </c>
      <c r="L659">
        <f t="shared" si="32"/>
        <v>46</v>
      </c>
      <c r="M659">
        <f t="shared" si="31"/>
        <v>39.130434782608695</v>
      </c>
    </row>
    <row r="660" spans="1:13" x14ac:dyDescent="0.3">
      <c r="A660">
        <v>258</v>
      </c>
      <c r="B660">
        <v>12</v>
      </c>
      <c r="C660" t="s">
        <v>32</v>
      </c>
      <c r="D660" t="s">
        <v>52</v>
      </c>
      <c r="E660">
        <v>15</v>
      </c>
      <c r="F660">
        <v>25</v>
      </c>
      <c r="G660">
        <v>1</v>
      </c>
      <c r="H660">
        <v>59</v>
      </c>
      <c r="I660" t="s">
        <v>53</v>
      </c>
      <c r="J660">
        <v>25</v>
      </c>
      <c r="K660">
        <f t="shared" si="30"/>
        <v>10</v>
      </c>
      <c r="L660">
        <f t="shared" si="32"/>
        <v>25</v>
      </c>
      <c r="M660">
        <f t="shared" si="31"/>
        <v>40</v>
      </c>
    </row>
    <row r="661" spans="1:13" x14ac:dyDescent="0.3">
      <c r="A661">
        <v>258</v>
      </c>
      <c r="B661">
        <v>12</v>
      </c>
      <c r="C661" t="s">
        <v>27</v>
      </c>
      <c r="D661" t="s">
        <v>47</v>
      </c>
      <c r="E661">
        <v>12</v>
      </c>
      <c r="F661">
        <v>20</v>
      </c>
      <c r="G661">
        <v>1</v>
      </c>
      <c r="H661">
        <v>31</v>
      </c>
      <c r="I661" t="s">
        <v>53</v>
      </c>
      <c r="J661">
        <v>20</v>
      </c>
      <c r="K661">
        <f t="shared" si="30"/>
        <v>8</v>
      </c>
      <c r="L661">
        <f t="shared" si="32"/>
        <v>20</v>
      </c>
      <c r="M661">
        <f t="shared" si="31"/>
        <v>40</v>
      </c>
    </row>
    <row r="662" spans="1:13" x14ac:dyDescent="0.3">
      <c r="A662">
        <v>258</v>
      </c>
      <c r="B662">
        <v>12</v>
      </c>
      <c r="C662" t="s">
        <v>24</v>
      </c>
      <c r="D662" t="s">
        <v>44</v>
      </c>
      <c r="E662">
        <v>19</v>
      </c>
      <c r="F662">
        <v>32</v>
      </c>
      <c r="G662">
        <v>1</v>
      </c>
      <c r="H662">
        <v>5</v>
      </c>
      <c r="I662" t="s">
        <v>53</v>
      </c>
      <c r="J662">
        <v>32</v>
      </c>
      <c r="K662">
        <f t="shared" si="30"/>
        <v>13</v>
      </c>
      <c r="L662">
        <f t="shared" si="32"/>
        <v>32</v>
      </c>
      <c r="M662">
        <f t="shared" si="31"/>
        <v>40.625</v>
      </c>
    </row>
    <row r="663" spans="1:13" x14ac:dyDescent="0.3">
      <c r="A663">
        <v>258</v>
      </c>
      <c r="B663">
        <v>12</v>
      </c>
      <c r="C663" t="s">
        <v>17</v>
      </c>
      <c r="D663" t="s">
        <v>37</v>
      </c>
      <c r="E663">
        <v>25</v>
      </c>
      <c r="F663">
        <v>40</v>
      </c>
      <c r="G663">
        <v>1</v>
      </c>
      <c r="H663">
        <v>10</v>
      </c>
      <c r="I663" t="s">
        <v>53</v>
      </c>
      <c r="J663">
        <v>40</v>
      </c>
      <c r="K663">
        <f t="shared" si="30"/>
        <v>15</v>
      </c>
      <c r="L663">
        <f t="shared" si="32"/>
        <v>40</v>
      </c>
      <c r="M663">
        <f t="shared" si="31"/>
        <v>37.5</v>
      </c>
    </row>
    <row r="664" spans="1:13" x14ac:dyDescent="0.3">
      <c r="A664">
        <v>259</v>
      </c>
      <c r="B664">
        <v>10</v>
      </c>
      <c r="C664" t="s">
        <v>16</v>
      </c>
      <c r="D664" t="s">
        <v>36</v>
      </c>
      <c r="E664">
        <v>16</v>
      </c>
      <c r="F664">
        <v>27</v>
      </c>
      <c r="G664">
        <v>3</v>
      </c>
      <c r="H664">
        <v>11</v>
      </c>
      <c r="I664" t="s">
        <v>54</v>
      </c>
      <c r="J664">
        <v>81</v>
      </c>
      <c r="K664">
        <f t="shared" si="30"/>
        <v>33</v>
      </c>
      <c r="L664">
        <f t="shared" si="32"/>
        <v>81</v>
      </c>
      <c r="M664">
        <f t="shared" si="31"/>
        <v>40.74074074074074</v>
      </c>
    </row>
    <row r="665" spans="1:13" x14ac:dyDescent="0.3">
      <c r="A665">
        <v>260</v>
      </c>
      <c r="B665">
        <v>20</v>
      </c>
      <c r="C665" t="s">
        <v>28</v>
      </c>
      <c r="D665" t="s">
        <v>48</v>
      </c>
      <c r="E665">
        <v>14</v>
      </c>
      <c r="F665">
        <v>23</v>
      </c>
      <c r="G665">
        <v>3</v>
      </c>
      <c r="H665">
        <v>49</v>
      </c>
      <c r="I665" t="s">
        <v>54</v>
      </c>
      <c r="J665">
        <v>69</v>
      </c>
      <c r="K665">
        <f t="shared" si="30"/>
        <v>27</v>
      </c>
      <c r="L665">
        <f t="shared" si="32"/>
        <v>69</v>
      </c>
      <c r="M665">
        <f t="shared" si="31"/>
        <v>39.130434782608695</v>
      </c>
    </row>
    <row r="666" spans="1:13" x14ac:dyDescent="0.3">
      <c r="A666">
        <v>261</v>
      </c>
      <c r="B666">
        <v>8</v>
      </c>
      <c r="C666" t="s">
        <v>24</v>
      </c>
      <c r="D666" t="s">
        <v>44</v>
      </c>
      <c r="E666">
        <v>19</v>
      </c>
      <c r="F666">
        <v>32</v>
      </c>
      <c r="G666">
        <v>3</v>
      </c>
      <c r="H666">
        <v>19</v>
      </c>
      <c r="I666" t="s">
        <v>54</v>
      </c>
      <c r="J666">
        <v>96</v>
      </c>
      <c r="K666">
        <f t="shared" si="30"/>
        <v>39</v>
      </c>
      <c r="L666">
        <f t="shared" si="32"/>
        <v>96</v>
      </c>
      <c r="M666">
        <f t="shared" si="31"/>
        <v>40.625</v>
      </c>
    </row>
    <row r="667" spans="1:13" x14ac:dyDescent="0.3">
      <c r="A667">
        <v>261</v>
      </c>
      <c r="B667">
        <v>8</v>
      </c>
      <c r="C667" t="s">
        <v>19</v>
      </c>
      <c r="D667" t="s">
        <v>39</v>
      </c>
      <c r="E667">
        <v>17</v>
      </c>
      <c r="F667">
        <v>29</v>
      </c>
      <c r="G667">
        <v>2</v>
      </c>
      <c r="H667">
        <v>36</v>
      </c>
      <c r="I667" t="s">
        <v>54</v>
      </c>
      <c r="J667">
        <v>58</v>
      </c>
      <c r="K667">
        <f t="shared" si="30"/>
        <v>24</v>
      </c>
      <c r="L667">
        <f t="shared" si="32"/>
        <v>58</v>
      </c>
      <c r="M667">
        <f t="shared" si="31"/>
        <v>41.379310344827587</v>
      </c>
    </row>
    <row r="668" spans="1:13" x14ac:dyDescent="0.3">
      <c r="A668">
        <v>262</v>
      </c>
      <c r="B668">
        <v>18</v>
      </c>
      <c r="C668" t="s">
        <v>25</v>
      </c>
      <c r="D668" t="s">
        <v>45</v>
      </c>
      <c r="E668">
        <v>13</v>
      </c>
      <c r="F668">
        <v>22</v>
      </c>
      <c r="G668">
        <v>1</v>
      </c>
      <c r="H668">
        <v>28</v>
      </c>
      <c r="I668" t="s">
        <v>54</v>
      </c>
      <c r="J668">
        <v>22</v>
      </c>
      <c r="K668">
        <f t="shared" si="30"/>
        <v>9</v>
      </c>
      <c r="L668">
        <f t="shared" si="32"/>
        <v>22</v>
      </c>
      <c r="M668">
        <f t="shared" si="31"/>
        <v>40.909090909090914</v>
      </c>
    </row>
    <row r="669" spans="1:13" x14ac:dyDescent="0.3">
      <c r="A669">
        <v>262</v>
      </c>
      <c r="B669">
        <v>18</v>
      </c>
      <c r="C669" t="s">
        <v>15</v>
      </c>
      <c r="D669" t="s">
        <v>35</v>
      </c>
      <c r="E669">
        <v>19</v>
      </c>
      <c r="F669">
        <v>31</v>
      </c>
      <c r="G669">
        <v>3</v>
      </c>
      <c r="H669">
        <v>20</v>
      </c>
      <c r="I669" t="s">
        <v>54</v>
      </c>
      <c r="J669">
        <v>93</v>
      </c>
      <c r="K669">
        <f t="shared" si="30"/>
        <v>36</v>
      </c>
      <c r="L669">
        <f t="shared" si="32"/>
        <v>93</v>
      </c>
      <c r="M669">
        <f t="shared" si="31"/>
        <v>38.70967741935484</v>
      </c>
    </row>
    <row r="670" spans="1:13" x14ac:dyDescent="0.3">
      <c r="A670">
        <v>263</v>
      </c>
      <c r="B670">
        <v>5</v>
      </c>
      <c r="C670" t="s">
        <v>24</v>
      </c>
      <c r="D670" t="s">
        <v>44</v>
      </c>
      <c r="E670">
        <v>19</v>
      </c>
      <c r="F670">
        <v>32</v>
      </c>
      <c r="G670">
        <v>1</v>
      </c>
      <c r="H670">
        <v>37</v>
      </c>
      <c r="I670" t="s">
        <v>54</v>
      </c>
      <c r="J670">
        <v>32</v>
      </c>
      <c r="K670">
        <f t="shared" si="30"/>
        <v>13</v>
      </c>
      <c r="L670">
        <f t="shared" si="32"/>
        <v>32</v>
      </c>
      <c r="M670">
        <f t="shared" si="31"/>
        <v>40.625</v>
      </c>
    </row>
    <row r="671" spans="1:13" x14ac:dyDescent="0.3">
      <c r="A671">
        <v>263</v>
      </c>
      <c r="B671">
        <v>5</v>
      </c>
      <c r="C671" t="s">
        <v>23</v>
      </c>
      <c r="D671" t="s">
        <v>43</v>
      </c>
      <c r="E671">
        <v>21</v>
      </c>
      <c r="F671">
        <v>35</v>
      </c>
      <c r="G671">
        <v>1</v>
      </c>
      <c r="H671">
        <v>30</v>
      </c>
      <c r="I671" t="s">
        <v>54</v>
      </c>
      <c r="J671">
        <v>35</v>
      </c>
      <c r="K671">
        <f t="shared" si="30"/>
        <v>14</v>
      </c>
      <c r="L671">
        <f t="shared" si="32"/>
        <v>35</v>
      </c>
      <c r="M671">
        <f t="shared" si="31"/>
        <v>40</v>
      </c>
    </row>
    <row r="672" spans="1:13" x14ac:dyDescent="0.3">
      <c r="A672">
        <v>263</v>
      </c>
      <c r="B672">
        <v>5</v>
      </c>
      <c r="C672" t="s">
        <v>14</v>
      </c>
      <c r="D672" t="s">
        <v>34</v>
      </c>
      <c r="E672">
        <v>18</v>
      </c>
      <c r="F672">
        <v>30</v>
      </c>
      <c r="G672">
        <v>1</v>
      </c>
      <c r="H672">
        <v>42</v>
      </c>
      <c r="I672" t="s">
        <v>53</v>
      </c>
      <c r="J672">
        <v>30</v>
      </c>
      <c r="K672">
        <f t="shared" si="30"/>
        <v>12</v>
      </c>
      <c r="L672">
        <f t="shared" si="32"/>
        <v>30</v>
      </c>
      <c r="M672">
        <f t="shared" si="31"/>
        <v>40</v>
      </c>
    </row>
    <row r="673" spans="1:13" x14ac:dyDescent="0.3">
      <c r="A673">
        <v>263</v>
      </c>
      <c r="B673">
        <v>5</v>
      </c>
      <c r="C673" t="s">
        <v>13</v>
      </c>
      <c r="D673" t="s">
        <v>33</v>
      </c>
      <c r="E673">
        <v>14</v>
      </c>
      <c r="F673">
        <v>24</v>
      </c>
      <c r="G673">
        <v>1</v>
      </c>
      <c r="H673">
        <v>40</v>
      </c>
      <c r="I673" t="s">
        <v>54</v>
      </c>
      <c r="J673">
        <v>24</v>
      </c>
      <c r="K673">
        <f t="shared" si="30"/>
        <v>10</v>
      </c>
      <c r="L673">
        <f t="shared" si="32"/>
        <v>24</v>
      </c>
      <c r="M673">
        <f t="shared" si="31"/>
        <v>41.666666666666671</v>
      </c>
    </row>
    <row r="674" spans="1:13" x14ac:dyDescent="0.3">
      <c r="A674">
        <v>264</v>
      </c>
      <c r="B674">
        <v>2</v>
      </c>
      <c r="C674" t="s">
        <v>23</v>
      </c>
      <c r="D674" t="s">
        <v>43</v>
      </c>
      <c r="E674">
        <v>21</v>
      </c>
      <c r="F674">
        <v>35</v>
      </c>
      <c r="G674">
        <v>2</v>
      </c>
      <c r="H674">
        <v>39</v>
      </c>
      <c r="I674" t="s">
        <v>54</v>
      </c>
      <c r="J674">
        <v>70</v>
      </c>
      <c r="K674">
        <f t="shared" si="30"/>
        <v>28</v>
      </c>
      <c r="L674">
        <f t="shared" si="32"/>
        <v>70</v>
      </c>
      <c r="M674">
        <f t="shared" si="31"/>
        <v>40</v>
      </c>
    </row>
    <row r="675" spans="1:13" x14ac:dyDescent="0.3">
      <c r="A675">
        <v>264</v>
      </c>
      <c r="B675">
        <v>2</v>
      </c>
      <c r="C675" t="s">
        <v>24</v>
      </c>
      <c r="D675" t="s">
        <v>44</v>
      </c>
      <c r="E675">
        <v>19</v>
      </c>
      <c r="F675">
        <v>32</v>
      </c>
      <c r="G675">
        <v>1</v>
      </c>
      <c r="H675">
        <v>27</v>
      </c>
      <c r="I675" t="s">
        <v>54</v>
      </c>
      <c r="J675">
        <v>32</v>
      </c>
      <c r="K675">
        <f t="shared" si="30"/>
        <v>13</v>
      </c>
      <c r="L675">
        <f t="shared" si="32"/>
        <v>32</v>
      </c>
      <c r="M675">
        <f t="shared" si="31"/>
        <v>40.625</v>
      </c>
    </row>
    <row r="676" spans="1:13" x14ac:dyDescent="0.3">
      <c r="A676">
        <v>264</v>
      </c>
      <c r="B676">
        <v>2</v>
      </c>
      <c r="C676" t="s">
        <v>14</v>
      </c>
      <c r="D676" t="s">
        <v>34</v>
      </c>
      <c r="E676">
        <v>18</v>
      </c>
      <c r="F676">
        <v>30</v>
      </c>
      <c r="G676">
        <v>1</v>
      </c>
      <c r="H676">
        <v>37</v>
      </c>
      <c r="I676" t="s">
        <v>53</v>
      </c>
      <c r="J676">
        <v>30</v>
      </c>
      <c r="K676">
        <f t="shared" si="30"/>
        <v>12</v>
      </c>
      <c r="L676">
        <f t="shared" si="32"/>
        <v>30</v>
      </c>
      <c r="M676">
        <f t="shared" si="31"/>
        <v>40</v>
      </c>
    </row>
    <row r="677" spans="1:13" x14ac:dyDescent="0.3">
      <c r="A677">
        <v>264</v>
      </c>
      <c r="B677">
        <v>2</v>
      </c>
      <c r="C677" t="s">
        <v>32</v>
      </c>
      <c r="D677" t="s">
        <v>52</v>
      </c>
      <c r="E677">
        <v>15</v>
      </c>
      <c r="F677">
        <v>25</v>
      </c>
      <c r="G677">
        <v>2</v>
      </c>
      <c r="H677">
        <v>14</v>
      </c>
      <c r="I677" t="s">
        <v>53</v>
      </c>
      <c r="J677">
        <v>50</v>
      </c>
      <c r="K677">
        <f t="shared" si="30"/>
        <v>20</v>
      </c>
      <c r="L677">
        <f t="shared" si="32"/>
        <v>50</v>
      </c>
      <c r="M677">
        <f t="shared" si="31"/>
        <v>40</v>
      </c>
    </row>
    <row r="678" spans="1:13" x14ac:dyDescent="0.3">
      <c r="A678">
        <v>265</v>
      </c>
      <c r="B678">
        <v>6</v>
      </c>
      <c r="C678" t="s">
        <v>28</v>
      </c>
      <c r="D678" t="s">
        <v>48</v>
      </c>
      <c r="E678">
        <v>14</v>
      </c>
      <c r="F678">
        <v>23</v>
      </c>
      <c r="G678">
        <v>1</v>
      </c>
      <c r="H678">
        <v>12</v>
      </c>
      <c r="I678" t="s">
        <v>53</v>
      </c>
      <c r="J678">
        <v>23</v>
      </c>
      <c r="K678">
        <f t="shared" si="30"/>
        <v>9</v>
      </c>
      <c r="L678">
        <f t="shared" si="32"/>
        <v>23</v>
      </c>
      <c r="M678">
        <f t="shared" si="31"/>
        <v>39.130434782608695</v>
      </c>
    </row>
    <row r="679" spans="1:13" x14ac:dyDescent="0.3">
      <c r="A679">
        <v>265</v>
      </c>
      <c r="B679">
        <v>6</v>
      </c>
      <c r="C679" t="s">
        <v>15</v>
      </c>
      <c r="D679" t="s">
        <v>35</v>
      </c>
      <c r="E679">
        <v>19</v>
      </c>
      <c r="F679">
        <v>31</v>
      </c>
      <c r="G679">
        <v>1</v>
      </c>
      <c r="H679">
        <v>17</v>
      </c>
      <c r="I679" t="s">
        <v>54</v>
      </c>
      <c r="J679">
        <v>31</v>
      </c>
      <c r="K679">
        <f t="shared" si="30"/>
        <v>12</v>
      </c>
      <c r="L679">
        <f t="shared" si="32"/>
        <v>31</v>
      </c>
      <c r="M679">
        <f t="shared" si="31"/>
        <v>38.70967741935484</v>
      </c>
    </row>
    <row r="680" spans="1:13" x14ac:dyDescent="0.3">
      <c r="A680">
        <v>265</v>
      </c>
      <c r="B680">
        <v>6</v>
      </c>
      <c r="C680" t="s">
        <v>16</v>
      </c>
      <c r="D680" t="s">
        <v>36</v>
      </c>
      <c r="E680">
        <v>16</v>
      </c>
      <c r="F680">
        <v>27</v>
      </c>
      <c r="G680">
        <v>1</v>
      </c>
      <c r="H680">
        <v>56</v>
      </c>
      <c r="I680" t="s">
        <v>53</v>
      </c>
      <c r="J680">
        <v>27</v>
      </c>
      <c r="K680">
        <f t="shared" si="30"/>
        <v>11</v>
      </c>
      <c r="L680">
        <f t="shared" si="32"/>
        <v>27</v>
      </c>
      <c r="M680">
        <f t="shared" si="31"/>
        <v>40.74074074074074</v>
      </c>
    </row>
    <row r="681" spans="1:13" x14ac:dyDescent="0.3">
      <c r="A681">
        <v>265</v>
      </c>
      <c r="B681">
        <v>6</v>
      </c>
      <c r="C681" t="s">
        <v>14</v>
      </c>
      <c r="D681" t="s">
        <v>34</v>
      </c>
      <c r="E681">
        <v>18</v>
      </c>
      <c r="F681">
        <v>30</v>
      </c>
      <c r="G681">
        <v>3</v>
      </c>
      <c r="H681">
        <v>50</v>
      </c>
      <c r="I681" t="s">
        <v>54</v>
      </c>
      <c r="J681">
        <v>90</v>
      </c>
      <c r="K681">
        <f t="shared" si="30"/>
        <v>36</v>
      </c>
      <c r="L681">
        <f t="shared" si="32"/>
        <v>90</v>
      </c>
      <c r="M681">
        <f t="shared" si="31"/>
        <v>40</v>
      </c>
    </row>
    <row r="682" spans="1:13" x14ac:dyDescent="0.3">
      <c r="A682">
        <v>266</v>
      </c>
      <c r="B682">
        <v>4</v>
      </c>
      <c r="C682" t="s">
        <v>13</v>
      </c>
      <c r="D682" t="s">
        <v>33</v>
      </c>
      <c r="E682">
        <v>14</v>
      </c>
      <c r="F682">
        <v>24</v>
      </c>
      <c r="G682">
        <v>1</v>
      </c>
      <c r="H682">
        <v>53</v>
      </c>
      <c r="I682" t="s">
        <v>53</v>
      </c>
      <c r="J682">
        <v>24</v>
      </c>
      <c r="K682">
        <f t="shared" si="30"/>
        <v>10</v>
      </c>
      <c r="L682">
        <f t="shared" si="32"/>
        <v>24</v>
      </c>
      <c r="M682">
        <f t="shared" si="31"/>
        <v>41.666666666666671</v>
      </c>
    </row>
    <row r="683" spans="1:13" x14ac:dyDescent="0.3">
      <c r="A683">
        <v>266</v>
      </c>
      <c r="B683">
        <v>4</v>
      </c>
      <c r="C683" t="s">
        <v>32</v>
      </c>
      <c r="D683" t="s">
        <v>52</v>
      </c>
      <c r="E683">
        <v>15</v>
      </c>
      <c r="F683">
        <v>25</v>
      </c>
      <c r="G683">
        <v>3</v>
      </c>
      <c r="H683">
        <v>53</v>
      </c>
      <c r="I683" t="s">
        <v>53</v>
      </c>
      <c r="J683">
        <v>75</v>
      </c>
      <c r="K683">
        <f t="shared" si="30"/>
        <v>30</v>
      </c>
      <c r="L683">
        <f t="shared" si="32"/>
        <v>75</v>
      </c>
      <c r="M683">
        <f t="shared" si="31"/>
        <v>40</v>
      </c>
    </row>
    <row r="684" spans="1:13" x14ac:dyDescent="0.3">
      <c r="A684">
        <v>267</v>
      </c>
      <c r="B684">
        <v>7</v>
      </c>
      <c r="C684" t="s">
        <v>24</v>
      </c>
      <c r="D684" t="s">
        <v>44</v>
      </c>
      <c r="E684">
        <v>19</v>
      </c>
      <c r="F684">
        <v>32</v>
      </c>
      <c r="G684">
        <v>1</v>
      </c>
      <c r="H684">
        <v>45</v>
      </c>
      <c r="I684" t="s">
        <v>54</v>
      </c>
      <c r="J684">
        <v>32</v>
      </c>
      <c r="K684">
        <f t="shared" si="30"/>
        <v>13</v>
      </c>
      <c r="L684">
        <f t="shared" si="32"/>
        <v>32</v>
      </c>
      <c r="M684">
        <f t="shared" si="31"/>
        <v>40.625</v>
      </c>
    </row>
    <row r="685" spans="1:13" x14ac:dyDescent="0.3">
      <c r="A685">
        <v>267</v>
      </c>
      <c r="B685">
        <v>7</v>
      </c>
      <c r="C685" t="s">
        <v>21</v>
      </c>
      <c r="D685" t="s">
        <v>41</v>
      </c>
      <c r="E685">
        <v>16</v>
      </c>
      <c r="F685">
        <v>28</v>
      </c>
      <c r="G685">
        <v>2</v>
      </c>
      <c r="H685">
        <v>23</v>
      </c>
      <c r="I685" t="s">
        <v>53</v>
      </c>
      <c r="J685">
        <v>56</v>
      </c>
      <c r="K685">
        <f t="shared" si="30"/>
        <v>24</v>
      </c>
      <c r="L685">
        <f t="shared" si="32"/>
        <v>56</v>
      </c>
      <c r="M685">
        <f t="shared" si="31"/>
        <v>42.857142857142854</v>
      </c>
    </row>
    <row r="686" spans="1:13" x14ac:dyDescent="0.3">
      <c r="A686">
        <v>267</v>
      </c>
      <c r="B686">
        <v>7</v>
      </c>
      <c r="C686" t="s">
        <v>14</v>
      </c>
      <c r="D686" t="s">
        <v>34</v>
      </c>
      <c r="E686">
        <v>18</v>
      </c>
      <c r="F686">
        <v>30</v>
      </c>
      <c r="G686">
        <v>1</v>
      </c>
      <c r="H686">
        <v>28</v>
      </c>
      <c r="I686" t="s">
        <v>54</v>
      </c>
      <c r="J686">
        <v>30</v>
      </c>
      <c r="K686">
        <f t="shared" si="30"/>
        <v>12</v>
      </c>
      <c r="L686">
        <f t="shared" si="32"/>
        <v>30</v>
      </c>
      <c r="M686">
        <f t="shared" si="31"/>
        <v>40</v>
      </c>
    </row>
    <row r="687" spans="1:13" x14ac:dyDescent="0.3">
      <c r="A687">
        <v>268</v>
      </c>
      <c r="B687">
        <v>14</v>
      </c>
      <c r="C687" t="s">
        <v>13</v>
      </c>
      <c r="D687" t="s">
        <v>33</v>
      </c>
      <c r="E687">
        <v>14</v>
      </c>
      <c r="F687">
        <v>24</v>
      </c>
      <c r="G687">
        <v>1</v>
      </c>
      <c r="H687">
        <v>39</v>
      </c>
      <c r="I687" t="s">
        <v>54</v>
      </c>
      <c r="J687">
        <v>24</v>
      </c>
      <c r="K687">
        <f t="shared" si="30"/>
        <v>10</v>
      </c>
      <c r="L687">
        <f t="shared" si="32"/>
        <v>24</v>
      </c>
      <c r="M687">
        <f t="shared" si="31"/>
        <v>41.666666666666671</v>
      </c>
    </row>
    <row r="688" spans="1:13" x14ac:dyDescent="0.3">
      <c r="A688">
        <v>268</v>
      </c>
      <c r="B688">
        <v>14</v>
      </c>
      <c r="C688" t="s">
        <v>25</v>
      </c>
      <c r="D688" t="s">
        <v>45</v>
      </c>
      <c r="E688">
        <v>13</v>
      </c>
      <c r="F688">
        <v>22</v>
      </c>
      <c r="G688">
        <v>2</v>
      </c>
      <c r="H688">
        <v>44</v>
      </c>
      <c r="I688" t="s">
        <v>54</v>
      </c>
      <c r="J688">
        <v>44</v>
      </c>
      <c r="K688">
        <f t="shared" si="30"/>
        <v>18</v>
      </c>
      <c r="L688">
        <f t="shared" si="32"/>
        <v>44</v>
      </c>
      <c r="M688">
        <f t="shared" si="31"/>
        <v>40.909090909090914</v>
      </c>
    </row>
    <row r="689" spans="1:13" x14ac:dyDescent="0.3">
      <c r="A689">
        <v>269</v>
      </c>
      <c r="B689">
        <v>11</v>
      </c>
      <c r="C689" t="s">
        <v>18</v>
      </c>
      <c r="D689" t="s">
        <v>38</v>
      </c>
      <c r="E689">
        <v>22</v>
      </c>
      <c r="F689">
        <v>36</v>
      </c>
      <c r="G689">
        <v>3</v>
      </c>
      <c r="H689">
        <v>13</v>
      </c>
      <c r="I689" t="s">
        <v>53</v>
      </c>
      <c r="J689">
        <v>108</v>
      </c>
      <c r="K689">
        <f t="shared" si="30"/>
        <v>42</v>
      </c>
      <c r="L689">
        <f t="shared" si="32"/>
        <v>108</v>
      </c>
      <c r="M689">
        <f t="shared" si="31"/>
        <v>38.888888888888893</v>
      </c>
    </row>
    <row r="690" spans="1:13" x14ac:dyDescent="0.3">
      <c r="A690">
        <v>269</v>
      </c>
      <c r="B690">
        <v>11</v>
      </c>
      <c r="C690" t="s">
        <v>17</v>
      </c>
      <c r="D690" t="s">
        <v>37</v>
      </c>
      <c r="E690">
        <v>25</v>
      </c>
      <c r="F690">
        <v>40</v>
      </c>
      <c r="G690">
        <v>1</v>
      </c>
      <c r="H690">
        <v>58</v>
      </c>
      <c r="I690" t="s">
        <v>54</v>
      </c>
      <c r="J690">
        <v>40</v>
      </c>
      <c r="K690">
        <f t="shared" si="30"/>
        <v>15</v>
      </c>
      <c r="L690">
        <f t="shared" si="32"/>
        <v>40</v>
      </c>
      <c r="M690">
        <f t="shared" si="31"/>
        <v>37.5</v>
      </c>
    </row>
    <row r="691" spans="1:13" x14ac:dyDescent="0.3">
      <c r="A691">
        <v>269</v>
      </c>
      <c r="B691">
        <v>11</v>
      </c>
      <c r="C691" t="s">
        <v>26</v>
      </c>
      <c r="D691" t="s">
        <v>46</v>
      </c>
      <c r="E691">
        <v>20</v>
      </c>
      <c r="F691">
        <v>34</v>
      </c>
      <c r="G691">
        <v>3</v>
      </c>
      <c r="H691">
        <v>30</v>
      </c>
      <c r="I691" t="s">
        <v>54</v>
      </c>
      <c r="J691">
        <v>102</v>
      </c>
      <c r="K691">
        <f t="shared" si="30"/>
        <v>42</v>
      </c>
      <c r="L691">
        <f t="shared" si="32"/>
        <v>102</v>
      </c>
      <c r="M691">
        <f t="shared" si="31"/>
        <v>41.17647058823529</v>
      </c>
    </row>
    <row r="692" spans="1:13" x14ac:dyDescent="0.3">
      <c r="A692">
        <v>270</v>
      </c>
      <c r="B692">
        <v>10</v>
      </c>
      <c r="C692" t="s">
        <v>26</v>
      </c>
      <c r="D692" t="s">
        <v>46</v>
      </c>
      <c r="E692">
        <v>20</v>
      </c>
      <c r="F692">
        <v>34</v>
      </c>
      <c r="G692">
        <v>3</v>
      </c>
      <c r="H692">
        <v>26</v>
      </c>
      <c r="I692" t="s">
        <v>53</v>
      </c>
      <c r="J692">
        <v>102</v>
      </c>
      <c r="K692">
        <f t="shared" si="30"/>
        <v>42</v>
      </c>
      <c r="L692">
        <f t="shared" si="32"/>
        <v>102</v>
      </c>
      <c r="M692">
        <f t="shared" si="31"/>
        <v>41.17647058823529</v>
      </c>
    </row>
    <row r="693" spans="1:13" x14ac:dyDescent="0.3">
      <c r="A693">
        <v>271</v>
      </c>
      <c r="B693">
        <v>3</v>
      </c>
      <c r="C693" t="s">
        <v>25</v>
      </c>
      <c r="D693" t="s">
        <v>45</v>
      </c>
      <c r="E693">
        <v>13</v>
      </c>
      <c r="F693">
        <v>22</v>
      </c>
      <c r="G693">
        <v>2</v>
      </c>
      <c r="H693">
        <v>55</v>
      </c>
      <c r="I693" t="s">
        <v>54</v>
      </c>
      <c r="J693">
        <v>44</v>
      </c>
      <c r="K693">
        <f t="shared" si="30"/>
        <v>18</v>
      </c>
      <c r="L693">
        <f t="shared" si="32"/>
        <v>44</v>
      </c>
      <c r="M693">
        <f t="shared" si="31"/>
        <v>40.909090909090914</v>
      </c>
    </row>
    <row r="694" spans="1:13" x14ac:dyDescent="0.3">
      <c r="A694">
        <v>272</v>
      </c>
      <c r="B694">
        <v>7</v>
      </c>
      <c r="C694" t="s">
        <v>13</v>
      </c>
      <c r="D694" t="s">
        <v>33</v>
      </c>
      <c r="E694">
        <v>14</v>
      </c>
      <c r="F694">
        <v>24</v>
      </c>
      <c r="G694">
        <v>2</v>
      </c>
      <c r="H694">
        <v>36</v>
      </c>
      <c r="I694" t="s">
        <v>53</v>
      </c>
      <c r="J694">
        <v>48</v>
      </c>
      <c r="K694">
        <f t="shared" si="30"/>
        <v>20</v>
      </c>
      <c r="L694">
        <f t="shared" si="32"/>
        <v>48</v>
      </c>
      <c r="M694">
        <f t="shared" si="31"/>
        <v>41.666666666666671</v>
      </c>
    </row>
    <row r="695" spans="1:13" x14ac:dyDescent="0.3">
      <c r="A695">
        <v>272</v>
      </c>
      <c r="B695">
        <v>7</v>
      </c>
      <c r="C695" t="s">
        <v>23</v>
      </c>
      <c r="D695" t="s">
        <v>43</v>
      </c>
      <c r="E695">
        <v>21</v>
      </c>
      <c r="F695">
        <v>35</v>
      </c>
      <c r="G695">
        <v>1</v>
      </c>
      <c r="H695">
        <v>47</v>
      </c>
      <c r="I695" t="s">
        <v>54</v>
      </c>
      <c r="J695">
        <v>35</v>
      </c>
      <c r="K695">
        <f t="shared" si="30"/>
        <v>14</v>
      </c>
      <c r="L695">
        <f t="shared" si="32"/>
        <v>35</v>
      </c>
      <c r="M695">
        <f t="shared" si="31"/>
        <v>40</v>
      </c>
    </row>
    <row r="696" spans="1:13" x14ac:dyDescent="0.3">
      <c r="A696">
        <v>273</v>
      </c>
      <c r="B696">
        <v>20</v>
      </c>
      <c r="C696" t="s">
        <v>24</v>
      </c>
      <c r="D696" t="s">
        <v>44</v>
      </c>
      <c r="E696">
        <v>19</v>
      </c>
      <c r="F696">
        <v>32</v>
      </c>
      <c r="G696">
        <v>1</v>
      </c>
      <c r="H696">
        <v>22</v>
      </c>
      <c r="I696" t="s">
        <v>54</v>
      </c>
      <c r="J696">
        <v>32</v>
      </c>
      <c r="K696">
        <f t="shared" si="30"/>
        <v>13</v>
      </c>
      <c r="L696">
        <f t="shared" si="32"/>
        <v>32</v>
      </c>
      <c r="M696">
        <f t="shared" si="31"/>
        <v>40.625</v>
      </c>
    </row>
    <row r="697" spans="1:13" x14ac:dyDescent="0.3">
      <c r="A697">
        <v>273</v>
      </c>
      <c r="B697">
        <v>20</v>
      </c>
      <c r="C697" t="s">
        <v>25</v>
      </c>
      <c r="D697" t="s">
        <v>45</v>
      </c>
      <c r="E697">
        <v>13</v>
      </c>
      <c r="F697">
        <v>22</v>
      </c>
      <c r="G697">
        <v>3</v>
      </c>
      <c r="H697">
        <v>40</v>
      </c>
      <c r="I697" t="s">
        <v>53</v>
      </c>
      <c r="J697">
        <v>66</v>
      </c>
      <c r="K697">
        <f t="shared" si="30"/>
        <v>27</v>
      </c>
      <c r="L697">
        <f t="shared" si="32"/>
        <v>66</v>
      </c>
      <c r="M697">
        <f t="shared" si="31"/>
        <v>40.909090909090914</v>
      </c>
    </row>
    <row r="698" spans="1:13" x14ac:dyDescent="0.3">
      <c r="A698">
        <v>273</v>
      </c>
      <c r="B698">
        <v>20</v>
      </c>
      <c r="C698" t="s">
        <v>32</v>
      </c>
      <c r="D698" t="s">
        <v>52</v>
      </c>
      <c r="E698">
        <v>15</v>
      </c>
      <c r="F698">
        <v>25</v>
      </c>
      <c r="G698">
        <v>1</v>
      </c>
      <c r="H698">
        <v>5</v>
      </c>
      <c r="I698" t="s">
        <v>54</v>
      </c>
      <c r="J698">
        <v>25</v>
      </c>
      <c r="K698">
        <f t="shared" si="30"/>
        <v>10</v>
      </c>
      <c r="L698">
        <f t="shared" si="32"/>
        <v>25</v>
      </c>
      <c r="M698">
        <f t="shared" si="31"/>
        <v>40</v>
      </c>
    </row>
    <row r="699" spans="1:13" x14ac:dyDescent="0.3">
      <c r="A699">
        <v>274</v>
      </c>
      <c r="B699">
        <v>7</v>
      </c>
      <c r="C699" t="s">
        <v>31</v>
      </c>
      <c r="D699" t="s">
        <v>51</v>
      </c>
      <c r="E699">
        <v>15</v>
      </c>
      <c r="F699">
        <v>26</v>
      </c>
      <c r="G699">
        <v>3</v>
      </c>
      <c r="H699">
        <v>33</v>
      </c>
      <c r="I699" t="s">
        <v>53</v>
      </c>
      <c r="J699">
        <v>78</v>
      </c>
      <c r="K699">
        <f t="shared" si="30"/>
        <v>33</v>
      </c>
      <c r="L699">
        <f t="shared" si="32"/>
        <v>78</v>
      </c>
      <c r="M699">
        <f t="shared" si="31"/>
        <v>42.307692307692307</v>
      </c>
    </row>
    <row r="700" spans="1:13" x14ac:dyDescent="0.3">
      <c r="A700">
        <v>274</v>
      </c>
      <c r="B700">
        <v>7</v>
      </c>
      <c r="C700" t="s">
        <v>22</v>
      </c>
      <c r="D700" t="s">
        <v>42</v>
      </c>
      <c r="E700">
        <v>11</v>
      </c>
      <c r="F700">
        <v>19</v>
      </c>
      <c r="G700">
        <v>2</v>
      </c>
      <c r="H700">
        <v>42</v>
      </c>
      <c r="I700" t="s">
        <v>54</v>
      </c>
      <c r="J700">
        <v>38</v>
      </c>
      <c r="K700">
        <f t="shared" si="30"/>
        <v>16</v>
      </c>
      <c r="L700">
        <f t="shared" si="32"/>
        <v>38</v>
      </c>
      <c r="M700">
        <f t="shared" si="31"/>
        <v>42.105263157894733</v>
      </c>
    </row>
    <row r="701" spans="1:13" x14ac:dyDescent="0.3">
      <c r="A701">
        <v>275</v>
      </c>
      <c r="B701">
        <v>5</v>
      </c>
      <c r="C701" t="s">
        <v>20</v>
      </c>
      <c r="D701" t="s">
        <v>40</v>
      </c>
      <c r="E701">
        <v>20</v>
      </c>
      <c r="F701">
        <v>33</v>
      </c>
      <c r="G701">
        <v>1</v>
      </c>
      <c r="H701">
        <v>32</v>
      </c>
      <c r="I701" t="s">
        <v>54</v>
      </c>
      <c r="J701">
        <v>33</v>
      </c>
      <c r="K701">
        <f t="shared" si="30"/>
        <v>13</v>
      </c>
      <c r="L701">
        <f t="shared" si="32"/>
        <v>33</v>
      </c>
      <c r="M701">
        <f t="shared" si="31"/>
        <v>39.393939393939391</v>
      </c>
    </row>
    <row r="702" spans="1:13" x14ac:dyDescent="0.3">
      <c r="A702">
        <v>275</v>
      </c>
      <c r="B702">
        <v>5</v>
      </c>
      <c r="C702" t="s">
        <v>15</v>
      </c>
      <c r="D702" t="s">
        <v>35</v>
      </c>
      <c r="E702">
        <v>19</v>
      </c>
      <c r="F702">
        <v>31</v>
      </c>
      <c r="G702">
        <v>2</v>
      </c>
      <c r="H702">
        <v>32</v>
      </c>
      <c r="I702" t="s">
        <v>53</v>
      </c>
      <c r="J702">
        <v>62</v>
      </c>
      <c r="K702">
        <f t="shared" si="30"/>
        <v>24</v>
      </c>
      <c r="L702">
        <f t="shared" si="32"/>
        <v>62</v>
      </c>
      <c r="M702">
        <f t="shared" si="31"/>
        <v>38.70967741935484</v>
      </c>
    </row>
    <row r="703" spans="1:13" x14ac:dyDescent="0.3">
      <c r="A703">
        <v>275</v>
      </c>
      <c r="B703">
        <v>5</v>
      </c>
      <c r="C703" t="s">
        <v>31</v>
      </c>
      <c r="D703" t="s">
        <v>51</v>
      </c>
      <c r="E703">
        <v>15</v>
      </c>
      <c r="F703">
        <v>26</v>
      </c>
      <c r="G703">
        <v>1</v>
      </c>
      <c r="H703">
        <v>58</v>
      </c>
      <c r="I703" t="s">
        <v>53</v>
      </c>
      <c r="J703">
        <v>26</v>
      </c>
      <c r="K703">
        <f t="shared" si="30"/>
        <v>11</v>
      </c>
      <c r="L703">
        <f t="shared" si="32"/>
        <v>26</v>
      </c>
      <c r="M703">
        <f t="shared" si="31"/>
        <v>42.307692307692307</v>
      </c>
    </row>
    <row r="704" spans="1:13" x14ac:dyDescent="0.3">
      <c r="A704">
        <v>276</v>
      </c>
      <c r="B704">
        <v>15</v>
      </c>
      <c r="C704" t="s">
        <v>25</v>
      </c>
      <c r="D704" t="s">
        <v>45</v>
      </c>
      <c r="E704">
        <v>13</v>
      </c>
      <c r="F704">
        <v>22</v>
      </c>
      <c r="G704">
        <v>2</v>
      </c>
      <c r="H704">
        <v>49</v>
      </c>
      <c r="I704" t="s">
        <v>53</v>
      </c>
      <c r="J704">
        <v>44</v>
      </c>
      <c r="K704">
        <f t="shared" si="30"/>
        <v>18</v>
      </c>
      <c r="L704">
        <f t="shared" si="32"/>
        <v>44</v>
      </c>
      <c r="M704">
        <f t="shared" si="31"/>
        <v>40.909090909090914</v>
      </c>
    </row>
    <row r="705" spans="1:13" x14ac:dyDescent="0.3">
      <c r="A705">
        <v>276</v>
      </c>
      <c r="B705">
        <v>15</v>
      </c>
      <c r="C705" t="s">
        <v>31</v>
      </c>
      <c r="D705" t="s">
        <v>51</v>
      </c>
      <c r="E705">
        <v>15</v>
      </c>
      <c r="F705">
        <v>26</v>
      </c>
      <c r="G705">
        <v>1</v>
      </c>
      <c r="H705">
        <v>36</v>
      </c>
      <c r="I705" t="s">
        <v>54</v>
      </c>
      <c r="J705">
        <v>26</v>
      </c>
      <c r="K705">
        <f t="shared" si="30"/>
        <v>11</v>
      </c>
      <c r="L705">
        <f t="shared" si="32"/>
        <v>26</v>
      </c>
      <c r="M705">
        <f t="shared" si="31"/>
        <v>42.307692307692307</v>
      </c>
    </row>
    <row r="706" spans="1:13" x14ac:dyDescent="0.3">
      <c r="A706">
        <v>277</v>
      </c>
      <c r="B706">
        <v>4</v>
      </c>
      <c r="C706" t="s">
        <v>15</v>
      </c>
      <c r="D706" t="s">
        <v>35</v>
      </c>
      <c r="E706">
        <v>19</v>
      </c>
      <c r="F706">
        <v>31</v>
      </c>
      <c r="G706">
        <v>3</v>
      </c>
      <c r="H706">
        <v>29</v>
      </c>
      <c r="I706" t="s">
        <v>53</v>
      </c>
      <c r="J706">
        <v>93</v>
      </c>
      <c r="K706">
        <f t="shared" si="30"/>
        <v>36</v>
      </c>
      <c r="L706">
        <f t="shared" si="32"/>
        <v>93</v>
      </c>
      <c r="M706">
        <f t="shared" si="31"/>
        <v>38.70967741935484</v>
      </c>
    </row>
    <row r="707" spans="1:13" x14ac:dyDescent="0.3">
      <c r="A707">
        <v>278</v>
      </c>
      <c r="B707">
        <v>5</v>
      </c>
      <c r="C707" t="s">
        <v>15</v>
      </c>
      <c r="D707" t="s">
        <v>35</v>
      </c>
      <c r="E707">
        <v>19</v>
      </c>
      <c r="F707">
        <v>31</v>
      </c>
      <c r="G707">
        <v>3</v>
      </c>
      <c r="H707">
        <v>33</v>
      </c>
      <c r="I707" t="s">
        <v>53</v>
      </c>
      <c r="J707">
        <v>93</v>
      </c>
      <c r="K707">
        <f t="shared" ref="K707:K770" si="33">(F707-E707)*G707</f>
        <v>36</v>
      </c>
      <c r="L707">
        <f t="shared" si="32"/>
        <v>93</v>
      </c>
      <c r="M707">
        <f t="shared" ref="M707:M770" si="34">(K707/J707)*100</f>
        <v>38.70967741935484</v>
      </c>
    </row>
    <row r="708" spans="1:13" x14ac:dyDescent="0.3">
      <c r="A708">
        <v>278</v>
      </c>
      <c r="B708">
        <v>5</v>
      </c>
      <c r="C708" t="s">
        <v>13</v>
      </c>
      <c r="D708" t="s">
        <v>33</v>
      </c>
      <c r="E708">
        <v>14</v>
      </c>
      <c r="F708">
        <v>24</v>
      </c>
      <c r="G708">
        <v>2</v>
      </c>
      <c r="H708">
        <v>28</v>
      </c>
      <c r="I708" t="s">
        <v>54</v>
      </c>
      <c r="J708">
        <v>48</v>
      </c>
      <c r="K708">
        <f t="shared" si="33"/>
        <v>20</v>
      </c>
      <c r="L708">
        <f t="shared" ref="L708:L771" si="35">F708*G708</f>
        <v>48</v>
      </c>
      <c r="M708">
        <f t="shared" si="34"/>
        <v>41.666666666666671</v>
      </c>
    </row>
    <row r="709" spans="1:13" x14ac:dyDescent="0.3">
      <c r="A709">
        <v>279</v>
      </c>
      <c r="B709">
        <v>11</v>
      </c>
      <c r="C709" t="s">
        <v>17</v>
      </c>
      <c r="D709" t="s">
        <v>37</v>
      </c>
      <c r="E709">
        <v>25</v>
      </c>
      <c r="F709">
        <v>40</v>
      </c>
      <c r="G709">
        <v>3</v>
      </c>
      <c r="H709">
        <v>48</v>
      </c>
      <c r="I709" t="s">
        <v>54</v>
      </c>
      <c r="J709">
        <v>120</v>
      </c>
      <c r="K709">
        <f t="shared" si="33"/>
        <v>45</v>
      </c>
      <c r="L709">
        <f t="shared" si="35"/>
        <v>120</v>
      </c>
      <c r="M709">
        <f t="shared" si="34"/>
        <v>37.5</v>
      </c>
    </row>
    <row r="710" spans="1:13" x14ac:dyDescent="0.3">
      <c r="A710">
        <v>279</v>
      </c>
      <c r="B710">
        <v>11</v>
      </c>
      <c r="C710" t="s">
        <v>23</v>
      </c>
      <c r="D710" t="s">
        <v>43</v>
      </c>
      <c r="E710">
        <v>21</v>
      </c>
      <c r="F710">
        <v>35</v>
      </c>
      <c r="G710">
        <v>1</v>
      </c>
      <c r="H710">
        <v>28</v>
      </c>
      <c r="I710" t="s">
        <v>53</v>
      </c>
      <c r="J710">
        <v>35</v>
      </c>
      <c r="K710">
        <f t="shared" si="33"/>
        <v>14</v>
      </c>
      <c r="L710">
        <f t="shared" si="35"/>
        <v>35</v>
      </c>
      <c r="M710">
        <f t="shared" si="34"/>
        <v>40</v>
      </c>
    </row>
    <row r="711" spans="1:13" x14ac:dyDescent="0.3">
      <c r="A711">
        <v>279</v>
      </c>
      <c r="B711">
        <v>11</v>
      </c>
      <c r="C711" t="s">
        <v>30</v>
      </c>
      <c r="D711" t="s">
        <v>50</v>
      </c>
      <c r="E711">
        <v>10</v>
      </c>
      <c r="F711">
        <v>18</v>
      </c>
      <c r="G711">
        <v>1</v>
      </c>
      <c r="H711">
        <v>58</v>
      </c>
      <c r="I711" t="s">
        <v>53</v>
      </c>
      <c r="J711">
        <v>18</v>
      </c>
      <c r="K711">
        <f t="shared" si="33"/>
        <v>8</v>
      </c>
      <c r="L711">
        <f t="shared" si="35"/>
        <v>18</v>
      </c>
      <c r="M711">
        <f t="shared" si="34"/>
        <v>44.444444444444443</v>
      </c>
    </row>
    <row r="712" spans="1:13" x14ac:dyDescent="0.3">
      <c r="A712">
        <v>279</v>
      </c>
      <c r="B712">
        <v>11</v>
      </c>
      <c r="C712" t="s">
        <v>21</v>
      </c>
      <c r="D712" t="s">
        <v>41</v>
      </c>
      <c r="E712">
        <v>16</v>
      </c>
      <c r="F712">
        <v>28</v>
      </c>
      <c r="G712">
        <v>1</v>
      </c>
      <c r="H712">
        <v>8</v>
      </c>
      <c r="I712" t="s">
        <v>53</v>
      </c>
      <c r="J712">
        <v>28</v>
      </c>
      <c r="K712">
        <f t="shared" si="33"/>
        <v>12</v>
      </c>
      <c r="L712">
        <f t="shared" si="35"/>
        <v>28</v>
      </c>
      <c r="M712">
        <f t="shared" si="34"/>
        <v>42.857142857142854</v>
      </c>
    </row>
    <row r="713" spans="1:13" x14ac:dyDescent="0.3">
      <c r="A713">
        <v>280</v>
      </c>
      <c r="B713">
        <v>14</v>
      </c>
      <c r="C713" t="s">
        <v>13</v>
      </c>
      <c r="D713" t="s">
        <v>33</v>
      </c>
      <c r="E713">
        <v>14</v>
      </c>
      <c r="F713">
        <v>24</v>
      </c>
      <c r="G713">
        <v>2</v>
      </c>
      <c r="H713">
        <v>52</v>
      </c>
      <c r="I713" t="s">
        <v>53</v>
      </c>
      <c r="J713">
        <v>48</v>
      </c>
      <c r="K713">
        <f t="shared" si="33"/>
        <v>20</v>
      </c>
      <c r="L713">
        <f t="shared" si="35"/>
        <v>48</v>
      </c>
      <c r="M713">
        <f t="shared" si="34"/>
        <v>41.666666666666671</v>
      </c>
    </row>
    <row r="714" spans="1:13" x14ac:dyDescent="0.3">
      <c r="A714">
        <v>280</v>
      </c>
      <c r="B714">
        <v>14</v>
      </c>
      <c r="C714" t="s">
        <v>28</v>
      </c>
      <c r="D714" t="s">
        <v>48</v>
      </c>
      <c r="E714">
        <v>14</v>
      </c>
      <c r="F714">
        <v>23</v>
      </c>
      <c r="G714">
        <v>3</v>
      </c>
      <c r="H714">
        <v>34</v>
      </c>
      <c r="I714" t="s">
        <v>53</v>
      </c>
      <c r="J714">
        <v>69</v>
      </c>
      <c r="K714">
        <f t="shared" si="33"/>
        <v>27</v>
      </c>
      <c r="L714">
        <f t="shared" si="35"/>
        <v>69</v>
      </c>
      <c r="M714">
        <f t="shared" si="34"/>
        <v>39.130434782608695</v>
      </c>
    </row>
    <row r="715" spans="1:13" x14ac:dyDescent="0.3">
      <c r="A715">
        <v>281</v>
      </c>
      <c r="B715">
        <v>18</v>
      </c>
      <c r="C715" t="s">
        <v>20</v>
      </c>
      <c r="D715" t="s">
        <v>40</v>
      </c>
      <c r="E715">
        <v>20</v>
      </c>
      <c r="F715">
        <v>33</v>
      </c>
      <c r="G715">
        <v>2</v>
      </c>
      <c r="H715">
        <v>9</v>
      </c>
      <c r="I715" t="s">
        <v>54</v>
      </c>
      <c r="J715">
        <v>66</v>
      </c>
      <c r="K715">
        <f t="shared" si="33"/>
        <v>26</v>
      </c>
      <c r="L715">
        <f t="shared" si="35"/>
        <v>66</v>
      </c>
      <c r="M715">
        <f t="shared" si="34"/>
        <v>39.393939393939391</v>
      </c>
    </row>
    <row r="716" spans="1:13" x14ac:dyDescent="0.3">
      <c r="A716">
        <v>282</v>
      </c>
      <c r="B716">
        <v>6</v>
      </c>
      <c r="C716" t="s">
        <v>30</v>
      </c>
      <c r="D716" t="s">
        <v>50</v>
      </c>
      <c r="E716">
        <v>10</v>
      </c>
      <c r="F716">
        <v>18</v>
      </c>
      <c r="G716">
        <v>3</v>
      </c>
      <c r="H716">
        <v>57</v>
      </c>
      <c r="I716" t="s">
        <v>54</v>
      </c>
      <c r="J716">
        <v>54</v>
      </c>
      <c r="K716">
        <f t="shared" si="33"/>
        <v>24</v>
      </c>
      <c r="L716">
        <f t="shared" si="35"/>
        <v>54</v>
      </c>
      <c r="M716">
        <f t="shared" si="34"/>
        <v>44.444444444444443</v>
      </c>
    </row>
    <row r="717" spans="1:13" x14ac:dyDescent="0.3">
      <c r="A717">
        <v>282</v>
      </c>
      <c r="B717">
        <v>6</v>
      </c>
      <c r="C717" t="s">
        <v>27</v>
      </c>
      <c r="D717" t="s">
        <v>47</v>
      </c>
      <c r="E717">
        <v>12</v>
      </c>
      <c r="F717">
        <v>20</v>
      </c>
      <c r="G717">
        <v>1</v>
      </c>
      <c r="H717">
        <v>57</v>
      </c>
      <c r="I717" t="s">
        <v>54</v>
      </c>
      <c r="J717">
        <v>20</v>
      </c>
      <c r="K717">
        <f t="shared" si="33"/>
        <v>8</v>
      </c>
      <c r="L717">
        <f t="shared" si="35"/>
        <v>20</v>
      </c>
      <c r="M717">
        <f t="shared" si="34"/>
        <v>40</v>
      </c>
    </row>
    <row r="718" spans="1:13" x14ac:dyDescent="0.3">
      <c r="A718">
        <v>283</v>
      </c>
      <c r="B718">
        <v>19</v>
      </c>
      <c r="C718" t="s">
        <v>31</v>
      </c>
      <c r="D718" t="s">
        <v>51</v>
      </c>
      <c r="E718">
        <v>15</v>
      </c>
      <c r="F718">
        <v>26</v>
      </c>
      <c r="G718">
        <v>3</v>
      </c>
      <c r="H718">
        <v>6</v>
      </c>
      <c r="I718" t="s">
        <v>53</v>
      </c>
      <c r="J718">
        <v>78</v>
      </c>
      <c r="K718">
        <f t="shared" si="33"/>
        <v>33</v>
      </c>
      <c r="L718">
        <f t="shared" si="35"/>
        <v>78</v>
      </c>
      <c r="M718">
        <f t="shared" si="34"/>
        <v>42.307692307692307</v>
      </c>
    </row>
    <row r="719" spans="1:13" x14ac:dyDescent="0.3">
      <c r="A719">
        <v>284</v>
      </c>
      <c r="B719">
        <v>11</v>
      </c>
      <c r="C719" t="s">
        <v>27</v>
      </c>
      <c r="D719" t="s">
        <v>47</v>
      </c>
      <c r="E719">
        <v>12</v>
      </c>
      <c r="F719">
        <v>20</v>
      </c>
      <c r="G719">
        <v>3</v>
      </c>
      <c r="H719">
        <v>45</v>
      </c>
      <c r="I719" t="s">
        <v>53</v>
      </c>
      <c r="J719">
        <v>60</v>
      </c>
      <c r="K719">
        <f t="shared" si="33"/>
        <v>24</v>
      </c>
      <c r="L719">
        <f t="shared" si="35"/>
        <v>60</v>
      </c>
      <c r="M719">
        <f t="shared" si="34"/>
        <v>40</v>
      </c>
    </row>
    <row r="720" spans="1:13" x14ac:dyDescent="0.3">
      <c r="A720">
        <v>284</v>
      </c>
      <c r="B720">
        <v>11</v>
      </c>
      <c r="C720" t="s">
        <v>16</v>
      </c>
      <c r="D720" t="s">
        <v>36</v>
      </c>
      <c r="E720">
        <v>16</v>
      </c>
      <c r="F720">
        <v>27</v>
      </c>
      <c r="G720">
        <v>1</v>
      </c>
      <c r="H720">
        <v>59</v>
      </c>
      <c r="I720" t="s">
        <v>53</v>
      </c>
      <c r="J720">
        <v>27</v>
      </c>
      <c r="K720">
        <f t="shared" si="33"/>
        <v>11</v>
      </c>
      <c r="L720">
        <f t="shared" si="35"/>
        <v>27</v>
      </c>
      <c r="M720">
        <f t="shared" si="34"/>
        <v>40.74074074074074</v>
      </c>
    </row>
    <row r="721" spans="1:13" x14ac:dyDescent="0.3">
      <c r="A721">
        <v>284</v>
      </c>
      <c r="B721">
        <v>11</v>
      </c>
      <c r="C721" t="s">
        <v>22</v>
      </c>
      <c r="D721" t="s">
        <v>42</v>
      </c>
      <c r="E721">
        <v>11</v>
      </c>
      <c r="F721">
        <v>19</v>
      </c>
      <c r="G721">
        <v>2</v>
      </c>
      <c r="H721">
        <v>41</v>
      </c>
      <c r="I721" t="s">
        <v>53</v>
      </c>
      <c r="J721">
        <v>38</v>
      </c>
      <c r="K721">
        <f t="shared" si="33"/>
        <v>16</v>
      </c>
      <c r="L721">
        <f t="shared" si="35"/>
        <v>38</v>
      </c>
      <c r="M721">
        <f t="shared" si="34"/>
        <v>42.105263157894733</v>
      </c>
    </row>
    <row r="722" spans="1:13" x14ac:dyDescent="0.3">
      <c r="A722">
        <v>284</v>
      </c>
      <c r="B722">
        <v>11</v>
      </c>
      <c r="C722" t="s">
        <v>20</v>
      </c>
      <c r="D722" t="s">
        <v>40</v>
      </c>
      <c r="E722">
        <v>20</v>
      </c>
      <c r="F722">
        <v>33</v>
      </c>
      <c r="G722">
        <v>1</v>
      </c>
      <c r="H722">
        <v>50</v>
      </c>
      <c r="I722" t="s">
        <v>54</v>
      </c>
      <c r="J722">
        <v>33</v>
      </c>
      <c r="K722">
        <f t="shared" si="33"/>
        <v>13</v>
      </c>
      <c r="L722">
        <f t="shared" si="35"/>
        <v>33</v>
      </c>
      <c r="M722">
        <f t="shared" si="34"/>
        <v>39.393939393939391</v>
      </c>
    </row>
    <row r="723" spans="1:13" x14ac:dyDescent="0.3">
      <c r="A723">
        <v>285</v>
      </c>
      <c r="B723">
        <v>18</v>
      </c>
      <c r="C723" t="s">
        <v>29</v>
      </c>
      <c r="D723" t="s">
        <v>49</v>
      </c>
      <c r="E723">
        <v>13</v>
      </c>
      <c r="F723">
        <v>21</v>
      </c>
      <c r="G723">
        <v>2</v>
      </c>
      <c r="H723">
        <v>12</v>
      </c>
      <c r="I723" t="s">
        <v>54</v>
      </c>
      <c r="J723">
        <v>42</v>
      </c>
      <c r="K723">
        <f t="shared" si="33"/>
        <v>16</v>
      </c>
      <c r="L723">
        <f t="shared" si="35"/>
        <v>42</v>
      </c>
      <c r="M723">
        <f t="shared" si="34"/>
        <v>38.095238095238095</v>
      </c>
    </row>
    <row r="724" spans="1:13" x14ac:dyDescent="0.3">
      <c r="A724">
        <v>286</v>
      </c>
      <c r="B724">
        <v>15</v>
      </c>
      <c r="C724" t="s">
        <v>26</v>
      </c>
      <c r="D724" t="s">
        <v>46</v>
      </c>
      <c r="E724">
        <v>20</v>
      </c>
      <c r="F724">
        <v>34</v>
      </c>
      <c r="G724">
        <v>2</v>
      </c>
      <c r="H724">
        <v>25</v>
      </c>
      <c r="I724" t="s">
        <v>53</v>
      </c>
      <c r="J724">
        <v>68</v>
      </c>
      <c r="K724">
        <f t="shared" si="33"/>
        <v>28</v>
      </c>
      <c r="L724">
        <f t="shared" si="35"/>
        <v>68</v>
      </c>
      <c r="M724">
        <f t="shared" si="34"/>
        <v>41.17647058823529</v>
      </c>
    </row>
    <row r="725" spans="1:13" x14ac:dyDescent="0.3">
      <c r="A725">
        <v>287</v>
      </c>
      <c r="B725">
        <v>20</v>
      </c>
      <c r="C725" t="s">
        <v>24</v>
      </c>
      <c r="D725" t="s">
        <v>44</v>
      </c>
      <c r="E725">
        <v>19</v>
      </c>
      <c r="F725">
        <v>32</v>
      </c>
      <c r="G725">
        <v>3</v>
      </c>
      <c r="H725">
        <v>46</v>
      </c>
      <c r="I725" t="s">
        <v>53</v>
      </c>
      <c r="J725">
        <v>96</v>
      </c>
      <c r="K725">
        <f t="shared" si="33"/>
        <v>39</v>
      </c>
      <c r="L725">
        <f t="shared" si="35"/>
        <v>96</v>
      </c>
      <c r="M725">
        <f t="shared" si="34"/>
        <v>40.625</v>
      </c>
    </row>
    <row r="726" spans="1:13" x14ac:dyDescent="0.3">
      <c r="A726">
        <v>287</v>
      </c>
      <c r="B726">
        <v>20</v>
      </c>
      <c r="C726" t="s">
        <v>28</v>
      </c>
      <c r="D726" t="s">
        <v>48</v>
      </c>
      <c r="E726">
        <v>14</v>
      </c>
      <c r="F726">
        <v>23</v>
      </c>
      <c r="G726">
        <v>2</v>
      </c>
      <c r="H726">
        <v>58</v>
      </c>
      <c r="I726" t="s">
        <v>53</v>
      </c>
      <c r="J726">
        <v>46</v>
      </c>
      <c r="K726">
        <f t="shared" si="33"/>
        <v>18</v>
      </c>
      <c r="L726">
        <f t="shared" si="35"/>
        <v>46</v>
      </c>
      <c r="M726">
        <f t="shared" si="34"/>
        <v>39.130434782608695</v>
      </c>
    </row>
    <row r="727" spans="1:13" x14ac:dyDescent="0.3">
      <c r="A727">
        <v>287</v>
      </c>
      <c r="B727">
        <v>20</v>
      </c>
      <c r="C727" t="s">
        <v>14</v>
      </c>
      <c r="D727" t="s">
        <v>34</v>
      </c>
      <c r="E727">
        <v>18</v>
      </c>
      <c r="F727">
        <v>30</v>
      </c>
      <c r="G727">
        <v>2</v>
      </c>
      <c r="H727">
        <v>17</v>
      </c>
      <c r="I727" t="s">
        <v>54</v>
      </c>
      <c r="J727">
        <v>60</v>
      </c>
      <c r="K727">
        <f t="shared" si="33"/>
        <v>24</v>
      </c>
      <c r="L727">
        <f t="shared" si="35"/>
        <v>60</v>
      </c>
      <c r="M727">
        <f t="shared" si="34"/>
        <v>40</v>
      </c>
    </row>
    <row r="728" spans="1:13" x14ac:dyDescent="0.3">
      <c r="A728">
        <v>288</v>
      </c>
      <c r="B728">
        <v>15</v>
      </c>
      <c r="C728" t="s">
        <v>13</v>
      </c>
      <c r="D728" t="s">
        <v>33</v>
      </c>
      <c r="E728">
        <v>14</v>
      </c>
      <c r="F728">
        <v>24</v>
      </c>
      <c r="G728">
        <v>2</v>
      </c>
      <c r="H728">
        <v>6</v>
      </c>
      <c r="I728" t="s">
        <v>54</v>
      </c>
      <c r="J728">
        <v>48</v>
      </c>
      <c r="K728">
        <f t="shared" si="33"/>
        <v>20</v>
      </c>
      <c r="L728">
        <f t="shared" si="35"/>
        <v>48</v>
      </c>
      <c r="M728">
        <f t="shared" si="34"/>
        <v>41.666666666666671</v>
      </c>
    </row>
    <row r="729" spans="1:13" x14ac:dyDescent="0.3">
      <c r="A729">
        <v>288</v>
      </c>
      <c r="B729">
        <v>15</v>
      </c>
      <c r="C729" t="s">
        <v>22</v>
      </c>
      <c r="D729" t="s">
        <v>42</v>
      </c>
      <c r="E729">
        <v>11</v>
      </c>
      <c r="F729">
        <v>19</v>
      </c>
      <c r="G729">
        <v>2</v>
      </c>
      <c r="H729">
        <v>32</v>
      </c>
      <c r="I729" t="s">
        <v>53</v>
      </c>
      <c r="J729">
        <v>38</v>
      </c>
      <c r="K729">
        <f t="shared" si="33"/>
        <v>16</v>
      </c>
      <c r="L729">
        <f t="shared" si="35"/>
        <v>38</v>
      </c>
      <c r="M729">
        <f t="shared" si="34"/>
        <v>42.105263157894733</v>
      </c>
    </row>
    <row r="730" spans="1:13" x14ac:dyDescent="0.3">
      <c r="A730">
        <v>289</v>
      </c>
      <c r="B730">
        <v>15</v>
      </c>
      <c r="C730" t="s">
        <v>27</v>
      </c>
      <c r="D730" t="s">
        <v>47</v>
      </c>
      <c r="E730">
        <v>12</v>
      </c>
      <c r="F730">
        <v>20</v>
      </c>
      <c r="G730">
        <v>3</v>
      </c>
      <c r="H730">
        <v>20</v>
      </c>
      <c r="I730" t="s">
        <v>53</v>
      </c>
      <c r="J730">
        <v>60</v>
      </c>
      <c r="K730">
        <f t="shared" si="33"/>
        <v>24</v>
      </c>
      <c r="L730">
        <f t="shared" si="35"/>
        <v>60</v>
      </c>
      <c r="M730">
        <f t="shared" si="34"/>
        <v>40</v>
      </c>
    </row>
    <row r="731" spans="1:13" x14ac:dyDescent="0.3">
      <c r="A731">
        <v>289</v>
      </c>
      <c r="B731">
        <v>15</v>
      </c>
      <c r="C731" t="s">
        <v>31</v>
      </c>
      <c r="D731" t="s">
        <v>51</v>
      </c>
      <c r="E731">
        <v>15</v>
      </c>
      <c r="F731">
        <v>26</v>
      </c>
      <c r="G731">
        <v>3</v>
      </c>
      <c r="H731">
        <v>48</v>
      </c>
      <c r="I731" t="s">
        <v>54</v>
      </c>
      <c r="J731">
        <v>78</v>
      </c>
      <c r="K731">
        <f t="shared" si="33"/>
        <v>33</v>
      </c>
      <c r="L731">
        <f t="shared" si="35"/>
        <v>78</v>
      </c>
      <c r="M731">
        <f t="shared" si="34"/>
        <v>42.307692307692307</v>
      </c>
    </row>
    <row r="732" spans="1:13" x14ac:dyDescent="0.3">
      <c r="A732">
        <v>290</v>
      </c>
      <c r="B732">
        <v>19</v>
      </c>
      <c r="C732" t="s">
        <v>17</v>
      </c>
      <c r="D732" t="s">
        <v>37</v>
      </c>
      <c r="E732">
        <v>25</v>
      </c>
      <c r="F732">
        <v>40</v>
      </c>
      <c r="G732">
        <v>1</v>
      </c>
      <c r="H732">
        <v>57</v>
      </c>
      <c r="I732" t="s">
        <v>53</v>
      </c>
      <c r="J732">
        <v>40</v>
      </c>
      <c r="K732">
        <f t="shared" si="33"/>
        <v>15</v>
      </c>
      <c r="L732">
        <f t="shared" si="35"/>
        <v>40</v>
      </c>
      <c r="M732">
        <f t="shared" si="34"/>
        <v>37.5</v>
      </c>
    </row>
    <row r="733" spans="1:13" x14ac:dyDescent="0.3">
      <c r="A733">
        <v>291</v>
      </c>
      <c r="B733">
        <v>2</v>
      </c>
      <c r="C733" t="s">
        <v>26</v>
      </c>
      <c r="D733" t="s">
        <v>46</v>
      </c>
      <c r="E733">
        <v>20</v>
      </c>
      <c r="F733">
        <v>34</v>
      </c>
      <c r="G733">
        <v>2</v>
      </c>
      <c r="H733">
        <v>28</v>
      </c>
      <c r="I733" t="s">
        <v>54</v>
      </c>
      <c r="J733">
        <v>68</v>
      </c>
      <c r="K733">
        <f t="shared" si="33"/>
        <v>28</v>
      </c>
      <c r="L733">
        <f t="shared" si="35"/>
        <v>68</v>
      </c>
      <c r="M733">
        <f t="shared" si="34"/>
        <v>41.17647058823529</v>
      </c>
    </row>
    <row r="734" spans="1:13" x14ac:dyDescent="0.3">
      <c r="A734">
        <v>291</v>
      </c>
      <c r="B734">
        <v>2</v>
      </c>
      <c r="C734" t="s">
        <v>32</v>
      </c>
      <c r="D734" t="s">
        <v>52</v>
      </c>
      <c r="E734">
        <v>15</v>
      </c>
      <c r="F734">
        <v>25</v>
      </c>
      <c r="G734">
        <v>1</v>
      </c>
      <c r="H734">
        <v>41</v>
      </c>
      <c r="I734" t="s">
        <v>53</v>
      </c>
      <c r="J734">
        <v>25</v>
      </c>
      <c r="K734">
        <f t="shared" si="33"/>
        <v>10</v>
      </c>
      <c r="L734">
        <f t="shared" si="35"/>
        <v>25</v>
      </c>
      <c r="M734">
        <f t="shared" si="34"/>
        <v>40</v>
      </c>
    </row>
    <row r="735" spans="1:13" x14ac:dyDescent="0.3">
      <c r="A735">
        <v>291</v>
      </c>
      <c r="B735">
        <v>2</v>
      </c>
      <c r="C735" t="s">
        <v>23</v>
      </c>
      <c r="D735" t="s">
        <v>43</v>
      </c>
      <c r="E735">
        <v>21</v>
      </c>
      <c r="F735">
        <v>35</v>
      </c>
      <c r="G735">
        <v>3</v>
      </c>
      <c r="H735">
        <v>12</v>
      </c>
      <c r="I735" t="s">
        <v>54</v>
      </c>
      <c r="J735">
        <v>105</v>
      </c>
      <c r="K735">
        <f t="shared" si="33"/>
        <v>42</v>
      </c>
      <c r="L735">
        <f t="shared" si="35"/>
        <v>105</v>
      </c>
      <c r="M735">
        <f t="shared" si="34"/>
        <v>40</v>
      </c>
    </row>
    <row r="736" spans="1:13" x14ac:dyDescent="0.3">
      <c r="A736">
        <v>291</v>
      </c>
      <c r="B736">
        <v>2</v>
      </c>
      <c r="C736" t="s">
        <v>15</v>
      </c>
      <c r="D736" t="s">
        <v>35</v>
      </c>
      <c r="E736">
        <v>19</v>
      </c>
      <c r="F736">
        <v>31</v>
      </c>
      <c r="G736">
        <v>2</v>
      </c>
      <c r="H736">
        <v>14</v>
      </c>
      <c r="I736" t="s">
        <v>53</v>
      </c>
      <c r="J736">
        <v>62</v>
      </c>
      <c r="K736">
        <f t="shared" si="33"/>
        <v>24</v>
      </c>
      <c r="L736">
        <f t="shared" si="35"/>
        <v>62</v>
      </c>
      <c r="M736">
        <f t="shared" si="34"/>
        <v>38.70967741935484</v>
      </c>
    </row>
    <row r="737" spans="1:13" x14ac:dyDescent="0.3">
      <c r="A737">
        <v>292</v>
      </c>
      <c r="B737">
        <v>10</v>
      </c>
      <c r="C737" t="s">
        <v>21</v>
      </c>
      <c r="D737" t="s">
        <v>41</v>
      </c>
      <c r="E737">
        <v>16</v>
      </c>
      <c r="F737">
        <v>28</v>
      </c>
      <c r="G737">
        <v>3</v>
      </c>
      <c r="H737">
        <v>23</v>
      </c>
      <c r="I737" t="s">
        <v>54</v>
      </c>
      <c r="J737">
        <v>84</v>
      </c>
      <c r="K737">
        <f t="shared" si="33"/>
        <v>36</v>
      </c>
      <c r="L737">
        <f t="shared" si="35"/>
        <v>84</v>
      </c>
      <c r="M737">
        <f t="shared" si="34"/>
        <v>42.857142857142854</v>
      </c>
    </row>
    <row r="738" spans="1:13" x14ac:dyDescent="0.3">
      <c r="A738">
        <v>293</v>
      </c>
      <c r="B738">
        <v>16</v>
      </c>
      <c r="C738" t="s">
        <v>21</v>
      </c>
      <c r="D738" t="s">
        <v>41</v>
      </c>
      <c r="E738">
        <v>16</v>
      </c>
      <c r="F738">
        <v>28</v>
      </c>
      <c r="G738">
        <v>3</v>
      </c>
      <c r="H738">
        <v>44</v>
      </c>
      <c r="I738" t="s">
        <v>53</v>
      </c>
      <c r="J738">
        <v>84</v>
      </c>
      <c r="K738">
        <f t="shared" si="33"/>
        <v>36</v>
      </c>
      <c r="L738">
        <f t="shared" si="35"/>
        <v>84</v>
      </c>
      <c r="M738">
        <f t="shared" si="34"/>
        <v>42.857142857142854</v>
      </c>
    </row>
    <row r="739" spans="1:13" x14ac:dyDescent="0.3">
      <c r="A739">
        <v>293</v>
      </c>
      <c r="B739">
        <v>16</v>
      </c>
      <c r="C739" t="s">
        <v>14</v>
      </c>
      <c r="D739" t="s">
        <v>34</v>
      </c>
      <c r="E739">
        <v>18</v>
      </c>
      <c r="F739">
        <v>30</v>
      </c>
      <c r="G739">
        <v>2</v>
      </c>
      <c r="H739">
        <v>29</v>
      </c>
      <c r="I739" t="s">
        <v>53</v>
      </c>
      <c r="J739">
        <v>60</v>
      </c>
      <c r="K739">
        <f t="shared" si="33"/>
        <v>24</v>
      </c>
      <c r="L739">
        <f t="shared" si="35"/>
        <v>60</v>
      </c>
      <c r="M739">
        <f t="shared" si="34"/>
        <v>40</v>
      </c>
    </row>
    <row r="740" spans="1:13" x14ac:dyDescent="0.3">
      <c r="A740">
        <v>293</v>
      </c>
      <c r="B740">
        <v>16</v>
      </c>
      <c r="C740" t="s">
        <v>18</v>
      </c>
      <c r="D740" t="s">
        <v>38</v>
      </c>
      <c r="E740">
        <v>22</v>
      </c>
      <c r="F740">
        <v>36</v>
      </c>
      <c r="G740">
        <v>2</v>
      </c>
      <c r="H740">
        <v>47</v>
      </c>
      <c r="I740" t="s">
        <v>53</v>
      </c>
      <c r="J740">
        <v>72</v>
      </c>
      <c r="K740">
        <f t="shared" si="33"/>
        <v>28</v>
      </c>
      <c r="L740">
        <f t="shared" si="35"/>
        <v>72</v>
      </c>
      <c r="M740">
        <f t="shared" si="34"/>
        <v>38.888888888888893</v>
      </c>
    </row>
    <row r="741" spans="1:13" x14ac:dyDescent="0.3">
      <c r="A741">
        <v>294</v>
      </c>
      <c r="B741">
        <v>17</v>
      </c>
      <c r="C741" t="s">
        <v>15</v>
      </c>
      <c r="D741" t="s">
        <v>35</v>
      </c>
      <c r="E741">
        <v>19</v>
      </c>
      <c r="F741">
        <v>31</v>
      </c>
      <c r="G741">
        <v>2</v>
      </c>
      <c r="H741">
        <v>31</v>
      </c>
      <c r="I741" t="s">
        <v>54</v>
      </c>
      <c r="J741">
        <v>62</v>
      </c>
      <c r="K741">
        <f t="shared" si="33"/>
        <v>24</v>
      </c>
      <c r="L741">
        <f t="shared" si="35"/>
        <v>62</v>
      </c>
      <c r="M741">
        <f t="shared" si="34"/>
        <v>38.70967741935484</v>
      </c>
    </row>
    <row r="742" spans="1:13" x14ac:dyDescent="0.3">
      <c r="A742">
        <v>294</v>
      </c>
      <c r="B742">
        <v>17</v>
      </c>
      <c r="C742" t="s">
        <v>18</v>
      </c>
      <c r="D742" t="s">
        <v>38</v>
      </c>
      <c r="E742">
        <v>22</v>
      </c>
      <c r="F742">
        <v>36</v>
      </c>
      <c r="G742">
        <v>3</v>
      </c>
      <c r="H742">
        <v>13</v>
      </c>
      <c r="I742" t="s">
        <v>53</v>
      </c>
      <c r="J742">
        <v>108</v>
      </c>
      <c r="K742">
        <f t="shared" si="33"/>
        <v>42</v>
      </c>
      <c r="L742">
        <f t="shared" si="35"/>
        <v>108</v>
      </c>
      <c r="M742">
        <f t="shared" si="34"/>
        <v>38.888888888888893</v>
      </c>
    </row>
    <row r="743" spans="1:13" x14ac:dyDescent="0.3">
      <c r="A743">
        <v>294</v>
      </c>
      <c r="B743">
        <v>17</v>
      </c>
      <c r="C743" t="s">
        <v>30</v>
      </c>
      <c r="D743" t="s">
        <v>50</v>
      </c>
      <c r="E743">
        <v>10</v>
      </c>
      <c r="F743">
        <v>18</v>
      </c>
      <c r="G743">
        <v>3</v>
      </c>
      <c r="H743">
        <v>33</v>
      </c>
      <c r="I743" t="s">
        <v>53</v>
      </c>
      <c r="J743">
        <v>54</v>
      </c>
      <c r="K743">
        <f t="shared" si="33"/>
        <v>24</v>
      </c>
      <c r="L743">
        <f t="shared" si="35"/>
        <v>54</v>
      </c>
      <c r="M743">
        <f t="shared" si="34"/>
        <v>44.444444444444443</v>
      </c>
    </row>
    <row r="744" spans="1:13" x14ac:dyDescent="0.3">
      <c r="A744">
        <v>294</v>
      </c>
      <c r="B744">
        <v>17</v>
      </c>
      <c r="C744" t="s">
        <v>26</v>
      </c>
      <c r="D744" t="s">
        <v>46</v>
      </c>
      <c r="E744">
        <v>20</v>
      </c>
      <c r="F744">
        <v>34</v>
      </c>
      <c r="G744">
        <v>3</v>
      </c>
      <c r="H744">
        <v>9</v>
      </c>
      <c r="I744" t="s">
        <v>54</v>
      </c>
      <c r="J744">
        <v>102</v>
      </c>
      <c r="K744">
        <f t="shared" si="33"/>
        <v>42</v>
      </c>
      <c r="L744">
        <f t="shared" si="35"/>
        <v>102</v>
      </c>
      <c r="M744">
        <f t="shared" si="34"/>
        <v>41.17647058823529</v>
      </c>
    </row>
    <row r="745" spans="1:13" x14ac:dyDescent="0.3">
      <c r="A745">
        <v>295</v>
      </c>
      <c r="B745">
        <v>3</v>
      </c>
      <c r="C745" t="s">
        <v>24</v>
      </c>
      <c r="D745" t="s">
        <v>44</v>
      </c>
      <c r="E745">
        <v>19</v>
      </c>
      <c r="F745">
        <v>32</v>
      </c>
      <c r="G745">
        <v>1</v>
      </c>
      <c r="H745">
        <v>44</v>
      </c>
      <c r="I745" t="s">
        <v>54</v>
      </c>
      <c r="J745">
        <v>32</v>
      </c>
      <c r="K745">
        <f t="shared" si="33"/>
        <v>13</v>
      </c>
      <c r="L745">
        <f t="shared" si="35"/>
        <v>32</v>
      </c>
      <c r="M745">
        <f t="shared" si="34"/>
        <v>40.625</v>
      </c>
    </row>
    <row r="746" spans="1:13" x14ac:dyDescent="0.3">
      <c r="A746">
        <v>295</v>
      </c>
      <c r="B746">
        <v>3</v>
      </c>
      <c r="C746" t="s">
        <v>14</v>
      </c>
      <c r="D746" t="s">
        <v>34</v>
      </c>
      <c r="E746">
        <v>18</v>
      </c>
      <c r="F746">
        <v>30</v>
      </c>
      <c r="G746">
        <v>3</v>
      </c>
      <c r="H746">
        <v>35</v>
      </c>
      <c r="I746" t="s">
        <v>53</v>
      </c>
      <c r="J746">
        <v>90</v>
      </c>
      <c r="K746">
        <f t="shared" si="33"/>
        <v>36</v>
      </c>
      <c r="L746">
        <f t="shared" si="35"/>
        <v>90</v>
      </c>
      <c r="M746">
        <f t="shared" si="34"/>
        <v>40</v>
      </c>
    </row>
    <row r="747" spans="1:13" x14ac:dyDescent="0.3">
      <c r="A747">
        <v>295</v>
      </c>
      <c r="B747">
        <v>3</v>
      </c>
      <c r="C747" t="s">
        <v>15</v>
      </c>
      <c r="D747" t="s">
        <v>35</v>
      </c>
      <c r="E747">
        <v>19</v>
      </c>
      <c r="F747">
        <v>31</v>
      </c>
      <c r="G747">
        <v>2</v>
      </c>
      <c r="H747">
        <v>39</v>
      </c>
      <c r="I747" t="s">
        <v>54</v>
      </c>
      <c r="J747">
        <v>62</v>
      </c>
      <c r="K747">
        <f t="shared" si="33"/>
        <v>24</v>
      </c>
      <c r="L747">
        <f t="shared" si="35"/>
        <v>62</v>
      </c>
      <c r="M747">
        <f t="shared" si="34"/>
        <v>38.70967741935484</v>
      </c>
    </row>
    <row r="748" spans="1:13" x14ac:dyDescent="0.3">
      <c r="A748">
        <v>295</v>
      </c>
      <c r="B748">
        <v>3</v>
      </c>
      <c r="C748" t="s">
        <v>29</v>
      </c>
      <c r="D748" t="s">
        <v>49</v>
      </c>
      <c r="E748">
        <v>13</v>
      </c>
      <c r="F748">
        <v>21</v>
      </c>
      <c r="G748">
        <v>3</v>
      </c>
      <c r="H748">
        <v>59</v>
      </c>
      <c r="I748" t="s">
        <v>53</v>
      </c>
      <c r="J748">
        <v>63</v>
      </c>
      <c r="K748">
        <f t="shared" si="33"/>
        <v>24</v>
      </c>
      <c r="L748">
        <f t="shared" si="35"/>
        <v>63</v>
      </c>
      <c r="M748">
        <f t="shared" si="34"/>
        <v>38.095238095238095</v>
      </c>
    </row>
    <row r="749" spans="1:13" x14ac:dyDescent="0.3">
      <c r="A749">
        <v>296</v>
      </c>
      <c r="B749">
        <v>14</v>
      </c>
      <c r="C749" t="s">
        <v>28</v>
      </c>
      <c r="D749" t="s">
        <v>48</v>
      </c>
      <c r="E749">
        <v>14</v>
      </c>
      <c r="F749">
        <v>23</v>
      </c>
      <c r="G749">
        <v>1</v>
      </c>
      <c r="H749">
        <v>20</v>
      </c>
      <c r="I749" t="s">
        <v>53</v>
      </c>
      <c r="J749">
        <v>23</v>
      </c>
      <c r="K749">
        <f t="shared" si="33"/>
        <v>9</v>
      </c>
      <c r="L749">
        <f t="shared" si="35"/>
        <v>23</v>
      </c>
      <c r="M749">
        <f t="shared" si="34"/>
        <v>39.130434782608695</v>
      </c>
    </row>
    <row r="750" spans="1:13" x14ac:dyDescent="0.3">
      <c r="A750">
        <v>296</v>
      </c>
      <c r="B750">
        <v>14</v>
      </c>
      <c r="C750" t="s">
        <v>18</v>
      </c>
      <c r="D750" t="s">
        <v>38</v>
      </c>
      <c r="E750">
        <v>22</v>
      </c>
      <c r="F750">
        <v>36</v>
      </c>
      <c r="G750">
        <v>1</v>
      </c>
      <c r="H750">
        <v>26</v>
      </c>
      <c r="I750" t="s">
        <v>54</v>
      </c>
      <c r="J750">
        <v>36</v>
      </c>
      <c r="K750">
        <f t="shared" si="33"/>
        <v>14</v>
      </c>
      <c r="L750">
        <f t="shared" si="35"/>
        <v>36</v>
      </c>
      <c r="M750">
        <f t="shared" si="34"/>
        <v>38.888888888888893</v>
      </c>
    </row>
    <row r="751" spans="1:13" x14ac:dyDescent="0.3">
      <c r="A751">
        <v>297</v>
      </c>
      <c r="B751">
        <v>4</v>
      </c>
      <c r="C751" t="s">
        <v>19</v>
      </c>
      <c r="D751" t="s">
        <v>39</v>
      </c>
      <c r="E751">
        <v>17</v>
      </c>
      <c r="F751">
        <v>29</v>
      </c>
      <c r="G751">
        <v>2</v>
      </c>
      <c r="H751">
        <v>59</v>
      </c>
      <c r="I751" t="s">
        <v>54</v>
      </c>
      <c r="J751">
        <v>58</v>
      </c>
      <c r="K751">
        <f t="shared" si="33"/>
        <v>24</v>
      </c>
      <c r="L751">
        <f t="shared" si="35"/>
        <v>58</v>
      </c>
      <c r="M751">
        <f t="shared" si="34"/>
        <v>41.379310344827587</v>
      </c>
    </row>
    <row r="752" spans="1:13" x14ac:dyDescent="0.3">
      <c r="A752">
        <v>297</v>
      </c>
      <c r="B752">
        <v>4</v>
      </c>
      <c r="C752" t="s">
        <v>30</v>
      </c>
      <c r="D752" t="s">
        <v>50</v>
      </c>
      <c r="E752">
        <v>10</v>
      </c>
      <c r="F752">
        <v>18</v>
      </c>
      <c r="G752">
        <v>3</v>
      </c>
      <c r="H752">
        <v>13</v>
      </c>
      <c r="I752" t="s">
        <v>54</v>
      </c>
      <c r="J752">
        <v>54</v>
      </c>
      <c r="K752">
        <f t="shared" si="33"/>
        <v>24</v>
      </c>
      <c r="L752">
        <f t="shared" si="35"/>
        <v>54</v>
      </c>
      <c r="M752">
        <f t="shared" si="34"/>
        <v>44.444444444444443</v>
      </c>
    </row>
    <row r="753" spans="1:13" x14ac:dyDescent="0.3">
      <c r="A753">
        <v>297</v>
      </c>
      <c r="B753">
        <v>4</v>
      </c>
      <c r="C753" t="s">
        <v>29</v>
      </c>
      <c r="D753" t="s">
        <v>49</v>
      </c>
      <c r="E753">
        <v>13</v>
      </c>
      <c r="F753">
        <v>21</v>
      </c>
      <c r="G753">
        <v>3</v>
      </c>
      <c r="H753">
        <v>40</v>
      </c>
      <c r="I753" t="s">
        <v>54</v>
      </c>
      <c r="J753">
        <v>63</v>
      </c>
      <c r="K753">
        <f t="shared" si="33"/>
        <v>24</v>
      </c>
      <c r="L753">
        <f t="shared" si="35"/>
        <v>63</v>
      </c>
      <c r="M753">
        <f t="shared" si="34"/>
        <v>38.095238095238095</v>
      </c>
    </row>
    <row r="754" spans="1:13" x14ac:dyDescent="0.3">
      <c r="A754">
        <v>298</v>
      </c>
      <c r="B754">
        <v>11</v>
      </c>
      <c r="C754" t="s">
        <v>16</v>
      </c>
      <c r="D754" t="s">
        <v>36</v>
      </c>
      <c r="E754">
        <v>16</v>
      </c>
      <c r="F754">
        <v>27</v>
      </c>
      <c r="G754">
        <v>3</v>
      </c>
      <c r="H754">
        <v>46</v>
      </c>
      <c r="I754" t="s">
        <v>53</v>
      </c>
      <c r="J754">
        <v>81</v>
      </c>
      <c r="K754">
        <f t="shared" si="33"/>
        <v>33</v>
      </c>
      <c r="L754">
        <f t="shared" si="35"/>
        <v>81</v>
      </c>
      <c r="M754">
        <f t="shared" si="34"/>
        <v>40.74074074074074</v>
      </c>
    </row>
    <row r="755" spans="1:13" x14ac:dyDescent="0.3">
      <c r="A755">
        <v>298</v>
      </c>
      <c r="B755">
        <v>11</v>
      </c>
      <c r="C755" t="s">
        <v>18</v>
      </c>
      <c r="D755" t="s">
        <v>38</v>
      </c>
      <c r="E755">
        <v>22</v>
      </c>
      <c r="F755">
        <v>36</v>
      </c>
      <c r="G755">
        <v>3</v>
      </c>
      <c r="H755">
        <v>49</v>
      </c>
      <c r="I755" t="s">
        <v>53</v>
      </c>
      <c r="J755">
        <v>108</v>
      </c>
      <c r="K755">
        <f t="shared" si="33"/>
        <v>42</v>
      </c>
      <c r="L755">
        <f t="shared" si="35"/>
        <v>108</v>
      </c>
      <c r="M755">
        <f t="shared" si="34"/>
        <v>38.888888888888893</v>
      </c>
    </row>
    <row r="756" spans="1:13" x14ac:dyDescent="0.3">
      <c r="A756">
        <v>298</v>
      </c>
      <c r="B756">
        <v>11</v>
      </c>
      <c r="C756" t="s">
        <v>25</v>
      </c>
      <c r="D756" t="s">
        <v>45</v>
      </c>
      <c r="E756">
        <v>13</v>
      </c>
      <c r="F756">
        <v>22</v>
      </c>
      <c r="G756">
        <v>3</v>
      </c>
      <c r="H756">
        <v>46</v>
      </c>
      <c r="I756" t="s">
        <v>54</v>
      </c>
      <c r="J756">
        <v>66</v>
      </c>
      <c r="K756">
        <f t="shared" si="33"/>
        <v>27</v>
      </c>
      <c r="L756">
        <f t="shared" si="35"/>
        <v>66</v>
      </c>
      <c r="M756">
        <f t="shared" si="34"/>
        <v>40.909090909090914</v>
      </c>
    </row>
    <row r="757" spans="1:13" x14ac:dyDescent="0.3">
      <c r="A757">
        <v>299</v>
      </c>
      <c r="B757">
        <v>6</v>
      </c>
      <c r="C757" t="s">
        <v>27</v>
      </c>
      <c r="D757" t="s">
        <v>47</v>
      </c>
      <c r="E757">
        <v>12</v>
      </c>
      <c r="F757">
        <v>20</v>
      </c>
      <c r="G757">
        <v>1</v>
      </c>
      <c r="H757">
        <v>17</v>
      </c>
      <c r="I757" t="s">
        <v>53</v>
      </c>
      <c r="J757">
        <v>20</v>
      </c>
      <c r="K757">
        <f t="shared" si="33"/>
        <v>8</v>
      </c>
      <c r="L757">
        <f t="shared" si="35"/>
        <v>20</v>
      </c>
      <c r="M757">
        <f t="shared" si="34"/>
        <v>40</v>
      </c>
    </row>
    <row r="758" spans="1:13" x14ac:dyDescent="0.3">
      <c r="A758">
        <v>299</v>
      </c>
      <c r="B758">
        <v>6</v>
      </c>
      <c r="C758" t="s">
        <v>18</v>
      </c>
      <c r="D758" t="s">
        <v>38</v>
      </c>
      <c r="E758">
        <v>22</v>
      </c>
      <c r="F758">
        <v>36</v>
      </c>
      <c r="G758">
        <v>2</v>
      </c>
      <c r="H758">
        <v>55</v>
      </c>
      <c r="I758" t="s">
        <v>53</v>
      </c>
      <c r="J758">
        <v>72</v>
      </c>
      <c r="K758">
        <f t="shared" si="33"/>
        <v>28</v>
      </c>
      <c r="L758">
        <f t="shared" si="35"/>
        <v>72</v>
      </c>
      <c r="M758">
        <f t="shared" si="34"/>
        <v>38.888888888888893</v>
      </c>
    </row>
    <row r="759" spans="1:13" x14ac:dyDescent="0.3">
      <c r="A759">
        <v>299</v>
      </c>
      <c r="B759">
        <v>6</v>
      </c>
      <c r="C759" t="s">
        <v>13</v>
      </c>
      <c r="D759" t="s">
        <v>33</v>
      </c>
      <c r="E759">
        <v>14</v>
      </c>
      <c r="F759">
        <v>24</v>
      </c>
      <c r="G759">
        <v>3</v>
      </c>
      <c r="H759">
        <v>15</v>
      </c>
      <c r="I759" t="s">
        <v>54</v>
      </c>
      <c r="J759">
        <v>72</v>
      </c>
      <c r="K759">
        <f t="shared" si="33"/>
        <v>30</v>
      </c>
      <c r="L759">
        <f t="shared" si="35"/>
        <v>72</v>
      </c>
      <c r="M759">
        <f t="shared" si="34"/>
        <v>41.666666666666671</v>
      </c>
    </row>
    <row r="760" spans="1:13" x14ac:dyDescent="0.3">
      <c r="A760">
        <v>299</v>
      </c>
      <c r="B760">
        <v>6</v>
      </c>
      <c r="C760" t="s">
        <v>30</v>
      </c>
      <c r="D760" t="s">
        <v>50</v>
      </c>
      <c r="E760">
        <v>10</v>
      </c>
      <c r="F760">
        <v>18</v>
      </c>
      <c r="G760">
        <v>1</v>
      </c>
      <c r="H760">
        <v>26</v>
      </c>
      <c r="I760" t="s">
        <v>53</v>
      </c>
      <c r="J760">
        <v>18</v>
      </c>
      <c r="K760">
        <f t="shared" si="33"/>
        <v>8</v>
      </c>
      <c r="L760">
        <f t="shared" si="35"/>
        <v>18</v>
      </c>
      <c r="M760">
        <f t="shared" si="34"/>
        <v>44.444444444444443</v>
      </c>
    </row>
    <row r="761" spans="1:13" x14ac:dyDescent="0.3">
      <c r="A761">
        <v>300</v>
      </c>
      <c r="B761">
        <v>18</v>
      </c>
      <c r="C761" t="s">
        <v>17</v>
      </c>
      <c r="D761" t="s">
        <v>37</v>
      </c>
      <c r="E761">
        <v>25</v>
      </c>
      <c r="F761">
        <v>40</v>
      </c>
      <c r="G761">
        <v>3</v>
      </c>
      <c r="H761">
        <v>54</v>
      </c>
      <c r="I761" t="s">
        <v>54</v>
      </c>
      <c r="J761">
        <v>120</v>
      </c>
      <c r="K761">
        <f t="shared" si="33"/>
        <v>45</v>
      </c>
      <c r="L761">
        <f t="shared" si="35"/>
        <v>120</v>
      </c>
      <c r="M761">
        <f t="shared" si="34"/>
        <v>37.5</v>
      </c>
    </row>
    <row r="762" spans="1:13" x14ac:dyDescent="0.3">
      <c r="A762">
        <v>300</v>
      </c>
      <c r="B762">
        <v>18</v>
      </c>
      <c r="C762" t="s">
        <v>30</v>
      </c>
      <c r="D762" t="s">
        <v>50</v>
      </c>
      <c r="E762">
        <v>10</v>
      </c>
      <c r="F762">
        <v>18</v>
      </c>
      <c r="G762">
        <v>3</v>
      </c>
      <c r="H762">
        <v>14</v>
      </c>
      <c r="I762" t="s">
        <v>53</v>
      </c>
      <c r="J762">
        <v>54</v>
      </c>
      <c r="K762">
        <f t="shared" si="33"/>
        <v>24</v>
      </c>
      <c r="L762">
        <f t="shared" si="35"/>
        <v>54</v>
      </c>
      <c r="M762">
        <f t="shared" si="34"/>
        <v>44.444444444444443</v>
      </c>
    </row>
    <row r="763" spans="1:13" x14ac:dyDescent="0.3">
      <c r="A763">
        <v>300</v>
      </c>
      <c r="B763">
        <v>18</v>
      </c>
      <c r="C763" t="s">
        <v>31</v>
      </c>
      <c r="D763" t="s">
        <v>51</v>
      </c>
      <c r="E763">
        <v>15</v>
      </c>
      <c r="F763">
        <v>26</v>
      </c>
      <c r="G763">
        <v>1</v>
      </c>
      <c r="H763">
        <v>22</v>
      </c>
      <c r="I763" t="s">
        <v>54</v>
      </c>
      <c r="J763">
        <v>26</v>
      </c>
      <c r="K763">
        <f t="shared" si="33"/>
        <v>11</v>
      </c>
      <c r="L763">
        <f t="shared" si="35"/>
        <v>26</v>
      </c>
      <c r="M763">
        <f t="shared" si="34"/>
        <v>42.307692307692307</v>
      </c>
    </row>
    <row r="764" spans="1:13" x14ac:dyDescent="0.3">
      <c r="A764">
        <v>300</v>
      </c>
      <c r="B764">
        <v>18</v>
      </c>
      <c r="C764" t="s">
        <v>14</v>
      </c>
      <c r="D764" t="s">
        <v>34</v>
      </c>
      <c r="E764">
        <v>18</v>
      </c>
      <c r="F764">
        <v>30</v>
      </c>
      <c r="G764">
        <v>3</v>
      </c>
      <c r="H764">
        <v>28</v>
      </c>
      <c r="I764" t="s">
        <v>53</v>
      </c>
      <c r="J764">
        <v>90</v>
      </c>
      <c r="K764">
        <f t="shared" si="33"/>
        <v>36</v>
      </c>
      <c r="L764">
        <f t="shared" si="35"/>
        <v>90</v>
      </c>
      <c r="M764">
        <f t="shared" si="34"/>
        <v>40</v>
      </c>
    </row>
    <row r="765" spans="1:13" x14ac:dyDescent="0.3">
      <c r="A765">
        <v>301</v>
      </c>
      <c r="B765">
        <v>8</v>
      </c>
      <c r="C765" t="s">
        <v>15</v>
      </c>
      <c r="D765" t="s">
        <v>35</v>
      </c>
      <c r="E765">
        <v>19</v>
      </c>
      <c r="F765">
        <v>31</v>
      </c>
      <c r="G765">
        <v>3</v>
      </c>
      <c r="H765">
        <v>23</v>
      </c>
      <c r="I765" t="s">
        <v>54</v>
      </c>
      <c r="J765">
        <v>93</v>
      </c>
      <c r="K765">
        <f t="shared" si="33"/>
        <v>36</v>
      </c>
      <c r="L765">
        <f t="shared" si="35"/>
        <v>93</v>
      </c>
      <c r="M765">
        <f t="shared" si="34"/>
        <v>38.70967741935484</v>
      </c>
    </row>
    <row r="766" spans="1:13" x14ac:dyDescent="0.3">
      <c r="A766">
        <v>301</v>
      </c>
      <c r="B766">
        <v>8</v>
      </c>
      <c r="C766" t="s">
        <v>31</v>
      </c>
      <c r="D766" t="s">
        <v>51</v>
      </c>
      <c r="E766">
        <v>15</v>
      </c>
      <c r="F766">
        <v>26</v>
      </c>
      <c r="G766">
        <v>2</v>
      </c>
      <c r="H766">
        <v>57</v>
      </c>
      <c r="I766" t="s">
        <v>54</v>
      </c>
      <c r="J766">
        <v>52</v>
      </c>
      <c r="K766">
        <f t="shared" si="33"/>
        <v>22</v>
      </c>
      <c r="L766">
        <f t="shared" si="35"/>
        <v>52</v>
      </c>
      <c r="M766">
        <f t="shared" si="34"/>
        <v>42.307692307692307</v>
      </c>
    </row>
    <row r="767" spans="1:13" x14ac:dyDescent="0.3">
      <c r="A767">
        <v>301</v>
      </c>
      <c r="B767">
        <v>8</v>
      </c>
      <c r="C767" t="s">
        <v>19</v>
      </c>
      <c r="D767" t="s">
        <v>39</v>
      </c>
      <c r="E767">
        <v>17</v>
      </c>
      <c r="F767">
        <v>29</v>
      </c>
      <c r="G767">
        <v>2</v>
      </c>
      <c r="H767">
        <v>49</v>
      </c>
      <c r="I767" t="s">
        <v>53</v>
      </c>
      <c r="J767">
        <v>58</v>
      </c>
      <c r="K767">
        <f t="shared" si="33"/>
        <v>24</v>
      </c>
      <c r="L767">
        <f t="shared" si="35"/>
        <v>58</v>
      </c>
      <c r="M767">
        <f t="shared" si="34"/>
        <v>41.379310344827587</v>
      </c>
    </row>
    <row r="768" spans="1:13" x14ac:dyDescent="0.3">
      <c r="A768">
        <v>301</v>
      </c>
      <c r="B768">
        <v>8</v>
      </c>
      <c r="C768" t="s">
        <v>27</v>
      </c>
      <c r="D768" t="s">
        <v>47</v>
      </c>
      <c r="E768">
        <v>12</v>
      </c>
      <c r="F768">
        <v>20</v>
      </c>
      <c r="G768">
        <v>1</v>
      </c>
      <c r="H768">
        <v>54</v>
      </c>
      <c r="I768" t="s">
        <v>53</v>
      </c>
      <c r="J768">
        <v>20</v>
      </c>
      <c r="K768">
        <f t="shared" si="33"/>
        <v>8</v>
      </c>
      <c r="L768">
        <f t="shared" si="35"/>
        <v>20</v>
      </c>
      <c r="M768">
        <f t="shared" si="34"/>
        <v>40</v>
      </c>
    </row>
    <row r="769" spans="1:13" x14ac:dyDescent="0.3">
      <c r="A769">
        <v>302</v>
      </c>
      <c r="B769">
        <v>5</v>
      </c>
      <c r="C769" t="s">
        <v>24</v>
      </c>
      <c r="D769" t="s">
        <v>44</v>
      </c>
      <c r="E769">
        <v>19</v>
      </c>
      <c r="F769">
        <v>32</v>
      </c>
      <c r="G769">
        <v>3</v>
      </c>
      <c r="H769">
        <v>15</v>
      </c>
      <c r="I769" t="s">
        <v>53</v>
      </c>
      <c r="J769">
        <v>96</v>
      </c>
      <c r="K769">
        <f t="shared" si="33"/>
        <v>39</v>
      </c>
      <c r="L769">
        <f t="shared" si="35"/>
        <v>96</v>
      </c>
      <c r="M769">
        <f t="shared" si="34"/>
        <v>40.625</v>
      </c>
    </row>
    <row r="770" spans="1:13" x14ac:dyDescent="0.3">
      <c r="A770">
        <v>303</v>
      </c>
      <c r="B770">
        <v>14</v>
      </c>
      <c r="C770" t="s">
        <v>27</v>
      </c>
      <c r="D770" t="s">
        <v>47</v>
      </c>
      <c r="E770">
        <v>12</v>
      </c>
      <c r="F770">
        <v>20</v>
      </c>
      <c r="G770">
        <v>2</v>
      </c>
      <c r="H770">
        <v>13</v>
      </c>
      <c r="I770" t="s">
        <v>53</v>
      </c>
      <c r="J770">
        <v>40</v>
      </c>
      <c r="K770">
        <f t="shared" si="33"/>
        <v>16</v>
      </c>
      <c r="L770">
        <f t="shared" si="35"/>
        <v>40</v>
      </c>
      <c r="M770">
        <f t="shared" si="34"/>
        <v>40</v>
      </c>
    </row>
    <row r="771" spans="1:13" x14ac:dyDescent="0.3">
      <c r="A771">
        <v>303</v>
      </c>
      <c r="B771">
        <v>14</v>
      </c>
      <c r="C771" t="s">
        <v>17</v>
      </c>
      <c r="D771" t="s">
        <v>37</v>
      </c>
      <c r="E771">
        <v>25</v>
      </c>
      <c r="F771">
        <v>40</v>
      </c>
      <c r="G771">
        <v>3</v>
      </c>
      <c r="H771">
        <v>16</v>
      </c>
      <c r="I771" t="s">
        <v>53</v>
      </c>
      <c r="J771">
        <v>120</v>
      </c>
      <c r="K771">
        <f t="shared" ref="K771:K834" si="36">(F771-E771)*G771</f>
        <v>45</v>
      </c>
      <c r="L771">
        <f t="shared" si="35"/>
        <v>120</v>
      </c>
      <c r="M771">
        <f t="shared" ref="M771:M834" si="37">(K771/J771)*100</f>
        <v>37.5</v>
      </c>
    </row>
    <row r="772" spans="1:13" x14ac:dyDescent="0.3">
      <c r="A772">
        <v>303</v>
      </c>
      <c r="B772">
        <v>14</v>
      </c>
      <c r="C772" t="s">
        <v>31</v>
      </c>
      <c r="D772" t="s">
        <v>51</v>
      </c>
      <c r="E772">
        <v>15</v>
      </c>
      <c r="F772">
        <v>26</v>
      </c>
      <c r="G772">
        <v>1</v>
      </c>
      <c r="H772">
        <v>56</v>
      </c>
      <c r="I772" t="s">
        <v>54</v>
      </c>
      <c r="J772">
        <v>26</v>
      </c>
      <c r="K772">
        <f t="shared" si="36"/>
        <v>11</v>
      </c>
      <c r="L772">
        <f t="shared" ref="L772:L835" si="38">F772*G772</f>
        <v>26</v>
      </c>
      <c r="M772">
        <f t="shared" si="37"/>
        <v>42.307692307692307</v>
      </c>
    </row>
    <row r="773" spans="1:13" x14ac:dyDescent="0.3">
      <c r="A773">
        <v>303</v>
      </c>
      <c r="B773">
        <v>14</v>
      </c>
      <c r="C773" t="s">
        <v>13</v>
      </c>
      <c r="D773" t="s">
        <v>33</v>
      </c>
      <c r="E773">
        <v>14</v>
      </c>
      <c r="F773">
        <v>24</v>
      </c>
      <c r="G773">
        <v>1</v>
      </c>
      <c r="H773">
        <v>7</v>
      </c>
      <c r="I773" t="s">
        <v>53</v>
      </c>
      <c r="J773">
        <v>24</v>
      </c>
      <c r="K773">
        <f t="shared" si="36"/>
        <v>10</v>
      </c>
      <c r="L773">
        <f t="shared" si="38"/>
        <v>24</v>
      </c>
      <c r="M773">
        <f t="shared" si="37"/>
        <v>41.666666666666671</v>
      </c>
    </row>
    <row r="774" spans="1:13" x14ac:dyDescent="0.3">
      <c r="A774">
        <v>304</v>
      </c>
      <c r="B774">
        <v>6</v>
      </c>
      <c r="C774" t="s">
        <v>24</v>
      </c>
      <c r="D774" t="s">
        <v>44</v>
      </c>
      <c r="E774">
        <v>19</v>
      </c>
      <c r="F774">
        <v>32</v>
      </c>
      <c r="G774">
        <v>2</v>
      </c>
      <c r="H774">
        <v>9</v>
      </c>
      <c r="I774" t="s">
        <v>53</v>
      </c>
      <c r="J774">
        <v>64</v>
      </c>
      <c r="K774">
        <f t="shared" si="36"/>
        <v>26</v>
      </c>
      <c r="L774">
        <f t="shared" si="38"/>
        <v>64</v>
      </c>
      <c r="M774">
        <f t="shared" si="37"/>
        <v>40.625</v>
      </c>
    </row>
    <row r="775" spans="1:13" x14ac:dyDescent="0.3">
      <c r="A775">
        <v>304</v>
      </c>
      <c r="B775">
        <v>6</v>
      </c>
      <c r="C775" t="s">
        <v>29</v>
      </c>
      <c r="D775" t="s">
        <v>49</v>
      </c>
      <c r="E775">
        <v>13</v>
      </c>
      <c r="F775">
        <v>21</v>
      </c>
      <c r="G775">
        <v>2</v>
      </c>
      <c r="H775">
        <v>7</v>
      </c>
      <c r="I775" t="s">
        <v>54</v>
      </c>
      <c r="J775">
        <v>42</v>
      </c>
      <c r="K775">
        <f t="shared" si="36"/>
        <v>16</v>
      </c>
      <c r="L775">
        <f t="shared" si="38"/>
        <v>42</v>
      </c>
      <c r="M775">
        <f t="shared" si="37"/>
        <v>38.095238095238095</v>
      </c>
    </row>
    <row r="776" spans="1:13" x14ac:dyDescent="0.3">
      <c r="A776">
        <v>304</v>
      </c>
      <c r="B776">
        <v>6</v>
      </c>
      <c r="C776" t="s">
        <v>17</v>
      </c>
      <c r="D776" t="s">
        <v>37</v>
      </c>
      <c r="E776">
        <v>25</v>
      </c>
      <c r="F776">
        <v>40</v>
      </c>
      <c r="G776">
        <v>2</v>
      </c>
      <c r="H776">
        <v>48</v>
      </c>
      <c r="I776" t="s">
        <v>53</v>
      </c>
      <c r="J776">
        <v>80</v>
      </c>
      <c r="K776">
        <f t="shared" si="36"/>
        <v>30</v>
      </c>
      <c r="L776">
        <f t="shared" si="38"/>
        <v>80</v>
      </c>
      <c r="M776">
        <f t="shared" si="37"/>
        <v>37.5</v>
      </c>
    </row>
    <row r="777" spans="1:13" x14ac:dyDescent="0.3">
      <c r="A777">
        <v>304</v>
      </c>
      <c r="B777">
        <v>6</v>
      </c>
      <c r="C777" t="s">
        <v>15</v>
      </c>
      <c r="D777" t="s">
        <v>35</v>
      </c>
      <c r="E777">
        <v>19</v>
      </c>
      <c r="F777">
        <v>31</v>
      </c>
      <c r="G777">
        <v>3</v>
      </c>
      <c r="H777">
        <v>21</v>
      </c>
      <c r="I777" t="s">
        <v>53</v>
      </c>
      <c r="J777">
        <v>93</v>
      </c>
      <c r="K777">
        <f t="shared" si="36"/>
        <v>36</v>
      </c>
      <c r="L777">
        <f t="shared" si="38"/>
        <v>93</v>
      </c>
      <c r="M777">
        <f t="shared" si="37"/>
        <v>38.70967741935484</v>
      </c>
    </row>
    <row r="778" spans="1:13" x14ac:dyDescent="0.3">
      <c r="A778">
        <v>305</v>
      </c>
      <c r="B778">
        <v>1</v>
      </c>
      <c r="C778" t="s">
        <v>23</v>
      </c>
      <c r="D778" t="s">
        <v>43</v>
      </c>
      <c r="E778">
        <v>21</v>
      </c>
      <c r="F778">
        <v>35</v>
      </c>
      <c r="G778">
        <v>3</v>
      </c>
      <c r="H778">
        <v>17</v>
      </c>
      <c r="I778" t="s">
        <v>53</v>
      </c>
      <c r="J778">
        <v>105</v>
      </c>
      <c r="K778">
        <f t="shared" si="36"/>
        <v>42</v>
      </c>
      <c r="L778">
        <f t="shared" si="38"/>
        <v>105</v>
      </c>
      <c r="M778">
        <f t="shared" si="37"/>
        <v>40</v>
      </c>
    </row>
    <row r="779" spans="1:13" x14ac:dyDescent="0.3">
      <c r="A779">
        <v>305</v>
      </c>
      <c r="B779">
        <v>1</v>
      </c>
      <c r="C779" t="s">
        <v>28</v>
      </c>
      <c r="D779" t="s">
        <v>48</v>
      </c>
      <c r="E779">
        <v>14</v>
      </c>
      <c r="F779">
        <v>23</v>
      </c>
      <c r="G779">
        <v>1</v>
      </c>
      <c r="H779">
        <v>48</v>
      </c>
      <c r="I779" t="s">
        <v>53</v>
      </c>
      <c r="J779">
        <v>23</v>
      </c>
      <c r="K779">
        <f t="shared" si="36"/>
        <v>9</v>
      </c>
      <c r="L779">
        <f t="shared" si="38"/>
        <v>23</v>
      </c>
      <c r="M779">
        <f t="shared" si="37"/>
        <v>39.130434782608695</v>
      </c>
    </row>
    <row r="780" spans="1:13" x14ac:dyDescent="0.3">
      <c r="A780">
        <v>306</v>
      </c>
      <c r="B780">
        <v>7</v>
      </c>
      <c r="C780" t="s">
        <v>24</v>
      </c>
      <c r="D780" t="s">
        <v>44</v>
      </c>
      <c r="E780">
        <v>19</v>
      </c>
      <c r="F780">
        <v>32</v>
      </c>
      <c r="G780">
        <v>1</v>
      </c>
      <c r="H780">
        <v>21</v>
      </c>
      <c r="I780" t="s">
        <v>54</v>
      </c>
      <c r="J780">
        <v>32</v>
      </c>
      <c r="K780">
        <f t="shared" si="36"/>
        <v>13</v>
      </c>
      <c r="L780">
        <f t="shared" si="38"/>
        <v>32</v>
      </c>
      <c r="M780">
        <f t="shared" si="37"/>
        <v>40.625</v>
      </c>
    </row>
    <row r="781" spans="1:13" x14ac:dyDescent="0.3">
      <c r="A781">
        <v>307</v>
      </c>
      <c r="B781">
        <v>20</v>
      </c>
      <c r="C781" t="s">
        <v>29</v>
      </c>
      <c r="D781" t="s">
        <v>49</v>
      </c>
      <c r="E781">
        <v>13</v>
      </c>
      <c r="F781">
        <v>21</v>
      </c>
      <c r="G781">
        <v>3</v>
      </c>
      <c r="H781">
        <v>39</v>
      </c>
      <c r="I781" t="s">
        <v>54</v>
      </c>
      <c r="J781">
        <v>63</v>
      </c>
      <c r="K781">
        <f t="shared" si="36"/>
        <v>24</v>
      </c>
      <c r="L781">
        <f t="shared" si="38"/>
        <v>63</v>
      </c>
      <c r="M781">
        <f t="shared" si="37"/>
        <v>38.095238095238095</v>
      </c>
    </row>
    <row r="782" spans="1:13" x14ac:dyDescent="0.3">
      <c r="A782">
        <v>308</v>
      </c>
      <c r="B782">
        <v>14</v>
      </c>
      <c r="C782" t="s">
        <v>26</v>
      </c>
      <c r="D782" t="s">
        <v>46</v>
      </c>
      <c r="E782">
        <v>20</v>
      </c>
      <c r="F782">
        <v>34</v>
      </c>
      <c r="G782">
        <v>1</v>
      </c>
      <c r="H782">
        <v>44</v>
      </c>
      <c r="I782" t="s">
        <v>54</v>
      </c>
      <c r="J782">
        <v>34</v>
      </c>
      <c r="K782">
        <f t="shared" si="36"/>
        <v>14</v>
      </c>
      <c r="L782">
        <f t="shared" si="38"/>
        <v>34</v>
      </c>
      <c r="M782">
        <f t="shared" si="37"/>
        <v>41.17647058823529</v>
      </c>
    </row>
    <row r="783" spans="1:13" x14ac:dyDescent="0.3">
      <c r="A783">
        <v>308</v>
      </c>
      <c r="B783">
        <v>14</v>
      </c>
      <c r="C783" t="s">
        <v>23</v>
      </c>
      <c r="D783" t="s">
        <v>43</v>
      </c>
      <c r="E783">
        <v>21</v>
      </c>
      <c r="F783">
        <v>35</v>
      </c>
      <c r="G783">
        <v>2</v>
      </c>
      <c r="H783">
        <v>41</v>
      </c>
      <c r="I783" t="s">
        <v>53</v>
      </c>
      <c r="J783">
        <v>70</v>
      </c>
      <c r="K783">
        <f t="shared" si="36"/>
        <v>28</v>
      </c>
      <c r="L783">
        <f t="shared" si="38"/>
        <v>70</v>
      </c>
      <c r="M783">
        <f t="shared" si="37"/>
        <v>40</v>
      </c>
    </row>
    <row r="784" spans="1:13" x14ac:dyDescent="0.3">
      <c r="A784">
        <v>308</v>
      </c>
      <c r="B784">
        <v>14</v>
      </c>
      <c r="C784" t="s">
        <v>15</v>
      </c>
      <c r="D784" t="s">
        <v>35</v>
      </c>
      <c r="E784">
        <v>19</v>
      </c>
      <c r="F784">
        <v>31</v>
      </c>
      <c r="G784">
        <v>2</v>
      </c>
      <c r="H784">
        <v>42</v>
      </c>
      <c r="I784" t="s">
        <v>53</v>
      </c>
      <c r="J784">
        <v>62</v>
      </c>
      <c r="K784">
        <f t="shared" si="36"/>
        <v>24</v>
      </c>
      <c r="L784">
        <f t="shared" si="38"/>
        <v>62</v>
      </c>
      <c r="M784">
        <f t="shared" si="37"/>
        <v>38.70967741935484</v>
      </c>
    </row>
    <row r="785" spans="1:13" x14ac:dyDescent="0.3">
      <c r="A785">
        <v>308</v>
      </c>
      <c r="B785">
        <v>14</v>
      </c>
      <c r="C785" t="s">
        <v>21</v>
      </c>
      <c r="D785" t="s">
        <v>41</v>
      </c>
      <c r="E785">
        <v>16</v>
      </c>
      <c r="F785">
        <v>28</v>
      </c>
      <c r="G785">
        <v>2</v>
      </c>
      <c r="H785">
        <v>59</v>
      </c>
      <c r="I785" t="s">
        <v>53</v>
      </c>
      <c r="J785">
        <v>56</v>
      </c>
      <c r="K785">
        <f t="shared" si="36"/>
        <v>24</v>
      </c>
      <c r="L785">
        <f t="shared" si="38"/>
        <v>56</v>
      </c>
      <c r="M785">
        <f t="shared" si="37"/>
        <v>42.857142857142854</v>
      </c>
    </row>
    <row r="786" spans="1:13" x14ac:dyDescent="0.3">
      <c r="A786">
        <v>309</v>
      </c>
      <c r="B786">
        <v>9</v>
      </c>
      <c r="C786" t="s">
        <v>17</v>
      </c>
      <c r="D786" t="s">
        <v>37</v>
      </c>
      <c r="E786">
        <v>25</v>
      </c>
      <c r="F786">
        <v>40</v>
      </c>
      <c r="G786">
        <v>1</v>
      </c>
      <c r="H786">
        <v>29</v>
      </c>
      <c r="I786" t="s">
        <v>53</v>
      </c>
      <c r="J786">
        <v>40</v>
      </c>
      <c r="K786">
        <f t="shared" si="36"/>
        <v>15</v>
      </c>
      <c r="L786">
        <f t="shared" si="38"/>
        <v>40</v>
      </c>
      <c r="M786">
        <f t="shared" si="37"/>
        <v>37.5</v>
      </c>
    </row>
    <row r="787" spans="1:13" x14ac:dyDescent="0.3">
      <c r="A787">
        <v>309</v>
      </c>
      <c r="B787">
        <v>9</v>
      </c>
      <c r="C787" t="s">
        <v>15</v>
      </c>
      <c r="D787" t="s">
        <v>35</v>
      </c>
      <c r="E787">
        <v>19</v>
      </c>
      <c r="F787">
        <v>31</v>
      </c>
      <c r="G787">
        <v>2</v>
      </c>
      <c r="H787">
        <v>43</v>
      </c>
      <c r="I787" t="s">
        <v>54</v>
      </c>
      <c r="J787">
        <v>62</v>
      </c>
      <c r="K787">
        <f t="shared" si="36"/>
        <v>24</v>
      </c>
      <c r="L787">
        <f t="shared" si="38"/>
        <v>62</v>
      </c>
      <c r="M787">
        <f t="shared" si="37"/>
        <v>38.70967741935484</v>
      </c>
    </row>
    <row r="788" spans="1:13" x14ac:dyDescent="0.3">
      <c r="A788">
        <v>309</v>
      </c>
      <c r="B788">
        <v>9</v>
      </c>
      <c r="C788" t="s">
        <v>23</v>
      </c>
      <c r="D788" t="s">
        <v>43</v>
      </c>
      <c r="E788">
        <v>21</v>
      </c>
      <c r="F788">
        <v>35</v>
      </c>
      <c r="G788">
        <v>2</v>
      </c>
      <c r="H788">
        <v>51</v>
      </c>
      <c r="I788" t="s">
        <v>54</v>
      </c>
      <c r="J788">
        <v>70</v>
      </c>
      <c r="K788">
        <f t="shared" si="36"/>
        <v>28</v>
      </c>
      <c r="L788">
        <f t="shared" si="38"/>
        <v>70</v>
      </c>
      <c r="M788">
        <f t="shared" si="37"/>
        <v>40</v>
      </c>
    </row>
    <row r="789" spans="1:13" x14ac:dyDescent="0.3">
      <c r="A789">
        <v>310</v>
      </c>
      <c r="B789">
        <v>17</v>
      </c>
      <c r="C789" t="s">
        <v>31</v>
      </c>
      <c r="D789" t="s">
        <v>51</v>
      </c>
      <c r="E789">
        <v>15</v>
      </c>
      <c r="F789">
        <v>26</v>
      </c>
      <c r="G789">
        <v>3</v>
      </c>
      <c r="H789">
        <v>43</v>
      </c>
      <c r="I789" t="s">
        <v>53</v>
      </c>
      <c r="J789">
        <v>78</v>
      </c>
      <c r="K789">
        <f t="shared" si="36"/>
        <v>33</v>
      </c>
      <c r="L789">
        <f t="shared" si="38"/>
        <v>78</v>
      </c>
      <c r="M789">
        <f t="shared" si="37"/>
        <v>42.307692307692307</v>
      </c>
    </row>
    <row r="790" spans="1:13" x14ac:dyDescent="0.3">
      <c r="A790">
        <v>310</v>
      </c>
      <c r="B790">
        <v>17</v>
      </c>
      <c r="C790" t="s">
        <v>14</v>
      </c>
      <c r="D790" t="s">
        <v>34</v>
      </c>
      <c r="E790">
        <v>18</v>
      </c>
      <c r="F790">
        <v>30</v>
      </c>
      <c r="G790">
        <v>2</v>
      </c>
      <c r="H790">
        <v>54</v>
      </c>
      <c r="I790" t="s">
        <v>54</v>
      </c>
      <c r="J790">
        <v>60</v>
      </c>
      <c r="K790">
        <f t="shared" si="36"/>
        <v>24</v>
      </c>
      <c r="L790">
        <f t="shared" si="38"/>
        <v>60</v>
      </c>
      <c r="M790">
        <f t="shared" si="37"/>
        <v>40</v>
      </c>
    </row>
    <row r="791" spans="1:13" x14ac:dyDescent="0.3">
      <c r="A791">
        <v>311</v>
      </c>
      <c r="B791">
        <v>6</v>
      </c>
      <c r="C791" t="s">
        <v>13</v>
      </c>
      <c r="D791" t="s">
        <v>33</v>
      </c>
      <c r="E791">
        <v>14</v>
      </c>
      <c r="F791">
        <v>24</v>
      </c>
      <c r="G791">
        <v>1</v>
      </c>
      <c r="H791">
        <v>46</v>
      </c>
      <c r="I791" t="s">
        <v>54</v>
      </c>
      <c r="J791">
        <v>24</v>
      </c>
      <c r="K791">
        <f t="shared" si="36"/>
        <v>10</v>
      </c>
      <c r="L791">
        <f t="shared" si="38"/>
        <v>24</v>
      </c>
      <c r="M791">
        <f t="shared" si="37"/>
        <v>41.666666666666671</v>
      </c>
    </row>
    <row r="792" spans="1:13" x14ac:dyDescent="0.3">
      <c r="A792">
        <v>311</v>
      </c>
      <c r="B792">
        <v>6</v>
      </c>
      <c r="C792" t="s">
        <v>19</v>
      </c>
      <c r="D792" t="s">
        <v>39</v>
      </c>
      <c r="E792">
        <v>17</v>
      </c>
      <c r="F792">
        <v>29</v>
      </c>
      <c r="G792">
        <v>1</v>
      </c>
      <c r="H792">
        <v>28</v>
      </c>
      <c r="I792" t="s">
        <v>54</v>
      </c>
      <c r="J792">
        <v>29</v>
      </c>
      <c r="K792">
        <f t="shared" si="36"/>
        <v>12</v>
      </c>
      <c r="L792">
        <f t="shared" si="38"/>
        <v>29</v>
      </c>
      <c r="M792">
        <f t="shared" si="37"/>
        <v>41.379310344827587</v>
      </c>
    </row>
    <row r="793" spans="1:13" x14ac:dyDescent="0.3">
      <c r="A793">
        <v>312</v>
      </c>
      <c r="B793">
        <v>2</v>
      </c>
      <c r="C793" t="s">
        <v>24</v>
      </c>
      <c r="D793" t="s">
        <v>44</v>
      </c>
      <c r="E793">
        <v>19</v>
      </c>
      <c r="F793">
        <v>32</v>
      </c>
      <c r="G793">
        <v>2</v>
      </c>
      <c r="H793">
        <v>45</v>
      </c>
      <c r="I793" t="s">
        <v>54</v>
      </c>
      <c r="J793">
        <v>64</v>
      </c>
      <c r="K793">
        <f t="shared" si="36"/>
        <v>26</v>
      </c>
      <c r="L793">
        <f t="shared" si="38"/>
        <v>64</v>
      </c>
      <c r="M793">
        <f t="shared" si="37"/>
        <v>40.625</v>
      </c>
    </row>
    <row r="794" spans="1:13" x14ac:dyDescent="0.3">
      <c r="A794">
        <v>312</v>
      </c>
      <c r="B794">
        <v>2</v>
      </c>
      <c r="C794" t="s">
        <v>23</v>
      </c>
      <c r="D794" t="s">
        <v>43</v>
      </c>
      <c r="E794">
        <v>21</v>
      </c>
      <c r="F794">
        <v>35</v>
      </c>
      <c r="G794">
        <v>2</v>
      </c>
      <c r="H794">
        <v>10</v>
      </c>
      <c r="I794" t="s">
        <v>54</v>
      </c>
      <c r="J794">
        <v>70</v>
      </c>
      <c r="K794">
        <f t="shared" si="36"/>
        <v>28</v>
      </c>
      <c r="L794">
        <f t="shared" si="38"/>
        <v>70</v>
      </c>
      <c r="M794">
        <f t="shared" si="37"/>
        <v>40</v>
      </c>
    </row>
    <row r="795" spans="1:13" x14ac:dyDescent="0.3">
      <c r="A795">
        <v>313</v>
      </c>
      <c r="B795">
        <v>10</v>
      </c>
      <c r="C795" t="s">
        <v>22</v>
      </c>
      <c r="D795" t="s">
        <v>42</v>
      </c>
      <c r="E795">
        <v>11</v>
      </c>
      <c r="F795">
        <v>19</v>
      </c>
      <c r="G795">
        <v>2</v>
      </c>
      <c r="H795">
        <v>27</v>
      </c>
      <c r="I795" t="s">
        <v>54</v>
      </c>
      <c r="J795">
        <v>38</v>
      </c>
      <c r="K795">
        <f t="shared" si="36"/>
        <v>16</v>
      </c>
      <c r="L795">
        <f t="shared" si="38"/>
        <v>38</v>
      </c>
      <c r="M795">
        <f t="shared" si="37"/>
        <v>42.105263157894733</v>
      </c>
    </row>
    <row r="796" spans="1:13" x14ac:dyDescent="0.3">
      <c r="A796">
        <v>313</v>
      </c>
      <c r="B796">
        <v>10</v>
      </c>
      <c r="C796" t="s">
        <v>15</v>
      </c>
      <c r="D796" t="s">
        <v>35</v>
      </c>
      <c r="E796">
        <v>19</v>
      </c>
      <c r="F796">
        <v>31</v>
      </c>
      <c r="G796">
        <v>2</v>
      </c>
      <c r="H796">
        <v>38</v>
      </c>
      <c r="I796" t="s">
        <v>53</v>
      </c>
      <c r="J796">
        <v>62</v>
      </c>
      <c r="K796">
        <f t="shared" si="36"/>
        <v>24</v>
      </c>
      <c r="L796">
        <f t="shared" si="38"/>
        <v>62</v>
      </c>
      <c r="M796">
        <f t="shared" si="37"/>
        <v>38.70967741935484</v>
      </c>
    </row>
    <row r="797" spans="1:13" x14ac:dyDescent="0.3">
      <c r="A797">
        <v>313</v>
      </c>
      <c r="B797">
        <v>10</v>
      </c>
      <c r="C797" t="s">
        <v>18</v>
      </c>
      <c r="D797" t="s">
        <v>38</v>
      </c>
      <c r="E797">
        <v>22</v>
      </c>
      <c r="F797">
        <v>36</v>
      </c>
      <c r="G797">
        <v>3</v>
      </c>
      <c r="H797">
        <v>26</v>
      </c>
      <c r="I797" t="s">
        <v>53</v>
      </c>
      <c r="J797">
        <v>108</v>
      </c>
      <c r="K797">
        <f t="shared" si="36"/>
        <v>42</v>
      </c>
      <c r="L797">
        <f t="shared" si="38"/>
        <v>108</v>
      </c>
      <c r="M797">
        <f t="shared" si="37"/>
        <v>38.888888888888893</v>
      </c>
    </row>
    <row r="798" spans="1:13" x14ac:dyDescent="0.3">
      <c r="A798">
        <v>313</v>
      </c>
      <c r="B798">
        <v>10</v>
      </c>
      <c r="C798" t="s">
        <v>13</v>
      </c>
      <c r="D798" t="s">
        <v>33</v>
      </c>
      <c r="E798">
        <v>14</v>
      </c>
      <c r="F798">
        <v>24</v>
      </c>
      <c r="G798">
        <v>1</v>
      </c>
      <c r="H798">
        <v>15</v>
      </c>
      <c r="I798" t="s">
        <v>54</v>
      </c>
      <c r="J798">
        <v>24</v>
      </c>
      <c r="K798">
        <f t="shared" si="36"/>
        <v>10</v>
      </c>
      <c r="L798">
        <f t="shared" si="38"/>
        <v>24</v>
      </c>
      <c r="M798">
        <f t="shared" si="37"/>
        <v>41.666666666666671</v>
      </c>
    </row>
    <row r="799" spans="1:13" x14ac:dyDescent="0.3">
      <c r="A799">
        <v>314</v>
      </c>
      <c r="B799">
        <v>20</v>
      </c>
      <c r="C799" t="s">
        <v>16</v>
      </c>
      <c r="D799" t="s">
        <v>36</v>
      </c>
      <c r="E799">
        <v>16</v>
      </c>
      <c r="F799">
        <v>27</v>
      </c>
      <c r="G799">
        <v>1</v>
      </c>
      <c r="H799">
        <v>5</v>
      </c>
      <c r="I799" t="s">
        <v>53</v>
      </c>
      <c r="J799">
        <v>27</v>
      </c>
      <c r="K799">
        <f t="shared" si="36"/>
        <v>11</v>
      </c>
      <c r="L799">
        <f t="shared" si="38"/>
        <v>27</v>
      </c>
      <c r="M799">
        <f t="shared" si="37"/>
        <v>40.74074074074074</v>
      </c>
    </row>
    <row r="800" spans="1:13" x14ac:dyDescent="0.3">
      <c r="A800">
        <v>315</v>
      </c>
      <c r="B800">
        <v>14</v>
      </c>
      <c r="C800" t="s">
        <v>32</v>
      </c>
      <c r="D800" t="s">
        <v>52</v>
      </c>
      <c r="E800">
        <v>15</v>
      </c>
      <c r="F800">
        <v>25</v>
      </c>
      <c r="G800">
        <v>1</v>
      </c>
      <c r="H800">
        <v>16</v>
      </c>
      <c r="I800" t="s">
        <v>54</v>
      </c>
      <c r="J800">
        <v>25</v>
      </c>
      <c r="K800">
        <f t="shared" si="36"/>
        <v>10</v>
      </c>
      <c r="L800">
        <f t="shared" si="38"/>
        <v>25</v>
      </c>
      <c r="M800">
        <f t="shared" si="37"/>
        <v>40</v>
      </c>
    </row>
    <row r="801" spans="1:13" x14ac:dyDescent="0.3">
      <c r="A801">
        <v>315</v>
      </c>
      <c r="B801">
        <v>14</v>
      </c>
      <c r="C801" t="s">
        <v>21</v>
      </c>
      <c r="D801" t="s">
        <v>41</v>
      </c>
      <c r="E801">
        <v>16</v>
      </c>
      <c r="F801">
        <v>28</v>
      </c>
      <c r="G801">
        <v>1</v>
      </c>
      <c r="H801">
        <v>7</v>
      </c>
      <c r="I801" t="s">
        <v>54</v>
      </c>
      <c r="J801">
        <v>28</v>
      </c>
      <c r="K801">
        <f t="shared" si="36"/>
        <v>12</v>
      </c>
      <c r="L801">
        <f t="shared" si="38"/>
        <v>28</v>
      </c>
      <c r="M801">
        <f t="shared" si="37"/>
        <v>42.857142857142854</v>
      </c>
    </row>
    <row r="802" spans="1:13" x14ac:dyDescent="0.3">
      <c r="A802">
        <v>315</v>
      </c>
      <c r="B802">
        <v>14</v>
      </c>
      <c r="C802" t="s">
        <v>19</v>
      </c>
      <c r="D802" t="s">
        <v>39</v>
      </c>
      <c r="E802">
        <v>17</v>
      </c>
      <c r="F802">
        <v>29</v>
      </c>
      <c r="G802">
        <v>3</v>
      </c>
      <c r="H802">
        <v>52</v>
      </c>
      <c r="I802" t="s">
        <v>54</v>
      </c>
      <c r="J802">
        <v>87</v>
      </c>
      <c r="K802">
        <f t="shared" si="36"/>
        <v>36</v>
      </c>
      <c r="L802">
        <f t="shared" si="38"/>
        <v>87</v>
      </c>
      <c r="M802">
        <f t="shared" si="37"/>
        <v>41.379310344827587</v>
      </c>
    </row>
    <row r="803" spans="1:13" x14ac:dyDescent="0.3">
      <c r="A803">
        <v>315</v>
      </c>
      <c r="B803">
        <v>14</v>
      </c>
      <c r="C803" t="s">
        <v>29</v>
      </c>
      <c r="D803" t="s">
        <v>49</v>
      </c>
      <c r="E803">
        <v>13</v>
      </c>
      <c r="F803">
        <v>21</v>
      </c>
      <c r="G803">
        <v>1</v>
      </c>
      <c r="H803">
        <v>51</v>
      </c>
      <c r="I803" t="s">
        <v>54</v>
      </c>
      <c r="J803">
        <v>21</v>
      </c>
      <c r="K803">
        <f t="shared" si="36"/>
        <v>8</v>
      </c>
      <c r="L803">
        <f t="shared" si="38"/>
        <v>21</v>
      </c>
      <c r="M803">
        <f t="shared" si="37"/>
        <v>38.095238095238095</v>
      </c>
    </row>
    <row r="804" spans="1:13" x14ac:dyDescent="0.3">
      <c r="A804">
        <v>316</v>
      </c>
      <c r="B804">
        <v>2</v>
      </c>
      <c r="C804" t="s">
        <v>30</v>
      </c>
      <c r="D804" t="s">
        <v>50</v>
      </c>
      <c r="E804">
        <v>10</v>
      </c>
      <c r="F804">
        <v>18</v>
      </c>
      <c r="G804">
        <v>1</v>
      </c>
      <c r="H804">
        <v>30</v>
      </c>
      <c r="I804" t="s">
        <v>53</v>
      </c>
      <c r="J804">
        <v>18</v>
      </c>
      <c r="K804">
        <f t="shared" si="36"/>
        <v>8</v>
      </c>
      <c r="L804">
        <f t="shared" si="38"/>
        <v>18</v>
      </c>
      <c r="M804">
        <f t="shared" si="37"/>
        <v>44.444444444444443</v>
      </c>
    </row>
    <row r="805" spans="1:13" x14ac:dyDescent="0.3">
      <c r="A805">
        <v>316</v>
      </c>
      <c r="B805">
        <v>2</v>
      </c>
      <c r="C805" t="s">
        <v>29</v>
      </c>
      <c r="D805" t="s">
        <v>49</v>
      </c>
      <c r="E805">
        <v>13</v>
      </c>
      <c r="F805">
        <v>21</v>
      </c>
      <c r="G805">
        <v>1</v>
      </c>
      <c r="H805">
        <v>23</v>
      </c>
      <c r="I805" t="s">
        <v>53</v>
      </c>
      <c r="J805">
        <v>21</v>
      </c>
      <c r="K805">
        <f t="shared" si="36"/>
        <v>8</v>
      </c>
      <c r="L805">
        <f t="shared" si="38"/>
        <v>21</v>
      </c>
      <c r="M805">
        <f t="shared" si="37"/>
        <v>38.095238095238095</v>
      </c>
    </row>
    <row r="806" spans="1:13" x14ac:dyDescent="0.3">
      <c r="A806">
        <v>316</v>
      </c>
      <c r="B806">
        <v>2</v>
      </c>
      <c r="C806" t="s">
        <v>16</v>
      </c>
      <c r="D806" t="s">
        <v>36</v>
      </c>
      <c r="E806">
        <v>16</v>
      </c>
      <c r="F806">
        <v>27</v>
      </c>
      <c r="G806">
        <v>3</v>
      </c>
      <c r="H806">
        <v>53</v>
      </c>
      <c r="I806" t="s">
        <v>54</v>
      </c>
      <c r="J806">
        <v>81</v>
      </c>
      <c r="K806">
        <f t="shared" si="36"/>
        <v>33</v>
      </c>
      <c r="L806">
        <f t="shared" si="38"/>
        <v>81</v>
      </c>
      <c r="M806">
        <f t="shared" si="37"/>
        <v>40.74074074074074</v>
      </c>
    </row>
    <row r="807" spans="1:13" x14ac:dyDescent="0.3">
      <c r="A807">
        <v>316</v>
      </c>
      <c r="B807">
        <v>2</v>
      </c>
      <c r="C807" t="s">
        <v>17</v>
      </c>
      <c r="D807" t="s">
        <v>37</v>
      </c>
      <c r="E807">
        <v>25</v>
      </c>
      <c r="F807">
        <v>40</v>
      </c>
      <c r="G807">
        <v>1</v>
      </c>
      <c r="H807">
        <v>52</v>
      </c>
      <c r="I807" t="s">
        <v>54</v>
      </c>
      <c r="J807">
        <v>40</v>
      </c>
      <c r="K807">
        <f t="shared" si="36"/>
        <v>15</v>
      </c>
      <c r="L807">
        <f t="shared" si="38"/>
        <v>40</v>
      </c>
      <c r="M807">
        <f t="shared" si="37"/>
        <v>37.5</v>
      </c>
    </row>
    <row r="808" spans="1:13" x14ac:dyDescent="0.3">
      <c r="A808">
        <v>317</v>
      </c>
      <c r="B808">
        <v>17</v>
      </c>
      <c r="C808" t="s">
        <v>25</v>
      </c>
      <c r="D808" t="s">
        <v>45</v>
      </c>
      <c r="E808">
        <v>13</v>
      </c>
      <c r="F808">
        <v>22</v>
      </c>
      <c r="G808">
        <v>2</v>
      </c>
      <c r="H808">
        <v>20</v>
      </c>
      <c r="I808" t="s">
        <v>54</v>
      </c>
      <c r="J808">
        <v>44</v>
      </c>
      <c r="K808">
        <f t="shared" si="36"/>
        <v>18</v>
      </c>
      <c r="L808">
        <f t="shared" si="38"/>
        <v>44</v>
      </c>
      <c r="M808">
        <f t="shared" si="37"/>
        <v>40.909090909090914</v>
      </c>
    </row>
    <row r="809" spans="1:13" x14ac:dyDescent="0.3">
      <c r="A809">
        <v>317</v>
      </c>
      <c r="B809">
        <v>17</v>
      </c>
      <c r="C809" t="s">
        <v>26</v>
      </c>
      <c r="D809" t="s">
        <v>46</v>
      </c>
      <c r="E809">
        <v>20</v>
      </c>
      <c r="F809">
        <v>34</v>
      </c>
      <c r="G809">
        <v>3</v>
      </c>
      <c r="H809">
        <v>37</v>
      </c>
      <c r="I809" t="s">
        <v>54</v>
      </c>
      <c r="J809">
        <v>102</v>
      </c>
      <c r="K809">
        <f t="shared" si="36"/>
        <v>42</v>
      </c>
      <c r="L809">
        <f t="shared" si="38"/>
        <v>102</v>
      </c>
      <c r="M809">
        <f t="shared" si="37"/>
        <v>41.17647058823529</v>
      </c>
    </row>
    <row r="810" spans="1:13" x14ac:dyDescent="0.3">
      <c r="A810">
        <v>317</v>
      </c>
      <c r="B810">
        <v>17</v>
      </c>
      <c r="C810" t="s">
        <v>24</v>
      </c>
      <c r="D810" t="s">
        <v>44</v>
      </c>
      <c r="E810">
        <v>19</v>
      </c>
      <c r="F810">
        <v>32</v>
      </c>
      <c r="G810">
        <v>1</v>
      </c>
      <c r="H810">
        <v>31</v>
      </c>
      <c r="I810" t="s">
        <v>54</v>
      </c>
      <c r="J810">
        <v>32</v>
      </c>
      <c r="K810">
        <f t="shared" si="36"/>
        <v>13</v>
      </c>
      <c r="L810">
        <f t="shared" si="38"/>
        <v>32</v>
      </c>
      <c r="M810">
        <f t="shared" si="37"/>
        <v>40.625</v>
      </c>
    </row>
    <row r="811" spans="1:13" x14ac:dyDescent="0.3">
      <c r="A811">
        <v>318</v>
      </c>
      <c r="B811">
        <v>13</v>
      </c>
      <c r="C811" t="s">
        <v>19</v>
      </c>
      <c r="D811" t="s">
        <v>39</v>
      </c>
      <c r="E811">
        <v>17</v>
      </c>
      <c r="F811">
        <v>29</v>
      </c>
      <c r="G811">
        <v>1</v>
      </c>
      <c r="H811">
        <v>39</v>
      </c>
      <c r="I811" t="s">
        <v>54</v>
      </c>
      <c r="J811">
        <v>29</v>
      </c>
      <c r="K811">
        <f t="shared" si="36"/>
        <v>12</v>
      </c>
      <c r="L811">
        <f t="shared" si="38"/>
        <v>29</v>
      </c>
      <c r="M811">
        <f t="shared" si="37"/>
        <v>41.379310344827587</v>
      </c>
    </row>
    <row r="812" spans="1:13" x14ac:dyDescent="0.3">
      <c r="A812">
        <v>319</v>
      </c>
      <c r="B812">
        <v>1</v>
      </c>
      <c r="C812" t="s">
        <v>24</v>
      </c>
      <c r="D812" t="s">
        <v>44</v>
      </c>
      <c r="E812">
        <v>19</v>
      </c>
      <c r="F812">
        <v>32</v>
      </c>
      <c r="G812">
        <v>3</v>
      </c>
      <c r="H812">
        <v>16</v>
      </c>
      <c r="I812" t="s">
        <v>54</v>
      </c>
      <c r="J812">
        <v>96</v>
      </c>
      <c r="K812">
        <f t="shared" si="36"/>
        <v>39</v>
      </c>
      <c r="L812">
        <f t="shared" si="38"/>
        <v>96</v>
      </c>
      <c r="M812">
        <f t="shared" si="37"/>
        <v>40.625</v>
      </c>
    </row>
    <row r="813" spans="1:13" x14ac:dyDescent="0.3">
      <c r="A813">
        <v>319</v>
      </c>
      <c r="B813">
        <v>1</v>
      </c>
      <c r="C813" t="s">
        <v>23</v>
      </c>
      <c r="D813" t="s">
        <v>43</v>
      </c>
      <c r="E813">
        <v>21</v>
      </c>
      <c r="F813">
        <v>35</v>
      </c>
      <c r="G813">
        <v>2</v>
      </c>
      <c r="H813">
        <v>17</v>
      </c>
      <c r="I813" t="s">
        <v>53</v>
      </c>
      <c r="J813">
        <v>70</v>
      </c>
      <c r="K813">
        <f t="shared" si="36"/>
        <v>28</v>
      </c>
      <c r="L813">
        <f t="shared" si="38"/>
        <v>70</v>
      </c>
      <c r="M813">
        <f t="shared" si="37"/>
        <v>40</v>
      </c>
    </row>
    <row r="814" spans="1:13" x14ac:dyDescent="0.3">
      <c r="A814">
        <v>319</v>
      </c>
      <c r="B814">
        <v>1</v>
      </c>
      <c r="C814" t="s">
        <v>17</v>
      </c>
      <c r="D814" t="s">
        <v>37</v>
      </c>
      <c r="E814">
        <v>25</v>
      </c>
      <c r="F814">
        <v>40</v>
      </c>
      <c r="G814">
        <v>1</v>
      </c>
      <c r="H814">
        <v>38</v>
      </c>
      <c r="I814" t="s">
        <v>54</v>
      </c>
      <c r="J814">
        <v>40</v>
      </c>
      <c r="K814">
        <f t="shared" si="36"/>
        <v>15</v>
      </c>
      <c r="L814">
        <f t="shared" si="38"/>
        <v>40</v>
      </c>
      <c r="M814">
        <f t="shared" si="37"/>
        <v>37.5</v>
      </c>
    </row>
    <row r="815" spans="1:13" x14ac:dyDescent="0.3">
      <c r="A815">
        <v>319</v>
      </c>
      <c r="B815">
        <v>1</v>
      </c>
      <c r="C815" t="s">
        <v>15</v>
      </c>
      <c r="D815" t="s">
        <v>35</v>
      </c>
      <c r="E815">
        <v>19</v>
      </c>
      <c r="F815">
        <v>31</v>
      </c>
      <c r="G815">
        <v>2</v>
      </c>
      <c r="H815">
        <v>55</v>
      </c>
      <c r="I815" t="s">
        <v>54</v>
      </c>
      <c r="J815">
        <v>62</v>
      </c>
      <c r="K815">
        <f t="shared" si="36"/>
        <v>24</v>
      </c>
      <c r="L815">
        <f t="shared" si="38"/>
        <v>62</v>
      </c>
      <c r="M815">
        <f t="shared" si="37"/>
        <v>38.70967741935484</v>
      </c>
    </row>
    <row r="816" spans="1:13" x14ac:dyDescent="0.3">
      <c r="A816">
        <v>320</v>
      </c>
      <c r="B816">
        <v>9</v>
      </c>
      <c r="C816" t="s">
        <v>29</v>
      </c>
      <c r="D816" t="s">
        <v>49</v>
      </c>
      <c r="E816">
        <v>13</v>
      </c>
      <c r="F816">
        <v>21</v>
      </c>
      <c r="G816">
        <v>2</v>
      </c>
      <c r="H816">
        <v>44</v>
      </c>
      <c r="I816" t="s">
        <v>54</v>
      </c>
      <c r="J816">
        <v>42</v>
      </c>
      <c r="K816">
        <f t="shared" si="36"/>
        <v>16</v>
      </c>
      <c r="L816">
        <f t="shared" si="38"/>
        <v>42</v>
      </c>
      <c r="M816">
        <f t="shared" si="37"/>
        <v>38.095238095238095</v>
      </c>
    </row>
    <row r="817" spans="1:13" x14ac:dyDescent="0.3">
      <c r="A817">
        <v>320</v>
      </c>
      <c r="B817">
        <v>9</v>
      </c>
      <c r="C817" t="s">
        <v>25</v>
      </c>
      <c r="D817" t="s">
        <v>45</v>
      </c>
      <c r="E817">
        <v>13</v>
      </c>
      <c r="F817">
        <v>22</v>
      </c>
      <c r="G817">
        <v>1</v>
      </c>
      <c r="H817">
        <v>44</v>
      </c>
      <c r="I817" t="s">
        <v>54</v>
      </c>
      <c r="J817">
        <v>22</v>
      </c>
      <c r="K817">
        <f t="shared" si="36"/>
        <v>9</v>
      </c>
      <c r="L817">
        <f t="shared" si="38"/>
        <v>22</v>
      </c>
      <c r="M817">
        <f t="shared" si="37"/>
        <v>40.909090909090914</v>
      </c>
    </row>
    <row r="818" spans="1:13" x14ac:dyDescent="0.3">
      <c r="A818">
        <v>320</v>
      </c>
      <c r="B818">
        <v>9</v>
      </c>
      <c r="C818" t="s">
        <v>26</v>
      </c>
      <c r="D818" t="s">
        <v>46</v>
      </c>
      <c r="E818">
        <v>20</v>
      </c>
      <c r="F818">
        <v>34</v>
      </c>
      <c r="G818">
        <v>1</v>
      </c>
      <c r="H818">
        <v>42</v>
      </c>
      <c r="I818" t="s">
        <v>53</v>
      </c>
      <c r="J818">
        <v>34</v>
      </c>
      <c r="K818">
        <f t="shared" si="36"/>
        <v>14</v>
      </c>
      <c r="L818">
        <f t="shared" si="38"/>
        <v>34</v>
      </c>
      <c r="M818">
        <f t="shared" si="37"/>
        <v>41.17647058823529</v>
      </c>
    </row>
    <row r="819" spans="1:13" x14ac:dyDescent="0.3">
      <c r="A819">
        <v>321</v>
      </c>
      <c r="B819">
        <v>18</v>
      </c>
      <c r="C819" t="s">
        <v>21</v>
      </c>
      <c r="D819" t="s">
        <v>41</v>
      </c>
      <c r="E819">
        <v>16</v>
      </c>
      <c r="F819">
        <v>28</v>
      </c>
      <c r="G819">
        <v>1</v>
      </c>
      <c r="H819">
        <v>34</v>
      </c>
      <c r="I819" t="s">
        <v>54</v>
      </c>
      <c r="J819">
        <v>28</v>
      </c>
      <c r="K819">
        <f t="shared" si="36"/>
        <v>12</v>
      </c>
      <c r="L819">
        <f t="shared" si="38"/>
        <v>28</v>
      </c>
      <c r="M819">
        <f t="shared" si="37"/>
        <v>42.857142857142854</v>
      </c>
    </row>
    <row r="820" spans="1:13" x14ac:dyDescent="0.3">
      <c r="A820">
        <v>321</v>
      </c>
      <c r="B820">
        <v>18</v>
      </c>
      <c r="C820" t="s">
        <v>25</v>
      </c>
      <c r="D820" t="s">
        <v>45</v>
      </c>
      <c r="E820">
        <v>13</v>
      </c>
      <c r="F820">
        <v>22</v>
      </c>
      <c r="G820">
        <v>2</v>
      </c>
      <c r="H820">
        <v>22</v>
      </c>
      <c r="I820" t="s">
        <v>54</v>
      </c>
      <c r="J820">
        <v>44</v>
      </c>
      <c r="K820">
        <f t="shared" si="36"/>
        <v>18</v>
      </c>
      <c r="L820">
        <f t="shared" si="38"/>
        <v>44</v>
      </c>
      <c r="M820">
        <f t="shared" si="37"/>
        <v>40.909090909090914</v>
      </c>
    </row>
    <row r="821" spans="1:13" x14ac:dyDescent="0.3">
      <c r="A821">
        <v>321</v>
      </c>
      <c r="B821">
        <v>18</v>
      </c>
      <c r="C821" t="s">
        <v>28</v>
      </c>
      <c r="D821" t="s">
        <v>48</v>
      </c>
      <c r="E821">
        <v>14</v>
      </c>
      <c r="F821">
        <v>23</v>
      </c>
      <c r="G821">
        <v>3</v>
      </c>
      <c r="H821">
        <v>39</v>
      </c>
      <c r="I821" t="s">
        <v>53</v>
      </c>
      <c r="J821">
        <v>69</v>
      </c>
      <c r="K821">
        <f t="shared" si="36"/>
        <v>27</v>
      </c>
      <c r="L821">
        <f t="shared" si="38"/>
        <v>69</v>
      </c>
      <c r="M821">
        <f t="shared" si="37"/>
        <v>39.130434782608695</v>
      </c>
    </row>
    <row r="822" spans="1:13" x14ac:dyDescent="0.3">
      <c r="A822">
        <v>322</v>
      </c>
      <c r="B822">
        <v>12</v>
      </c>
      <c r="C822" t="s">
        <v>24</v>
      </c>
      <c r="D822" t="s">
        <v>44</v>
      </c>
      <c r="E822">
        <v>19</v>
      </c>
      <c r="F822">
        <v>32</v>
      </c>
      <c r="G822">
        <v>2</v>
      </c>
      <c r="H822">
        <v>8</v>
      </c>
      <c r="I822" t="s">
        <v>53</v>
      </c>
      <c r="J822">
        <v>64</v>
      </c>
      <c r="K822">
        <f t="shared" si="36"/>
        <v>26</v>
      </c>
      <c r="L822">
        <f t="shared" si="38"/>
        <v>64</v>
      </c>
      <c r="M822">
        <f t="shared" si="37"/>
        <v>40.625</v>
      </c>
    </row>
    <row r="823" spans="1:13" x14ac:dyDescent="0.3">
      <c r="A823">
        <v>322</v>
      </c>
      <c r="B823">
        <v>12</v>
      </c>
      <c r="C823" t="s">
        <v>29</v>
      </c>
      <c r="D823" t="s">
        <v>49</v>
      </c>
      <c r="E823">
        <v>13</v>
      </c>
      <c r="F823">
        <v>21</v>
      </c>
      <c r="G823">
        <v>1</v>
      </c>
      <c r="H823">
        <v>52</v>
      </c>
      <c r="I823" t="s">
        <v>54</v>
      </c>
      <c r="J823">
        <v>21</v>
      </c>
      <c r="K823">
        <f t="shared" si="36"/>
        <v>8</v>
      </c>
      <c r="L823">
        <f t="shared" si="38"/>
        <v>21</v>
      </c>
      <c r="M823">
        <f t="shared" si="37"/>
        <v>38.095238095238095</v>
      </c>
    </row>
    <row r="824" spans="1:13" x14ac:dyDescent="0.3">
      <c r="A824">
        <v>323</v>
      </c>
      <c r="B824">
        <v>8</v>
      </c>
      <c r="C824" t="s">
        <v>25</v>
      </c>
      <c r="D824" t="s">
        <v>45</v>
      </c>
      <c r="E824">
        <v>13</v>
      </c>
      <c r="F824">
        <v>22</v>
      </c>
      <c r="G824">
        <v>3</v>
      </c>
      <c r="H824">
        <v>37</v>
      </c>
      <c r="I824" t="s">
        <v>54</v>
      </c>
      <c r="J824">
        <v>66</v>
      </c>
      <c r="K824">
        <f t="shared" si="36"/>
        <v>27</v>
      </c>
      <c r="L824">
        <f t="shared" si="38"/>
        <v>66</v>
      </c>
      <c r="M824">
        <f t="shared" si="37"/>
        <v>40.909090909090914</v>
      </c>
    </row>
    <row r="825" spans="1:13" x14ac:dyDescent="0.3">
      <c r="A825">
        <v>323</v>
      </c>
      <c r="B825">
        <v>8</v>
      </c>
      <c r="C825" t="s">
        <v>19</v>
      </c>
      <c r="D825" t="s">
        <v>39</v>
      </c>
      <c r="E825">
        <v>17</v>
      </c>
      <c r="F825">
        <v>29</v>
      </c>
      <c r="G825">
        <v>2</v>
      </c>
      <c r="H825">
        <v>33</v>
      </c>
      <c r="I825" t="s">
        <v>53</v>
      </c>
      <c r="J825">
        <v>58</v>
      </c>
      <c r="K825">
        <f t="shared" si="36"/>
        <v>24</v>
      </c>
      <c r="L825">
        <f t="shared" si="38"/>
        <v>58</v>
      </c>
      <c r="M825">
        <f t="shared" si="37"/>
        <v>41.379310344827587</v>
      </c>
    </row>
    <row r="826" spans="1:13" x14ac:dyDescent="0.3">
      <c r="A826">
        <v>323</v>
      </c>
      <c r="B826">
        <v>8</v>
      </c>
      <c r="C826" t="s">
        <v>13</v>
      </c>
      <c r="D826" t="s">
        <v>33</v>
      </c>
      <c r="E826">
        <v>14</v>
      </c>
      <c r="F826">
        <v>24</v>
      </c>
      <c r="G826">
        <v>2</v>
      </c>
      <c r="H826">
        <v>30</v>
      </c>
      <c r="I826" t="s">
        <v>53</v>
      </c>
      <c r="J826">
        <v>48</v>
      </c>
      <c r="K826">
        <f t="shared" si="36"/>
        <v>20</v>
      </c>
      <c r="L826">
        <f t="shared" si="38"/>
        <v>48</v>
      </c>
      <c r="M826">
        <f t="shared" si="37"/>
        <v>41.666666666666671</v>
      </c>
    </row>
    <row r="827" spans="1:13" x14ac:dyDescent="0.3">
      <c r="A827">
        <v>323</v>
      </c>
      <c r="B827">
        <v>8</v>
      </c>
      <c r="C827" t="s">
        <v>30</v>
      </c>
      <c r="D827" t="s">
        <v>50</v>
      </c>
      <c r="E827">
        <v>10</v>
      </c>
      <c r="F827">
        <v>18</v>
      </c>
      <c r="G827">
        <v>2</v>
      </c>
      <c r="H827">
        <v>22</v>
      </c>
      <c r="I827" t="s">
        <v>54</v>
      </c>
      <c r="J827">
        <v>36</v>
      </c>
      <c r="K827">
        <f t="shared" si="36"/>
        <v>16</v>
      </c>
      <c r="L827">
        <f t="shared" si="38"/>
        <v>36</v>
      </c>
      <c r="M827">
        <f t="shared" si="37"/>
        <v>44.444444444444443</v>
      </c>
    </row>
    <row r="828" spans="1:13" x14ac:dyDescent="0.3">
      <c r="A828">
        <v>324</v>
      </c>
      <c r="B828">
        <v>9</v>
      </c>
      <c r="C828" t="s">
        <v>14</v>
      </c>
      <c r="D828" t="s">
        <v>34</v>
      </c>
      <c r="E828">
        <v>18</v>
      </c>
      <c r="F828">
        <v>30</v>
      </c>
      <c r="G828">
        <v>1</v>
      </c>
      <c r="H828">
        <v>15</v>
      </c>
      <c r="I828" t="s">
        <v>54</v>
      </c>
      <c r="J828">
        <v>30</v>
      </c>
      <c r="K828">
        <f t="shared" si="36"/>
        <v>12</v>
      </c>
      <c r="L828">
        <f t="shared" si="38"/>
        <v>30</v>
      </c>
      <c r="M828">
        <f t="shared" si="37"/>
        <v>40</v>
      </c>
    </row>
    <row r="829" spans="1:13" x14ac:dyDescent="0.3">
      <c r="A829">
        <v>324</v>
      </c>
      <c r="B829">
        <v>9</v>
      </c>
      <c r="C829" t="s">
        <v>16</v>
      </c>
      <c r="D829" t="s">
        <v>36</v>
      </c>
      <c r="E829">
        <v>16</v>
      </c>
      <c r="F829">
        <v>27</v>
      </c>
      <c r="G829">
        <v>3</v>
      </c>
      <c r="H829">
        <v>58</v>
      </c>
      <c r="I829" t="s">
        <v>53</v>
      </c>
      <c r="J829">
        <v>81</v>
      </c>
      <c r="K829">
        <f t="shared" si="36"/>
        <v>33</v>
      </c>
      <c r="L829">
        <f t="shared" si="38"/>
        <v>81</v>
      </c>
      <c r="M829">
        <f t="shared" si="37"/>
        <v>40.74074074074074</v>
      </c>
    </row>
    <row r="830" spans="1:13" x14ac:dyDescent="0.3">
      <c r="A830">
        <v>324</v>
      </c>
      <c r="B830">
        <v>9</v>
      </c>
      <c r="C830" t="s">
        <v>31</v>
      </c>
      <c r="D830" t="s">
        <v>51</v>
      </c>
      <c r="E830">
        <v>15</v>
      </c>
      <c r="F830">
        <v>26</v>
      </c>
      <c r="G830">
        <v>1</v>
      </c>
      <c r="H830">
        <v>17</v>
      </c>
      <c r="I830" t="s">
        <v>53</v>
      </c>
      <c r="J830">
        <v>26</v>
      </c>
      <c r="K830">
        <f t="shared" si="36"/>
        <v>11</v>
      </c>
      <c r="L830">
        <f t="shared" si="38"/>
        <v>26</v>
      </c>
      <c r="M830">
        <f t="shared" si="37"/>
        <v>42.307692307692307</v>
      </c>
    </row>
    <row r="831" spans="1:13" x14ac:dyDescent="0.3">
      <c r="A831">
        <v>325</v>
      </c>
      <c r="B831">
        <v>18</v>
      </c>
      <c r="C831" t="s">
        <v>29</v>
      </c>
      <c r="D831" t="s">
        <v>49</v>
      </c>
      <c r="E831">
        <v>13</v>
      </c>
      <c r="F831">
        <v>21</v>
      </c>
      <c r="G831">
        <v>1</v>
      </c>
      <c r="H831">
        <v>26</v>
      </c>
      <c r="I831" t="s">
        <v>54</v>
      </c>
      <c r="J831">
        <v>21</v>
      </c>
      <c r="K831">
        <f t="shared" si="36"/>
        <v>8</v>
      </c>
      <c r="L831">
        <f t="shared" si="38"/>
        <v>21</v>
      </c>
      <c r="M831">
        <f t="shared" si="37"/>
        <v>38.095238095238095</v>
      </c>
    </row>
    <row r="832" spans="1:13" x14ac:dyDescent="0.3">
      <c r="A832">
        <v>325</v>
      </c>
      <c r="B832">
        <v>18</v>
      </c>
      <c r="C832" t="s">
        <v>15</v>
      </c>
      <c r="D832" t="s">
        <v>35</v>
      </c>
      <c r="E832">
        <v>19</v>
      </c>
      <c r="F832">
        <v>31</v>
      </c>
      <c r="G832">
        <v>1</v>
      </c>
      <c r="H832">
        <v>5</v>
      </c>
      <c r="I832" t="s">
        <v>54</v>
      </c>
      <c r="J832">
        <v>31</v>
      </c>
      <c r="K832">
        <f t="shared" si="36"/>
        <v>12</v>
      </c>
      <c r="L832">
        <f t="shared" si="38"/>
        <v>31</v>
      </c>
      <c r="M832">
        <f t="shared" si="37"/>
        <v>38.70967741935484</v>
      </c>
    </row>
    <row r="833" spans="1:13" x14ac:dyDescent="0.3">
      <c r="A833">
        <v>325</v>
      </c>
      <c r="B833">
        <v>18</v>
      </c>
      <c r="C833" t="s">
        <v>23</v>
      </c>
      <c r="D833" t="s">
        <v>43</v>
      </c>
      <c r="E833">
        <v>21</v>
      </c>
      <c r="F833">
        <v>35</v>
      </c>
      <c r="G833">
        <v>2</v>
      </c>
      <c r="H833">
        <v>13</v>
      </c>
      <c r="I833" t="s">
        <v>54</v>
      </c>
      <c r="J833">
        <v>70</v>
      </c>
      <c r="K833">
        <f t="shared" si="36"/>
        <v>28</v>
      </c>
      <c r="L833">
        <f t="shared" si="38"/>
        <v>70</v>
      </c>
      <c r="M833">
        <f t="shared" si="37"/>
        <v>40</v>
      </c>
    </row>
    <row r="834" spans="1:13" x14ac:dyDescent="0.3">
      <c r="A834">
        <v>325</v>
      </c>
      <c r="B834">
        <v>18</v>
      </c>
      <c r="C834" t="s">
        <v>24</v>
      </c>
      <c r="D834" t="s">
        <v>44</v>
      </c>
      <c r="E834">
        <v>19</v>
      </c>
      <c r="F834">
        <v>32</v>
      </c>
      <c r="G834">
        <v>1</v>
      </c>
      <c r="H834">
        <v>27</v>
      </c>
      <c r="I834" t="s">
        <v>53</v>
      </c>
      <c r="J834">
        <v>32</v>
      </c>
      <c r="K834">
        <f t="shared" si="36"/>
        <v>13</v>
      </c>
      <c r="L834">
        <f t="shared" si="38"/>
        <v>32</v>
      </c>
      <c r="M834">
        <f t="shared" si="37"/>
        <v>40.625</v>
      </c>
    </row>
    <row r="835" spans="1:13" x14ac:dyDescent="0.3">
      <c r="A835">
        <v>326</v>
      </c>
      <c r="B835">
        <v>14</v>
      </c>
      <c r="C835" t="s">
        <v>23</v>
      </c>
      <c r="D835" t="s">
        <v>43</v>
      </c>
      <c r="E835">
        <v>21</v>
      </c>
      <c r="F835">
        <v>35</v>
      </c>
      <c r="G835">
        <v>1</v>
      </c>
      <c r="H835">
        <v>14</v>
      </c>
      <c r="I835" t="s">
        <v>53</v>
      </c>
      <c r="J835">
        <v>35</v>
      </c>
      <c r="K835">
        <f t="shared" ref="K835:K898" si="39">(F835-E835)*G835</f>
        <v>14</v>
      </c>
      <c r="L835">
        <f t="shared" si="38"/>
        <v>35</v>
      </c>
      <c r="M835">
        <f t="shared" ref="M835:M898" si="40">(K835/J835)*100</f>
        <v>40</v>
      </c>
    </row>
    <row r="836" spans="1:13" x14ac:dyDescent="0.3">
      <c r="A836">
        <v>326</v>
      </c>
      <c r="B836">
        <v>14</v>
      </c>
      <c r="C836" t="s">
        <v>30</v>
      </c>
      <c r="D836" t="s">
        <v>50</v>
      </c>
      <c r="E836">
        <v>10</v>
      </c>
      <c r="F836">
        <v>18</v>
      </c>
      <c r="G836">
        <v>1</v>
      </c>
      <c r="H836">
        <v>28</v>
      </c>
      <c r="I836" t="s">
        <v>53</v>
      </c>
      <c r="J836">
        <v>18</v>
      </c>
      <c r="K836">
        <f t="shared" si="39"/>
        <v>8</v>
      </c>
      <c r="L836">
        <f t="shared" ref="L836:L899" si="41">F836*G836</f>
        <v>18</v>
      </c>
      <c r="M836">
        <f t="shared" si="40"/>
        <v>44.444444444444443</v>
      </c>
    </row>
    <row r="837" spans="1:13" x14ac:dyDescent="0.3">
      <c r="A837">
        <v>326</v>
      </c>
      <c r="B837">
        <v>14</v>
      </c>
      <c r="C837" t="s">
        <v>21</v>
      </c>
      <c r="D837" t="s">
        <v>41</v>
      </c>
      <c r="E837">
        <v>16</v>
      </c>
      <c r="F837">
        <v>28</v>
      </c>
      <c r="G837">
        <v>1</v>
      </c>
      <c r="H837">
        <v>49</v>
      </c>
      <c r="I837" t="s">
        <v>53</v>
      </c>
      <c r="J837">
        <v>28</v>
      </c>
      <c r="K837">
        <f t="shared" si="39"/>
        <v>12</v>
      </c>
      <c r="L837">
        <f t="shared" si="41"/>
        <v>28</v>
      </c>
      <c r="M837">
        <f t="shared" si="40"/>
        <v>42.857142857142854</v>
      </c>
    </row>
    <row r="838" spans="1:13" x14ac:dyDescent="0.3">
      <c r="A838">
        <v>327</v>
      </c>
      <c r="B838">
        <v>12</v>
      </c>
      <c r="C838" t="s">
        <v>26</v>
      </c>
      <c r="D838" t="s">
        <v>46</v>
      </c>
      <c r="E838">
        <v>20</v>
      </c>
      <c r="F838">
        <v>34</v>
      </c>
      <c r="G838">
        <v>3</v>
      </c>
      <c r="H838">
        <v>33</v>
      </c>
      <c r="I838" t="s">
        <v>53</v>
      </c>
      <c r="J838">
        <v>102</v>
      </c>
      <c r="K838">
        <f t="shared" si="39"/>
        <v>42</v>
      </c>
      <c r="L838">
        <f t="shared" si="41"/>
        <v>102</v>
      </c>
      <c r="M838">
        <f t="shared" si="40"/>
        <v>41.17647058823529</v>
      </c>
    </row>
    <row r="839" spans="1:13" x14ac:dyDescent="0.3">
      <c r="A839">
        <v>327</v>
      </c>
      <c r="B839">
        <v>12</v>
      </c>
      <c r="C839" t="s">
        <v>30</v>
      </c>
      <c r="D839" t="s">
        <v>50</v>
      </c>
      <c r="E839">
        <v>10</v>
      </c>
      <c r="F839">
        <v>18</v>
      </c>
      <c r="G839">
        <v>1</v>
      </c>
      <c r="H839">
        <v>7</v>
      </c>
      <c r="I839" t="s">
        <v>54</v>
      </c>
      <c r="J839">
        <v>18</v>
      </c>
      <c r="K839">
        <f t="shared" si="39"/>
        <v>8</v>
      </c>
      <c r="L839">
        <f t="shared" si="41"/>
        <v>18</v>
      </c>
      <c r="M839">
        <f t="shared" si="40"/>
        <v>44.444444444444443</v>
      </c>
    </row>
    <row r="840" spans="1:13" x14ac:dyDescent="0.3">
      <c r="A840">
        <v>327</v>
      </c>
      <c r="B840">
        <v>12</v>
      </c>
      <c r="C840" t="s">
        <v>16</v>
      </c>
      <c r="D840" t="s">
        <v>36</v>
      </c>
      <c r="E840">
        <v>16</v>
      </c>
      <c r="F840">
        <v>27</v>
      </c>
      <c r="G840">
        <v>1</v>
      </c>
      <c r="H840">
        <v>34</v>
      </c>
      <c r="I840" t="s">
        <v>53</v>
      </c>
      <c r="J840">
        <v>27</v>
      </c>
      <c r="K840">
        <f t="shared" si="39"/>
        <v>11</v>
      </c>
      <c r="L840">
        <f t="shared" si="41"/>
        <v>27</v>
      </c>
      <c r="M840">
        <f t="shared" si="40"/>
        <v>40.74074074074074</v>
      </c>
    </row>
    <row r="841" spans="1:13" x14ac:dyDescent="0.3">
      <c r="A841">
        <v>328</v>
      </c>
      <c r="B841">
        <v>4</v>
      </c>
      <c r="C841" t="s">
        <v>23</v>
      </c>
      <c r="D841" t="s">
        <v>43</v>
      </c>
      <c r="E841">
        <v>21</v>
      </c>
      <c r="F841">
        <v>35</v>
      </c>
      <c r="G841">
        <v>1</v>
      </c>
      <c r="H841">
        <v>21</v>
      </c>
      <c r="I841" t="s">
        <v>53</v>
      </c>
      <c r="J841">
        <v>35</v>
      </c>
      <c r="K841">
        <f t="shared" si="39"/>
        <v>14</v>
      </c>
      <c r="L841">
        <f t="shared" si="41"/>
        <v>35</v>
      </c>
      <c r="M841">
        <f t="shared" si="40"/>
        <v>40</v>
      </c>
    </row>
    <row r="842" spans="1:13" x14ac:dyDescent="0.3">
      <c r="A842">
        <v>329</v>
      </c>
      <c r="B842">
        <v>13</v>
      </c>
      <c r="C842" t="s">
        <v>29</v>
      </c>
      <c r="D842" t="s">
        <v>49</v>
      </c>
      <c r="E842">
        <v>13</v>
      </c>
      <c r="F842">
        <v>21</v>
      </c>
      <c r="G842">
        <v>2</v>
      </c>
      <c r="H842">
        <v>56</v>
      </c>
      <c r="I842" t="s">
        <v>53</v>
      </c>
      <c r="J842">
        <v>42</v>
      </c>
      <c r="K842">
        <f t="shared" si="39"/>
        <v>16</v>
      </c>
      <c r="L842">
        <f t="shared" si="41"/>
        <v>42</v>
      </c>
      <c r="M842">
        <f t="shared" si="40"/>
        <v>38.095238095238095</v>
      </c>
    </row>
    <row r="843" spans="1:13" x14ac:dyDescent="0.3">
      <c r="A843">
        <v>329</v>
      </c>
      <c r="B843">
        <v>13</v>
      </c>
      <c r="C843" t="s">
        <v>17</v>
      </c>
      <c r="D843" t="s">
        <v>37</v>
      </c>
      <c r="E843">
        <v>25</v>
      </c>
      <c r="F843">
        <v>40</v>
      </c>
      <c r="G843">
        <v>2</v>
      </c>
      <c r="H843">
        <v>17</v>
      </c>
      <c r="I843" t="s">
        <v>53</v>
      </c>
      <c r="J843">
        <v>80</v>
      </c>
      <c r="K843">
        <f t="shared" si="39"/>
        <v>30</v>
      </c>
      <c r="L843">
        <f t="shared" si="41"/>
        <v>80</v>
      </c>
      <c r="M843">
        <f t="shared" si="40"/>
        <v>37.5</v>
      </c>
    </row>
    <row r="844" spans="1:13" x14ac:dyDescent="0.3">
      <c r="A844">
        <v>329</v>
      </c>
      <c r="B844">
        <v>13</v>
      </c>
      <c r="C844" t="s">
        <v>15</v>
      </c>
      <c r="D844" t="s">
        <v>35</v>
      </c>
      <c r="E844">
        <v>19</v>
      </c>
      <c r="F844">
        <v>31</v>
      </c>
      <c r="G844">
        <v>2</v>
      </c>
      <c r="H844">
        <v>58</v>
      </c>
      <c r="I844" t="s">
        <v>53</v>
      </c>
      <c r="J844">
        <v>62</v>
      </c>
      <c r="K844">
        <f t="shared" si="39"/>
        <v>24</v>
      </c>
      <c r="L844">
        <f t="shared" si="41"/>
        <v>62</v>
      </c>
      <c r="M844">
        <f t="shared" si="40"/>
        <v>38.70967741935484</v>
      </c>
    </row>
    <row r="845" spans="1:13" x14ac:dyDescent="0.3">
      <c r="A845">
        <v>329</v>
      </c>
      <c r="B845">
        <v>13</v>
      </c>
      <c r="C845" t="s">
        <v>28</v>
      </c>
      <c r="D845" t="s">
        <v>48</v>
      </c>
      <c r="E845">
        <v>14</v>
      </c>
      <c r="F845">
        <v>23</v>
      </c>
      <c r="G845">
        <v>1</v>
      </c>
      <c r="H845">
        <v>8</v>
      </c>
      <c r="I845" t="s">
        <v>53</v>
      </c>
      <c r="J845">
        <v>23</v>
      </c>
      <c r="K845">
        <f t="shared" si="39"/>
        <v>9</v>
      </c>
      <c r="L845">
        <f t="shared" si="41"/>
        <v>23</v>
      </c>
      <c r="M845">
        <f t="shared" si="40"/>
        <v>39.130434782608695</v>
      </c>
    </row>
    <row r="846" spans="1:13" x14ac:dyDescent="0.3">
      <c r="A846">
        <v>330</v>
      </c>
      <c r="B846">
        <v>10</v>
      </c>
      <c r="C846" t="s">
        <v>32</v>
      </c>
      <c r="D846" t="s">
        <v>52</v>
      </c>
      <c r="E846">
        <v>15</v>
      </c>
      <c r="F846">
        <v>25</v>
      </c>
      <c r="G846">
        <v>2</v>
      </c>
      <c r="H846">
        <v>25</v>
      </c>
      <c r="I846" t="s">
        <v>54</v>
      </c>
      <c r="J846">
        <v>50</v>
      </c>
      <c r="K846">
        <f t="shared" si="39"/>
        <v>20</v>
      </c>
      <c r="L846">
        <f t="shared" si="41"/>
        <v>50</v>
      </c>
      <c r="M846">
        <f t="shared" si="40"/>
        <v>40</v>
      </c>
    </row>
    <row r="847" spans="1:13" x14ac:dyDescent="0.3">
      <c r="A847">
        <v>330</v>
      </c>
      <c r="B847">
        <v>10</v>
      </c>
      <c r="C847" t="s">
        <v>21</v>
      </c>
      <c r="D847" t="s">
        <v>41</v>
      </c>
      <c r="E847">
        <v>16</v>
      </c>
      <c r="F847">
        <v>28</v>
      </c>
      <c r="G847">
        <v>2</v>
      </c>
      <c r="H847">
        <v>43</v>
      </c>
      <c r="I847" t="s">
        <v>53</v>
      </c>
      <c r="J847">
        <v>56</v>
      </c>
      <c r="K847">
        <f t="shared" si="39"/>
        <v>24</v>
      </c>
      <c r="L847">
        <f t="shared" si="41"/>
        <v>56</v>
      </c>
      <c r="M847">
        <f t="shared" si="40"/>
        <v>42.857142857142854</v>
      </c>
    </row>
    <row r="848" spans="1:13" x14ac:dyDescent="0.3">
      <c r="A848">
        <v>330</v>
      </c>
      <c r="B848">
        <v>10</v>
      </c>
      <c r="C848" t="s">
        <v>28</v>
      </c>
      <c r="D848" t="s">
        <v>48</v>
      </c>
      <c r="E848">
        <v>14</v>
      </c>
      <c r="F848">
        <v>23</v>
      </c>
      <c r="G848">
        <v>3</v>
      </c>
      <c r="H848">
        <v>21</v>
      </c>
      <c r="I848" t="s">
        <v>53</v>
      </c>
      <c r="J848">
        <v>69</v>
      </c>
      <c r="K848">
        <f t="shared" si="39"/>
        <v>27</v>
      </c>
      <c r="L848">
        <f t="shared" si="41"/>
        <v>69</v>
      </c>
      <c r="M848">
        <f t="shared" si="40"/>
        <v>39.130434782608695</v>
      </c>
    </row>
    <row r="849" spans="1:13" x14ac:dyDescent="0.3">
      <c r="A849">
        <v>330</v>
      </c>
      <c r="B849">
        <v>10</v>
      </c>
      <c r="C849" t="s">
        <v>29</v>
      </c>
      <c r="D849" t="s">
        <v>49</v>
      </c>
      <c r="E849">
        <v>13</v>
      </c>
      <c r="F849">
        <v>21</v>
      </c>
      <c r="G849">
        <v>2</v>
      </c>
      <c r="H849">
        <v>51</v>
      </c>
      <c r="I849" t="s">
        <v>54</v>
      </c>
      <c r="J849">
        <v>42</v>
      </c>
      <c r="K849">
        <f t="shared" si="39"/>
        <v>16</v>
      </c>
      <c r="L849">
        <f t="shared" si="41"/>
        <v>42</v>
      </c>
      <c r="M849">
        <f t="shared" si="40"/>
        <v>38.095238095238095</v>
      </c>
    </row>
    <row r="850" spans="1:13" x14ac:dyDescent="0.3">
      <c r="A850">
        <v>331</v>
      </c>
      <c r="B850">
        <v>20</v>
      </c>
      <c r="C850" t="s">
        <v>22</v>
      </c>
      <c r="D850" t="s">
        <v>42</v>
      </c>
      <c r="E850">
        <v>11</v>
      </c>
      <c r="F850">
        <v>19</v>
      </c>
      <c r="G850">
        <v>1</v>
      </c>
      <c r="H850">
        <v>5</v>
      </c>
      <c r="I850" t="s">
        <v>53</v>
      </c>
      <c r="J850">
        <v>19</v>
      </c>
      <c r="K850">
        <f t="shared" si="39"/>
        <v>8</v>
      </c>
      <c r="L850">
        <f t="shared" si="41"/>
        <v>19</v>
      </c>
      <c r="M850">
        <f t="shared" si="40"/>
        <v>42.105263157894733</v>
      </c>
    </row>
    <row r="851" spans="1:13" x14ac:dyDescent="0.3">
      <c r="A851">
        <v>331</v>
      </c>
      <c r="B851">
        <v>20</v>
      </c>
      <c r="C851" t="s">
        <v>23</v>
      </c>
      <c r="D851" t="s">
        <v>43</v>
      </c>
      <c r="E851">
        <v>21</v>
      </c>
      <c r="F851">
        <v>35</v>
      </c>
      <c r="G851">
        <v>3</v>
      </c>
      <c r="H851">
        <v>26</v>
      </c>
      <c r="I851" t="s">
        <v>54</v>
      </c>
      <c r="J851">
        <v>105</v>
      </c>
      <c r="K851">
        <f t="shared" si="39"/>
        <v>42</v>
      </c>
      <c r="L851">
        <f t="shared" si="41"/>
        <v>105</v>
      </c>
      <c r="M851">
        <f t="shared" si="40"/>
        <v>40</v>
      </c>
    </row>
    <row r="852" spans="1:13" x14ac:dyDescent="0.3">
      <c r="A852">
        <v>331</v>
      </c>
      <c r="B852">
        <v>20</v>
      </c>
      <c r="C852" t="s">
        <v>13</v>
      </c>
      <c r="D852" t="s">
        <v>33</v>
      </c>
      <c r="E852">
        <v>14</v>
      </c>
      <c r="F852">
        <v>24</v>
      </c>
      <c r="G852">
        <v>1</v>
      </c>
      <c r="H852">
        <v>55</v>
      </c>
      <c r="I852" t="s">
        <v>53</v>
      </c>
      <c r="J852">
        <v>24</v>
      </c>
      <c r="K852">
        <f t="shared" si="39"/>
        <v>10</v>
      </c>
      <c r="L852">
        <f t="shared" si="41"/>
        <v>24</v>
      </c>
      <c r="M852">
        <f t="shared" si="40"/>
        <v>41.666666666666671</v>
      </c>
    </row>
    <row r="853" spans="1:13" x14ac:dyDescent="0.3">
      <c r="A853">
        <v>331</v>
      </c>
      <c r="B853">
        <v>20</v>
      </c>
      <c r="C853" t="s">
        <v>32</v>
      </c>
      <c r="D853" t="s">
        <v>52</v>
      </c>
      <c r="E853">
        <v>15</v>
      </c>
      <c r="F853">
        <v>25</v>
      </c>
      <c r="G853">
        <v>1</v>
      </c>
      <c r="H853">
        <v>35</v>
      </c>
      <c r="I853" t="s">
        <v>53</v>
      </c>
      <c r="J853">
        <v>25</v>
      </c>
      <c r="K853">
        <f t="shared" si="39"/>
        <v>10</v>
      </c>
      <c r="L853">
        <f t="shared" si="41"/>
        <v>25</v>
      </c>
      <c r="M853">
        <f t="shared" si="40"/>
        <v>40</v>
      </c>
    </row>
    <row r="854" spans="1:13" x14ac:dyDescent="0.3">
      <c r="A854">
        <v>332</v>
      </c>
      <c r="B854">
        <v>6</v>
      </c>
      <c r="C854" t="s">
        <v>17</v>
      </c>
      <c r="D854" t="s">
        <v>37</v>
      </c>
      <c r="E854">
        <v>25</v>
      </c>
      <c r="F854">
        <v>40</v>
      </c>
      <c r="G854">
        <v>3</v>
      </c>
      <c r="H854">
        <v>17</v>
      </c>
      <c r="I854" t="s">
        <v>53</v>
      </c>
      <c r="J854">
        <v>120</v>
      </c>
      <c r="K854">
        <f t="shared" si="39"/>
        <v>45</v>
      </c>
      <c r="L854">
        <f t="shared" si="41"/>
        <v>120</v>
      </c>
      <c r="M854">
        <f t="shared" si="40"/>
        <v>37.5</v>
      </c>
    </row>
    <row r="855" spans="1:13" x14ac:dyDescent="0.3">
      <c r="A855">
        <v>333</v>
      </c>
      <c r="B855">
        <v>6</v>
      </c>
      <c r="C855" t="s">
        <v>18</v>
      </c>
      <c r="D855" t="s">
        <v>38</v>
      </c>
      <c r="E855">
        <v>22</v>
      </c>
      <c r="F855">
        <v>36</v>
      </c>
      <c r="G855">
        <v>1</v>
      </c>
      <c r="H855">
        <v>38</v>
      </c>
      <c r="I855" t="s">
        <v>54</v>
      </c>
      <c r="J855">
        <v>36</v>
      </c>
      <c r="K855">
        <f t="shared" si="39"/>
        <v>14</v>
      </c>
      <c r="L855">
        <f t="shared" si="41"/>
        <v>36</v>
      </c>
      <c r="M855">
        <f t="shared" si="40"/>
        <v>38.888888888888893</v>
      </c>
    </row>
    <row r="856" spans="1:13" x14ac:dyDescent="0.3">
      <c r="A856">
        <v>333</v>
      </c>
      <c r="B856">
        <v>6</v>
      </c>
      <c r="C856" t="s">
        <v>30</v>
      </c>
      <c r="D856" t="s">
        <v>50</v>
      </c>
      <c r="E856">
        <v>10</v>
      </c>
      <c r="F856">
        <v>18</v>
      </c>
      <c r="G856">
        <v>2</v>
      </c>
      <c r="H856">
        <v>23</v>
      </c>
      <c r="I856" t="s">
        <v>54</v>
      </c>
      <c r="J856">
        <v>36</v>
      </c>
      <c r="K856">
        <f t="shared" si="39"/>
        <v>16</v>
      </c>
      <c r="L856">
        <f t="shared" si="41"/>
        <v>36</v>
      </c>
      <c r="M856">
        <f t="shared" si="40"/>
        <v>44.444444444444443</v>
      </c>
    </row>
    <row r="857" spans="1:13" x14ac:dyDescent="0.3">
      <c r="A857">
        <v>334</v>
      </c>
      <c r="B857">
        <v>12</v>
      </c>
      <c r="C857" t="s">
        <v>29</v>
      </c>
      <c r="D857" t="s">
        <v>49</v>
      </c>
      <c r="E857">
        <v>13</v>
      </c>
      <c r="F857">
        <v>21</v>
      </c>
      <c r="G857">
        <v>2</v>
      </c>
      <c r="H857">
        <v>36</v>
      </c>
      <c r="I857" t="s">
        <v>54</v>
      </c>
      <c r="J857">
        <v>42</v>
      </c>
      <c r="K857">
        <f t="shared" si="39"/>
        <v>16</v>
      </c>
      <c r="L857">
        <f t="shared" si="41"/>
        <v>42</v>
      </c>
      <c r="M857">
        <f t="shared" si="40"/>
        <v>38.095238095238095</v>
      </c>
    </row>
    <row r="858" spans="1:13" x14ac:dyDescent="0.3">
      <c r="A858">
        <v>334</v>
      </c>
      <c r="B858">
        <v>12</v>
      </c>
      <c r="C858" t="s">
        <v>28</v>
      </c>
      <c r="D858" t="s">
        <v>48</v>
      </c>
      <c r="E858">
        <v>14</v>
      </c>
      <c r="F858">
        <v>23</v>
      </c>
      <c r="G858">
        <v>1</v>
      </c>
      <c r="H858">
        <v>58</v>
      </c>
      <c r="I858" t="s">
        <v>53</v>
      </c>
      <c r="J858">
        <v>23</v>
      </c>
      <c r="K858">
        <f t="shared" si="39"/>
        <v>9</v>
      </c>
      <c r="L858">
        <f t="shared" si="41"/>
        <v>23</v>
      </c>
      <c r="M858">
        <f t="shared" si="40"/>
        <v>39.130434782608695</v>
      </c>
    </row>
    <row r="859" spans="1:13" x14ac:dyDescent="0.3">
      <c r="A859">
        <v>334</v>
      </c>
      <c r="B859">
        <v>12</v>
      </c>
      <c r="C859" t="s">
        <v>13</v>
      </c>
      <c r="D859" t="s">
        <v>33</v>
      </c>
      <c r="E859">
        <v>14</v>
      </c>
      <c r="F859">
        <v>24</v>
      </c>
      <c r="G859">
        <v>2</v>
      </c>
      <c r="H859">
        <v>31</v>
      </c>
      <c r="I859" t="s">
        <v>53</v>
      </c>
      <c r="J859">
        <v>48</v>
      </c>
      <c r="K859">
        <f t="shared" si="39"/>
        <v>20</v>
      </c>
      <c r="L859">
        <f t="shared" si="41"/>
        <v>48</v>
      </c>
      <c r="M859">
        <f t="shared" si="40"/>
        <v>41.666666666666671</v>
      </c>
    </row>
    <row r="860" spans="1:13" x14ac:dyDescent="0.3">
      <c r="A860">
        <v>334</v>
      </c>
      <c r="B860">
        <v>12</v>
      </c>
      <c r="C860" t="s">
        <v>14</v>
      </c>
      <c r="D860" t="s">
        <v>34</v>
      </c>
      <c r="E860">
        <v>18</v>
      </c>
      <c r="F860">
        <v>30</v>
      </c>
      <c r="G860">
        <v>2</v>
      </c>
      <c r="H860">
        <v>31</v>
      </c>
      <c r="I860" t="s">
        <v>53</v>
      </c>
      <c r="J860">
        <v>60</v>
      </c>
      <c r="K860">
        <f t="shared" si="39"/>
        <v>24</v>
      </c>
      <c r="L860">
        <f t="shared" si="41"/>
        <v>60</v>
      </c>
      <c r="M860">
        <f t="shared" si="40"/>
        <v>40</v>
      </c>
    </row>
    <row r="861" spans="1:13" x14ac:dyDescent="0.3">
      <c r="A861">
        <v>335</v>
      </c>
      <c r="B861">
        <v>14</v>
      </c>
      <c r="C861" t="s">
        <v>14</v>
      </c>
      <c r="D861" t="s">
        <v>34</v>
      </c>
      <c r="E861">
        <v>18</v>
      </c>
      <c r="F861">
        <v>30</v>
      </c>
      <c r="G861">
        <v>1</v>
      </c>
      <c r="H861">
        <v>33</v>
      </c>
      <c r="I861" t="s">
        <v>54</v>
      </c>
      <c r="J861">
        <v>30</v>
      </c>
      <c r="K861">
        <f t="shared" si="39"/>
        <v>12</v>
      </c>
      <c r="L861">
        <f t="shared" si="41"/>
        <v>30</v>
      </c>
      <c r="M861">
        <f t="shared" si="40"/>
        <v>40</v>
      </c>
    </row>
    <row r="862" spans="1:13" x14ac:dyDescent="0.3">
      <c r="A862">
        <v>335</v>
      </c>
      <c r="B862">
        <v>14</v>
      </c>
      <c r="C862" t="s">
        <v>21</v>
      </c>
      <c r="D862" t="s">
        <v>41</v>
      </c>
      <c r="E862">
        <v>16</v>
      </c>
      <c r="F862">
        <v>28</v>
      </c>
      <c r="G862">
        <v>3</v>
      </c>
      <c r="H862">
        <v>36</v>
      </c>
      <c r="I862" t="s">
        <v>54</v>
      </c>
      <c r="J862">
        <v>84</v>
      </c>
      <c r="K862">
        <f t="shared" si="39"/>
        <v>36</v>
      </c>
      <c r="L862">
        <f t="shared" si="41"/>
        <v>84</v>
      </c>
      <c r="M862">
        <f t="shared" si="40"/>
        <v>42.857142857142854</v>
      </c>
    </row>
    <row r="863" spans="1:13" x14ac:dyDescent="0.3">
      <c r="A863">
        <v>336</v>
      </c>
      <c r="B863">
        <v>4</v>
      </c>
      <c r="C863" t="s">
        <v>29</v>
      </c>
      <c r="D863" t="s">
        <v>49</v>
      </c>
      <c r="E863">
        <v>13</v>
      </c>
      <c r="F863">
        <v>21</v>
      </c>
      <c r="G863">
        <v>2</v>
      </c>
      <c r="H863">
        <v>12</v>
      </c>
      <c r="I863" t="s">
        <v>54</v>
      </c>
      <c r="J863">
        <v>42</v>
      </c>
      <c r="K863">
        <f t="shared" si="39"/>
        <v>16</v>
      </c>
      <c r="L863">
        <f t="shared" si="41"/>
        <v>42</v>
      </c>
      <c r="M863">
        <f t="shared" si="40"/>
        <v>38.095238095238095</v>
      </c>
    </row>
    <row r="864" spans="1:13" x14ac:dyDescent="0.3">
      <c r="A864">
        <v>336</v>
      </c>
      <c r="B864">
        <v>4</v>
      </c>
      <c r="C864" t="s">
        <v>22</v>
      </c>
      <c r="D864" t="s">
        <v>42</v>
      </c>
      <c r="E864">
        <v>11</v>
      </c>
      <c r="F864">
        <v>19</v>
      </c>
      <c r="G864">
        <v>2</v>
      </c>
      <c r="H864">
        <v>33</v>
      </c>
      <c r="I864" t="s">
        <v>54</v>
      </c>
      <c r="J864">
        <v>38</v>
      </c>
      <c r="K864">
        <f t="shared" si="39"/>
        <v>16</v>
      </c>
      <c r="L864">
        <f t="shared" si="41"/>
        <v>38</v>
      </c>
      <c r="M864">
        <f t="shared" si="40"/>
        <v>42.105263157894733</v>
      </c>
    </row>
    <row r="865" spans="1:13" x14ac:dyDescent="0.3">
      <c r="A865">
        <v>336</v>
      </c>
      <c r="B865">
        <v>4</v>
      </c>
      <c r="C865" t="s">
        <v>31</v>
      </c>
      <c r="D865" t="s">
        <v>51</v>
      </c>
      <c r="E865">
        <v>15</v>
      </c>
      <c r="F865">
        <v>26</v>
      </c>
      <c r="G865">
        <v>3</v>
      </c>
      <c r="H865">
        <v>20</v>
      </c>
      <c r="I865" t="s">
        <v>54</v>
      </c>
      <c r="J865">
        <v>78</v>
      </c>
      <c r="K865">
        <f t="shared" si="39"/>
        <v>33</v>
      </c>
      <c r="L865">
        <f t="shared" si="41"/>
        <v>78</v>
      </c>
      <c r="M865">
        <f t="shared" si="40"/>
        <v>42.307692307692307</v>
      </c>
    </row>
    <row r="866" spans="1:13" x14ac:dyDescent="0.3">
      <c r="A866">
        <v>337</v>
      </c>
      <c r="B866">
        <v>11</v>
      </c>
      <c r="C866" t="s">
        <v>13</v>
      </c>
      <c r="D866" t="s">
        <v>33</v>
      </c>
      <c r="E866">
        <v>14</v>
      </c>
      <c r="F866">
        <v>24</v>
      </c>
      <c r="G866">
        <v>3</v>
      </c>
      <c r="H866">
        <v>53</v>
      </c>
      <c r="I866" t="s">
        <v>53</v>
      </c>
      <c r="J866">
        <v>72</v>
      </c>
      <c r="K866">
        <f t="shared" si="39"/>
        <v>30</v>
      </c>
      <c r="L866">
        <f t="shared" si="41"/>
        <v>72</v>
      </c>
      <c r="M866">
        <f t="shared" si="40"/>
        <v>41.666666666666671</v>
      </c>
    </row>
    <row r="867" spans="1:13" x14ac:dyDescent="0.3">
      <c r="A867">
        <v>337</v>
      </c>
      <c r="B867">
        <v>11</v>
      </c>
      <c r="C867" t="s">
        <v>21</v>
      </c>
      <c r="D867" t="s">
        <v>41</v>
      </c>
      <c r="E867">
        <v>16</v>
      </c>
      <c r="F867">
        <v>28</v>
      </c>
      <c r="G867">
        <v>1</v>
      </c>
      <c r="H867">
        <v>5</v>
      </c>
      <c r="I867" t="s">
        <v>54</v>
      </c>
      <c r="J867">
        <v>28</v>
      </c>
      <c r="K867">
        <f t="shared" si="39"/>
        <v>12</v>
      </c>
      <c r="L867">
        <f t="shared" si="41"/>
        <v>28</v>
      </c>
      <c r="M867">
        <f t="shared" si="40"/>
        <v>42.857142857142854</v>
      </c>
    </row>
    <row r="868" spans="1:13" x14ac:dyDescent="0.3">
      <c r="A868">
        <v>338</v>
      </c>
      <c r="B868">
        <v>18</v>
      </c>
      <c r="C868" t="s">
        <v>26</v>
      </c>
      <c r="D868" t="s">
        <v>46</v>
      </c>
      <c r="E868">
        <v>20</v>
      </c>
      <c r="F868">
        <v>34</v>
      </c>
      <c r="G868">
        <v>3</v>
      </c>
      <c r="H868">
        <v>44</v>
      </c>
      <c r="I868" t="s">
        <v>53</v>
      </c>
      <c r="J868">
        <v>102</v>
      </c>
      <c r="K868">
        <f t="shared" si="39"/>
        <v>42</v>
      </c>
      <c r="L868">
        <f t="shared" si="41"/>
        <v>102</v>
      </c>
      <c r="M868">
        <f t="shared" si="40"/>
        <v>41.17647058823529</v>
      </c>
    </row>
    <row r="869" spans="1:13" x14ac:dyDescent="0.3">
      <c r="A869">
        <v>338</v>
      </c>
      <c r="B869">
        <v>18</v>
      </c>
      <c r="C869" t="s">
        <v>29</v>
      </c>
      <c r="D869" t="s">
        <v>49</v>
      </c>
      <c r="E869">
        <v>13</v>
      </c>
      <c r="F869">
        <v>21</v>
      </c>
      <c r="G869">
        <v>1</v>
      </c>
      <c r="H869">
        <v>10</v>
      </c>
      <c r="I869" t="s">
        <v>54</v>
      </c>
      <c r="J869">
        <v>21</v>
      </c>
      <c r="K869">
        <f t="shared" si="39"/>
        <v>8</v>
      </c>
      <c r="L869">
        <f t="shared" si="41"/>
        <v>21</v>
      </c>
      <c r="M869">
        <f t="shared" si="40"/>
        <v>38.095238095238095</v>
      </c>
    </row>
    <row r="870" spans="1:13" x14ac:dyDescent="0.3">
      <c r="A870">
        <v>338</v>
      </c>
      <c r="B870">
        <v>18</v>
      </c>
      <c r="C870" t="s">
        <v>24</v>
      </c>
      <c r="D870" t="s">
        <v>44</v>
      </c>
      <c r="E870">
        <v>19</v>
      </c>
      <c r="F870">
        <v>32</v>
      </c>
      <c r="G870">
        <v>3</v>
      </c>
      <c r="H870">
        <v>30</v>
      </c>
      <c r="I870" t="s">
        <v>54</v>
      </c>
      <c r="J870">
        <v>96</v>
      </c>
      <c r="K870">
        <f t="shared" si="39"/>
        <v>39</v>
      </c>
      <c r="L870">
        <f t="shared" si="41"/>
        <v>96</v>
      </c>
      <c r="M870">
        <f t="shared" si="40"/>
        <v>40.625</v>
      </c>
    </row>
    <row r="871" spans="1:13" x14ac:dyDescent="0.3">
      <c r="A871">
        <v>338</v>
      </c>
      <c r="B871">
        <v>18</v>
      </c>
      <c r="C871" t="s">
        <v>27</v>
      </c>
      <c r="D871" t="s">
        <v>47</v>
      </c>
      <c r="E871">
        <v>12</v>
      </c>
      <c r="F871">
        <v>20</v>
      </c>
      <c r="G871">
        <v>3</v>
      </c>
      <c r="H871">
        <v>59</v>
      </c>
      <c r="I871" t="s">
        <v>53</v>
      </c>
      <c r="J871">
        <v>60</v>
      </c>
      <c r="K871">
        <f t="shared" si="39"/>
        <v>24</v>
      </c>
      <c r="L871">
        <f t="shared" si="41"/>
        <v>60</v>
      </c>
      <c r="M871">
        <f t="shared" si="40"/>
        <v>40</v>
      </c>
    </row>
    <row r="872" spans="1:13" x14ac:dyDescent="0.3">
      <c r="A872">
        <v>339</v>
      </c>
      <c r="B872">
        <v>13</v>
      </c>
      <c r="C872" t="s">
        <v>19</v>
      </c>
      <c r="D872" t="s">
        <v>39</v>
      </c>
      <c r="E872">
        <v>17</v>
      </c>
      <c r="F872">
        <v>29</v>
      </c>
      <c r="G872">
        <v>2</v>
      </c>
      <c r="H872">
        <v>6</v>
      </c>
      <c r="I872" t="s">
        <v>54</v>
      </c>
      <c r="J872">
        <v>58</v>
      </c>
      <c r="K872">
        <f t="shared" si="39"/>
        <v>24</v>
      </c>
      <c r="L872">
        <f t="shared" si="41"/>
        <v>58</v>
      </c>
      <c r="M872">
        <f t="shared" si="40"/>
        <v>41.379310344827587</v>
      </c>
    </row>
    <row r="873" spans="1:13" x14ac:dyDescent="0.3">
      <c r="A873">
        <v>339</v>
      </c>
      <c r="B873">
        <v>13</v>
      </c>
      <c r="C873" t="s">
        <v>28</v>
      </c>
      <c r="D873" t="s">
        <v>48</v>
      </c>
      <c r="E873">
        <v>14</v>
      </c>
      <c r="F873">
        <v>23</v>
      </c>
      <c r="G873">
        <v>2</v>
      </c>
      <c r="H873">
        <v>40</v>
      </c>
      <c r="I873" t="s">
        <v>53</v>
      </c>
      <c r="J873">
        <v>46</v>
      </c>
      <c r="K873">
        <f t="shared" si="39"/>
        <v>18</v>
      </c>
      <c r="L873">
        <f t="shared" si="41"/>
        <v>46</v>
      </c>
      <c r="M873">
        <f t="shared" si="40"/>
        <v>39.130434782608695</v>
      </c>
    </row>
    <row r="874" spans="1:13" x14ac:dyDescent="0.3">
      <c r="A874">
        <v>340</v>
      </c>
      <c r="B874">
        <v>15</v>
      </c>
      <c r="C874" t="s">
        <v>17</v>
      </c>
      <c r="D874" t="s">
        <v>37</v>
      </c>
      <c r="E874">
        <v>25</v>
      </c>
      <c r="F874">
        <v>40</v>
      </c>
      <c r="G874">
        <v>2</v>
      </c>
      <c r="H874">
        <v>35</v>
      </c>
      <c r="I874" t="s">
        <v>54</v>
      </c>
      <c r="J874">
        <v>80</v>
      </c>
      <c r="K874">
        <f t="shared" si="39"/>
        <v>30</v>
      </c>
      <c r="L874">
        <f t="shared" si="41"/>
        <v>80</v>
      </c>
      <c r="M874">
        <f t="shared" si="40"/>
        <v>37.5</v>
      </c>
    </row>
    <row r="875" spans="1:13" x14ac:dyDescent="0.3">
      <c r="A875">
        <v>340</v>
      </c>
      <c r="B875">
        <v>15</v>
      </c>
      <c r="C875" t="s">
        <v>21</v>
      </c>
      <c r="D875" t="s">
        <v>41</v>
      </c>
      <c r="E875">
        <v>16</v>
      </c>
      <c r="F875">
        <v>28</v>
      </c>
      <c r="G875">
        <v>3</v>
      </c>
      <c r="H875">
        <v>56</v>
      </c>
      <c r="I875" t="s">
        <v>53</v>
      </c>
      <c r="J875">
        <v>84</v>
      </c>
      <c r="K875">
        <f t="shared" si="39"/>
        <v>36</v>
      </c>
      <c r="L875">
        <f t="shared" si="41"/>
        <v>84</v>
      </c>
      <c r="M875">
        <f t="shared" si="40"/>
        <v>42.857142857142854</v>
      </c>
    </row>
    <row r="876" spans="1:13" x14ac:dyDescent="0.3">
      <c r="A876">
        <v>341</v>
      </c>
      <c r="B876">
        <v>14</v>
      </c>
      <c r="C876" t="s">
        <v>21</v>
      </c>
      <c r="D876" t="s">
        <v>41</v>
      </c>
      <c r="E876">
        <v>16</v>
      </c>
      <c r="F876">
        <v>28</v>
      </c>
      <c r="G876">
        <v>1</v>
      </c>
      <c r="H876">
        <v>46</v>
      </c>
      <c r="I876" t="s">
        <v>53</v>
      </c>
      <c r="J876">
        <v>28</v>
      </c>
      <c r="K876">
        <f t="shared" si="39"/>
        <v>12</v>
      </c>
      <c r="L876">
        <f t="shared" si="41"/>
        <v>28</v>
      </c>
      <c r="M876">
        <f t="shared" si="40"/>
        <v>42.857142857142854</v>
      </c>
    </row>
    <row r="877" spans="1:13" x14ac:dyDescent="0.3">
      <c r="A877">
        <v>341</v>
      </c>
      <c r="B877">
        <v>14</v>
      </c>
      <c r="C877" t="s">
        <v>25</v>
      </c>
      <c r="D877" t="s">
        <v>45</v>
      </c>
      <c r="E877">
        <v>13</v>
      </c>
      <c r="F877">
        <v>22</v>
      </c>
      <c r="G877">
        <v>2</v>
      </c>
      <c r="H877">
        <v>34</v>
      </c>
      <c r="I877" t="s">
        <v>54</v>
      </c>
      <c r="J877">
        <v>44</v>
      </c>
      <c r="K877">
        <f t="shared" si="39"/>
        <v>18</v>
      </c>
      <c r="L877">
        <f t="shared" si="41"/>
        <v>44</v>
      </c>
      <c r="M877">
        <f t="shared" si="40"/>
        <v>40.909090909090914</v>
      </c>
    </row>
    <row r="878" spans="1:13" x14ac:dyDescent="0.3">
      <c r="A878">
        <v>341</v>
      </c>
      <c r="B878">
        <v>14</v>
      </c>
      <c r="C878" t="s">
        <v>23</v>
      </c>
      <c r="D878" t="s">
        <v>43</v>
      </c>
      <c r="E878">
        <v>21</v>
      </c>
      <c r="F878">
        <v>35</v>
      </c>
      <c r="G878">
        <v>3</v>
      </c>
      <c r="H878">
        <v>8</v>
      </c>
      <c r="I878" t="s">
        <v>54</v>
      </c>
      <c r="J878">
        <v>105</v>
      </c>
      <c r="K878">
        <f t="shared" si="39"/>
        <v>42</v>
      </c>
      <c r="L878">
        <f t="shared" si="41"/>
        <v>105</v>
      </c>
      <c r="M878">
        <f t="shared" si="40"/>
        <v>40</v>
      </c>
    </row>
    <row r="879" spans="1:13" x14ac:dyDescent="0.3">
      <c r="A879">
        <v>342</v>
      </c>
      <c r="B879">
        <v>19</v>
      </c>
      <c r="C879" t="s">
        <v>28</v>
      </c>
      <c r="D879" t="s">
        <v>48</v>
      </c>
      <c r="E879">
        <v>14</v>
      </c>
      <c r="F879">
        <v>23</v>
      </c>
      <c r="G879">
        <v>2</v>
      </c>
      <c r="H879">
        <v>23</v>
      </c>
      <c r="I879" t="s">
        <v>54</v>
      </c>
      <c r="J879">
        <v>46</v>
      </c>
      <c r="K879">
        <f t="shared" si="39"/>
        <v>18</v>
      </c>
      <c r="L879">
        <f t="shared" si="41"/>
        <v>46</v>
      </c>
      <c r="M879">
        <f t="shared" si="40"/>
        <v>39.130434782608695</v>
      </c>
    </row>
    <row r="880" spans="1:13" x14ac:dyDescent="0.3">
      <c r="A880">
        <v>342</v>
      </c>
      <c r="B880">
        <v>19</v>
      </c>
      <c r="C880" t="s">
        <v>21</v>
      </c>
      <c r="D880" t="s">
        <v>41</v>
      </c>
      <c r="E880">
        <v>16</v>
      </c>
      <c r="F880">
        <v>28</v>
      </c>
      <c r="G880">
        <v>2</v>
      </c>
      <c r="H880">
        <v>31</v>
      </c>
      <c r="I880" t="s">
        <v>54</v>
      </c>
      <c r="J880">
        <v>56</v>
      </c>
      <c r="K880">
        <f t="shared" si="39"/>
        <v>24</v>
      </c>
      <c r="L880">
        <f t="shared" si="41"/>
        <v>56</v>
      </c>
      <c r="M880">
        <f t="shared" si="40"/>
        <v>42.857142857142854</v>
      </c>
    </row>
    <row r="881" spans="1:13" x14ac:dyDescent="0.3">
      <c r="A881">
        <v>343</v>
      </c>
      <c r="B881">
        <v>12</v>
      </c>
      <c r="C881" t="s">
        <v>26</v>
      </c>
      <c r="D881" t="s">
        <v>46</v>
      </c>
      <c r="E881">
        <v>20</v>
      </c>
      <c r="F881">
        <v>34</v>
      </c>
      <c r="G881">
        <v>2</v>
      </c>
      <c r="H881">
        <v>58</v>
      </c>
      <c r="I881" t="s">
        <v>54</v>
      </c>
      <c r="J881">
        <v>68</v>
      </c>
      <c r="K881">
        <f t="shared" si="39"/>
        <v>28</v>
      </c>
      <c r="L881">
        <f t="shared" si="41"/>
        <v>68</v>
      </c>
      <c r="M881">
        <f t="shared" si="40"/>
        <v>41.17647058823529</v>
      </c>
    </row>
    <row r="882" spans="1:13" x14ac:dyDescent="0.3">
      <c r="A882">
        <v>343</v>
      </c>
      <c r="B882">
        <v>12</v>
      </c>
      <c r="C882" t="s">
        <v>28</v>
      </c>
      <c r="D882" t="s">
        <v>48</v>
      </c>
      <c r="E882">
        <v>14</v>
      </c>
      <c r="F882">
        <v>23</v>
      </c>
      <c r="G882">
        <v>3</v>
      </c>
      <c r="H882">
        <v>43</v>
      </c>
      <c r="I882" t="s">
        <v>53</v>
      </c>
      <c r="J882">
        <v>69</v>
      </c>
      <c r="K882">
        <f t="shared" si="39"/>
        <v>27</v>
      </c>
      <c r="L882">
        <f t="shared" si="41"/>
        <v>69</v>
      </c>
      <c r="M882">
        <f t="shared" si="40"/>
        <v>39.130434782608695</v>
      </c>
    </row>
    <row r="883" spans="1:13" x14ac:dyDescent="0.3">
      <c r="A883">
        <v>344</v>
      </c>
      <c r="B883">
        <v>15</v>
      </c>
      <c r="C883" t="s">
        <v>23</v>
      </c>
      <c r="D883" t="s">
        <v>43</v>
      </c>
      <c r="E883">
        <v>21</v>
      </c>
      <c r="F883">
        <v>35</v>
      </c>
      <c r="G883">
        <v>1</v>
      </c>
      <c r="H883">
        <v>11</v>
      </c>
      <c r="I883" t="s">
        <v>54</v>
      </c>
      <c r="J883">
        <v>35</v>
      </c>
      <c r="K883">
        <f t="shared" si="39"/>
        <v>14</v>
      </c>
      <c r="L883">
        <f t="shared" si="41"/>
        <v>35</v>
      </c>
      <c r="M883">
        <f t="shared" si="40"/>
        <v>40</v>
      </c>
    </row>
    <row r="884" spans="1:13" x14ac:dyDescent="0.3">
      <c r="A884">
        <v>344</v>
      </c>
      <c r="B884">
        <v>15</v>
      </c>
      <c r="C884" t="s">
        <v>15</v>
      </c>
      <c r="D884" t="s">
        <v>35</v>
      </c>
      <c r="E884">
        <v>19</v>
      </c>
      <c r="F884">
        <v>31</v>
      </c>
      <c r="G884">
        <v>2</v>
      </c>
      <c r="H884">
        <v>28</v>
      </c>
      <c r="I884" t="s">
        <v>54</v>
      </c>
      <c r="J884">
        <v>62</v>
      </c>
      <c r="K884">
        <f t="shared" si="39"/>
        <v>24</v>
      </c>
      <c r="L884">
        <f t="shared" si="41"/>
        <v>62</v>
      </c>
      <c r="M884">
        <f t="shared" si="40"/>
        <v>38.70967741935484</v>
      </c>
    </row>
    <row r="885" spans="1:13" x14ac:dyDescent="0.3">
      <c r="A885">
        <v>344</v>
      </c>
      <c r="B885">
        <v>15</v>
      </c>
      <c r="C885" t="s">
        <v>24</v>
      </c>
      <c r="D885" t="s">
        <v>44</v>
      </c>
      <c r="E885">
        <v>19</v>
      </c>
      <c r="F885">
        <v>32</v>
      </c>
      <c r="G885">
        <v>2</v>
      </c>
      <c r="H885">
        <v>19</v>
      </c>
      <c r="I885" t="s">
        <v>54</v>
      </c>
      <c r="J885">
        <v>64</v>
      </c>
      <c r="K885">
        <f t="shared" si="39"/>
        <v>26</v>
      </c>
      <c r="L885">
        <f t="shared" si="41"/>
        <v>64</v>
      </c>
      <c r="M885">
        <f t="shared" si="40"/>
        <v>40.625</v>
      </c>
    </row>
    <row r="886" spans="1:13" x14ac:dyDescent="0.3">
      <c r="A886">
        <v>344</v>
      </c>
      <c r="B886">
        <v>15</v>
      </c>
      <c r="C886" t="s">
        <v>25</v>
      </c>
      <c r="D886" t="s">
        <v>45</v>
      </c>
      <c r="E886">
        <v>13</v>
      </c>
      <c r="F886">
        <v>22</v>
      </c>
      <c r="G886">
        <v>1</v>
      </c>
      <c r="H886">
        <v>28</v>
      </c>
      <c r="I886" t="s">
        <v>53</v>
      </c>
      <c r="J886">
        <v>22</v>
      </c>
      <c r="K886">
        <f t="shared" si="39"/>
        <v>9</v>
      </c>
      <c r="L886">
        <f t="shared" si="41"/>
        <v>22</v>
      </c>
      <c r="M886">
        <f t="shared" si="40"/>
        <v>40.909090909090914</v>
      </c>
    </row>
    <row r="887" spans="1:13" x14ac:dyDescent="0.3">
      <c r="A887">
        <v>345</v>
      </c>
      <c r="B887">
        <v>16</v>
      </c>
      <c r="C887" t="s">
        <v>22</v>
      </c>
      <c r="D887" t="s">
        <v>42</v>
      </c>
      <c r="E887">
        <v>11</v>
      </c>
      <c r="F887">
        <v>19</v>
      </c>
      <c r="G887">
        <v>2</v>
      </c>
      <c r="H887">
        <v>18</v>
      </c>
      <c r="I887" t="s">
        <v>53</v>
      </c>
      <c r="J887">
        <v>38</v>
      </c>
      <c r="K887">
        <f t="shared" si="39"/>
        <v>16</v>
      </c>
      <c r="L887">
        <f t="shared" si="41"/>
        <v>38</v>
      </c>
      <c r="M887">
        <f t="shared" si="40"/>
        <v>42.105263157894733</v>
      </c>
    </row>
    <row r="888" spans="1:13" x14ac:dyDescent="0.3">
      <c r="A888">
        <v>346</v>
      </c>
      <c r="B888">
        <v>1</v>
      </c>
      <c r="C888" t="s">
        <v>18</v>
      </c>
      <c r="D888" t="s">
        <v>38</v>
      </c>
      <c r="E888">
        <v>22</v>
      </c>
      <c r="F888">
        <v>36</v>
      </c>
      <c r="G888">
        <v>2</v>
      </c>
      <c r="H888">
        <v>22</v>
      </c>
      <c r="I888" t="s">
        <v>54</v>
      </c>
      <c r="J888">
        <v>72</v>
      </c>
      <c r="K888">
        <f t="shared" si="39"/>
        <v>28</v>
      </c>
      <c r="L888">
        <f t="shared" si="41"/>
        <v>72</v>
      </c>
      <c r="M888">
        <f t="shared" si="40"/>
        <v>38.888888888888893</v>
      </c>
    </row>
    <row r="889" spans="1:13" x14ac:dyDescent="0.3">
      <c r="A889">
        <v>347</v>
      </c>
      <c r="B889">
        <v>7</v>
      </c>
      <c r="C889" t="s">
        <v>23</v>
      </c>
      <c r="D889" t="s">
        <v>43</v>
      </c>
      <c r="E889">
        <v>21</v>
      </c>
      <c r="F889">
        <v>35</v>
      </c>
      <c r="G889">
        <v>2</v>
      </c>
      <c r="H889">
        <v>44</v>
      </c>
      <c r="I889" t="s">
        <v>53</v>
      </c>
      <c r="J889">
        <v>70</v>
      </c>
      <c r="K889">
        <f t="shared" si="39"/>
        <v>28</v>
      </c>
      <c r="L889">
        <f t="shared" si="41"/>
        <v>70</v>
      </c>
      <c r="M889">
        <f t="shared" si="40"/>
        <v>40</v>
      </c>
    </row>
    <row r="890" spans="1:13" x14ac:dyDescent="0.3">
      <c r="A890">
        <v>348</v>
      </c>
      <c r="B890">
        <v>16</v>
      </c>
      <c r="C890" t="s">
        <v>31</v>
      </c>
      <c r="D890" t="s">
        <v>51</v>
      </c>
      <c r="E890">
        <v>15</v>
      </c>
      <c r="F890">
        <v>26</v>
      </c>
      <c r="G890">
        <v>1</v>
      </c>
      <c r="H890">
        <v>31</v>
      </c>
      <c r="I890" t="s">
        <v>54</v>
      </c>
      <c r="J890">
        <v>26</v>
      </c>
      <c r="K890">
        <f t="shared" si="39"/>
        <v>11</v>
      </c>
      <c r="L890">
        <f t="shared" si="41"/>
        <v>26</v>
      </c>
      <c r="M890">
        <f t="shared" si="40"/>
        <v>42.307692307692307</v>
      </c>
    </row>
    <row r="891" spans="1:13" x14ac:dyDescent="0.3">
      <c r="A891">
        <v>348</v>
      </c>
      <c r="B891">
        <v>16</v>
      </c>
      <c r="C891" t="s">
        <v>27</v>
      </c>
      <c r="D891" t="s">
        <v>47</v>
      </c>
      <c r="E891">
        <v>12</v>
      </c>
      <c r="F891">
        <v>20</v>
      </c>
      <c r="G891">
        <v>3</v>
      </c>
      <c r="H891">
        <v>57</v>
      </c>
      <c r="I891" t="s">
        <v>53</v>
      </c>
      <c r="J891">
        <v>60</v>
      </c>
      <c r="K891">
        <f t="shared" si="39"/>
        <v>24</v>
      </c>
      <c r="L891">
        <f t="shared" si="41"/>
        <v>60</v>
      </c>
      <c r="M891">
        <f t="shared" si="40"/>
        <v>40</v>
      </c>
    </row>
    <row r="892" spans="1:13" x14ac:dyDescent="0.3">
      <c r="A892">
        <v>349</v>
      </c>
      <c r="B892">
        <v>13</v>
      </c>
      <c r="C892" t="s">
        <v>14</v>
      </c>
      <c r="D892" t="s">
        <v>34</v>
      </c>
      <c r="E892">
        <v>18</v>
      </c>
      <c r="F892">
        <v>30</v>
      </c>
      <c r="G892">
        <v>2</v>
      </c>
      <c r="H892">
        <v>25</v>
      </c>
      <c r="I892" t="s">
        <v>54</v>
      </c>
      <c r="J892">
        <v>60</v>
      </c>
      <c r="K892">
        <f t="shared" si="39"/>
        <v>24</v>
      </c>
      <c r="L892">
        <f t="shared" si="41"/>
        <v>60</v>
      </c>
      <c r="M892">
        <f t="shared" si="40"/>
        <v>40</v>
      </c>
    </row>
    <row r="893" spans="1:13" x14ac:dyDescent="0.3">
      <c r="A893">
        <v>349</v>
      </c>
      <c r="B893">
        <v>13</v>
      </c>
      <c r="C893" t="s">
        <v>22</v>
      </c>
      <c r="D893" t="s">
        <v>42</v>
      </c>
      <c r="E893">
        <v>11</v>
      </c>
      <c r="F893">
        <v>19</v>
      </c>
      <c r="G893">
        <v>3</v>
      </c>
      <c r="H893">
        <v>7</v>
      </c>
      <c r="I893" t="s">
        <v>53</v>
      </c>
      <c r="J893">
        <v>57</v>
      </c>
      <c r="K893">
        <f t="shared" si="39"/>
        <v>24</v>
      </c>
      <c r="L893">
        <f t="shared" si="41"/>
        <v>57</v>
      </c>
      <c r="M893">
        <f t="shared" si="40"/>
        <v>42.105263157894733</v>
      </c>
    </row>
    <row r="894" spans="1:13" x14ac:dyDescent="0.3">
      <c r="A894">
        <v>349</v>
      </c>
      <c r="B894">
        <v>13</v>
      </c>
      <c r="C894" t="s">
        <v>23</v>
      </c>
      <c r="D894" t="s">
        <v>43</v>
      </c>
      <c r="E894">
        <v>21</v>
      </c>
      <c r="F894">
        <v>35</v>
      </c>
      <c r="G894">
        <v>1</v>
      </c>
      <c r="H894">
        <v>53</v>
      </c>
      <c r="I894" t="s">
        <v>53</v>
      </c>
      <c r="J894">
        <v>35</v>
      </c>
      <c r="K894">
        <f t="shared" si="39"/>
        <v>14</v>
      </c>
      <c r="L894">
        <f t="shared" si="41"/>
        <v>35</v>
      </c>
      <c r="M894">
        <f t="shared" si="40"/>
        <v>40</v>
      </c>
    </row>
    <row r="895" spans="1:13" x14ac:dyDescent="0.3">
      <c r="A895">
        <v>350</v>
      </c>
      <c r="B895">
        <v>2</v>
      </c>
      <c r="C895" t="s">
        <v>15</v>
      </c>
      <c r="D895" t="s">
        <v>35</v>
      </c>
      <c r="E895">
        <v>19</v>
      </c>
      <c r="F895">
        <v>31</v>
      </c>
      <c r="G895">
        <v>2</v>
      </c>
      <c r="H895">
        <v>52</v>
      </c>
      <c r="I895" t="s">
        <v>54</v>
      </c>
      <c r="J895">
        <v>62</v>
      </c>
      <c r="K895">
        <f t="shared" si="39"/>
        <v>24</v>
      </c>
      <c r="L895">
        <f t="shared" si="41"/>
        <v>62</v>
      </c>
      <c r="M895">
        <f t="shared" si="40"/>
        <v>38.70967741935484</v>
      </c>
    </row>
    <row r="896" spans="1:13" x14ac:dyDescent="0.3">
      <c r="A896">
        <v>350</v>
      </c>
      <c r="B896">
        <v>2</v>
      </c>
      <c r="C896" t="s">
        <v>16</v>
      </c>
      <c r="D896" t="s">
        <v>36</v>
      </c>
      <c r="E896">
        <v>16</v>
      </c>
      <c r="F896">
        <v>27</v>
      </c>
      <c r="G896">
        <v>3</v>
      </c>
      <c r="H896">
        <v>57</v>
      </c>
      <c r="I896" t="s">
        <v>54</v>
      </c>
      <c r="J896">
        <v>81</v>
      </c>
      <c r="K896">
        <f t="shared" si="39"/>
        <v>33</v>
      </c>
      <c r="L896">
        <f t="shared" si="41"/>
        <v>81</v>
      </c>
      <c r="M896">
        <f t="shared" si="40"/>
        <v>40.74074074074074</v>
      </c>
    </row>
    <row r="897" spans="1:13" x14ac:dyDescent="0.3">
      <c r="A897">
        <v>351</v>
      </c>
      <c r="B897">
        <v>1</v>
      </c>
      <c r="C897" t="s">
        <v>24</v>
      </c>
      <c r="D897" t="s">
        <v>44</v>
      </c>
      <c r="E897">
        <v>19</v>
      </c>
      <c r="F897">
        <v>32</v>
      </c>
      <c r="G897">
        <v>3</v>
      </c>
      <c r="H897">
        <v>18</v>
      </c>
      <c r="I897" t="s">
        <v>54</v>
      </c>
      <c r="J897">
        <v>96</v>
      </c>
      <c r="K897">
        <f t="shared" si="39"/>
        <v>39</v>
      </c>
      <c r="L897">
        <f t="shared" si="41"/>
        <v>96</v>
      </c>
      <c r="M897">
        <f t="shared" si="40"/>
        <v>40.625</v>
      </c>
    </row>
    <row r="898" spans="1:13" x14ac:dyDescent="0.3">
      <c r="A898">
        <v>351</v>
      </c>
      <c r="B898">
        <v>1</v>
      </c>
      <c r="C898" t="s">
        <v>23</v>
      </c>
      <c r="D898" t="s">
        <v>43</v>
      </c>
      <c r="E898">
        <v>21</v>
      </c>
      <c r="F898">
        <v>35</v>
      </c>
      <c r="G898">
        <v>3</v>
      </c>
      <c r="H898">
        <v>7</v>
      </c>
      <c r="I898" t="s">
        <v>54</v>
      </c>
      <c r="J898">
        <v>105</v>
      </c>
      <c r="K898">
        <f t="shared" si="39"/>
        <v>42</v>
      </c>
      <c r="L898">
        <f t="shared" si="41"/>
        <v>105</v>
      </c>
      <c r="M898">
        <f t="shared" si="40"/>
        <v>40</v>
      </c>
    </row>
    <row r="899" spans="1:13" x14ac:dyDescent="0.3">
      <c r="A899">
        <v>352</v>
      </c>
      <c r="B899">
        <v>1</v>
      </c>
      <c r="C899" t="s">
        <v>20</v>
      </c>
      <c r="D899" t="s">
        <v>40</v>
      </c>
      <c r="E899">
        <v>20</v>
      </c>
      <c r="F899">
        <v>33</v>
      </c>
      <c r="G899">
        <v>3</v>
      </c>
      <c r="H899">
        <v>7</v>
      </c>
      <c r="I899" t="s">
        <v>54</v>
      </c>
      <c r="J899">
        <v>99</v>
      </c>
      <c r="K899">
        <f t="shared" ref="K899:K962" si="42">(F899-E899)*G899</f>
        <v>39</v>
      </c>
      <c r="L899">
        <f t="shared" si="41"/>
        <v>99</v>
      </c>
      <c r="M899">
        <f t="shared" ref="M899:M962" si="43">(K899/J899)*100</f>
        <v>39.393939393939391</v>
      </c>
    </row>
    <row r="900" spans="1:13" x14ac:dyDescent="0.3">
      <c r="A900">
        <v>353</v>
      </c>
      <c r="B900">
        <v>7</v>
      </c>
      <c r="C900" t="s">
        <v>25</v>
      </c>
      <c r="D900" t="s">
        <v>45</v>
      </c>
      <c r="E900">
        <v>13</v>
      </c>
      <c r="F900">
        <v>22</v>
      </c>
      <c r="G900">
        <v>2</v>
      </c>
      <c r="H900">
        <v>50</v>
      </c>
      <c r="I900" t="s">
        <v>54</v>
      </c>
      <c r="J900">
        <v>44</v>
      </c>
      <c r="K900">
        <f t="shared" si="42"/>
        <v>18</v>
      </c>
      <c r="L900">
        <f t="shared" ref="L900:L963" si="44">F900*G900</f>
        <v>44</v>
      </c>
      <c r="M900">
        <f t="shared" si="43"/>
        <v>40.909090909090914</v>
      </c>
    </row>
    <row r="901" spans="1:13" x14ac:dyDescent="0.3">
      <c r="A901">
        <v>353</v>
      </c>
      <c r="B901">
        <v>7</v>
      </c>
      <c r="C901" t="s">
        <v>14</v>
      </c>
      <c r="D901" t="s">
        <v>34</v>
      </c>
      <c r="E901">
        <v>18</v>
      </c>
      <c r="F901">
        <v>30</v>
      </c>
      <c r="G901">
        <v>1</v>
      </c>
      <c r="H901">
        <v>16</v>
      </c>
      <c r="I901" t="s">
        <v>53</v>
      </c>
      <c r="J901">
        <v>30</v>
      </c>
      <c r="K901">
        <f t="shared" si="42"/>
        <v>12</v>
      </c>
      <c r="L901">
        <f t="shared" si="44"/>
        <v>30</v>
      </c>
      <c r="M901">
        <f t="shared" si="43"/>
        <v>40</v>
      </c>
    </row>
    <row r="902" spans="1:13" x14ac:dyDescent="0.3">
      <c r="A902">
        <v>353</v>
      </c>
      <c r="B902">
        <v>7</v>
      </c>
      <c r="C902" t="s">
        <v>23</v>
      </c>
      <c r="D902" t="s">
        <v>43</v>
      </c>
      <c r="E902">
        <v>21</v>
      </c>
      <c r="F902">
        <v>35</v>
      </c>
      <c r="G902">
        <v>2</v>
      </c>
      <c r="H902">
        <v>37</v>
      </c>
      <c r="I902" t="s">
        <v>53</v>
      </c>
      <c r="J902">
        <v>70</v>
      </c>
      <c r="K902">
        <f t="shared" si="42"/>
        <v>28</v>
      </c>
      <c r="L902">
        <f t="shared" si="44"/>
        <v>70</v>
      </c>
      <c r="M902">
        <f t="shared" si="43"/>
        <v>40</v>
      </c>
    </row>
    <row r="903" spans="1:13" x14ac:dyDescent="0.3">
      <c r="A903">
        <v>353</v>
      </c>
      <c r="B903">
        <v>7</v>
      </c>
      <c r="C903" t="s">
        <v>26</v>
      </c>
      <c r="D903" t="s">
        <v>46</v>
      </c>
      <c r="E903">
        <v>20</v>
      </c>
      <c r="F903">
        <v>34</v>
      </c>
      <c r="G903">
        <v>2</v>
      </c>
      <c r="H903">
        <v>25</v>
      </c>
      <c r="I903" t="s">
        <v>54</v>
      </c>
      <c r="J903">
        <v>68</v>
      </c>
      <c r="K903">
        <f t="shared" si="42"/>
        <v>28</v>
      </c>
      <c r="L903">
        <f t="shared" si="44"/>
        <v>68</v>
      </c>
      <c r="M903">
        <f t="shared" si="43"/>
        <v>41.17647058823529</v>
      </c>
    </row>
    <row r="904" spans="1:13" x14ac:dyDescent="0.3">
      <c r="A904">
        <v>354</v>
      </c>
      <c r="B904">
        <v>12</v>
      </c>
      <c r="C904" t="s">
        <v>22</v>
      </c>
      <c r="D904" t="s">
        <v>42</v>
      </c>
      <c r="E904">
        <v>11</v>
      </c>
      <c r="F904">
        <v>19</v>
      </c>
      <c r="G904">
        <v>3</v>
      </c>
      <c r="H904">
        <v>32</v>
      </c>
      <c r="I904" t="s">
        <v>54</v>
      </c>
      <c r="J904">
        <v>57</v>
      </c>
      <c r="K904">
        <f t="shared" si="42"/>
        <v>24</v>
      </c>
      <c r="L904">
        <f t="shared" si="44"/>
        <v>57</v>
      </c>
      <c r="M904">
        <f t="shared" si="43"/>
        <v>42.105263157894733</v>
      </c>
    </row>
    <row r="905" spans="1:13" x14ac:dyDescent="0.3">
      <c r="A905">
        <v>354</v>
      </c>
      <c r="B905">
        <v>12</v>
      </c>
      <c r="C905" t="s">
        <v>24</v>
      </c>
      <c r="D905" t="s">
        <v>44</v>
      </c>
      <c r="E905">
        <v>19</v>
      </c>
      <c r="F905">
        <v>32</v>
      </c>
      <c r="G905">
        <v>2</v>
      </c>
      <c r="H905">
        <v>49</v>
      </c>
      <c r="I905" t="s">
        <v>54</v>
      </c>
      <c r="J905">
        <v>64</v>
      </c>
      <c r="K905">
        <f t="shared" si="42"/>
        <v>26</v>
      </c>
      <c r="L905">
        <f t="shared" si="44"/>
        <v>64</v>
      </c>
      <c r="M905">
        <f t="shared" si="43"/>
        <v>40.625</v>
      </c>
    </row>
    <row r="906" spans="1:13" x14ac:dyDescent="0.3">
      <c r="A906">
        <v>354</v>
      </c>
      <c r="B906">
        <v>12</v>
      </c>
      <c r="C906" t="s">
        <v>30</v>
      </c>
      <c r="D906" t="s">
        <v>50</v>
      </c>
      <c r="E906">
        <v>10</v>
      </c>
      <c r="F906">
        <v>18</v>
      </c>
      <c r="G906">
        <v>2</v>
      </c>
      <c r="H906">
        <v>7</v>
      </c>
      <c r="I906" t="s">
        <v>54</v>
      </c>
      <c r="J906">
        <v>36</v>
      </c>
      <c r="K906">
        <f t="shared" si="42"/>
        <v>16</v>
      </c>
      <c r="L906">
        <f t="shared" si="44"/>
        <v>36</v>
      </c>
      <c r="M906">
        <f t="shared" si="43"/>
        <v>44.444444444444443</v>
      </c>
    </row>
    <row r="907" spans="1:13" x14ac:dyDescent="0.3">
      <c r="A907">
        <v>354</v>
      </c>
      <c r="B907">
        <v>12</v>
      </c>
      <c r="C907" t="s">
        <v>13</v>
      </c>
      <c r="D907" t="s">
        <v>33</v>
      </c>
      <c r="E907">
        <v>14</v>
      </c>
      <c r="F907">
        <v>24</v>
      </c>
      <c r="G907">
        <v>1</v>
      </c>
      <c r="H907">
        <v>49</v>
      </c>
      <c r="I907" t="s">
        <v>54</v>
      </c>
      <c r="J907">
        <v>24</v>
      </c>
      <c r="K907">
        <f t="shared" si="42"/>
        <v>10</v>
      </c>
      <c r="L907">
        <f t="shared" si="44"/>
        <v>24</v>
      </c>
      <c r="M907">
        <f t="shared" si="43"/>
        <v>41.666666666666671</v>
      </c>
    </row>
    <row r="908" spans="1:13" x14ac:dyDescent="0.3">
      <c r="A908">
        <v>355</v>
      </c>
      <c r="B908">
        <v>4</v>
      </c>
      <c r="C908" t="s">
        <v>31</v>
      </c>
      <c r="D908" t="s">
        <v>51</v>
      </c>
      <c r="E908">
        <v>15</v>
      </c>
      <c r="F908">
        <v>26</v>
      </c>
      <c r="G908">
        <v>1</v>
      </c>
      <c r="H908">
        <v>7</v>
      </c>
      <c r="I908" t="s">
        <v>54</v>
      </c>
      <c r="J908">
        <v>26</v>
      </c>
      <c r="K908">
        <f t="shared" si="42"/>
        <v>11</v>
      </c>
      <c r="L908">
        <f t="shared" si="44"/>
        <v>26</v>
      </c>
      <c r="M908">
        <f t="shared" si="43"/>
        <v>42.307692307692307</v>
      </c>
    </row>
    <row r="909" spans="1:13" x14ac:dyDescent="0.3">
      <c r="A909">
        <v>356</v>
      </c>
      <c r="B909">
        <v>1</v>
      </c>
      <c r="C909" t="s">
        <v>30</v>
      </c>
      <c r="D909" t="s">
        <v>50</v>
      </c>
      <c r="E909">
        <v>10</v>
      </c>
      <c r="F909">
        <v>18</v>
      </c>
      <c r="G909">
        <v>2</v>
      </c>
      <c r="H909">
        <v>7</v>
      </c>
      <c r="I909" t="s">
        <v>53</v>
      </c>
      <c r="J909">
        <v>36</v>
      </c>
      <c r="K909">
        <f t="shared" si="42"/>
        <v>16</v>
      </c>
      <c r="L909">
        <f t="shared" si="44"/>
        <v>36</v>
      </c>
      <c r="M909">
        <f t="shared" si="43"/>
        <v>44.444444444444443</v>
      </c>
    </row>
    <row r="910" spans="1:13" x14ac:dyDescent="0.3">
      <c r="A910">
        <v>357</v>
      </c>
      <c r="B910">
        <v>17</v>
      </c>
      <c r="C910" t="s">
        <v>32</v>
      </c>
      <c r="D910" t="s">
        <v>52</v>
      </c>
      <c r="E910">
        <v>15</v>
      </c>
      <c r="F910">
        <v>25</v>
      </c>
      <c r="G910">
        <v>1</v>
      </c>
      <c r="H910">
        <v>12</v>
      </c>
      <c r="I910" t="s">
        <v>53</v>
      </c>
      <c r="J910">
        <v>25</v>
      </c>
      <c r="K910">
        <f t="shared" si="42"/>
        <v>10</v>
      </c>
      <c r="L910">
        <f t="shared" si="44"/>
        <v>25</v>
      </c>
      <c r="M910">
        <f t="shared" si="43"/>
        <v>40</v>
      </c>
    </row>
    <row r="911" spans="1:13" x14ac:dyDescent="0.3">
      <c r="A911">
        <v>357</v>
      </c>
      <c r="B911">
        <v>17</v>
      </c>
      <c r="C911" t="s">
        <v>27</v>
      </c>
      <c r="D911" t="s">
        <v>47</v>
      </c>
      <c r="E911">
        <v>12</v>
      </c>
      <c r="F911">
        <v>20</v>
      </c>
      <c r="G911">
        <v>2</v>
      </c>
      <c r="H911">
        <v>5</v>
      </c>
      <c r="I911" t="s">
        <v>54</v>
      </c>
      <c r="J911">
        <v>40</v>
      </c>
      <c r="K911">
        <f t="shared" si="42"/>
        <v>16</v>
      </c>
      <c r="L911">
        <f t="shared" si="44"/>
        <v>40</v>
      </c>
      <c r="M911">
        <f t="shared" si="43"/>
        <v>40</v>
      </c>
    </row>
    <row r="912" spans="1:13" x14ac:dyDescent="0.3">
      <c r="A912">
        <v>357</v>
      </c>
      <c r="B912">
        <v>17</v>
      </c>
      <c r="C912" t="s">
        <v>16</v>
      </c>
      <c r="D912" t="s">
        <v>36</v>
      </c>
      <c r="E912">
        <v>16</v>
      </c>
      <c r="F912">
        <v>27</v>
      </c>
      <c r="G912">
        <v>3</v>
      </c>
      <c r="H912">
        <v>31</v>
      </c>
      <c r="I912" t="s">
        <v>54</v>
      </c>
      <c r="J912">
        <v>81</v>
      </c>
      <c r="K912">
        <f t="shared" si="42"/>
        <v>33</v>
      </c>
      <c r="L912">
        <f t="shared" si="44"/>
        <v>81</v>
      </c>
      <c r="M912">
        <f t="shared" si="43"/>
        <v>40.74074074074074</v>
      </c>
    </row>
    <row r="913" spans="1:13" x14ac:dyDescent="0.3">
      <c r="A913">
        <v>357</v>
      </c>
      <c r="B913">
        <v>17</v>
      </c>
      <c r="C913" t="s">
        <v>25</v>
      </c>
      <c r="D913" t="s">
        <v>45</v>
      </c>
      <c r="E913">
        <v>13</v>
      </c>
      <c r="F913">
        <v>22</v>
      </c>
      <c r="G913">
        <v>1</v>
      </c>
      <c r="H913">
        <v>48</v>
      </c>
      <c r="I913" t="s">
        <v>53</v>
      </c>
      <c r="J913">
        <v>22</v>
      </c>
      <c r="K913">
        <f t="shared" si="42"/>
        <v>9</v>
      </c>
      <c r="L913">
        <f t="shared" si="44"/>
        <v>22</v>
      </c>
      <c r="M913">
        <f t="shared" si="43"/>
        <v>40.909090909090914</v>
      </c>
    </row>
    <row r="914" spans="1:13" x14ac:dyDescent="0.3">
      <c r="A914">
        <v>358</v>
      </c>
      <c r="B914">
        <v>13</v>
      </c>
      <c r="C914" t="s">
        <v>31</v>
      </c>
      <c r="D914" t="s">
        <v>51</v>
      </c>
      <c r="E914">
        <v>15</v>
      </c>
      <c r="F914">
        <v>26</v>
      </c>
      <c r="G914">
        <v>2</v>
      </c>
      <c r="H914">
        <v>50</v>
      </c>
      <c r="I914" t="s">
        <v>53</v>
      </c>
      <c r="J914">
        <v>52</v>
      </c>
      <c r="K914">
        <f t="shared" si="42"/>
        <v>22</v>
      </c>
      <c r="L914">
        <f t="shared" si="44"/>
        <v>52</v>
      </c>
      <c r="M914">
        <f t="shared" si="43"/>
        <v>42.307692307692307</v>
      </c>
    </row>
    <row r="915" spans="1:13" x14ac:dyDescent="0.3">
      <c r="A915">
        <v>358</v>
      </c>
      <c r="B915">
        <v>13</v>
      </c>
      <c r="C915" t="s">
        <v>30</v>
      </c>
      <c r="D915" t="s">
        <v>50</v>
      </c>
      <c r="E915">
        <v>10</v>
      </c>
      <c r="F915">
        <v>18</v>
      </c>
      <c r="G915">
        <v>3</v>
      </c>
      <c r="H915">
        <v>50</v>
      </c>
      <c r="I915" t="s">
        <v>54</v>
      </c>
      <c r="J915">
        <v>54</v>
      </c>
      <c r="K915">
        <f t="shared" si="42"/>
        <v>24</v>
      </c>
      <c r="L915">
        <f t="shared" si="44"/>
        <v>54</v>
      </c>
      <c r="M915">
        <f t="shared" si="43"/>
        <v>44.444444444444443</v>
      </c>
    </row>
    <row r="916" spans="1:13" x14ac:dyDescent="0.3">
      <c r="A916">
        <v>358</v>
      </c>
      <c r="B916">
        <v>13</v>
      </c>
      <c r="C916" t="s">
        <v>27</v>
      </c>
      <c r="D916" t="s">
        <v>47</v>
      </c>
      <c r="E916">
        <v>12</v>
      </c>
      <c r="F916">
        <v>20</v>
      </c>
      <c r="G916">
        <v>3</v>
      </c>
      <c r="H916">
        <v>52</v>
      </c>
      <c r="I916" t="s">
        <v>53</v>
      </c>
      <c r="J916">
        <v>60</v>
      </c>
      <c r="K916">
        <f t="shared" si="42"/>
        <v>24</v>
      </c>
      <c r="L916">
        <f t="shared" si="44"/>
        <v>60</v>
      </c>
      <c r="M916">
        <f t="shared" si="43"/>
        <v>40</v>
      </c>
    </row>
    <row r="917" spans="1:13" x14ac:dyDescent="0.3">
      <c r="A917">
        <v>359</v>
      </c>
      <c r="B917">
        <v>11</v>
      </c>
      <c r="C917" t="s">
        <v>25</v>
      </c>
      <c r="D917" t="s">
        <v>45</v>
      </c>
      <c r="E917">
        <v>13</v>
      </c>
      <c r="F917">
        <v>22</v>
      </c>
      <c r="G917">
        <v>1</v>
      </c>
      <c r="H917">
        <v>26</v>
      </c>
      <c r="I917" t="s">
        <v>54</v>
      </c>
      <c r="J917">
        <v>22</v>
      </c>
      <c r="K917">
        <f t="shared" si="42"/>
        <v>9</v>
      </c>
      <c r="L917">
        <f t="shared" si="44"/>
        <v>22</v>
      </c>
      <c r="M917">
        <f t="shared" si="43"/>
        <v>40.909090909090914</v>
      </c>
    </row>
    <row r="918" spans="1:13" x14ac:dyDescent="0.3">
      <c r="A918">
        <v>359</v>
      </c>
      <c r="B918">
        <v>11</v>
      </c>
      <c r="C918" t="s">
        <v>21</v>
      </c>
      <c r="D918" t="s">
        <v>41</v>
      </c>
      <c r="E918">
        <v>16</v>
      </c>
      <c r="F918">
        <v>28</v>
      </c>
      <c r="G918">
        <v>3</v>
      </c>
      <c r="H918">
        <v>57</v>
      </c>
      <c r="I918" t="s">
        <v>54</v>
      </c>
      <c r="J918">
        <v>84</v>
      </c>
      <c r="K918">
        <f t="shared" si="42"/>
        <v>36</v>
      </c>
      <c r="L918">
        <f t="shared" si="44"/>
        <v>84</v>
      </c>
      <c r="M918">
        <f t="shared" si="43"/>
        <v>42.857142857142854</v>
      </c>
    </row>
    <row r="919" spans="1:13" x14ac:dyDescent="0.3">
      <c r="A919">
        <v>359</v>
      </c>
      <c r="B919">
        <v>11</v>
      </c>
      <c r="C919" t="s">
        <v>19</v>
      </c>
      <c r="D919" t="s">
        <v>39</v>
      </c>
      <c r="E919">
        <v>17</v>
      </c>
      <c r="F919">
        <v>29</v>
      </c>
      <c r="G919">
        <v>2</v>
      </c>
      <c r="H919">
        <v>12</v>
      </c>
      <c r="I919" t="s">
        <v>54</v>
      </c>
      <c r="J919">
        <v>58</v>
      </c>
      <c r="K919">
        <f t="shared" si="42"/>
        <v>24</v>
      </c>
      <c r="L919">
        <f t="shared" si="44"/>
        <v>58</v>
      </c>
      <c r="M919">
        <f t="shared" si="43"/>
        <v>41.379310344827587</v>
      </c>
    </row>
    <row r="920" spans="1:13" x14ac:dyDescent="0.3">
      <c r="A920">
        <v>359</v>
      </c>
      <c r="B920">
        <v>11</v>
      </c>
      <c r="C920" t="s">
        <v>31</v>
      </c>
      <c r="D920" t="s">
        <v>51</v>
      </c>
      <c r="E920">
        <v>15</v>
      </c>
      <c r="F920">
        <v>26</v>
      </c>
      <c r="G920">
        <v>1</v>
      </c>
      <c r="H920">
        <v>50</v>
      </c>
      <c r="I920" t="s">
        <v>54</v>
      </c>
      <c r="J920">
        <v>26</v>
      </c>
      <c r="K920">
        <f t="shared" si="42"/>
        <v>11</v>
      </c>
      <c r="L920">
        <f t="shared" si="44"/>
        <v>26</v>
      </c>
      <c r="M920">
        <f t="shared" si="43"/>
        <v>42.307692307692307</v>
      </c>
    </row>
    <row r="921" spans="1:13" x14ac:dyDescent="0.3">
      <c r="A921">
        <v>360</v>
      </c>
      <c r="B921">
        <v>16</v>
      </c>
      <c r="C921" t="s">
        <v>29</v>
      </c>
      <c r="D921" t="s">
        <v>49</v>
      </c>
      <c r="E921">
        <v>13</v>
      </c>
      <c r="F921">
        <v>21</v>
      </c>
      <c r="G921">
        <v>1</v>
      </c>
      <c r="H921">
        <v>42</v>
      </c>
      <c r="I921" t="s">
        <v>53</v>
      </c>
      <c r="J921">
        <v>21</v>
      </c>
      <c r="K921">
        <f t="shared" si="42"/>
        <v>8</v>
      </c>
      <c r="L921">
        <f t="shared" si="44"/>
        <v>21</v>
      </c>
      <c r="M921">
        <f t="shared" si="43"/>
        <v>38.095238095238095</v>
      </c>
    </row>
    <row r="922" spans="1:13" x14ac:dyDescent="0.3">
      <c r="A922">
        <v>360</v>
      </c>
      <c r="B922">
        <v>16</v>
      </c>
      <c r="C922" t="s">
        <v>14</v>
      </c>
      <c r="D922" t="s">
        <v>34</v>
      </c>
      <c r="E922">
        <v>18</v>
      </c>
      <c r="F922">
        <v>30</v>
      </c>
      <c r="G922">
        <v>3</v>
      </c>
      <c r="H922">
        <v>36</v>
      </c>
      <c r="I922" t="s">
        <v>54</v>
      </c>
      <c r="J922">
        <v>90</v>
      </c>
      <c r="K922">
        <f t="shared" si="42"/>
        <v>36</v>
      </c>
      <c r="L922">
        <f t="shared" si="44"/>
        <v>90</v>
      </c>
      <c r="M922">
        <f t="shared" si="43"/>
        <v>40</v>
      </c>
    </row>
    <row r="923" spans="1:13" x14ac:dyDescent="0.3">
      <c r="A923">
        <v>360</v>
      </c>
      <c r="B923">
        <v>16</v>
      </c>
      <c r="C923" t="s">
        <v>31</v>
      </c>
      <c r="D923" t="s">
        <v>51</v>
      </c>
      <c r="E923">
        <v>15</v>
      </c>
      <c r="F923">
        <v>26</v>
      </c>
      <c r="G923">
        <v>1</v>
      </c>
      <c r="H923">
        <v>51</v>
      </c>
      <c r="I923" t="s">
        <v>54</v>
      </c>
      <c r="J923">
        <v>26</v>
      </c>
      <c r="K923">
        <f t="shared" si="42"/>
        <v>11</v>
      </c>
      <c r="L923">
        <f t="shared" si="44"/>
        <v>26</v>
      </c>
      <c r="M923">
        <f t="shared" si="43"/>
        <v>42.307692307692307</v>
      </c>
    </row>
    <row r="924" spans="1:13" x14ac:dyDescent="0.3">
      <c r="A924">
        <v>360</v>
      </c>
      <c r="B924">
        <v>16</v>
      </c>
      <c r="C924" t="s">
        <v>24</v>
      </c>
      <c r="D924" t="s">
        <v>44</v>
      </c>
      <c r="E924">
        <v>19</v>
      </c>
      <c r="F924">
        <v>32</v>
      </c>
      <c r="G924">
        <v>3</v>
      </c>
      <c r="H924">
        <v>30</v>
      </c>
      <c r="I924" t="s">
        <v>54</v>
      </c>
      <c r="J924">
        <v>96</v>
      </c>
      <c r="K924">
        <f t="shared" si="42"/>
        <v>39</v>
      </c>
      <c r="L924">
        <f t="shared" si="44"/>
        <v>96</v>
      </c>
      <c r="M924">
        <f t="shared" si="43"/>
        <v>40.625</v>
      </c>
    </row>
    <row r="925" spans="1:13" x14ac:dyDescent="0.3">
      <c r="A925">
        <v>361</v>
      </c>
      <c r="B925">
        <v>16</v>
      </c>
      <c r="C925" t="s">
        <v>19</v>
      </c>
      <c r="D925" t="s">
        <v>39</v>
      </c>
      <c r="E925">
        <v>17</v>
      </c>
      <c r="F925">
        <v>29</v>
      </c>
      <c r="G925">
        <v>1</v>
      </c>
      <c r="H925">
        <v>58</v>
      </c>
      <c r="I925" t="s">
        <v>53</v>
      </c>
      <c r="J925">
        <v>29</v>
      </c>
      <c r="K925">
        <f t="shared" si="42"/>
        <v>12</v>
      </c>
      <c r="L925">
        <f t="shared" si="44"/>
        <v>29</v>
      </c>
      <c r="M925">
        <f t="shared" si="43"/>
        <v>41.379310344827587</v>
      </c>
    </row>
    <row r="926" spans="1:13" x14ac:dyDescent="0.3">
      <c r="A926">
        <v>361</v>
      </c>
      <c r="B926">
        <v>16</v>
      </c>
      <c r="C926" t="s">
        <v>13</v>
      </c>
      <c r="D926" t="s">
        <v>33</v>
      </c>
      <c r="E926">
        <v>14</v>
      </c>
      <c r="F926">
        <v>24</v>
      </c>
      <c r="G926">
        <v>3</v>
      </c>
      <c r="H926">
        <v>54</v>
      </c>
      <c r="I926" t="s">
        <v>54</v>
      </c>
      <c r="J926">
        <v>72</v>
      </c>
      <c r="K926">
        <f t="shared" si="42"/>
        <v>30</v>
      </c>
      <c r="L926">
        <f t="shared" si="44"/>
        <v>72</v>
      </c>
      <c r="M926">
        <f t="shared" si="43"/>
        <v>41.666666666666671</v>
      </c>
    </row>
    <row r="927" spans="1:13" x14ac:dyDescent="0.3">
      <c r="A927">
        <v>362</v>
      </c>
      <c r="B927">
        <v>15</v>
      </c>
      <c r="C927" t="s">
        <v>27</v>
      </c>
      <c r="D927" t="s">
        <v>47</v>
      </c>
      <c r="E927">
        <v>12</v>
      </c>
      <c r="F927">
        <v>20</v>
      </c>
      <c r="G927">
        <v>1</v>
      </c>
      <c r="H927">
        <v>41</v>
      </c>
      <c r="I927" t="s">
        <v>53</v>
      </c>
      <c r="J927">
        <v>20</v>
      </c>
      <c r="K927">
        <f t="shared" si="42"/>
        <v>8</v>
      </c>
      <c r="L927">
        <f t="shared" si="44"/>
        <v>20</v>
      </c>
      <c r="M927">
        <f t="shared" si="43"/>
        <v>40</v>
      </c>
    </row>
    <row r="928" spans="1:13" x14ac:dyDescent="0.3">
      <c r="A928">
        <v>362</v>
      </c>
      <c r="B928">
        <v>15</v>
      </c>
      <c r="C928" t="s">
        <v>13</v>
      </c>
      <c r="D928" t="s">
        <v>33</v>
      </c>
      <c r="E928">
        <v>14</v>
      </c>
      <c r="F928">
        <v>24</v>
      </c>
      <c r="G928">
        <v>1</v>
      </c>
      <c r="H928">
        <v>58</v>
      </c>
      <c r="I928" t="s">
        <v>53</v>
      </c>
      <c r="J928">
        <v>24</v>
      </c>
      <c r="K928">
        <f t="shared" si="42"/>
        <v>10</v>
      </c>
      <c r="L928">
        <f t="shared" si="44"/>
        <v>24</v>
      </c>
      <c r="M928">
        <f t="shared" si="43"/>
        <v>41.666666666666671</v>
      </c>
    </row>
    <row r="929" spans="1:13" x14ac:dyDescent="0.3">
      <c r="A929">
        <v>362</v>
      </c>
      <c r="B929">
        <v>15</v>
      </c>
      <c r="C929" t="s">
        <v>30</v>
      </c>
      <c r="D929" t="s">
        <v>50</v>
      </c>
      <c r="E929">
        <v>10</v>
      </c>
      <c r="F929">
        <v>18</v>
      </c>
      <c r="G929">
        <v>1</v>
      </c>
      <c r="H929">
        <v>24</v>
      </c>
      <c r="I929" t="s">
        <v>53</v>
      </c>
      <c r="J929">
        <v>18</v>
      </c>
      <c r="K929">
        <f t="shared" si="42"/>
        <v>8</v>
      </c>
      <c r="L929">
        <f t="shared" si="44"/>
        <v>18</v>
      </c>
      <c r="M929">
        <f t="shared" si="43"/>
        <v>44.444444444444443</v>
      </c>
    </row>
    <row r="930" spans="1:13" x14ac:dyDescent="0.3">
      <c r="A930">
        <v>363</v>
      </c>
      <c r="B930">
        <v>5</v>
      </c>
      <c r="C930" t="s">
        <v>14</v>
      </c>
      <c r="D930" t="s">
        <v>34</v>
      </c>
      <c r="E930">
        <v>18</v>
      </c>
      <c r="F930">
        <v>30</v>
      </c>
      <c r="G930">
        <v>1</v>
      </c>
      <c r="H930">
        <v>48</v>
      </c>
      <c r="I930" t="s">
        <v>53</v>
      </c>
      <c r="J930">
        <v>30</v>
      </c>
      <c r="K930">
        <f t="shared" si="42"/>
        <v>12</v>
      </c>
      <c r="L930">
        <f t="shared" si="44"/>
        <v>30</v>
      </c>
      <c r="M930">
        <f t="shared" si="43"/>
        <v>40</v>
      </c>
    </row>
    <row r="931" spans="1:13" x14ac:dyDescent="0.3">
      <c r="A931">
        <v>363</v>
      </c>
      <c r="B931">
        <v>5</v>
      </c>
      <c r="C931" t="s">
        <v>13</v>
      </c>
      <c r="D931" t="s">
        <v>33</v>
      </c>
      <c r="E931">
        <v>14</v>
      </c>
      <c r="F931">
        <v>24</v>
      </c>
      <c r="G931">
        <v>3</v>
      </c>
      <c r="H931">
        <v>41</v>
      </c>
      <c r="I931" t="s">
        <v>54</v>
      </c>
      <c r="J931">
        <v>72</v>
      </c>
      <c r="K931">
        <f t="shared" si="42"/>
        <v>30</v>
      </c>
      <c r="L931">
        <f t="shared" si="44"/>
        <v>72</v>
      </c>
      <c r="M931">
        <f t="shared" si="43"/>
        <v>41.666666666666671</v>
      </c>
    </row>
    <row r="932" spans="1:13" x14ac:dyDescent="0.3">
      <c r="A932">
        <v>363</v>
      </c>
      <c r="B932">
        <v>5</v>
      </c>
      <c r="C932" t="s">
        <v>18</v>
      </c>
      <c r="D932" t="s">
        <v>38</v>
      </c>
      <c r="E932">
        <v>22</v>
      </c>
      <c r="F932">
        <v>36</v>
      </c>
      <c r="G932">
        <v>2</v>
      </c>
      <c r="H932">
        <v>42</v>
      </c>
      <c r="I932" t="s">
        <v>53</v>
      </c>
      <c r="J932">
        <v>72</v>
      </c>
      <c r="K932">
        <f t="shared" si="42"/>
        <v>28</v>
      </c>
      <c r="L932">
        <f t="shared" si="44"/>
        <v>72</v>
      </c>
      <c r="M932">
        <f t="shared" si="43"/>
        <v>38.888888888888893</v>
      </c>
    </row>
    <row r="933" spans="1:13" x14ac:dyDescent="0.3">
      <c r="A933">
        <v>363</v>
      </c>
      <c r="B933">
        <v>5</v>
      </c>
      <c r="C933" t="s">
        <v>20</v>
      </c>
      <c r="D933" t="s">
        <v>40</v>
      </c>
      <c r="E933">
        <v>20</v>
      </c>
      <c r="F933">
        <v>33</v>
      </c>
      <c r="G933">
        <v>2</v>
      </c>
      <c r="H933">
        <v>18</v>
      </c>
      <c r="I933" t="s">
        <v>53</v>
      </c>
      <c r="J933">
        <v>66</v>
      </c>
      <c r="K933">
        <f t="shared" si="42"/>
        <v>26</v>
      </c>
      <c r="L933">
        <f t="shared" si="44"/>
        <v>66</v>
      </c>
      <c r="M933">
        <f t="shared" si="43"/>
        <v>39.393939393939391</v>
      </c>
    </row>
    <row r="934" spans="1:13" x14ac:dyDescent="0.3">
      <c r="A934">
        <v>364</v>
      </c>
      <c r="B934">
        <v>15</v>
      </c>
      <c r="C934" t="s">
        <v>21</v>
      </c>
      <c r="D934" t="s">
        <v>41</v>
      </c>
      <c r="E934">
        <v>16</v>
      </c>
      <c r="F934">
        <v>28</v>
      </c>
      <c r="G934">
        <v>2</v>
      </c>
      <c r="H934">
        <v>52</v>
      </c>
      <c r="I934" t="s">
        <v>53</v>
      </c>
      <c r="J934">
        <v>56</v>
      </c>
      <c r="K934">
        <f t="shared" si="42"/>
        <v>24</v>
      </c>
      <c r="L934">
        <f t="shared" si="44"/>
        <v>56</v>
      </c>
      <c r="M934">
        <f t="shared" si="43"/>
        <v>42.857142857142854</v>
      </c>
    </row>
    <row r="935" spans="1:13" x14ac:dyDescent="0.3">
      <c r="A935">
        <v>364</v>
      </c>
      <c r="B935">
        <v>15</v>
      </c>
      <c r="C935" t="s">
        <v>25</v>
      </c>
      <c r="D935" t="s">
        <v>45</v>
      </c>
      <c r="E935">
        <v>13</v>
      </c>
      <c r="F935">
        <v>22</v>
      </c>
      <c r="G935">
        <v>1</v>
      </c>
      <c r="H935">
        <v>20</v>
      </c>
      <c r="I935" t="s">
        <v>53</v>
      </c>
      <c r="J935">
        <v>22</v>
      </c>
      <c r="K935">
        <f t="shared" si="42"/>
        <v>9</v>
      </c>
      <c r="L935">
        <f t="shared" si="44"/>
        <v>22</v>
      </c>
      <c r="M935">
        <f t="shared" si="43"/>
        <v>40.909090909090914</v>
      </c>
    </row>
    <row r="936" spans="1:13" x14ac:dyDescent="0.3">
      <c r="A936">
        <v>364</v>
      </c>
      <c r="B936">
        <v>15</v>
      </c>
      <c r="C936" t="s">
        <v>32</v>
      </c>
      <c r="D936" t="s">
        <v>52</v>
      </c>
      <c r="E936">
        <v>15</v>
      </c>
      <c r="F936">
        <v>25</v>
      </c>
      <c r="G936">
        <v>2</v>
      </c>
      <c r="H936">
        <v>14</v>
      </c>
      <c r="I936" t="s">
        <v>53</v>
      </c>
      <c r="J936">
        <v>50</v>
      </c>
      <c r="K936">
        <f t="shared" si="42"/>
        <v>20</v>
      </c>
      <c r="L936">
        <f t="shared" si="44"/>
        <v>50</v>
      </c>
      <c r="M936">
        <f t="shared" si="43"/>
        <v>40</v>
      </c>
    </row>
    <row r="937" spans="1:13" x14ac:dyDescent="0.3">
      <c r="A937">
        <v>364</v>
      </c>
      <c r="B937">
        <v>15</v>
      </c>
      <c r="C937" t="s">
        <v>19</v>
      </c>
      <c r="D937" t="s">
        <v>39</v>
      </c>
      <c r="E937">
        <v>17</v>
      </c>
      <c r="F937">
        <v>29</v>
      </c>
      <c r="G937">
        <v>1</v>
      </c>
      <c r="H937">
        <v>26</v>
      </c>
      <c r="I937" t="s">
        <v>53</v>
      </c>
      <c r="J937">
        <v>29</v>
      </c>
      <c r="K937">
        <f t="shared" si="42"/>
        <v>12</v>
      </c>
      <c r="L937">
        <f t="shared" si="44"/>
        <v>29</v>
      </c>
      <c r="M937">
        <f t="shared" si="43"/>
        <v>41.379310344827587</v>
      </c>
    </row>
    <row r="938" spans="1:13" x14ac:dyDescent="0.3">
      <c r="A938">
        <v>365</v>
      </c>
      <c r="B938">
        <v>4</v>
      </c>
      <c r="C938" t="s">
        <v>18</v>
      </c>
      <c r="D938" t="s">
        <v>38</v>
      </c>
      <c r="E938">
        <v>22</v>
      </c>
      <c r="F938">
        <v>36</v>
      </c>
      <c r="G938">
        <v>3</v>
      </c>
      <c r="H938">
        <v>25</v>
      </c>
      <c r="I938" t="s">
        <v>54</v>
      </c>
      <c r="J938">
        <v>108</v>
      </c>
      <c r="K938">
        <f t="shared" si="42"/>
        <v>42</v>
      </c>
      <c r="L938">
        <f t="shared" si="44"/>
        <v>108</v>
      </c>
      <c r="M938">
        <f t="shared" si="43"/>
        <v>38.888888888888893</v>
      </c>
    </row>
    <row r="939" spans="1:13" x14ac:dyDescent="0.3">
      <c r="A939">
        <v>366</v>
      </c>
      <c r="B939">
        <v>17</v>
      </c>
      <c r="C939" t="s">
        <v>16</v>
      </c>
      <c r="D939" t="s">
        <v>36</v>
      </c>
      <c r="E939">
        <v>16</v>
      </c>
      <c r="F939">
        <v>27</v>
      </c>
      <c r="G939">
        <v>2</v>
      </c>
      <c r="H939">
        <v>30</v>
      </c>
      <c r="I939" t="s">
        <v>53</v>
      </c>
      <c r="J939">
        <v>54</v>
      </c>
      <c r="K939">
        <f t="shared" si="42"/>
        <v>22</v>
      </c>
      <c r="L939">
        <f t="shared" si="44"/>
        <v>54</v>
      </c>
      <c r="M939">
        <f t="shared" si="43"/>
        <v>40.74074074074074</v>
      </c>
    </row>
    <row r="940" spans="1:13" x14ac:dyDescent="0.3">
      <c r="A940">
        <v>366</v>
      </c>
      <c r="B940">
        <v>17</v>
      </c>
      <c r="C940" t="s">
        <v>23</v>
      </c>
      <c r="D940" t="s">
        <v>43</v>
      </c>
      <c r="E940">
        <v>21</v>
      </c>
      <c r="F940">
        <v>35</v>
      </c>
      <c r="G940">
        <v>3</v>
      </c>
      <c r="H940">
        <v>51</v>
      </c>
      <c r="I940" t="s">
        <v>54</v>
      </c>
      <c r="J940">
        <v>105</v>
      </c>
      <c r="K940">
        <f t="shared" si="42"/>
        <v>42</v>
      </c>
      <c r="L940">
        <f t="shared" si="44"/>
        <v>105</v>
      </c>
      <c r="M940">
        <f t="shared" si="43"/>
        <v>40</v>
      </c>
    </row>
    <row r="941" spans="1:13" x14ac:dyDescent="0.3">
      <c r="A941">
        <v>366</v>
      </c>
      <c r="B941">
        <v>17</v>
      </c>
      <c r="C941" t="s">
        <v>17</v>
      </c>
      <c r="D941" t="s">
        <v>37</v>
      </c>
      <c r="E941">
        <v>25</v>
      </c>
      <c r="F941">
        <v>40</v>
      </c>
      <c r="G941">
        <v>2</v>
      </c>
      <c r="H941">
        <v>9</v>
      </c>
      <c r="I941" t="s">
        <v>53</v>
      </c>
      <c r="J941">
        <v>80</v>
      </c>
      <c r="K941">
        <f t="shared" si="42"/>
        <v>30</v>
      </c>
      <c r="L941">
        <f t="shared" si="44"/>
        <v>80</v>
      </c>
      <c r="M941">
        <f t="shared" si="43"/>
        <v>37.5</v>
      </c>
    </row>
    <row r="942" spans="1:13" x14ac:dyDescent="0.3">
      <c r="A942">
        <v>367</v>
      </c>
      <c r="B942">
        <v>12</v>
      </c>
      <c r="C942" t="s">
        <v>31</v>
      </c>
      <c r="D942" t="s">
        <v>51</v>
      </c>
      <c r="E942">
        <v>15</v>
      </c>
      <c r="F942">
        <v>26</v>
      </c>
      <c r="G942">
        <v>2</v>
      </c>
      <c r="H942">
        <v>34</v>
      </c>
      <c r="I942" t="s">
        <v>54</v>
      </c>
      <c r="J942">
        <v>52</v>
      </c>
      <c r="K942">
        <f t="shared" si="42"/>
        <v>22</v>
      </c>
      <c r="L942">
        <f t="shared" si="44"/>
        <v>52</v>
      </c>
      <c r="M942">
        <f t="shared" si="43"/>
        <v>42.307692307692307</v>
      </c>
    </row>
    <row r="943" spans="1:13" x14ac:dyDescent="0.3">
      <c r="A943">
        <v>367</v>
      </c>
      <c r="B943">
        <v>12</v>
      </c>
      <c r="C943" t="s">
        <v>19</v>
      </c>
      <c r="D943" t="s">
        <v>39</v>
      </c>
      <c r="E943">
        <v>17</v>
      </c>
      <c r="F943">
        <v>29</v>
      </c>
      <c r="G943">
        <v>1</v>
      </c>
      <c r="H943">
        <v>26</v>
      </c>
      <c r="I943" t="s">
        <v>54</v>
      </c>
      <c r="J943">
        <v>29</v>
      </c>
      <c r="K943">
        <f t="shared" si="42"/>
        <v>12</v>
      </c>
      <c r="L943">
        <f t="shared" si="44"/>
        <v>29</v>
      </c>
      <c r="M943">
        <f t="shared" si="43"/>
        <v>41.379310344827587</v>
      </c>
    </row>
    <row r="944" spans="1:13" x14ac:dyDescent="0.3">
      <c r="A944">
        <v>367</v>
      </c>
      <c r="B944">
        <v>12</v>
      </c>
      <c r="C944" t="s">
        <v>27</v>
      </c>
      <c r="D944" t="s">
        <v>47</v>
      </c>
      <c r="E944">
        <v>12</v>
      </c>
      <c r="F944">
        <v>20</v>
      </c>
      <c r="G944">
        <v>1</v>
      </c>
      <c r="H944">
        <v>13</v>
      </c>
      <c r="I944" t="s">
        <v>54</v>
      </c>
      <c r="J944">
        <v>20</v>
      </c>
      <c r="K944">
        <f t="shared" si="42"/>
        <v>8</v>
      </c>
      <c r="L944">
        <f t="shared" si="44"/>
        <v>20</v>
      </c>
      <c r="M944">
        <f t="shared" si="43"/>
        <v>40</v>
      </c>
    </row>
    <row r="945" spans="1:13" x14ac:dyDescent="0.3">
      <c r="A945">
        <v>368</v>
      </c>
      <c r="B945">
        <v>13</v>
      </c>
      <c r="C945" t="s">
        <v>20</v>
      </c>
      <c r="D945" t="s">
        <v>40</v>
      </c>
      <c r="E945">
        <v>20</v>
      </c>
      <c r="F945">
        <v>33</v>
      </c>
      <c r="G945">
        <v>3</v>
      </c>
      <c r="H945">
        <v>45</v>
      </c>
      <c r="I945" t="s">
        <v>53</v>
      </c>
      <c r="J945">
        <v>99</v>
      </c>
      <c r="K945">
        <f t="shared" si="42"/>
        <v>39</v>
      </c>
      <c r="L945">
        <f t="shared" si="44"/>
        <v>99</v>
      </c>
      <c r="M945">
        <f t="shared" si="43"/>
        <v>39.393939393939391</v>
      </c>
    </row>
    <row r="946" spans="1:13" x14ac:dyDescent="0.3">
      <c r="A946">
        <v>368</v>
      </c>
      <c r="B946">
        <v>13</v>
      </c>
      <c r="C946" t="s">
        <v>13</v>
      </c>
      <c r="D946" t="s">
        <v>33</v>
      </c>
      <c r="E946">
        <v>14</v>
      </c>
      <c r="F946">
        <v>24</v>
      </c>
      <c r="G946">
        <v>1</v>
      </c>
      <c r="H946">
        <v>40</v>
      </c>
      <c r="I946" t="s">
        <v>54</v>
      </c>
      <c r="J946">
        <v>24</v>
      </c>
      <c r="K946">
        <f t="shared" si="42"/>
        <v>10</v>
      </c>
      <c r="L946">
        <f t="shared" si="44"/>
        <v>24</v>
      </c>
      <c r="M946">
        <f t="shared" si="43"/>
        <v>41.666666666666671</v>
      </c>
    </row>
    <row r="947" spans="1:13" x14ac:dyDescent="0.3">
      <c r="A947">
        <v>369</v>
      </c>
      <c r="B947">
        <v>20</v>
      </c>
      <c r="C947" t="s">
        <v>15</v>
      </c>
      <c r="D947" t="s">
        <v>35</v>
      </c>
      <c r="E947">
        <v>19</v>
      </c>
      <c r="F947">
        <v>31</v>
      </c>
      <c r="G947">
        <v>2</v>
      </c>
      <c r="H947">
        <v>7</v>
      </c>
      <c r="I947" t="s">
        <v>54</v>
      </c>
      <c r="J947">
        <v>62</v>
      </c>
      <c r="K947">
        <f t="shared" si="42"/>
        <v>24</v>
      </c>
      <c r="L947">
        <f t="shared" si="44"/>
        <v>62</v>
      </c>
      <c r="M947">
        <f t="shared" si="43"/>
        <v>38.70967741935484</v>
      </c>
    </row>
    <row r="948" spans="1:13" x14ac:dyDescent="0.3">
      <c r="A948">
        <v>369</v>
      </c>
      <c r="B948">
        <v>20</v>
      </c>
      <c r="C948" t="s">
        <v>28</v>
      </c>
      <c r="D948" t="s">
        <v>48</v>
      </c>
      <c r="E948">
        <v>14</v>
      </c>
      <c r="F948">
        <v>23</v>
      </c>
      <c r="G948">
        <v>2</v>
      </c>
      <c r="H948">
        <v>7</v>
      </c>
      <c r="I948" t="s">
        <v>54</v>
      </c>
      <c r="J948">
        <v>46</v>
      </c>
      <c r="K948">
        <f t="shared" si="42"/>
        <v>18</v>
      </c>
      <c r="L948">
        <f t="shared" si="44"/>
        <v>46</v>
      </c>
      <c r="M948">
        <f t="shared" si="43"/>
        <v>39.130434782608695</v>
      </c>
    </row>
    <row r="949" spans="1:13" x14ac:dyDescent="0.3">
      <c r="A949">
        <v>369</v>
      </c>
      <c r="B949">
        <v>20</v>
      </c>
      <c r="C949" t="s">
        <v>21</v>
      </c>
      <c r="D949" t="s">
        <v>41</v>
      </c>
      <c r="E949">
        <v>16</v>
      </c>
      <c r="F949">
        <v>28</v>
      </c>
      <c r="G949">
        <v>2</v>
      </c>
      <c r="H949">
        <v>8</v>
      </c>
      <c r="I949" t="s">
        <v>54</v>
      </c>
      <c r="J949">
        <v>56</v>
      </c>
      <c r="K949">
        <f t="shared" si="42"/>
        <v>24</v>
      </c>
      <c r="L949">
        <f t="shared" si="44"/>
        <v>56</v>
      </c>
      <c r="M949">
        <f t="shared" si="43"/>
        <v>42.857142857142854</v>
      </c>
    </row>
    <row r="950" spans="1:13" x14ac:dyDescent="0.3">
      <c r="A950">
        <v>369</v>
      </c>
      <c r="B950">
        <v>20</v>
      </c>
      <c r="C950" t="s">
        <v>31</v>
      </c>
      <c r="D950" t="s">
        <v>51</v>
      </c>
      <c r="E950">
        <v>15</v>
      </c>
      <c r="F950">
        <v>26</v>
      </c>
      <c r="G950">
        <v>3</v>
      </c>
      <c r="H950">
        <v>20</v>
      </c>
      <c r="I950" t="s">
        <v>54</v>
      </c>
      <c r="J950">
        <v>78</v>
      </c>
      <c r="K950">
        <f t="shared" si="42"/>
        <v>33</v>
      </c>
      <c r="L950">
        <f t="shared" si="44"/>
        <v>78</v>
      </c>
      <c r="M950">
        <f t="shared" si="43"/>
        <v>42.307692307692307</v>
      </c>
    </row>
    <row r="951" spans="1:13" x14ac:dyDescent="0.3">
      <c r="A951">
        <v>370</v>
      </c>
      <c r="B951">
        <v>13</v>
      </c>
      <c r="C951" t="s">
        <v>18</v>
      </c>
      <c r="D951" t="s">
        <v>38</v>
      </c>
      <c r="E951">
        <v>22</v>
      </c>
      <c r="F951">
        <v>36</v>
      </c>
      <c r="G951">
        <v>2</v>
      </c>
      <c r="H951">
        <v>33</v>
      </c>
      <c r="I951" t="s">
        <v>54</v>
      </c>
      <c r="J951">
        <v>72</v>
      </c>
      <c r="K951">
        <f t="shared" si="42"/>
        <v>28</v>
      </c>
      <c r="L951">
        <f t="shared" si="44"/>
        <v>72</v>
      </c>
      <c r="M951">
        <f t="shared" si="43"/>
        <v>38.888888888888893</v>
      </c>
    </row>
    <row r="952" spans="1:13" x14ac:dyDescent="0.3">
      <c r="A952">
        <v>371</v>
      </c>
      <c r="B952">
        <v>4</v>
      </c>
      <c r="C952" t="s">
        <v>15</v>
      </c>
      <c r="D952" t="s">
        <v>35</v>
      </c>
      <c r="E952">
        <v>19</v>
      </c>
      <c r="F952">
        <v>31</v>
      </c>
      <c r="G952">
        <v>2</v>
      </c>
      <c r="H952">
        <v>11</v>
      </c>
      <c r="I952" t="s">
        <v>54</v>
      </c>
      <c r="J952">
        <v>62</v>
      </c>
      <c r="K952">
        <f t="shared" si="42"/>
        <v>24</v>
      </c>
      <c r="L952">
        <f t="shared" si="44"/>
        <v>62</v>
      </c>
      <c r="M952">
        <f t="shared" si="43"/>
        <v>38.70967741935484</v>
      </c>
    </row>
    <row r="953" spans="1:13" x14ac:dyDescent="0.3">
      <c r="A953">
        <v>371</v>
      </c>
      <c r="B953">
        <v>4</v>
      </c>
      <c r="C953" t="s">
        <v>18</v>
      </c>
      <c r="D953" t="s">
        <v>38</v>
      </c>
      <c r="E953">
        <v>22</v>
      </c>
      <c r="F953">
        <v>36</v>
      </c>
      <c r="G953">
        <v>1</v>
      </c>
      <c r="H953">
        <v>13</v>
      </c>
      <c r="I953" t="s">
        <v>53</v>
      </c>
      <c r="J953">
        <v>36</v>
      </c>
      <c r="K953">
        <f t="shared" si="42"/>
        <v>14</v>
      </c>
      <c r="L953">
        <f t="shared" si="44"/>
        <v>36</v>
      </c>
      <c r="M953">
        <f t="shared" si="43"/>
        <v>38.888888888888893</v>
      </c>
    </row>
    <row r="954" spans="1:13" x14ac:dyDescent="0.3">
      <c r="A954">
        <v>371</v>
      </c>
      <c r="B954">
        <v>4</v>
      </c>
      <c r="C954" t="s">
        <v>21</v>
      </c>
      <c r="D954" t="s">
        <v>41</v>
      </c>
      <c r="E954">
        <v>16</v>
      </c>
      <c r="F954">
        <v>28</v>
      </c>
      <c r="G954">
        <v>2</v>
      </c>
      <c r="H954">
        <v>11</v>
      </c>
      <c r="I954" t="s">
        <v>53</v>
      </c>
      <c r="J954">
        <v>56</v>
      </c>
      <c r="K954">
        <f t="shared" si="42"/>
        <v>24</v>
      </c>
      <c r="L954">
        <f t="shared" si="44"/>
        <v>56</v>
      </c>
      <c r="M954">
        <f t="shared" si="43"/>
        <v>42.857142857142854</v>
      </c>
    </row>
    <row r="955" spans="1:13" x14ac:dyDescent="0.3">
      <c r="A955">
        <v>371</v>
      </c>
      <c r="B955">
        <v>4</v>
      </c>
      <c r="C955" t="s">
        <v>28</v>
      </c>
      <c r="D955" t="s">
        <v>48</v>
      </c>
      <c r="E955">
        <v>14</v>
      </c>
      <c r="F955">
        <v>23</v>
      </c>
      <c r="G955">
        <v>2</v>
      </c>
      <c r="H955">
        <v>14</v>
      </c>
      <c r="I955" t="s">
        <v>54</v>
      </c>
      <c r="J955">
        <v>46</v>
      </c>
      <c r="K955">
        <f t="shared" si="42"/>
        <v>18</v>
      </c>
      <c r="L955">
        <f t="shared" si="44"/>
        <v>46</v>
      </c>
      <c r="M955">
        <f t="shared" si="43"/>
        <v>39.130434782608695</v>
      </c>
    </row>
    <row r="956" spans="1:13" x14ac:dyDescent="0.3">
      <c r="A956">
        <v>372</v>
      </c>
      <c r="B956">
        <v>14</v>
      </c>
      <c r="C956" t="s">
        <v>30</v>
      </c>
      <c r="D956" t="s">
        <v>50</v>
      </c>
      <c r="E956">
        <v>10</v>
      </c>
      <c r="F956">
        <v>18</v>
      </c>
      <c r="G956">
        <v>2</v>
      </c>
      <c r="H956">
        <v>22</v>
      </c>
      <c r="I956" t="s">
        <v>53</v>
      </c>
      <c r="J956">
        <v>36</v>
      </c>
      <c r="K956">
        <f t="shared" si="42"/>
        <v>16</v>
      </c>
      <c r="L956">
        <f t="shared" si="44"/>
        <v>36</v>
      </c>
      <c r="M956">
        <f t="shared" si="43"/>
        <v>44.444444444444443</v>
      </c>
    </row>
    <row r="957" spans="1:13" x14ac:dyDescent="0.3">
      <c r="A957">
        <v>373</v>
      </c>
      <c r="B957">
        <v>19</v>
      </c>
      <c r="C957" t="s">
        <v>29</v>
      </c>
      <c r="D957" t="s">
        <v>49</v>
      </c>
      <c r="E957">
        <v>13</v>
      </c>
      <c r="F957">
        <v>21</v>
      </c>
      <c r="G957">
        <v>1</v>
      </c>
      <c r="H957">
        <v>41</v>
      </c>
      <c r="I957" t="s">
        <v>54</v>
      </c>
      <c r="J957">
        <v>21</v>
      </c>
      <c r="K957">
        <f t="shared" si="42"/>
        <v>8</v>
      </c>
      <c r="L957">
        <f t="shared" si="44"/>
        <v>21</v>
      </c>
      <c r="M957">
        <f t="shared" si="43"/>
        <v>38.095238095238095</v>
      </c>
    </row>
    <row r="958" spans="1:13" x14ac:dyDescent="0.3">
      <c r="A958">
        <v>373</v>
      </c>
      <c r="B958">
        <v>19</v>
      </c>
      <c r="C958" t="s">
        <v>23</v>
      </c>
      <c r="D958" t="s">
        <v>43</v>
      </c>
      <c r="E958">
        <v>21</v>
      </c>
      <c r="F958">
        <v>35</v>
      </c>
      <c r="G958">
        <v>1</v>
      </c>
      <c r="H958">
        <v>49</v>
      </c>
      <c r="I958" t="s">
        <v>53</v>
      </c>
      <c r="J958">
        <v>35</v>
      </c>
      <c r="K958">
        <f t="shared" si="42"/>
        <v>14</v>
      </c>
      <c r="L958">
        <f t="shared" si="44"/>
        <v>35</v>
      </c>
      <c r="M958">
        <f t="shared" si="43"/>
        <v>40</v>
      </c>
    </row>
    <row r="959" spans="1:13" x14ac:dyDescent="0.3">
      <c r="A959">
        <v>373</v>
      </c>
      <c r="B959">
        <v>19</v>
      </c>
      <c r="C959" t="s">
        <v>25</v>
      </c>
      <c r="D959" t="s">
        <v>45</v>
      </c>
      <c r="E959">
        <v>13</v>
      </c>
      <c r="F959">
        <v>22</v>
      </c>
      <c r="G959">
        <v>2</v>
      </c>
      <c r="H959">
        <v>17</v>
      </c>
      <c r="I959" t="s">
        <v>54</v>
      </c>
      <c r="J959">
        <v>44</v>
      </c>
      <c r="K959">
        <f t="shared" si="42"/>
        <v>18</v>
      </c>
      <c r="L959">
        <f t="shared" si="44"/>
        <v>44</v>
      </c>
      <c r="M959">
        <f t="shared" si="43"/>
        <v>40.909090909090914</v>
      </c>
    </row>
    <row r="960" spans="1:13" x14ac:dyDescent="0.3">
      <c r="A960">
        <v>373</v>
      </c>
      <c r="B960">
        <v>19</v>
      </c>
      <c r="C960" t="s">
        <v>27</v>
      </c>
      <c r="D960" t="s">
        <v>47</v>
      </c>
      <c r="E960">
        <v>12</v>
      </c>
      <c r="F960">
        <v>20</v>
      </c>
      <c r="G960">
        <v>3</v>
      </c>
      <c r="H960">
        <v>9</v>
      </c>
      <c r="I960" t="s">
        <v>54</v>
      </c>
      <c r="J960">
        <v>60</v>
      </c>
      <c r="K960">
        <f t="shared" si="42"/>
        <v>24</v>
      </c>
      <c r="L960">
        <f t="shared" si="44"/>
        <v>60</v>
      </c>
      <c r="M960">
        <f t="shared" si="43"/>
        <v>40</v>
      </c>
    </row>
    <row r="961" spans="1:13" x14ac:dyDescent="0.3">
      <c r="A961">
        <v>374</v>
      </c>
      <c r="B961">
        <v>18</v>
      </c>
      <c r="C961" t="s">
        <v>23</v>
      </c>
      <c r="D961" t="s">
        <v>43</v>
      </c>
      <c r="E961">
        <v>21</v>
      </c>
      <c r="F961">
        <v>35</v>
      </c>
      <c r="G961">
        <v>1</v>
      </c>
      <c r="H961">
        <v>9</v>
      </c>
      <c r="I961" t="s">
        <v>54</v>
      </c>
      <c r="J961">
        <v>35</v>
      </c>
      <c r="K961">
        <f t="shared" si="42"/>
        <v>14</v>
      </c>
      <c r="L961">
        <f t="shared" si="44"/>
        <v>35</v>
      </c>
      <c r="M961">
        <f t="shared" si="43"/>
        <v>40</v>
      </c>
    </row>
    <row r="962" spans="1:13" x14ac:dyDescent="0.3">
      <c r="A962">
        <v>375</v>
      </c>
      <c r="B962">
        <v>18</v>
      </c>
      <c r="C962" t="s">
        <v>15</v>
      </c>
      <c r="D962" t="s">
        <v>35</v>
      </c>
      <c r="E962">
        <v>19</v>
      </c>
      <c r="F962">
        <v>31</v>
      </c>
      <c r="G962">
        <v>3</v>
      </c>
      <c r="H962">
        <v>27</v>
      </c>
      <c r="I962" t="s">
        <v>53</v>
      </c>
      <c r="J962">
        <v>93</v>
      </c>
      <c r="K962">
        <f t="shared" si="42"/>
        <v>36</v>
      </c>
      <c r="L962">
        <f t="shared" si="44"/>
        <v>93</v>
      </c>
      <c r="M962">
        <f t="shared" si="43"/>
        <v>38.70967741935484</v>
      </c>
    </row>
    <row r="963" spans="1:13" x14ac:dyDescent="0.3">
      <c r="A963">
        <v>376</v>
      </c>
      <c r="B963">
        <v>16</v>
      </c>
      <c r="C963" t="s">
        <v>28</v>
      </c>
      <c r="D963" t="s">
        <v>48</v>
      </c>
      <c r="E963">
        <v>14</v>
      </c>
      <c r="F963">
        <v>23</v>
      </c>
      <c r="G963">
        <v>2</v>
      </c>
      <c r="H963">
        <v>5</v>
      </c>
      <c r="I963" t="s">
        <v>54</v>
      </c>
      <c r="J963">
        <v>46</v>
      </c>
      <c r="K963">
        <f t="shared" ref="K963:K1026" si="45">(F963-E963)*G963</f>
        <v>18</v>
      </c>
      <c r="L963">
        <f t="shared" si="44"/>
        <v>46</v>
      </c>
      <c r="M963">
        <f t="shared" ref="M963:M1026" si="46">(K963/J963)*100</f>
        <v>39.130434782608695</v>
      </c>
    </row>
    <row r="964" spans="1:13" x14ac:dyDescent="0.3">
      <c r="A964">
        <v>377</v>
      </c>
      <c r="B964">
        <v>5</v>
      </c>
      <c r="C964" t="s">
        <v>26</v>
      </c>
      <c r="D964" t="s">
        <v>46</v>
      </c>
      <c r="E964">
        <v>20</v>
      </c>
      <c r="F964">
        <v>34</v>
      </c>
      <c r="G964">
        <v>2</v>
      </c>
      <c r="H964">
        <v>13</v>
      </c>
      <c r="I964" t="s">
        <v>53</v>
      </c>
      <c r="J964">
        <v>68</v>
      </c>
      <c r="K964">
        <f t="shared" si="45"/>
        <v>28</v>
      </c>
      <c r="L964">
        <f t="shared" ref="L964:L1027" si="47">F964*G964</f>
        <v>68</v>
      </c>
      <c r="M964">
        <f t="shared" si="46"/>
        <v>41.17647058823529</v>
      </c>
    </row>
    <row r="965" spans="1:13" x14ac:dyDescent="0.3">
      <c r="A965">
        <v>377</v>
      </c>
      <c r="B965">
        <v>5</v>
      </c>
      <c r="C965" t="s">
        <v>24</v>
      </c>
      <c r="D965" t="s">
        <v>44</v>
      </c>
      <c r="E965">
        <v>19</v>
      </c>
      <c r="F965">
        <v>32</v>
      </c>
      <c r="G965">
        <v>1</v>
      </c>
      <c r="H965">
        <v>33</v>
      </c>
      <c r="I965" t="s">
        <v>53</v>
      </c>
      <c r="J965">
        <v>32</v>
      </c>
      <c r="K965">
        <f t="shared" si="45"/>
        <v>13</v>
      </c>
      <c r="L965">
        <f t="shared" si="47"/>
        <v>32</v>
      </c>
      <c r="M965">
        <f t="shared" si="46"/>
        <v>40.625</v>
      </c>
    </row>
    <row r="966" spans="1:13" x14ac:dyDescent="0.3">
      <c r="A966">
        <v>378</v>
      </c>
      <c r="B966">
        <v>3</v>
      </c>
      <c r="C966" t="s">
        <v>14</v>
      </c>
      <c r="D966" t="s">
        <v>34</v>
      </c>
      <c r="E966">
        <v>18</v>
      </c>
      <c r="F966">
        <v>30</v>
      </c>
      <c r="G966">
        <v>1</v>
      </c>
      <c r="H966">
        <v>14</v>
      </c>
      <c r="I966" t="s">
        <v>54</v>
      </c>
      <c r="J966">
        <v>30</v>
      </c>
      <c r="K966">
        <f t="shared" si="45"/>
        <v>12</v>
      </c>
      <c r="L966">
        <f t="shared" si="47"/>
        <v>30</v>
      </c>
      <c r="M966">
        <f t="shared" si="46"/>
        <v>40</v>
      </c>
    </row>
    <row r="967" spans="1:13" x14ac:dyDescent="0.3">
      <c r="A967">
        <v>378</v>
      </c>
      <c r="B967">
        <v>3</v>
      </c>
      <c r="C967" t="s">
        <v>22</v>
      </c>
      <c r="D967" t="s">
        <v>42</v>
      </c>
      <c r="E967">
        <v>11</v>
      </c>
      <c r="F967">
        <v>19</v>
      </c>
      <c r="G967">
        <v>1</v>
      </c>
      <c r="H967">
        <v>7</v>
      </c>
      <c r="I967" t="s">
        <v>54</v>
      </c>
      <c r="J967">
        <v>19</v>
      </c>
      <c r="K967">
        <f t="shared" si="45"/>
        <v>8</v>
      </c>
      <c r="L967">
        <f t="shared" si="47"/>
        <v>19</v>
      </c>
      <c r="M967">
        <f t="shared" si="46"/>
        <v>42.105263157894733</v>
      </c>
    </row>
    <row r="968" spans="1:13" x14ac:dyDescent="0.3">
      <c r="A968">
        <v>379</v>
      </c>
      <c r="B968">
        <v>4</v>
      </c>
      <c r="C968" t="s">
        <v>23</v>
      </c>
      <c r="D968" t="s">
        <v>43</v>
      </c>
      <c r="E968">
        <v>21</v>
      </c>
      <c r="F968">
        <v>35</v>
      </c>
      <c r="G968">
        <v>2</v>
      </c>
      <c r="H968">
        <v>6</v>
      </c>
      <c r="I968" t="s">
        <v>53</v>
      </c>
      <c r="J968">
        <v>70</v>
      </c>
      <c r="K968">
        <f t="shared" si="45"/>
        <v>28</v>
      </c>
      <c r="L968">
        <f t="shared" si="47"/>
        <v>70</v>
      </c>
      <c r="M968">
        <f t="shared" si="46"/>
        <v>40</v>
      </c>
    </row>
    <row r="969" spans="1:13" x14ac:dyDescent="0.3">
      <c r="A969">
        <v>380</v>
      </c>
      <c r="B969">
        <v>5</v>
      </c>
      <c r="C969" t="s">
        <v>20</v>
      </c>
      <c r="D969" t="s">
        <v>40</v>
      </c>
      <c r="E969">
        <v>20</v>
      </c>
      <c r="F969">
        <v>33</v>
      </c>
      <c r="G969">
        <v>3</v>
      </c>
      <c r="H969">
        <v>58</v>
      </c>
      <c r="I969" t="s">
        <v>53</v>
      </c>
      <c r="J969">
        <v>99</v>
      </c>
      <c r="K969">
        <f t="shared" si="45"/>
        <v>39</v>
      </c>
      <c r="L969">
        <f t="shared" si="47"/>
        <v>99</v>
      </c>
      <c r="M969">
        <f t="shared" si="46"/>
        <v>39.393939393939391</v>
      </c>
    </row>
    <row r="970" spans="1:13" x14ac:dyDescent="0.3">
      <c r="A970">
        <v>380</v>
      </c>
      <c r="B970">
        <v>5</v>
      </c>
      <c r="C970" t="s">
        <v>22</v>
      </c>
      <c r="D970" t="s">
        <v>42</v>
      </c>
      <c r="E970">
        <v>11</v>
      </c>
      <c r="F970">
        <v>19</v>
      </c>
      <c r="G970">
        <v>2</v>
      </c>
      <c r="H970">
        <v>35</v>
      </c>
      <c r="I970" t="s">
        <v>53</v>
      </c>
      <c r="J970">
        <v>38</v>
      </c>
      <c r="K970">
        <f t="shared" si="45"/>
        <v>16</v>
      </c>
      <c r="L970">
        <f t="shared" si="47"/>
        <v>38</v>
      </c>
      <c r="M970">
        <f t="shared" si="46"/>
        <v>42.105263157894733</v>
      </c>
    </row>
    <row r="971" spans="1:13" x14ac:dyDescent="0.3">
      <c r="A971">
        <v>381</v>
      </c>
      <c r="B971">
        <v>4</v>
      </c>
      <c r="C971" t="s">
        <v>31</v>
      </c>
      <c r="D971" t="s">
        <v>51</v>
      </c>
      <c r="E971">
        <v>15</v>
      </c>
      <c r="F971">
        <v>26</v>
      </c>
      <c r="G971">
        <v>3</v>
      </c>
      <c r="H971">
        <v>35</v>
      </c>
      <c r="I971" t="s">
        <v>53</v>
      </c>
      <c r="J971">
        <v>78</v>
      </c>
      <c r="K971">
        <f t="shared" si="45"/>
        <v>33</v>
      </c>
      <c r="L971">
        <f t="shared" si="47"/>
        <v>78</v>
      </c>
      <c r="M971">
        <f t="shared" si="46"/>
        <v>42.307692307692307</v>
      </c>
    </row>
    <row r="972" spans="1:13" x14ac:dyDescent="0.3">
      <c r="A972">
        <v>381</v>
      </c>
      <c r="B972">
        <v>4</v>
      </c>
      <c r="C972" t="s">
        <v>20</v>
      </c>
      <c r="D972" t="s">
        <v>40</v>
      </c>
      <c r="E972">
        <v>20</v>
      </c>
      <c r="F972">
        <v>33</v>
      </c>
      <c r="G972">
        <v>2</v>
      </c>
      <c r="H972">
        <v>12</v>
      </c>
      <c r="I972" t="s">
        <v>53</v>
      </c>
      <c r="J972">
        <v>66</v>
      </c>
      <c r="K972">
        <f t="shared" si="45"/>
        <v>26</v>
      </c>
      <c r="L972">
        <f t="shared" si="47"/>
        <v>66</v>
      </c>
      <c r="M972">
        <f t="shared" si="46"/>
        <v>39.393939393939391</v>
      </c>
    </row>
    <row r="973" spans="1:13" x14ac:dyDescent="0.3">
      <c r="A973">
        <v>382</v>
      </c>
      <c r="B973">
        <v>20</v>
      </c>
      <c r="C973" t="s">
        <v>19</v>
      </c>
      <c r="D973" t="s">
        <v>39</v>
      </c>
      <c r="E973">
        <v>17</v>
      </c>
      <c r="F973">
        <v>29</v>
      </c>
      <c r="G973">
        <v>3</v>
      </c>
      <c r="H973">
        <v>54</v>
      </c>
      <c r="I973" t="s">
        <v>54</v>
      </c>
      <c r="J973">
        <v>87</v>
      </c>
      <c r="K973">
        <f t="shared" si="45"/>
        <v>36</v>
      </c>
      <c r="L973">
        <f t="shared" si="47"/>
        <v>87</v>
      </c>
      <c r="M973">
        <f t="shared" si="46"/>
        <v>41.379310344827587</v>
      </c>
    </row>
    <row r="974" spans="1:13" x14ac:dyDescent="0.3">
      <c r="A974">
        <v>383</v>
      </c>
      <c r="B974">
        <v>6</v>
      </c>
      <c r="C974" t="s">
        <v>18</v>
      </c>
      <c r="D974" t="s">
        <v>38</v>
      </c>
      <c r="E974">
        <v>22</v>
      </c>
      <c r="F974">
        <v>36</v>
      </c>
      <c r="G974">
        <v>3</v>
      </c>
      <c r="H974">
        <v>9</v>
      </c>
      <c r="I974" t="s">
        <v>54</v>
      </c>
      <c r="J974">
        <v>108</v>
      </c>
      <c r="K974">
        <f t="shared" si="45"/>
        <v>42</v>
      </c>
      <c r="L974">
        <f t="shared" si="47"/>
        <v>108</v>
      </c>
      <c r="M974">
        <f t="shared" si="46"/>
        <v>38.888888888888893</v>
      </c>
    </row>
    <row r="975" spans="1:13" x14ac:dyDescent="0.3">
      <c r="A975">
        <v>384</v>
      </c>
      <c r="B975">
        <v>1</v>
      </c>
      <c r="C975" t="s">
        <v>30</v>
      </c>
      <c r="D975" t="s">
        <v>50</v>
      </c>
      <c r="E975">
        <v>10</v>
      </c>
      <c r="F975">
        <v>18</v>
      </c>
      <c r="G975">
        <v>2</v>
      </c>
      <c r="H975">
        <v>26</v>
      </c>
      <c r="I975" t="s">
        <v>53</v>
      </c>
      <c r="J975">
        <v>36</v>
      </c>
      <c r="K975">
        <f t="shared" si="45"/>
        <v>16</v>
      </c>
      <c r="L975">
        <f t="shared" si="47"/>
        <v>36</v>
      </c>
      <c r="M975">
        <f t="shared" si="46"/>
        <v>44.444444444444443</v>
      </c>
    </row>
    <row r="976" spans="1:13" x14ac:dyDescent="0.3">
      <c r="A976">
        <v>384</v>
      </c>
      <c r="B976">
        <v>1</v>
      </c>
      <c r="C976" t="s">
        <v>22</v>
      </c>
      <c r="D976" t="s">
        <v>42</v>
      </c>
      <c r="E976">
        <v>11</v>
      </c>
      <c r="F976">
        <v>19</v>
      </c>
      <c r="G976">
        <v>3</v>
      </c>
      <c r="H976">
        <v>35</v>
      </c>
      <c r="I976" t="s">
        <v>54</v>
      </c>
      <c r="J976">
        <v>57</v>
      </c>
      <c r="K976">
        <f t="shared" si="45"/>
        <v>24</v>
      </c>
      <c r="L976">
        <f t="shared" si="47"/>
        <v>57</v>
      </c>
      <c r="M976">
        <f t="shared" si="46"/>
        <v>42.105263157894733</v>
      </c>
    </row>
    <row r="977" spans="1:13" x14ac:dyDescent="0.3">
      <c r="A977">
        <v>384</v>
      </c>
      <c r="B977">
        <v>1</v>
      </c>
      <c r="C977" t="s">
        <v>16</v>
      </c>
      <c r="D977" t="s">
        <v>36</v>
      </c>
      <c r="E977">
        <v>16</v>
      </c>
      <c r="F977">
        <v>27</v>
      </c>
      <c r="G977">
        <v>1</v>
      </c>
      <c r="H977">
        <v>49</v>
      </c>
      <c r="I977" t="s">
        <v>54</v>
      </c>
      <c r="J977">
        <v>27</v>
      </c>
      <c r="K977">
        <f t="shared" si="45"/>
        <v>11</v>
      </c>
      <c r="L977">
        <f t="shared" si="47"/>
        <v>27</v>
      </c>
      <c r="M977">
        <f t="shared" si="46"/>
        <v>40.74074074074074</v>
      </c>
    </row>
    <row r="978" spans="1:13" x14ac:dyDescent="0.3">
      <c r="A978">
        <v>385</v>
      </c>
      <c r="B978">
        <v>6</v>
      </c>
      <c r="C978" t="s">
        <v>14</v>
      </c>
      <c r="D978" t="s">
        <v>34</v>
      </c>
      <c r="E978">
        <v>18</v>
      </c>
      <c r="F978">
        <v>30</v>
      </c>
      <c r="G978">
        <v>2</v>
      </c>
      <c r="H978">
        <v>22</v>
      </c>
      <c r="I978" t="s">
        <v>53</v>
      </c>
      <c r="J978">
        <v>60</v>
      </c>
      <c r="K978">
        <f t="shared" si="45"/>
        <v>24</v>
      </c>
      <c r="L978">
        <f t="shared" si="47"/>
        <v>60</v>
      </c>
      <c r="M978">
        <f t="shared" si="46"/>
        <v>40</v>
      </c>
    </row>
    <row r="979" spans="1:13" x14ac:dyDescent="0.3">
      <c r="A979">
        <v>386</v>
      </c>
      <c r="B979">
        <v>5</v>
      </c>
      <c r="C979" t="s">
        <v>20</v>
      </c>
      <c r="D979" t="s">
        <v>40</v>
      </c>
      <c r="E979">
        <v>20</v>
      </c>
      <c r="F979">
        <v>33</v>
      </c>
      <c r="G979">
        <v>3</v>
      </c>
      <c r="H979">
        <v>40</v>
      </c>
      <c r="I979" t="s">
        <v>54</v>
      </c>
      <c r="J979">
        <v>99</v>
      </c>
      <c r="K979">
        <f t="shared" si="45"/>
        <v>39</v>
      </c>
      <c r="L979">
        <f t="shared" si="47"/>
        <v>99</v>
      </c>
      <c r="M979">
        <f t="shared" si="46"/>
        <v>39.393939393939391</v>
      </c>
    </row>
    <row r="980" spans="1:13" x14ac:dyDescent="0.3">
      <c r="A980">
        <v>387</v>
      </c>
      <c r="B980">
        <v>6</v>
      </c>
      <c r="C980" t="s">
        <v>15</v>
      </c>
      <c r="D980" t="s">
        <v>35</v>
      </c>
      <c r="E980">
        <v>19</v>
      </c>
      <c r="F980">
        <v>31</v>
      </c>
      <c r="G980">
        <v>3</v>
      </c>
      <c r="H980">
        <v>18</v>
      </c>
      <c r="I980" t="s">
        <v>54</v>
      </c>
      <c r="J980">
        <v>93</v>
      </c>
      <c r="K980">
        <f t="shared" si="45"/>
        <v>36</v>
      </c>
      <c r="L980">
        <f t="shared" si="47"/>
        <v>93</v>
      </c>
      <c r="M980">
        <f t="shared" si="46"/>
        <v>38.70967741935484</v>
      </c>
    </row>
    <row r="981" spans="1:13" x14ac:dyDescent="0.3">
      <c r="A981">
        <v>388</v>
      </c>
      <c r="B981">
        <v>18</v>
      </c>
      <c r="C981" t="s">
        <v>15</v>
      </c>
      <c r="D981" t="s">
        <v>35</v>
      </c>
      <c r="E981">
        <v>19</v>
      </c>
      <c r="F981">
        <v>31</v>
      </c>
      <c r="G981">
        <v>2</v>
      </c>
      <c r="H981">
        <v>52</v>
      </c>
      <c r="I981" t="s">
        <v>54</v>
      </c>
      <c r="J981">
        <v>62</v>
      </c>
      <c r="K981">
        <f t="shared" si="45"/>
        <v>24</v>
      </c>
      <c r="L981">
        <f t="shared" si="47"/>
        <v>62</v>
      </c>
      <c r="M981">
        <f t="shared" si="46"/>
        <v>38.70967741935484</v>
      </c>
    </row>
    <row r="982" spans="1:13" x14ac:dyDescent="0.3">
      <c r="A982">
        <v>388</v>
      </c>
      <c r="B982">
        <v>18</v>
      </c>
      <c r="C982" t="s">
        <v>18</v>
      </c>
      <c r="D982" t="s">
        <v>38</v>
      </c>
      <c r="E982">
        <v>22</v>
      </c>
      <c r="F982">
        <v>36</v>
      </c>
      <c r="G982">
        <v>2</v>
      </c>
      <c r="H982">
        <v>37</v>
      </c>
      <c r="I982" t="s">
        <v>53</v>
      </c>
      <c r="J982">
        <v>72</v>
      </c>
      <c r="K982">
        <f t="shared" si="45"/>
        <v>28</v>
      </c>
      <c r="L982">
        <f t="shared" si="47"/>
        <v>72</v>
      </c>
      <c r="M982">
        <f t="shared" si="46"/>
        <v>38.888888888888893</v>
      </c>
    </row>
    <row r="983" spans="1:13" x14ac:dyDescent="0.3">
      <c r="A983">
        <v>388</v>
      </c>
      <c r="B983">
        <v>18</v>
      </c>
      <c r="C983" t="s">
        <v>19</v>
      </c>
      <c r="D983" t="s">
        <v>39</v>
      </c>
      <c r="E983">
        <v>17</v>
      </c>
      <c r="F983">
        <v>29</v>
      </c>
      <c r="G983">
        <v>2</v>
      </c>
      <c r="H983">
        <v>31</v>
      </c>
      <c r="I983" t="s">
        <v>54</v>
      </c>
      <c r="J983">
        <v>58</v>
      </c>
      <c r="K983">
        <f t="shared" si="45"/>
        <v>24</v>
      </c>
      <c r="L983">
        <f t="shared" si="47"/>
        <v>58</v>
      </c>
      <c r="M983">
        <f t="shared" si="46"/>
        <v>41.379310344827587</v>
      </c>
    </row>
    <row r="984" spans="1:13" x14ac:dyDescent="0.3">
      <c r="A984">
        <v>388</v>
      </c>
      <c r="B984">
        <v>18</v>
      </c>
      <c r="C984" t="s">
        <v>20</v>
      </c>
      <c r="D984" t="s">
        <v>40</v>
      </c>
      <c r="E984">
        <v>20</v>
      </c>
      <c r="F984">
        <v>33</v>
      </c>
      <c r="G984">
        <v>3</v>
      </c>
      <c r="H984">
        <v>51</v>
      </c>
      <c r="I984" t="s">
        <v>54</v>
      </c>
      <c r="J984">
        <v>99</v>
      </c>
      <c r="K984">
        <f t="shared" si="45"/>
        <v>39</v>
      </c>
      <c r="L984">
        <f t="shared" si="47"/>
        <v>99</v>
      </c>
      <c r="M984">
        <f t="shared" si="46"/>
        <v>39.393939393939391</v>
      </c>
    </row>
    <row r="985" spans="1:13" x14ac:dyDescent="0.3">
      <c r="A985">
        <v>389</v>
      </c>
      <c r="B985">
        <v>19</v>
      </c>
      <c r="C985" t="s">
        <v>20</v>
      </c>
      <c r="D985" t="s">
        <v>40</v>
      </c>
      <c r="E985">
        <v>20</v>
      </c>
      <c r="F985">
        <v>33</v>
      </c>
      <c r="G985">
        <v>1</v>
      </c>
      <c r="H985">
        <v>24</v>
      </c>
      <c r="I985" t="s">
        <v>53</v>
      </c>
      <c r="J985">
        <v>33</v>
      </c>
      <c r="K985">
        <f t="shared" si="45"/>
        <v>13</v>
      </c>
      <c r="L985">
        <f t="shared" si="47"/>
        <v>33</v>
      </c>
      <c r="M985">
        <f t="shared" si="46"/>
        <v>39.393939393939391</v>
      </c>
    </row>
    <row r="986" spans="1:13" x14ac:dyDescent="0.3">
      <c r="A986">
        <v>390</v>
      </c>
      <c r="B986">
        <v>9</v>
      </c>
      <c r="C986" t="s">
        <v>25</v>
      </c>
      <c r="D986" t="s">
        <v>45</v>
      </c>
      <c r="E986">
        <v>13</v>
      </c>
      <c r="F986">
        <v>22</v>
      </c>
      <c r="G986">
        <v>2</v>
      </c>
      <c r="H986">
        <v>52</v>
      </c>
      <c r="I986" t="s">
        <v>54</v>
      </c>
      <c r="J986">
        <v>44</v>
      </c>
      <c r="K986">
        <f t="shared" si="45"/>
        <v>18</v>
      </c>
      <c r="L986">
        <f t="shared" si="47"/>
        <v>44</v>
      </c>
      <c r="M986">
        <f t="shared" si="46"/>
        <v>40.909090909090914</v>
      </c>
    </row>
    <row r="987" spans="1:13" x14ac:dyDescent="0.3">
      <c r="A987">
        <v>390</v>
      </c>
      <c r="B987">
        <v>9</v>
      </c>
      <c r="C987" t="s">
        <v>31</v>
      </c>
      <c r="D987" t="s">
        <v>51</v>
      </c>
      <c r="E987">
        <v>15</v>
      </c>
      <c r="F987">
        <v>26</v>
      </c>
      <c r="G987">
        <v>3</v>
      </c>
      <c r="H987">
        <v>13</v>
      </c>
      <c r="I987" t="s">
        <v>54</v>
      </c>
      <c r="J987">
        <v>78</v>
      </c>
      <c r="K987">
        <f t="shared" si="45"/>
        <v>33</v>
      </c>
      <c r="L987">
        <f t="shared" si="47"/>
        <v>78</v>
      </c>
      <c r="M987">
        <f t="shared" si="46"/>
        <v>42.307692307692307</v>
      </c>
    </row>
    <row r="988" spans="1:13" x14ac:dyDescent="0.3">
      <c r="A988">
        <v>390</v>
      </c>
      <c r="B988">
        <v>9</v>
      </c>
      <c r="C988" t="s">
        <v>29</v>
      </c>
      <c r="D988" t="s">
        <v>49</v>
      </c>
      <c r="E988">
        <v>13</v>
      </c>
      <c r="F988">
        <v>21</v>
      </c>
      <c r="G988">
        <v>1</v>
      </c>
      <c r="H988">
        <v>28</v>
      </c>
      <c r="I988" t="s">
        <v>54</v>
      </c>
      <c r="J988">
        <v>21</v>
      </c>
      <c r="K988">
        <f t="shared" si="45"/>
        <v>8</v>
      </c>
      <c r="L988">
        <f t="shared" si="47"/>
        <v>21</v>
      </c>
      <c r="M988">
        <f t="shared" si="46"/>
        <v>38.095238095238095</v>
      </c>
    </row>
    <row r="989" spans="1:13" x14ac:dyDescent="0.3">
      <c r="A989">
        <v>391</v>
      </c>
      <c r="B989">
        <v>15</v>
      </c>
      <c r="C989" t="s">
        <v>25</v>
      </c>
      <c r="D989" t="s">
        <v>45</v>
      </c>
      <c r="E989">
        <v>13</v>
      </c>
      <c r="F989">
        <v>22</v>
      </c>
      <c r="G989">
        <v>1</v>
      </c>
      <c r="H989">
        <v>35</v>
      </c>
      <c r="I989" t="s">
        <v>53</v>
      </c>
      <c r="J989">
        <v>22</v>
      </c>
      <c r="K989">
        <f t="shared" si="45"/>
        <v>9</v>
      </c>
      <c r="L989">
        <f t="shared" si="47"/>
        <v>22</v>
      </c>
      <c r="M989">
        <f t="shared" si="46"/>
        <v>40.909090909090914</v>
      </c>
    </row>
    <row r="990" spans="1:13" x14ac:dyDescent="0.3">
      <c r="A990">
        <v>392</v>
      </c>
      <c r="B990">
        <v>14</v>
      </c>
      <c r="C990" t="s">
        <v>24</v>
      </c>
      <c r="D990" t="s">
        <v>44</v>
      </c>
      <c r="E990">
        <v>19</v>
      </c>
      <c r="F990">
        <v>32</v>
      </c>
      <c r="G990">
        <v>3</v>
      </c>
      <c r="H990">
        <v>17</v>
      </c>
      <c r="I990" t="s">
        <v>53</v>
      </c>
      <c r="J990">
        <v>96</v>
      </c>
      <c r="K990">
        <f t="shared" si="45"/>
        <v>39</v>
      </c>
      <c r="L990">
        <f t="shared" si="47"/>
        <v>96</v>
      </c>
      <c r="M990">
        <f t="shared" si="46"/>
        <v>40.625</v>
      </c>
    </row>
    <row r="991" spans="1:13" x14ac:dyDescent="0.3">
      <c r="A991">
        <v>392</v>
      </c>
      <c r="B991">
        <v>14</v>
      </c>
      <c r="C991" t="s">
        <v>13</v>
      </c>
      <c r="D991" t="s">
        <v>33</v>
      </c>
      <c r="E991">
        <v>14</v>
      </c>
      <c r="F991">
        <v>24</v>
      </c>
      <c r="G991">
        <v>1</v>
      </c>
      <c r="H991">
        <v>37</v>
      </c>
      <c r="I991" t="s">
        <v>54</v>
      </c>
      <c r="J991">
        <v>24</v>
      </c>
      <c r="K991">
        <f t="shared" si="45"/>
        <v>10</v>
      </c>
      <c r="L991">
        <f t="shared" si="47"/>
        <v>24</v>
      </c>
      <c r="M991">
        <f t="shared" si="46"/>
        <v>41.666666666666671</v>
      </c>
    </row>
    <row r="992" spans="1:13" x14ac:dyDescent="0.3">
      <c r="A992">
        <v>393</v>
      </c>
      <c r="B992">
        <v>13</v>
      </c>
      <c r="C992" t="s">
        <v>22</v>
      </c>
      <c r="D992" t="s">
        <v>42</v>
      </c>
      <c r="E992">
        <v>11</v>
      </c>
      <c r="F992">
        <v>19</v>
      </c>
      <c r="G992">
        <v>2</v>
      </c>
      <c r="H992">
        <v>40</v>
      </c>
      <c r="I992" t="s">
        <v>53</v>
      </c>
      <c r="J992">
        <v>38</v>
      </c>
      <c r="K992">
        <f t="shared" si="45"/>
        <v>16</v>
      </c>
      <c r="L992">
        <f t="shared" si="47"/>
        <v>38</v>
      </c>
      <c r="M992">
        <f t="shared" si="46"/>
        <v>42.105263157894733</v>
      </c>
    </row>
    <row r="993" spans="1:13" x14ac:dyDescent="0.3">
      <c r="A993">
        <v>393</v>
      </c>
      <c r="B993">
        <v>13</v>
      </c>
      <c r="C993" t="s">
        <v>23</v>
      </c>
      <c r="D993" t="s">
        <v>43</v>
      </c>
      <c r="E993">
        <v>21</v>
      </c>
      <c r="F993">
        <v>35</v>
      </c>
      <c r="G993">
        <v>3</v>
      </c>
      <c r="H993">
        <v>23</v>
      </c>
      <c r="I993" t="s">
        <v>53</v>
      </c>
      <c r="J993">
        <v>105</v>
      </c>
      <c r="K993">
        <f t="shared" si="45"/>
        <v>42</v>
      </c>
      <c r="L993">
        <f t="shared" si="47"/>
        <v>105</v>
      </c>
      <c r="M993">
        <f t="shared" si="46"/>
        <v>40</v>
      </c>
    </row>
    <row r="994" spans="1:13" x14ac:dyDescent="0.3">
      <c r="A994">
        <v>393</v>
      </c>
      <c r="B994">
        <v>13</v>
      </c>
      <c r="C994" t="s">
        <v>29</v>
      </c>
      <c r="D994" t="s">
        <v>49</v>
      </c>
      <c r="E994">
        <v>13</v>
      </c>
      <c r="F994">
        <v>21</v>
      </c>
      <c r="G994">
        <v>1</v>
      </c>
      <c r="H994">
        <v>20</v>
      </c>
      <c r="I994" t="s">
        <v>54</v>
      </c>
      <c r="J994">
        <v>21</v>
      </c>
      <c r="K994">
        <f t="shared" si="45"/>
        <v>8</v>
      </c>
      <c r="L994">
        <f t="shared" si="47"/>
        <v>21</v>
      </c>
      <c r="M994">
        <f t="shared" si="46"/>
        <v>38.095238095238095</v>
      </c>
    </row>
    <row r="995" spans="1:13" x14ac:dyDescent="0.3">
      <c r="A995">
        <v>393</v>
      </c>
      <c r="B995">
        <v>13</v>
      </c>
      <c r="C995" t="s">
        <v>25</v>
      </c>
      <c r="D995" t="s">
        <v>45</v>
      </c>
      <c r="E995">
        <v>13</v>
      </c>
      <c r="F995">
        <v>22</v>
      </c>
      <c r="G995">
        <v>2</v>
      </c>
      <c r="H995">
        <v>26</v>
      </c>
      <c r="I995" t="s">
        <v>54</v>
      </c>
      <c r="J995">
        <v>44</v>
      </c>
      <c r="K995">
        <f t="shared" si="45"/>
        <v>18</v>
      </c>
      <c r="L995">
        <f t="shared" si="47"/>
        <v>44</v>
      </c>
      <c r="M995">
        <f t="shared" si="46"/>
        <v>40.909090909090914</v>
      </c>
    </row>
    <row r="996" spans="1:13" x14ac:dyDescent="0.3">
      <c r="A996">
        <v>394</v>
      </c>
      <c r="B996">
        <v>17</v>
      </c>
      <c r="C996" t="s">
        <v>13</v>
      </c>
      <c r="D996" t="s">
        <v>33</v>
      </c>
      <c r="E996">
        <v>14</v>
      </c>
      <c r="F996">
        <v>24</v>
      </c>
      <c r="G996">
        <v>2</v>
      </c>
      <c r="H996">
        <v>5</v>
      </c>
      <c r="I996" t="s">
        <v>53</v>
      </c>
      <c r="J996">
        <v>48</v>
      </c>
      <c r="K996">
        <f t="shared" si="45"/>
        <v>20</v>
      </c>
      <c r="L996">
        <f t="shared" si="47"/>
        <v>48</v>
      </c>
      <c r="M996">
        <f t="shared" si="46"/>
        <v>41.666666666666671</v>
      </c>
    </row>
    <row r="997" spans="1:13" x14ac:dyDescent="0.3">
      <c r="A997">
        <v>394</v>
      </c>
      <c r="B997">
        <v>17</v>
      </c>
      <c r="C997" t="s">
        <v>19</v>
      </c>
      <c r="D997" t="s">
        <v>39</v>
      </c>
      <c r="E997">
        <v>17</v>
      </c>
      <c r="F997">
        <v>29</v>
      </c>
      <c r="G997">
        <v>1</v>
      </c>
      <c r="H997">
        <v>42</v>
      </c>
      <c r="I997" t="s">
        <v>54</v>
      </c>
      <c r="J997">
        <v>29</v>
      </c>
      <c r="K997">
        <f t="shared" si="45"/>
        <v>12</v>
      </c>
      <c r="L997">
        <f t="shared" si="47"/>
        <v>29</v>
      </c>
      <c r="M997">
        <f t="shared" si="46"/>
        <v>41.379310344827587</v>
      </c>
    </row>
    <row r="998" spans="1:13" x14ac:dyDescent="0.3">
      <c r="A998">
        <v>395</v>
      </c>
      <c r="B998">
        <v>2</v>
      </c>
      <c r="C998" t="s">
        <v>22</v>
      </c>
      <c r="D998" t="s">
        <v>42</v>
      </c>
      <c r="E998">
        <v>11</v>
      </c>
      <c r="F998">
        <v>19</v>
      </c>
      <c r="G998">
        <v>2</v>
      </c>
      <c r="H998">
        <v>8</v>
      </c>
      <c r="I998" t="s">
        <v>53</v>
      </c>
      <c r="J998">
        <v>38</v>
      </c>
      <c r="K998">
        <f t="shared" si="45"/>
        <v>16</v>
      </c>
      <c r="L998">
        <f t="shared" si="47"/>
        <v>38</v>
      </c>
      <c r="M998">
        <f t="shared" si="46"/>
        <v>42.105263157894733</v>
      </c>
    </row>
    <row r="999" spans="1:13" x14ac:dyDescent="0.3">
      <c r="A999">
        <v>396</v>
      </c>
      <c r="B999">
        <v>11</v>
      </c>
      <c r="C999" t="s">
        <v>27</v>
      </c>
      <c r="D999" t="s">
        <v>47</v>
      </c>
      <c r="E999">
        <v>12</v>
      </c>
      <c r="F999">
        <v>20</v>
      </c>
      <c r="G999">
        <v>1</v>
      </c>
      <c r="H999">
        <v>31</v>
      </c>
      <c r="I999" t="s">
        <v>54</v>
      </c>
      <c r="J999">
        <v>20</v>
      </c>
      <c r="K999">
        <f t="shared" si="45"/>
        <v>8</v>
      </c>
      <c r="L999">
        <f t="shared" si="47"/>
        <v>20</v>
      </c>
      <c r="M999">
        <f t="shared" si="46"/>
        <v>40</v>
      </c>
    </row>
    <row r="1000" spans="1:13" x14ac:dyDescent="0.3">
      <c r="A1000">
        <v>396</v>
      </c>
      <c r="B1000">
        <v>11</v>
      </c>
      <c r="C1000" t="s">
        <v>29</v>
      </c>
      <c r="D1000" t="s">
        <v>49</v>
      </c>
      <c r="E1000">
        <v>13</v>
      </c>
      <c r="F1000">
        <v>21</v>
      </c>
      <c r="G1000">
        <v>3</v>
      </c>
      <c r="H1000">
        <v>26</v>
      </c>
      <c r="I1000" t="s">
        <v>54</v>
      </c>
      <c r="J1000">
        <v>63</v>
      </c>
      <c r="K1000">
        <f t="shared" si="45"/>
        <v>24</v>
      </c>
      <c r="L1000">
        <f t="shared" si="47"/>
        <v>63</v>
      </c>
      <c r="M1000">
        <f t="shared" si="46"/>
        <v>38.095238095238095</v>
      </c>
    </row>
    <row r="1001" spans="1:13" x14ac:dyDescent="0.3">
      <c r="A1001">
        <v>397</v>
      </c>
      <c r="B1001">
        <v>4</v>
      </c>
      <c r="C1001" t="s">
        <v>16</v>
      </c>
      <c r="D1001" t="s">
        <v>36</v>
      </c>
      <c r="E1001">
        <v>16</v>
      </c>
      <c r="F1001">
        <v>27</v>
      </c>
      <c r="G1001">
        <v>2</v>
      </c>
      <c r="H1001">
        <v>10</v>
      </c>
      <c r="I1001" t="s">
        <v>54</v>
      </c>
      <c r="J1001">
        <v>54</v>
      </c>
      <c r="K1001">
        <f t="shared" si="45"/>
        <v>22</v>
      </c>
      <c r="L1001">
        <f t="shared" si="47"/>
        <v>54</v>
      </c>
      <c r="M1001">
        <f t="shared" si="46"/>
        <v>40.74074074074074</v>
      </c>
    </row>
    <row r="1002" spans="1:13" x14ac:dyDescent="0.3">
      <c r="A1002">
        <v>397</v>
      </c>
      <c r="B1002">
        <v>4</v>
      </c>
      <c r="C1002" t="s">
        <v>15</v>
      </c>
      <c r="D1002" t="s">
        <v>35</v>
      </c>
      <c r="E1002">
        <v>19</v>
      </c>
      <c r="F1002">
        <v>31</v>
      </c>
      <c r="G1002">
        <v>3</v>
      </c>
      <c r="H1002">
        <v>59</v>
      </c>
      <c r="I1002" t="s">
        <v>54</v>
      </c>
      <c r="J1002">
        <v>93</v>
      </c>
      <c r="K1002">
        <f t="shared" si="45"/>
        <v>36</v>
      </c>
      <c r="L1002">
        <f t="shared" si="47"/>
        <v>93</v>
      </c>
      <c r="M1002">
        <f t="shared" si="46"/>
        <v>38.70967741935484</v>
      </c>
    </row>
    <row r="1003" spans="1:13" x14ac:dyDescent="0.3">
      <c r="A1003">
        <v>398</v>
      </c>
      <c r="B1003">
        <v>9</v>
      </c>
      <c r="C1003" t="s">
        <v>21</v>
      </c>
      <c r="D1003" t="s">
        <v>41</v>
      </c>
      <c r="E1003">
        <v>16</v>
      </c>
      <c r="F1003">
        <v>28</v>
      </c>
      <c r="G1003">
        <v>2</v>
      </c>
      <c r="H1003">
        <v>50</v>
      </c>
      <c r="I1003" t="s">
        <v>53</v>
      </c>
      <c r="J1003">
        <v>56</v>
      </c>
      <c r="K1003">
        <f t="shared" si="45"/>
        <v>24</v>
      </c>
      <c r="L1003">
        <f t="shared" si="47"/>
        <v>56</v>
      </c>
      <c r="M1003">
        <f t="shared" si="46"/>
        <v>42.857142857142854</v>
      </c>
    </row>
    <row r="1004" spans="1:13" x14ac:dyDescent="0.3">
      <c r="A1004">
        <v>398</v>
      </c>
      <c r="B1004">
        <v>9</v>
      </c>
      <c r="C1004" t="s">
        <v>20</v>
      </c>
      <c r="D1004" t="s">
        <v>40</v>
      </c>
      <c r="E1004">
        <v>20</v>
      </c>
      <c r="F1004">
        <v>33</v>
      </c>
      <c r="G1004">
        <v>2</v>
      </c>
      <c r="H1004">
        <v>21</v>
      </c>
      <c r="I1004" t="s">
        <v>54</v>
      </c>
      <c r="J1004">
        <v>66</v>
      </c>
      <c r="K1004">
        <f t="shared" si="45"/>
        <v>26</v>
      </c>
      <c r="L1004">
        <f t="shared" si="47"/>
        <v>66</v>
      </c>
      <c r="M1004">
        <f t="shared" si="46"/>
        <v>39.393939393939391</v>
      </c>
    </row>
    <row r="1005" spans="1:13" x14ac:dyDescent="0.3">
      <c r="A1005">
        <v>399</v>
      </c>
      <c r="B1005">
        <v>7</v>
      </c>
      <c r="C1005" t="s">
        <v>20</v>
      </c>
      <c r="D1005" t="s">
        <v>40</v>
      </c>
      <c r="E1005">
        <v>20</v>
      </c>
      <c r="F1005">
        <v>33</v>
      </c>
      <c r="G1005">
        <v>3</v>
      </c>
      <c r="H1005">
        <v>45</v>
      </c>
      <c r="I1005" t="s">
        <v>53</v>
      </c>
      <c r="J1005">
        <v>99</v>
      </c>
      <c r="K1005">
        <f t="shared" si="45"/>
        <v>39</v>
      </c>
      <c r="L1005">
        <f t="shared" si="47"/>
        <v>99</v>
      </c>
      <c r="M1005">
        <f t="shared" si="46"/>
        <v>39.393939393939391</v>
      </c>
    </row>
    <row r="1006" spans="1:13" x14ac:dyDescent="0.3">
      <c r="A1006">
        <v>399</v>
      </c>
      <c r="B1006">
        <v>7</v>
      </c>
      <c r="C1006" t="s">
        <v>18</v>
      </c>
      <c r="D1006" t="s">
        <v>38</v>
      </c>
      <c r="E1006">
        <v>22</v>
      </c>
      <c r="F1006">
        <v>36</v>
      </c>
      <c r="G1006">
        <v>3</v>
      </c>
      <c r="H1006">
        <v>46</v>
      </c>
      <c r="I1006" t="s">
        <v>54</v>
      </c>
      <c r="J1006">
        <v>108</v>
      </c>
      <c r="K1006">
        <f t="shared" si="45"/>
        <v>42</v>
      </c>
      <c r="L1006">
        <f t="shared" si="47"/>
        <v>108</v>
      </c>
      <c r="M1006">
        <f t="shared" si="46"/>
        <v>38.888888888888893</v>
      </c>
    </row>
    <row r="1007" spans="1:13" x14ac:dyDescent="0.3">
      <c r="A1007">
        <v>400</v>
      </c>
      <c r="B1007">
        <v>9</v>
      </c>
      <c r="C1007" t="s">
        <v>17</v>
      </c>
      <c r="D1007" t="s">
        <v>37</v>
      </c>
      <c r="E1007">
        <v>25</v>
      </c>
      <c r="F1007">
        <v>40</v>
      </c>
      <c r="G1007">
        <v>2</v>
      </c>
      <c r="H1007">
        <v>28</v>
      </c>
      <c r="I1007" t="s">
        <v>53</v>
      </c>
      <c r="J1007">
        <v>80</v>
      </c>
      <c r="K1007">
        <f t="shared" si="45"/>
        <v>30</v>
      </c>
      <c r="L1007">
        <f t="shared" si="47"/>
        <v>80</v>
      </c>
      <c r="M1007">
        <f t="shared" si="46"/>
        <v>37.5</v>
      </c>
    </row>
    <row r="1008" spans="1:13" x14ac:dyDescent="0.3">
      <c r="A1008">
        <v>400</v>
      </c>
      <c r="B1008">
        <v>9</v>
      </c>
      <c r="C1008" t="s">
        <v>21</v>
      </c>
      <c r="D1008" t="s">
        <v>41</v>
      </c>
      <c r="E1008">
        <v>16</v>
      </c>
      <c r="F1008">
        <v>28</v>
      </c>
      <c r="G1008">
        <v>2</v>
      </c>
      <c r="H1008">
        <v>13</v>
      </c>
      <c r="I1008" t="s">
        <v>53</v>
      </c>
      <c r="J1008">
        <v>56</v>
      </c>
      <c r="K1008">
        <f t="shared" si="45"/>
        <v>24</v>
      </c>
      <c r="L1008">
        <f t="shared" si="47"/>
        <v>56</v>
      </c>
      <c r="M1008">
        <f t="shared" si="46"/>
        <v>42.857142857142854</v>
      </c>
    </row>
    <row r="1009" spans="1:13" x14ac:dyDescent="0.3">
      <c r="A1009">
        <v>400</v>
      </c>
      <c r="B1009">
        <v>9</v>
      </c>
      <c r="C1009" t="s">
        <v>15</v>
      </c>
      <c r="D1009" t="s">
        <v>35</v>
      </c>
      <c r="E1009">
        <v>19</v>
      </c>
      <c r="F1009">
        <v>31</v>
      </c>
      <c r="G1009">
        <v>2</v>
      </c>
      <c r="H1009">
        <v>38</v>
      </c>
      <c r="I1009" t="s">
        <v>54</v>
      </c>
      <c r="J1009">
        <v>62</v>
      </c>
      <c r="K1009">
        <f t="shared" si="45"/>
        <v>24</v>
      </c>
      <c r="L1009">
        <f t="shared" si="47"/>
        <v>62</v>
      </c>
      <c r="M1009">
        <f t="shared" si="46"/>
        <v>38.70967741935484</v>
      </c>
    </row>
    <row r="1010" spans="1:13" x14ac:dyDescent="0.3">
      <c r="A1010">
        <v>401</v>
      </c>
      <c r="B1010">
        <v>16</v>
      </c>
      <c r="C1010" t="s">
        <v>29</v>
      </c>
      <c r="D1010" t="s">
        <v>49</v>
      </c>
      <c r="E1010">
        <v>13</v>
      </c>
      <c r="F1010">
        <v>21</v>
      </c>
      <c r="G1010">
        <v>2</v>
      </c>
      <c r="H1010">
        <v>20</v>
      </c>
      <c r="I1010" t="s">
        <v>53</v>
      </c>
      <c r="J1010">
        <v>42</v>
      </c>
      <c r="K1010">
        <f t="shared" si="45"/>
        <v>16</v>
      </c>
      <c r="L1010">
        <f t="shared" si="47"/>
        <v>42</v>
      </c>
      <c r="M1010">
        <f t="shared" si="46"/>
        <v>38.095238095238095</v>
      </c>
    </row>
    <row r="1011" spans="1:13" x14ac:dyDescent="0.3">
      <c r="A1011">
        <v>402</v>
      </c>
      <c r="B1011">
        <v>18</v>
      </c>
      <c r="C1011" t="s">
        <v>32</v>
      </c>
      <c r="D1011" t="s">
        <v>52</v>
      </c>
      <c r="E1011">
        <v>15</v>
      </c>
      <c r="F1011">
        <v>25</v>
      </c>
      <c r="G1011">
        <v>2</v>
      </c>
      <c r="H1011">
        <v>16</v>
      </c>
      <c r="I1011" t="s">
        <v>54</v>
      </c>
      <c r="J1011">
        <v>50</v>
      </c>
      <c r="K1011">
        <f t="shared" si="45"/>
        <v>20</v>
      </c>
      <c r="L1011">
        <f t="shared" si="47"/>
        <v>50</v>
      </c>
      <c r="M1011">
        <f t="shared" si="46"/>
        <v>40</v>
      </c>
    </row>
    <row r="1012" spans="1:13" x14ac:dyDescent="0.3">
      <c r="A1012">
        <v>402</v>
      </c>
      <c r="B1012">
        <v>18</v>
      </c>
      <c r="C1012" t="s">
        <v>22</v>
      </c>
      <c r="D1012" t="s">
        <v>42</v>
      </c>
      <c r="E1012">
        <v>11</v>
      </c>
      <c r="F1012">
        <v>19</v>
      </c>
      <c r="G1012">
        <v>3</v>
      </c>
      <c r="H1012">
        <v>29</v>
      </c>
      <c r="I1012" t="s">
        <v>54</v>
      </c>
      <c r="J1012">
        <v>57</v>
      </c>
      <c r="K1012">
        <f t="shared" si="45"/>
        <v>24</v>
      </c>
      <c r="L1012">
        <f t="shared" si="47"/>
        <v>57</v>
      </c>
      <c r="M1012">
        <f t="shared" si="46"/>
        <v>42.105263157894733</v>
      </c>
    </row>
    <row r="1013" spans="1:13" x14ac:dyDescent="0.3">
      <c r="A1013">
        <v>402</v>
      </c>
      <c r="B1013">
        <v>18</v>
      </c>
      <c r="C1013" t="s">
        <v>25</v>
      </c>
      <c r="D1013" t="s">
        <v>45</v>
      </c>
      <c r="E1013">
        <v>13</v>
      </c>
      <c r="F1013">
        <v>22</v>
      </c>
      <c r="G1013">
        <v>2</v>
      </c>
      <c r="H1013">
        <v>21</v>
      </c>
      <c r="I1013" t="s">
        <v>53</v>
      </c>
      <c r="J1013">
        <v>44</v>
      </c>
      <c r="K1013">
        <f t="shared" si="45"/>
        <v>18</v>
      </c>
      <c r="L1013">
        <f t="shared" si="47"/>
        <v>44</v>
      </c>
      <c r="M1013">
        <f t="shared" si="46"/>
        <v>40.909090909090914</v>
      </c>
    </row>
    <row r="1014" spans="1:13" x14ac:dyDescent="0.3">
      <c r="A1014">
        <v>403</v>
      </c>
      <c r="B1014">
        <v>14</v>
      </c>
      <c r="C1014" t="s">
        <v>25</v>
      </c>
      <c r="D1014" t="s">
        <v>45</v>
      </c>
      <c r="E1014">
        <v>13</v>
      </c>
      <c r="F1014">
        <v>22</v>
      </c>
      <c r="G1014">
        <v>3</v>
      </c>
      <c r="H1014">
        <v>17</v>
      </c>
      <c r="I1014" t="s">
        <v>53</v>
      </c>
      <c r="J1014">
        <v>66</v>
      </c>
      <c r="K1014">
        <f t="shared" si="45"/>
        <v>27</v>
      </c>
      <c r="L1014">
        <f t="shared" si="47"/>
        <v>66</v>
      </c>
      <c r="M1014">
        <f t="shared" si="46"/>
        <v>40.909090909090914</v>
      </c>
    </row>
    <row r="1015" spans="1:13" x14ac:dyDescent="0.3">
      <c r="A1015">
        <v>403</v>
      </c>
      <c r="B1015">
        <v>14</v>
      </c>
      <c r="C1015" t="s">
        <v>30</v>
      </c>
      <c r="D1015" t="s">
        <v>50</v>
      </c>
      <c r="E1015">
        <v>10</v>
      </c>
      <c r="F1015">
        <v>18</v>
      </c>
      <c r="G1015">
        <v>2</v>
      </c>
      <c r="H1015">
        <v>5</v>
      </c>
      <c r="I1015" t="s">
        <v>54</v>
      </c>
      <c r="J1015">
        <v>36</v>
      </c>
      <c r="K1015">
        <f t="shared" si="45"/>
        <v>16</v>
      </c>
      <c r="L1015">
        <f t="shared" si="47"/>
        <v>36</v>
      </c>
      <c r="M1015">
        <f t="shared" si="46"/>
        <v>44.444444444444443</v>
      </c>
    </row>
    <row r="1016" spans="1:13" x14ac:dyDescent="0.3">
      <c r="A1016">
        <v>403</v>
      </c>
      <c r="B1016">
        <v>14</v>
      </c>
      <c r="C1016" t="s">
        <v>24</v>
      </c>
      <c r="D1016" t="s">
        <v>44</v>
      </c>
      <c r="E1016">
        <v>19</v>
      </c>
      <c r="F1016">
        <v>32</v>
      </c>
      <c r="G1016">
        <v>2</v>
      </c>
      <c r="H1016">
        <v>8</v>
      </c>
      <c r="I1016" t="s">
        <v>54</v>
      </c>
      <c r="J1016">
        <v>64</v>
      </c>
      <c r="K1016">
        <f t="shared" si="45"/>
        <v>26</v>
      </c>
      <c r="L1016">
        <f t="shared" si="47"/>
        <v>64</v>
      </c>
      <c r="M1016">
        <f t="shared" si="46"/>
        <v>40.625</v>
      </c>
    </row>
    <row r="1017" spans="1:13" x14ac:dyDescent="0.3">
      <c r="A1017">
        <v>403</v>
      </c>
      <c r="B1017">
        <v>14</v>
      </c>
      <c r="C1017" t="s">
        <v>13</v>
      </c>
      <c r="D1017" t="s">
        <v>33</v>
      </c>
      <c r="E1017">
        <v>14</v>
      </c>
      <c r="F1017">
        <v>24</v>
      </c>
      <c r="G1017">
        <v>1</v>
      </c>
      <c r="H1017">
        <v>55</v>
      </c>
      <c r="I1017" t="s">
        <v>54</v>
      </c>
      <c r="J1017">
        <v>24</v>
      </c>
      <c r="K1017">
        <f t="shared" si="45"/>
        <v>10</v>
      </c>
      <c r="L1017">
        <f t="shared" si="47"/>
        <v>24</v>
      </c>
      <c r="M1017">
        <f t="shared" si="46"/>
        <v>41.666666666666671</v>
      </c>
    </row>
    <row r="1018" spans="1:13" x14ac:dyDescent="0.3">
      <c r="A1018">
        <v>404</v>
      </c>
      <c r="B1018">
        <v>17</v>
      </c>
      <c r="C1018" t="s">
        <v>29</v>
      </c>
      <c r="D1018" t="s">
        <v>49</v>
      </c>
      <c r="E1018">
        <v>13</v>
      </c>
      <c r="F1018">
        <v>21</v>
      </c>
      <c r="G1018">
        <v>2</v>
      </c>
      <c r="H1018">
        <v>20</v>
      </c>
      <c r="I1018" t="s">
        <v>53</v>
      </c>
      <c r="J1018">
        <v>42</v>
      </c>
      <c r="K1018">
        <f t="shared" si="45"/>
        <v>16</v>
      </c>
      <c r="L1018">
        <f t="shared" si="47"/>
        <v>42</v>
      </c>
      <c r="M1018">
        <f t="shared" si="46"/>
        <v>38.095238095238095</v>
      </c>
    </row>
    <row r="1019" spans="1:13" x14ac:dyDescent="0.3">
      <c r="A1019">
        <v>404</v>
      </c>
      <c r="B1019">
        <v>17</v>
      </c>
      <c r="C1019" t="s">
        <v>27</v>
      </c>
      <c r="D1019" t="s">
        <v>47</v>
      </c>
      <c r="E1019">
        <v>12</v>
      </c>
      <c r="F1019">
        <v>20</v>
      </c>
      <c r="G1019">
        <v>1</v>
      </c>
      <c r="H1019">
        <v>53</v>
      </c>
      <c r="I1019" t="s">
        <v>54</v>
      </c>
      <c r="J1019">
        <v>20</v>
      </c>
      <c r="K1019">
        <f t="shared" si="45"/>
        <v>8</v>
      </c>
      <c r="L1019">
        <f t="shared" si="47"/>
        <v>20</v>
      </c>
      <c r="M1019">
        <f t="shared" si="46"/>
        <v>40</v>
      </c>
    </row>
    <row r="1020" spans="1:13" x14ac:dyDescent="0.3">
      <c r="A1020">
        <v>404</v>
      </c>
      <c r="B1020">
        <v>17</v>
      </c>
      <c r="C1020" t="s">
        <v>17</v>
      </c>
      <c r="D1020" t="s">
        <v>37</v>
      </c>
      <c r="E1020">
        <v>25</v>
      </c>
      <c r="F1020">
        <v>40</v>
      </c>
      <c r="G1020">
        <v>3</v>
      </c>
      <c r="H1020">
        <v>29</v>
      </c>
      <c r="I1020" t="s">
        <v>54</v>
      </c>
      <c r="J1020">
        <v>120</v>
      </c>
      <c r="K1020">
        <f t="shared" si="45"/>
        <v>45</v>
      </c>
      <c r="L1020">
        <f t="shared" si="47"/>
        <v>120</v>
      </c>
      <c r="M1020">
        <f t="shared" si="46"/>
        <v>37.5</v>
      </c>
    </row>
    <row r="1021" spans="1:13" x14ac:dyDescent="0.3">
      <c r="A1021">
        <v>405</v>
      </c>
      <c r="B1021">
        <v>5</v>
      </c>
      <c r="C1021" t="s">
        <v>31</v>
      </c>
      <c r="D1021" t="s">
        <v>51</v>
      </c>
      <c r="E1021">
        <v>15</v>
      </c>
      <c r="F1021">
        <v>26</v>
      </c>
      <c r="G1021">
        <v>1</v>
      </c>
      <c r="H1021">
        <v>41</v>
      </c>
      <c r="I1021" t="s">
        <v>54</v>
      </c>
      <c r="J1021">
        <v>26</v>
      </c>
      <c r="K1021">
        <f t="shared" si="45"/>
        <v>11</v>
      </c>
      <c r="L1021">
        <f t="shared" si="47"/>
        <v>26</v>
      </c>
      <c r="M1021">
        <f t="shared" si="46"/>
        <v>42.307692307692307</v>
      </c>
    </row>
    <row r="1022" spans="1:13" x14ac:dyDescent="0.3">
      <c r="A1022">
        <v>405</v>
      </c>
      <c r="B1022">
        <v>5</v>
      </c>
      <c r="C1022" t="s">
        <v>17</v>
      </c>
      <c r="D1022" t="s">
        <v>37</v>
      </c>
      <c r="E1022">
        <v>25</v>
      </c>
      <c r="F1022">
        <v>40</v>
      </c>
      <c r="G1022">
        <v>1</v>
      </c>
      <c r="H1022">
        <v>44</v>
      </c>
      <c r="I1022" t="s">
        <v>53</v>
      </c>
      <c r="J1022">
        <v>40</v>
      </c>
      <c r="K1022">
        <f t="shared" si="45"/>
        <v>15</v>
      </c>
      <c r="L1022">
        <f t="shared" si="47"/>
        <v>40</v>
      </c>
      <c r="M1022">
        <f t="shared" si="46"/>
        <v>37.5</v>
      </c>
    </row>
    <row r="1023" spans="1:13" x14ac:dyDescent="0.3">
      <c r="A1023">
        <v>405</v>
      </c>
      <c r="B1023">
        <v>5</v>
      </c>
      <c r="C1023" t="s">
        <v>27</v>
      </c>
      <c r="D1023" t="s">
        <v>47</v>
      </c>
      <c r="E1023">
        <v>12</v>
      </c>
      <c r="F1023">
        <v>20</v>
      </c>
      <c r="G1023">
        <v>2</v>
      </c>
      <c r="H1023">
        <v>13</v>
      </c>
      <c r="I1023" t="s">
        <v>54</v>
      </c>
      <c r="J1023">
        <v>40</v>
      </c>
      <c r="K1023">
        <f t="shared" si="45"/>
        <v>16</v>
      </c>
      <c r="L1023">
        <f t="shared" si="47"/>
        <v>40</v>
      </c>
      <c r="M1023">
        <f t="shared" si="46"/>
        <v>40</v>
      </c>
    </row>
    <row r="1024" spans="1:13" x14ac:dyDescent="0.3">
      <c r="A1024">
        <v>406</v>
      </c>
      <c r="B1024">
        <v>14</v>
      </c>
      <c r="C1024" t="s">
        <v>27</v>
      </c>
      <c r="D1024" t="s">
        <v>47</v>
      </c>
      <c r="E1024">
        <v>12</v>
      </c>
      <c r="F1024">
        <v>20</v>
      </c>
      <c r="G1024">
        <v>3</v>
      </c>
      <c r="H1024">
        <v>6</v>
      </c>
      <c r="I1024" t="s">
        <v>53</v>
      </c>
      <c r="J1024">
        <v>60</v>
      </c>
      <c r="K1024">
        <f t="shared" si="45"/>
        <v>24</v>
      </c>
      <c r="L1024">
        <f t="shared" si="47"/>
        <v>60</v>
      </c>
      <c r="M1024">
        <f t="shared" si="46"/>
        <v>40</v>
      </c>
    </row>
    <row r="1025" spans="1:13" x14ac:dyDescent="0.3">
      <c r="A1025">
        <v>406</v>
      </c>
      <c r="B1025">
        <v>14</v>
      </c>
      <c r="C1025" t="s">
        <v>23</v>
      </c>
      <c r="D1025" t="s">
        <v>43</v>
      </c>
      <c r="E1025">
        <v>21</v>
      </c>
      <c r="F1025">
        <v>35</v>
      </c>
      <c r="G1025">
        <v>2</v>
      </c>
      <c r="H1025">
        <v>56</v>
      </c>
      <c r="I1025" t="s">
        <v>53</v>
      </c>
      <c r="J1025">
        <v>70</v>
      </c>
      <c r="K1025">
        <f t="shared" si="45"/>
        <v>28</v>
      </c>
      <c r="L1025">
        <f t="shared" si="47"/>
        <v>70</v>
      </c>
      <c r="M1025">
        <f t="shared" si="46"/>
        <v>40</v>
      </c>
    </row>
    <row r="1026" spans="1:13" x14ac:dyDescent="0.3">
      <c r="A1026">
        <v>406</v>
      </c>
      <c r="B1026">
        <v>14</v>
      </c>
      <c r="C1026" t="s">
        <v>32</v>
      </c>
      <c r="D1026" t="s">
        <v>52</v>
      </c>
      <c r="E1026">
        <v>15</v>
      </c>
      <c r="F1026">
        <v>25</v>
      </c>
      <c r="G1026">
        <v>1</v>
      </c>
      <c r="H1026">
        <v>55</v>
      </c>
      <c r="I1026" t="s">
        <v>54</v>
      </c>
      <c r="J1026">
        <v>25</v>
      </c>
      <c r="K1026">
        <f t="shared" si="45"/>
        <v>10</v>
      </c>
      <c r="L1026">
        <f t="shared" si="47"/>
        <v>25</v>
      </c>
      <c r="M1026">
        <f t="shared" si="46"/>
        <v>40</v>
      </c>
    </row>
    <row r="1027" spans="1:13" x14ac:dyDescent="0.3">
      <c r="A1027">
        <v>407</v>
      </c>
      <c r="B1027">
        <v>4</v>
      </c>
      <c r="C1027" t="s">
        <v>27</v>
      </c>
      <c r="D1027" t="s">
        <v>47</v>
      </c>
      <c r="E1027">
        <v>12</v>
      </c>
      <c r="F1027">
        <v>20</v>
      </c>
      <c r="G1027">
        <v>3</v>
      </c>
      <c r="H1027">
        <v>32</v>
      </c>
      <c r="I1027" t="s">
        <v>53</v>
      </c>
      <c r="J1027">
        <v>60</v>
      </c>
      <c r="K1027">
        <f t="shared" ref="K1027:K1090" si="48">(F1027-E1027)*G1027</f>
        <v>24</v>
      </c>
      <c r="L1027">
        <f t="shared" si="47"/>
        <v>60</v>
      </c>
      <c r="M1027">
        <f t="shared" ref="M1027:M1090" si="49">(K1027/J1027)*100</f>
        <v>40</v>
      </c>
    </row>
    <row r="1028" spans="1:13" x14ac:dyDescent="0.3">
      <c r="A1028">
        <v>407</v>
      </c>
      <c r="B1028">
        <v>4</v>
      </c>
      <c r="C1028" t="s">
        <v>23</v>
      </c>
      <c r="D1028" t="s">
        <v>43</v>
      </c>
      <c r="E1028">
        <v>21</v>
      </c>
      <c r="F1028">
        <v>35</v>
      </c>
      <c r="G1028">
        <v>1</v>
      </c>
      <c r="H1028">
        <v>18</v>
      </c>
      <c r="I1028" t="s">
        <v>54</v>
      </c>
      <c r="J1028">
        <v>35</v>
      </c>
      <c r="K1028">
        <f t="shared" si="48"/>
        <v>14</v>
      </c>
      <c r="L1028">
        <f t="shared" ref="L1028:L1091" si="50">F1028*G1028</f>
        <v>35</v>
      </c>
      <c r="M1028">
        <f t="shared" si="49"/>
        <v>40</v>
      </c>
    </row>
    <row r="1029" spans="1:13" x14ac:dyDescent="0.3">
      <c r="A1029">
        <v>408</v>
      </c>
      <c r="B1029">
        <v>17</v>
      </c>
      <c r="C1029" t="s">
        <v>32</v>
      </c>
      <c r="D1029" t="s">
        <v>52</v>
      </c>
      <c r="E1029">
        <v>15</v>
      </c>
      <c r="F1029">
        <v>25</v>
      </c>
      <c r="G1029">
        <v>1</v>
      </c>
      <c r="H1029">
        <v>58</v>
      </c>
      <c r="I1029" t="s">
        <v>54</v>
      </c>
      <c r="J1029">
        <v>25</v>
      </c>
      <c r="K1029">
        <f t="shared" si="48"/>
        <v>10</v>
      </c>
      <c r="L1029">
        <f t="shared" si="50"/>
        <v>25</v>
      </c>
      <c r="M1029">
        <f t="shared" si="49"/>
        <v>40</v>
      </c>
    </row>
    <row r="1030" spans="1:13" x14ac:dyDescent="0.3">
      <c r="A1030">
        <v>408</v>
      </c>
      <c r="B1030">
        <v>17</v>
      </c>
      <c r="C1030" t="s">
        <v>13</v>
      </c>
      <c r="D1030" t="s">
        <v>33</v>
      </c>
      <c r="E1030">
        <v>14</v>
      </c>
      <c r="F1030">
        <v>24</v>
      </c>
      <c r="G1030">
        <v>3</v>
      </c>
      <c r="H1030">
        <v>11</v>
      </c>
      <c r="I1030" t="s">
        <v>53</v>
      </c>
      <c r="J1030">
        <v>72</v>
      </c>
      <c r="K1030">
        <f t="shared" si="48"/>
        <v>30</v>
      </c>
      <c r="L1030">
        <f t="shared" si="50"/>
        <v>72</v>
      </c>
      <c r="M1030">
        <f t="shared" si="49"/>
        <v>41.666666666666671</v>
      </c>
    </row>
    <row r="1031" spans="1:13" x14ac:dyDescent="0.3">
      <c r="A1031">
        <v>408</v>
      </c>
      <c r="B1031">
        <v>17</v>
      </c>
      <c r="C1031" t="s">
        <v>26</v>
      </c>
      <c r="D1031" t="s">
        <v>46</v>
      </c>
      <c r="E1031">
        <v>20</v>
      </c>
      <c r="F1031">
        <v>34</v>
      </c>
      <c r="G1031">
        <v>1</v>
      </c>
      <c r="H1031">
        <v>37</v>
      </c>
      <c r="I1031" t="s">
        <v>54</v>
      </c>
      <c r="J1031">
        <v>34</v>
      </c>
      <c r="K1031">
        <f t="shared" si="48"/>
        <v>14</v>
      </c>
      <c r="L1031">
        <f t="shared" si="50"/>
        <v>34</v>
      </c>
      <c r="M1031">
        <f t="shared" si="49"/>
        <v>41.17647058823529</v>
      </c>
    </row>
    <row r="1032" spans="1:13" x14ac:dyDescent="0.3">
      <c r="A1032">
        <v>409</v>
      </c>
      <c r="B1032">
        <v>15</v>
      </c>
      <c r="C1032" t="s">
        <v>29</v>
      </c>
      <c r="D1032" t="s">
        <v>49</v>
      </c>
      <c r="E1032">
        <v>13</v>
      </c>
      <c r="F1032">
        <v>21</v>
      </c>
      <c r="G1032">
        <v>3</v>
      </c>
      <c r="H1032">
        <v>44</v>
      </c>
      <c r="I1032" t="s">
        <v>54</v>
      </c>
      <c r="J1032">
        <v>63</v>
      </c>
      <c r="K1032">
        <f t="shared" si="48"/>
        <v>24</v>
      </c>
      <c r="L1032">
        <f t="shared" si="50"/>
        <v>63</v>
      </c>
      <c r="M1032">
        <f t="shared" si="49"/>
        <v>38.095238095238095</v>
      </c>
    </row>
    <row r="1033" spans="1:13" x14ac:dyDescent="0.3">
      <c r="A1033">
        <v>409</v>
      </c>
      <c r="B1033">
        <v>15</v>
      </c>
      <c r="C1033" t="s">
        <v>17</v>
      </c>
      <c r="D1033" t="s">
        <v>37</v>
      </c>
      <c r="E1033">
        <v>25</v>
      </c>
      <c r="F1033">
        <v>40</v>
      </c>
      <c r="G1033">
        <v>1</v>
      </c>
      <c r="H1033">
        <v>43</v>
      </c>
      <c r="I1033" t="s">
        <v>53</v>
      </c>
      <c r="J1033">
        <v>40</v>
      </c>
      <c r="K1033">
        <f t="shared" si="48"/>
        <v>15</v>
      </c>
      <c r="L1033">
        <f t="shared" si="50"/>
        <v>40</v>
      </c>
      <c r="M1033">
        <f t="shared" si="49"/>
        <v>37.5</v>
      </c>
    </row>
    <row r="1034" spans="1:13" x14ac:dyDescent="0.3">
      <c r="A1034">
        <v>409</v>
      </c>
      <c r="B1034">
        <v>15</v>
      </c>
      <c r="C1034" t="s">
        <v>21</v>
      </c>
      <c r="D1034" t="s">
        <v>41</v>
      </c>
      <c r="E1034">
        <v>16</v>
      </c>
      <c r="F1034">
        <v>28</v>
      </c>
      <c r="G1034">
        <v>1</v>
      </c>
      <c r="H1034">
        <v>47</v>
      </c>
      <c r="I1034" t="s">
        <v>53</v>
      </c>
      <c r="J1034">
        <v>28</v>
      </c>
      <c r="K1034">
        <f t="shared" si="48"/>
        <v>12</v>
      </c>
      <c r="L1034">
        <f t="shared" si="50"/>
        <v>28</v>
      </c>
      <c r="M1034">
        <f t="shared" si="49"/>
        <v>42.857142857142854</v>
      </c>
    </row>
    <row r="1035" spans="1:13" x14ac:dyDescent="0.3">
      <c r="A1035">
        <v>409</v>
      </c>
      <c r="B1035">
        <v>15</v>
      </c>
      <c r="C1035" t="s">
        <v>13</v>
      </c>
      <c r="D1035" t="s">
        <v>33</v>
      </c>
      <c r="E1035">
        <v>14</v>
      </c>
      <c r="F1035">
        <v>24</v>
      </c>
      <c r="G1035">
        <v>3</v>
      </c>
      <c r="H1035">
        <v>29</v>
      </c>
      <c r="I1035" t="s">
        <v>53</v>
      </c>
      <c r="J1035">
        <v>72</v>
      </c>
      <c r="K1035">
        <f t="shared" si="48"/>
        <v>30</v>
      </c>
      <c r="L1035">
        <f t="shared" si="50"/>
        <v>72</v>
      </c>
      <c r="M1035">
        <f t="shared" si="49"/>
        <v>41.666666666666671</v>
      </c>
    </row>
    <row r="1036" spans="1:13" x14ac:dyDescent="0.3">
      <c r="A1036">
        <v>410</v>
      </c>
      <c r="B1036">
        <v>1</v>
      </c>
      <c r="C1036" t="s">
        <v>27</v>
      </c>
      <c r="D1036" t="s">
        <v>47</v>
      </c>
      <c r="E1036">
        <v>12</v>
      </c>
      <c r="F1036">
        <v>20</v>
      </c>
      <c r="G1036">
        <v>1</v>
      </c>
      <c r="H1036">
        <v>50</v>
      </c>
      <c r="I1036" t="s">
        <v>54</v>
      </c>
      <c r="J1036">
        <v>20</v>
      </c>
      <c r="K1036">
        <f t="shared" si="48"/>
        <v>8</v>
      </c>
      <c r="L1036">
        <f t="shared" si="50"/>
        <v>20</v>
      </c>
      <c r="M1036">
        <f t="shared" si="49"/>
        <v>40</v>
      </c>
    </row>
    <row r="1037" spans="1:13" x14ac:dyDescent="0.3">
      <c r="A1037">
        <v>410</v>
      </c>
      <c r="B1037">
        <v>1</v>
      </c>
      <c r="C1037" t="s">
        <v>18</v>
      </c>
      <c r="D1037" t="s">
        <v>38</v>
      </c>
      <c r="E1037">
        <v>22</v>
      </c>
      <c r="F1037">
        <v>36</v>
      </c>
      <c r="G1037">
        <v>1</v>
      </c>
      <c r="H1037">
        <v>41</v>
      </c>
      <c r="I1037" t="s">
        <v>53</v>
      </c>
      <c r="J1037">
        <v>36</v>
      </c>
      <c r="K1037">
        <f t="shared" si="48"/>
        <v>14</v>
      </c>
      <c r="L1037">
        <f t="shared" si="50"/>
        <v>36</v>
      </c>
      <c r="M1037">
        <f t="shared" si="49"/>
        <v>38.888888888888893</v>
      </c>
    </row>
    <row r="1038" spans="1:13" x14ac:dyDescent="0.3">
      <c r="A1038">
        <v>411</v>
      </c>
      <c r="B1038">
        <v>3</v>
      </c>
      <c r="C1038" t="s">
        <v>17</v>
      </c>
      <c r="D1038" t="s">
        <v>37</v>
      </c>
      <c r="E1038">
        <v>25</v>
      </c>
      <c r="F1038">
        <v>40</v>
      </c>
      <c r="G1038">
        <v>3</v>
      </c>
      <c r="H1038">
        <v>36</v>
      </c>
      <c r="I1038" t="s">
        <v>54</v>
      </c>
      <c r="J1038">
        <v>120</v>
      </c>
      <c r="K1038">
        <f t="shared" si="48"/>
        <v>45</v>
      </c>
      <c r="L1038">
        <f t="shared" si="50"/>
        <v>120</v>
      </c>
      <c r="M1038">
        <f t="shared" si="49"/>
        <v>37.5</v>
      </c>
    </row>
    <row r="1039" spans="1:13" x14ac:dyDescent="0.3">
      <c r="A1039">
        <v>411</v>
      </c>
      <c r="B1039">
        <v>3</v>
      </c>
      <c r="C1039" t="s">
        <v>30</v>
      </c>
      <c r="D1039" t="s">
        <v>50</v>
      </c>
      <c r="E1039">
        <v>10</v>
      </c>
      <c r="F1039">
        <v>18</v>
      </c>
      <c r="G1039">
        <v>1</v>
      </c>
      <c r="H1039">
        <v>33</v>
      </c>
      <c r="I1039" t="s">
        <v>53</v>
      </c>
      <c r="J1039">
        <v>18</v>
      </c>
      <c r="K1039">
        <f t="shared" si="48"/>
        <v>8</v>
      </c>
      <c r="L1039">
        <f t="shared" si="50"/>
        <v>18</v>
      </c>
      <c r="M1039">
        <f t="shared" si="49"/>
        <v>44.444444444444443</v>
      </c>
    </row>
    <row r="1040" spans="1:13" x14ac:dyDescent="0.3">
      <c r="A1040">
        <v>411</v>
      </c>
      <c r="B1040">
        <v>3</v>
      </c>
      <c r="C1040" t="s">
        <v>16</v>
      </c>
      <c r="D1040" t="s">
        <v>36</v>
      </c>
      <c r="E1040">
        <v>16</v>
      </c>
      <c r="F1040">
        <v>27</v>
      </c>
      <c r="G1040">
        <v>3</v>
      </c>
      <c r="H1040">
        <v>9</v>
      </c>
      <c r="I1040" t="s">
        <v>53</v>
      </c>
      <c r="J1040">
        <v>81</v>
      </c>
      <c r="K1040">
        <f t="shared" si="48"/>
        <v>33</v>
      </c>
      <c r="L1040">
        <f t="shared" si="50"/>
        <v>81</v>
      </c>
      <c r="M1040">
        <f t="shared" si="49"/>
        <v>40.74074074074074</v>
      </c>
    </row>
    <row r="1041" spans="1:13" x14ac:dyDescent="0.3">
      <c r="A1041">
        <v>412</v>
      </c>
      <c r="B1041">
        <v>11</v>
      </c>
      <c r="C1041" t="s">
        <v>15</v>
      </c>
      <c r="D1041" t="s">
        <v>35</v>
      </c>
      <c r="E1041">
        <v>19</v>
      </c>
      <c r="F1041">
        <v>31</v>
      </c>
      <c r="G1041">
        <v>3</v>
      </c>
      <c r="H1041">
        <v>57</v>
      </c>
      <c r="I1041" t="s">
        <v>54</v>
      </c>
      <c r="J1041">
        <v>93</v>
      </c>
      <c r="K1041">
        <f t="shared" si="48"/>
        <v>36</v>
      </c>
      <c r="L1041">
        <f t="shared" si="50"/>
        <v>93</v>
      </c>
      <c r="M1041">
        <f t="shared" si="49"/>
        <v>38.70967741935484</v>
      </c>
    </row>
    <row r="1042" spans="1:13" x14ac:dyDescent="0.3">
      <c r="A1042">
        <v>413</v>
      </c>
      <c r="B1042">
        <v>13</v>
      </c>
      <c r="C1042" t="s">
        <v>23</v>
      </c>
      <c r="D1042" t="s">
        <v>43</v>
      </c>
      <c r="E1042">
        <v>21</v>
      </c>
      <c r="F1042">
        <v>35</v>
      </c>
      <c r="G1042">
        <v>1</v>
      </c>
      <c r="H1042">
        <v>12</v>
      </c>
      <c r="I1042" t="s">
        <v>54</v>
      </c>
      <c r="J1042">
        <v>35</v>
      </c>
      <c r="K1042">
        <f t="shared" si="48"/>
        <v>14</v>
      </c>
      <c r="L1042">
        <f t="shared" si="50"/>
        <v>35</v>
      </c>
      <c r="M1042">
        <f t="shared" si="49"/>
        <v>40</v>
      </c>
    </row>
    <row r="1043" spans="1:13" x14ac:dyDescent="0.3">
      <c r="A1043">
        <v>414</v>
      </c>
      <c r="B1043">
        <v>14</v>
      </c>
      <c r="C1043" t="s">
        <v>20</v>
      </c>
      <c r="D1043" t="s">
        <v>40</v>
      </c>
      <c r="E1043">
        <v>20</v>
      </c>
      <c r="F1043">
        <v>33</v>
      </c>
      <c r="G1043">
        <v>1</v>
      </c>
      <c r="H1043">
        <v>38</v>
      </c>
      <c r="I1043" t="s">
        <v>53</v>
      </c>
      <c r="J1043">
        <v>33</v>
      </c>
      <c r="K1043">
        <f t="shared" si="48"/>
        <v>13</v>
      </c>
      <c r="L1043">
        <f t="shared" si="50"/>
        <v>33</v>
      </c>
      <c r="M1043">
        <f t="shared" si="49"/>
        <v>39.393939393939391</v>
      </c>
    </row>
    <row r="1044" spans="1:13" x14ac:dyDescent="0.3">
      <c r="A1044">
        <v>415</v>
      </c>
      <c r="B1044">
        <v>14</v>
      </c>
      <c r="C1044" t="s">
        <v>16</v>
      </c>
      <c r="D1044" t="s">
        <v>36</v>
      </c>
      <c r="E1044">
        <v>16</v>
      </c>
      <c r="F1044">
        <v>27</v>
      </c>
      <c r="G1044">
        <v>2</v>
      </c>
      <c r="H1044">
        <v>32</v>
      </c>
      <c r="I1044" t="s">
        <v>53</v>
      </c>
      <c r="J1044">
        <v>54</v>
      </c>
      <c r="K1044">
        <f t="shared" si="48"/>
        <v>22</v>
      </c>
      <c r="L1044">
        <f t="shared" si="50"/>
        <v>54</v>
      </c>
      <c r="M1044">
        <f t="shared" si="49"/>
        <v>40.74074074074074</v>
      </c>
    </row>
    <row r="1045" spans="1:13" x14ac:dyDescent="0.3">
      <c r="A1045">
        <v>415</v>
      </c>
      <c r="B1045">
        <v>14</v>
      </c>
      <c r="C1045" t="s">
        <v>26</v>
      </c>
      <c r="D1045" t="s">
        <v>46</v>
      </c>
      <c r="E1045">
        <v>20</v>
      </c>
      <c r="F1045">
        <v>34</v>
      </c>
      <c r="G1045">
        <v>2</v>
      </c>
      <c r="H1045">
        <v>16</v>
      </c>
      <c r="I1045" t="s">
        <v>54</v>
      </c>
      <c r="J1045">
        <v>68</v>
      </c>
      <c r="K1045">
        <f t="shared" si="48"/>
        <v>28</v>
      </c>
      <c r="L1045">
        <f t="shared" si="50"/>
        <v>68</v>
      </c>
      <c r="M1045">
        <f t="shared" si="49"/>
        <v>41.17647058823529</v>
      </c>
    </row>
    <row r="1046" spans="1:13" x14ac:dyDescent="0.3">
      <c r="A1046">
        <v>415</v>
      </c>
      <c r="B1046">
        <v>14</v>
      </c>
      <c r="C1046" t="s">
        <v>18</v>
      </c>
      <c r="D1046" t="s">
        <v>38</v>
      </c>
      <c r="E1046">
        <v>22</v>
      </c>
      <c r="F1046">
        <v>36</v>
      </c>
      <c r="G1046">
        <v>1</v>
      </c>
      <c r="H1046">
        <v>39</v>
      </c>
      <c r="I1046" t="s">
        <v>53</v>
      </c>
      <c r="J1046">
        <v>36</v>
      </c>
      <c r="K1046">
        <f t="shared" si="48"/>
        <v>14</v>
      </c>
      <c r="L1046">
        <f t="shared" si="50"/>
        <v>36</v>
      </c>
      <c r="M1046">
        <f t="shared" si="49"/>
        <v>38.888888888888893</v>
      </c>
    </row>
    <row r="1047" spans="1:13" x14ac:dyDescent="0.3">
      <c r="A1047">
        <v>416</v>
      </c>
      <c r="B1047">
        <v>20</v>
      </c>
      <c r="C1047" t="s">
        <v>32</v>
      </c>
      <c r="D1047" t="s">
        <v>52</v>
      </c>
      <c r="E1047">
        <v>15</v>
      </c>
      <c r="F1047">
        <v>25</v>
      </c>
      <c r="G1047">
        <v>1</v>
      </c>
      <c r="H1047">
        <v>9</v>
      </c>
      <c r="I1047" t="s">
        <v>54</v>
      </c>
      <c r="J1047">
        <v>25</v>
      </c>
      <c r="K1047">
        <f t="shared" si="48"/>
        <v>10</v>
      </c>
      <c r="L1047">
        <f t="shared" si="50"/>
        <v>25</v>
      </c>
      <c r="M1047">
        <f t="shared" si="49"/>
        <v>40</v>
      </c>
    </row>
    <row r="1048" spans="1:13" x14ac:dyDescent="0.3">
      <c r="A1048">
        <v>417</v>
      </c>
      <c r="B1048">
        <v>7</v>
      </c>
      <c r="C1048" t="s">
        <v>19</v>
      </c>
      <c r="D1048" t="s">
        <v>39</v>
      </c>
      <c r="E1048">
        <v>17</v>
      </c>
      <c r="F1048">
        <v>29</v>
      </c>
      <c r="G1048">
        <v>1</v>
      </c>
      <c r="H1048">
        <v>23</v>
      </c>
      <c r="I1048" t="s">
        <v>53</v>
      </c>
      <c r="J1048">
        <v>29</v>
      </c>
      <c r="K1048">
        <f t="shared" si="48"/>
        <v>12</v>
      </c>
      <c r="L1048">
        <f t="shared" si="50"/>
        <v>29</v>
      </c>
      <c r="M1048">
        <f t="shared" si="49"/>
        <v>41.379310344827587</v>
      </c>
    </row>
    <row r="1049" spans="1:13" x14ac:dyDescent="0.3">
      <c r="A1049">
        <v>417</v>
      </c>
      <c r="B1049">
        <v>7</v>
      </c>
      <c r="C1049" t="s">
        <v>17</v>
      </c>
      <c r="D1049" t="s">
        <v>37</v>
      </c>
      <c r="E1049">
        <v>25</v>
      </c>
      <c r="F1049">
        <v>40</v>
      </c>
      <c r="G1049">
        <v>1</v>
      </c>
      <c r="H1049">
        <v>17</v>
      </c>
      <c r="I1049" t="s">
        <v>53</v>
      </c>
      <c r="J1049">
        <v>40</v>
      </c>
      <c r="K1049">
        <f t="shared" si="48"/>
        <v>15</v>
      </c>
      <c r="L1049">
        <f t="shared" si="50"/>
        <v>40</v>
      </c>
      <c r="M1049">
        <f t="shared" si="49"/>
        <v>37.5</v>
      </c>
    </row>
    <row r="1050" spans="1:13" x14ac:dyDescent="0.3">
      <c r="A1050">
        <v>417</v>
      </c>
      <c r="B1050">
        <v>7</v>
      </c>
      <c r="C1050" t="s">
        <v>22</v>
      </c>
      <c r="D1050" t="s">
        <v>42</v>
      </c>
      <c r="E1050">
        <v>11</v>
      </c>
      <c r="F1050">
        <v>19</v>
      </c>
      <c r="G1050">
        <v>1</v>
      </c>
      <c r="H1050">
        <v>16</v>
      </c>
      <c r="I1050" t="s">
        <v>54</v>
      </c>
      <c r="J1050">
        <v>19</v>
      </c>
      <c r="K1050">
        <f t="shared" si="48"/>
        <v>8</v>
      </c>
      <c r="L1050">
        <f t="shared" si="50"/>
        <v>19</v>
      </c>
      <c r="M1050">
        <f t="shared" si="49"/>
        <v>42.105263157894733</v>
      </c>
    </row>
    <row r="1051" spans="1:13" x14ac:dyDescent="0.3">
      <c r="A1051">
        <v>417</v>
      </c>
      <c r="B1051">
        <v>7</v>
      </c>
      <c r="C1051" t="s">
        <v>16</v>
      </c>
      <c r="D1051" t="s">
        <v>36</v>
      </c>
      <c r="E1051">
        <v>16</v>
      </c>
      <c r="F1051">
        <v>27</v>
      </c>
      <c r="G1051">
        <v>2</v>
      </c>
      <c r="H1051">
        <v>34</v>
      </c>
      <c r="I1051" t="s">
        <v>54</v>
      </c>
      <c r="J1051">
        <v>54</v>
      </c>
      <c r="K1051">
        <f t="shared" si="48"/>
        <v>22</v>
      </c>
      <c r="L1051">
        <f t="shared" si="50"/>
        <v>54</v>
      </c>
      <c r="M1051">
        <f t="shared" si="49"/>
        <v>40.74074074074074</v>
      </c>
    </row>
    <row r="1052" spans="1:13" x14ac:dyDescent="0.3">
      <c r="A1052">
        <v>418</v>
      </c>
      <c r="B1052">
        <v>17</v>
      </c>
      <c r="C1052" t="s">
        <v>32</v>
      </c>
      <c r="D1052" t="s">
        <v>52</v>
      </c>
      <c r="E1052">
        <v>15</v>
      </c>
      <c r="F1052">
        <v>25</v>
      </c>
      <c r="G1052">
        <v>1</v>
      </c>
      <c r="H1052">
        <v>45</v>
      </c>
      <c r="I1052" t="s">
        <v>53</v>
      </c>
      <c r="J1052">
        <v>25</v>
      </c>
      <c r="K1052">
        <f t="shared" si="48"/>
        <v>10</v>
      </c>
      <c r="L1052">
        <f t="shared" si="50"/>
        <v>25</v>
      </c>
      <c r="M1052">
        <f t="shared" si="49"/>
        <v>40</v>
      </c>
    </row>
    <row r="1053" spans="1:13" x14ac:dyDescent="0.3">
      <c r="A1053">
        <v>418</v>
      </c>
      <c r="B1053">
        <v>17</v>
      </c>
      <c r="C1053" t="s">
        <v>15</v>
      </c>
      <c r="D1053" t="s">
        <v>35</v>
      </c>
      <c r="E1053">
        <v>19</v>
      </c>
      <c r="F1053">
        <v>31</v>
      </c>
      <c r="G1053">
        <v>3</v>
      </c>
      <c r="H1053">
        <v>55</v>
      </c>
      <c r="I1053" t="s">
        <v>54</v>
      </c>
      <c r="J1053">
        <v>93</v>
      </c>
      <c r="K1053">
        <f t="shared" si="48"/>
        <v>36</v>
      </c>
      <c r="L1053">
        <f t="shared" si="50"/>
        <v>93</v>
      </c>
      <c r="M1053">
        <f t="shared" si="49"/>
        <v>38.70967741935484</v>
      </c>
    </row>
    <row r="1054" spans="1:13" x14ac:dyDescent="0.3">
      <c r="A1054">
        <v>419</v>
      </c>
      <c r="B1054">
        <v>11</v>
      </c>
      <c r="C1054" t="s">
        <v>26</v>
      </c>
      <c r="D1054" t="s">
        <v>46</v>
      </c>
      <c r="E1054">
        <v>20</v>
      </c>
      <c r="F1054">
        <v>34</v>
      </c>
      <c r="G1054">
        <v>1</v>
      </c>
      <c r="H1054">
        <v>7</v>
      </c>
      <c r="I1054" t="s">
        <v>54</v>
      </c>
      <c r="J1054">
        <v>34</v>
      </c>
      <c r="K1054">
        <f t="shared" si="48"/>
        <v>14</v>
      </c>
      <c r="L1054">
        <f t="shared" si="50"/>
        <v>34</v>
      </c>
      <c r="M1054">
        <f t="shared" si="49"/>
        <v>41.17647058823529</v>
      </c>
    </row>
    <row r="1055" spans="1:13" x14ac:dyDescent="0.3">
      <c r="A1055">
        <v>419</v>
      </c>
      <c r="B1055">
        <v>11</v>
      </c>
      <c r="C1055" t="s">
        <v>20</v>
      </c>
      <c r="D1055" t="s">
        <v>40</v>
      </c>
      <c r="E1055">
        <v>20</v>
      </c>
      <c r="F1055">
        <v>33</v>
      </c>
      <c r="G1055">
        <v>1</v>
      </c>
      <c r="H1055">
        <v>57</v>
      </c>
      <c r="I1055" t="s">
        <v>53</v>
      </c>
      <c r="J1055">
        <v>33</v>
      </c>
      <c r="K1055">
        <f t="shared" si="48"/>
        <v>13</v>
      </c>
      <c r="L1055">
        <f t="shared" si="50"/>
        <v>33</v>
      </c>
      <c r="M1055">
        <f t="shared" si="49"/>
        <v>39.393939393939391</v>
      </c>
    </row>
    <row r="1056" spans="1:13" x14ac:dyDescent="0.3">
      <c r="A1056">
        <v>420</v>
      </c>
      <c r="B1056">
        <v>18</v>
      </c>
      <c r="C1056" t="s">
        <v>26</v>
      </c>
      <c r="D1056" t="s">
        <v>46</v>
      </c>
      <c r="E1056">
        <v>20</v>
      </c>
      <c r="F1056">
        <v>34</v>
      </c>
      <c r="G1056">
        <v>2</v>
      </c>
      <c r="H1056">
        <v>33</v>
      </c>
      <c r="I1056" t="s">
        <v>53</v>
      </c>
      <c r="J1056">
        <v>68</v>
      </c>
      <c r="K1056">
        <f t="shared" si="48"/>
        <v>28</v>
      </c>
      <c r="L1056">
        <f t="shared" si="50"/>
        <v>68</v>
      </c>
      <c r="M1056">
        <f t="shared" si="49"/>
        <v>41.17647058823529</v>
      </c>
    </row>
    <row r="1057" spans="1:13" x14ac:dyDescent="0.3">
      <c r="A1057">
        <v>420</v>
      </c>
      <c r="B1057">
        <v>18</v>
      </c>
      <c r="C1057" t="s">
        <v>27</v>
      </c>
      <c r="D1057" t="s">
        <v>47</v>
      </c>
      <c r="E1057">
        <v>12</v>
      </c>
      <c r="F1057">
        <v>20</v>
      </c>
      <c r="G1057">
        <v>3</v>
      </c>
      <c r="H1057">
        <v>10</v>
      </c>
      <c r="I1057" t="s">
        <v>53</v>
      </c>
      <c r="J1057">
        <v>60</v>
      </c>
      <c r="K1057">
        <f t="shared" si="48"/>
        <v>24</v>
      </c>
      <c r="L1057">
        <f t="shared" si="50"/>
        <v>60</v>
      </c>
      <c r="M1057">
        <f t="shared" si="49"/>
        <v>40</v>
      </c>
    </row>
    <row r="1058" spans="1:13" x14ac:dyDescent="0.3">
      <c r="A1058">
        <v>420</v>
      </c>
      <c r="B1058">
        <v>18</v>
      </c>
      <c r="C1058" t="s">
        <v>32</v>
      </c>
      <c r="D1058" t="s">
        <v>52</v>
      </c>
      <c r="E1058">
        <v>15</v>
      </c>
      <c r="F1058">
        <v>25</v>
      </c>
      <c r="G1058">
        <v>2</v>
      </c>
      <c r="H1058">
        <v>28</v>
      </c>
      <c r="I1058" t="s">
        <v>53</v>
      </c>
      <c r="J1058">
        <v>50</v>
      </c>
      <c r="K1058">
        <f t="shared" si="48"/>
        <v>20</v>
      </c>
      <c r="L1058">
        <f t="shared" si="50"/>
        <v>50</v>
      </c>
      <c r="M1058">
        <f t="shared" si="49"/>
        <v>40</v>
      </c>
    </row>
    <row r="1059" spans="1:13" x14ac:dyDescent="0.3">
      <c r="A1059">
        <v>420</v>
      </c>
      <c r="B1059">
        <v>18</v>
      </c>
      <c r="C1059" t="s">
        <v>24</v>
      </c>
      <c r="D1059" t="s">
        <v>44</v>
      </c>
      <c r="E1059">
        <v>19</v>
      </c>
      <c r="F1059">
        <v>32</v>
      </c>
      <c r="G1059">
        <v>2</v>
      </c>
      <c r="H1059">
        <v>34</v>
      </c>
      <c r="I1059" t="s">
        <v>53</v>
      </c>
      <c r="J1059">
        <v>64</v>
      </c>
      <c r="K1059">
        <f t="shared" si="48"/>
        <v>26</v>
      </c>
      <c r="L1059">
        <f t="shared" si="50"/>
        <v>64</v>
      </c>
      <c r="M1059">
        <f t="shared" si="49"/>
        <v>40.625</v>
      </c>
    </row>
    <row r="1060" spans="1:13" x14ac:dyDescent="0.3">
      <c r="A1060">
        <v>421</v>
      </c>
      <c r="B1060">
        <v>10</v>
      </c>
      <c r="C1060" t="s">
        <v>15</v>
      </c>
      <c r="D1060" t="s">
        <v>35</v>
      </c>
      <c r="E1060">
        <v>19</v>
      </c>
      <c r="F1060">
        <v>31</v>
      </c>
      <c r="G1060">
        <v>1</v>
      </c>
      <c r="H1060">
        <v>18</v>
      </c>
      <c r="I1060" t="s">
        <v>54</v>
      </c>
      <c r="J1060">
        <v>31</v>
      </c>
      <c r="K1060">
        <f t="shared" si="48"/>
        <v>12</v>
      </c>
      <c r="L1060">
        <f t="shared" si="50"/>
        <v>31</v>
      </c>
      <c r="M1060">
        <f t="shared" si="49"/>
        <v>38.70967741935484</v>
      </c>
    </row>
    <row r="1061" spans="1:13" x14ac:dyDescent="0.3">
      <c r="A1061">
        <v>421</v>
      </c>
      <c r="B1061">
        <v>10</v>
      </c>
      <c r="C1061" t="s">
        <v>30</v>
      </c>
      <c r="D1061" t="s">
        <v>50</v>
      </c>
      <c r="E1061">
        <v>10</v>
      </c>
      <c r="F1061">
        <v>18</v>
      </c>
      <c r="G1061">
        <v>3</v>
      </c>
      <c r="H1061">
        <v>53</v>
      </c>
      <c r="I1061" t="s">
        <v>54</v>
      </c>
      <c r="J1061">
        <v>54</v>
      </c>
      <c r="K1061">
        <f t="shared" si="48"/>
        <v>24</v>
      </c>
      <c r="L1061">
        <f t="shared" si="50"/>
        <v>54</v>
      </c>
      <c r="M1061">
        <f t="shared" si="49"/>
        <v>44.444444444444443</v>
      </c>
    </row>
    <row r="1062" spans="1:13" x14ac:dyDescent="0.3">
      <c r="A1062">
        <v>422</v>
      </c>
      <c r="B1062">
        <v>12</v>
      </c>
      <c r="C1062" t="s">
        <v>31</v>
      </c>
      <c r="D1062" t="s">
        <v>51</v>
      </c>
      <c r="E1062">
        <v>15</v>
      </c>
      <c r="F1062">
        <v>26</v>
      </c>
      <c r="G1062">
        <v>2</v>
      </c>
      <c r="H1062">
        <v>7</v>
      </c>
      <c r="I1062" t="s">
        <v>54</v>
      </c>
      <c r="J1062">
        <v>52</v>
      </c>
      <c r="K1062">
        <f t="shared" si="48"/>
        <v>22</v>
      </c>
      <c r="L1062">
        <f t="shared" si="50"/>
        <v>52</v>
      </c>
      <c r="M1062">
        <f t="shared" si="49"/>
        <v>42.307692307692307</v>
      </c>
    </row>
    <row r="1063" spans="1:13" x14ac:dyDescent="0.3">
      <c r="A1063">
        <v>422</v>
      </c>
      <c r="B1063">
        <v>12</v>
      </c>
      <c r="C1063" t="s">
        <v>18</v>
      </c>
      <c r="D1063" t="s">
        <v>38</v>
      </c>
      <c r="E1063">
        <v>22</v>
      </c>
      <c r="F1063">
        <v>36</v>
      </c>
      <c r="G1063">
        <v>1</v>
      </c>
      <c r="H1063">
        <v>27</v>
      </c>
      <c r="I1063" t="s">
        <v>53</v>
      </c>
      <c r="J1063">
        <v>36</v>
      </c>
      <c r="K1063">
        <f t="shared" si="48"/>
        <v>14</v>
      </c>
      <c r="L1063">
        <f t="shared" si="50"/>
        <v>36</v>
      </c>
      <c r="M1063">
        <f t="shared" si="49"/>
        <v>38.888888888888893</v>
      </c>
    </row>
    <row r="1064" spans="1:13" x14ac:dyDescent="0.3">
      <c r="A1064">
        <v>423</v>
      </c>
      <c r="B1064">
        <v>4</v>
      </c>
      <c r="C1064" t="s">
        <v>21</v>
      </c>
      <c r="D1064" t="s">
        <v>41</v>
      </c>
      <c r="E1064">
        <v>16</v>
      </c>
      <c r="F1064">
        <v>28</v>
      </c>
      <c r="G1064">
        <v>2</v>
      </c>
      <c r="H1064">
        <v>24</v>
      </c>
      <c r="I1064" t="s">
        <v>53</v>
      </c>
      <c r="J1064">
        <v>56</v>
      </c>
      <c r="K1064">
        <f t="shared" si="48"/>
        <v>24</v>
      </c>
      <c r="L1064">
        <f t="shared" si="50"/>
        <v>56</v>
      </c>
      <c r="M1064">
        <f t="shared" si="49"/>
        <v>42.857142857142854</v>
      </c>
    </row>
    <row r="1065" spans="1:13" x14ac:dyDescent="0.3">
      <c r="A1065">
        <v>423</v>
      </c>
      <c r="B1065">
        <v>4</v>
      </c>
      <c r="C1065" t="s">
        <v>24</v>
      </c>
      <c r="D1065" t="s">
        <v>44</v>
      </c>
      <c r="E1065">
        <v>19</v>
      </c>
      <c r="F1065">
        <v>32</v>
      </c>
      <c r="G1065">
        <v>3</v>
      </c>
      <c r="H1065">
        <v>7</v>
      </c>
      <c r="I1065" t="s">
        <v>54</v>
      </c>
      <c r="J1065">
        <v>96</v>
      </c>
      <c r="K1065">
        <f t="shared" si="48"/>
        <v>39</v>
      </c>
      <c r="L1065">
        <f t="shared" si="50"/>
        <v>96</v>
      </c>
      <c r="M1065">
        <f t="shared" si="49"/>
        <v>40.625</v>
      </c>
    </row>
    <row r="1066" spans="1:13" x14ac:dyDescent="0.3">
      <c r="A1066">
        <v>424</v>
      </c>
      <c r="B1066">
        <v>13</v>
      </c>
      <c r="C1066" t="s">
        <v>25</v>
      </c>
      <c r="D1066" t="s">
        <v>45</v>
      </c>
      <c r="E1066">
        <v>13</v>
      </c>
      <c r="F1066">
        <v>22</v>
      </c>
      <c r="G1066">
        <v>3</v>
      </c>
      <c r="H1066">
        <v>43</v>
      </c>
      <c r="I1066" t="s">
        <v>53</v>
      </c>
      <c r="J1066">
        <v>66</v>
      </c>
      <c r="K1066">
        <f t="shared" si="48"/>
        <v>27</v>
      </c>
      <c r="L1066">
        <f t="shared" si="50"/>
        <v>66</v>
      </c>
      <c r="M1066">
        <f t="shared" si="49"/>
        <v>40.909090909090914</v>
      </c>
    </row>
    <row r="1067" spans="1:13" x14ac:dyDescent="0.3">
      <c r="A1067">
        <v>424</v>
      </c>
      <c r="B1067">
        <v>13</v>
      </c>
      <c r="C1067" t="s">
        <v>16</v>
      </c>
      <c r="D1067" t="s">
        <v>36</v>
      </c>
      <c r="E1067">
        <v>16</v>
      </c>
      <c r="F1067">
        <v>27</v>
      </c>
      <c r="G1067">
        <v>3</v>
      </c>
      <c r="H1067">
        <v>45</v>
      </c>
      <c r="I1067" t="s">
        <v>54</v>
      </c>
      <c r="J1067">
        <v>81</v>
      </c>
      <c r="K1067">
        <f t="shared" si="48"/>
        <v>33</v>
      </c>
      <c r="L1067">
        <f t="shared" si="50"/>
        <v>81</v>
      </c>
      <c r="M1067">
        <f t="shared" si="49"/>
        <v>40.74074074074074</v>
      </c>
    </row>
    <row r="1068" spans="1:13" x14ac:dyDescent="0.3">
      <c r="A1068">
        <v>425</v>
      </c>
      <c r="B1068">
        <v>18</v>
      </c>
      <c r="C1068" t="s">
        <v>22</v>
      </c>
      <c r="D1068" t="s">
        <v>42</v>
      </c>
      <c r="E1068">
        <v>11</v>
      </c>
      <c r="F1068">
        <v>19</v>
      </c>
      <c r="G1068">
        <v>1</v>
      </c>
      <c r="H1068">
        <v>28</v>
      </c>
      <c r="I1068" t="s">
        <v>54</v>
      </c>
      <c r="J1068">
        <v>19</v>
      </c>
      <c r="K1068">
        <f t="shared" si="48"/>
        <v>8</v>
      </c>
      <c r="L1068">
        <f t="shared" si="50"/>
        <v>19</v>
      </c>
      <c r="M1068">
        <f t="shared" si="49"/>
        <v>42.105263157894733</v>
      </c>
    </row>
    <row r="1069" spans="1:13" x14ac:dyDescent="0.3">
      <c r="A1069">
        <v>426</v>
      </c>
      <c r="B1069">
        <v>5</v>
      </c>
      <c r="C1069" t="s">
        <v>20</v>
      </c>
      <c r="D1069" t="s">
        <v>40</v>
      </c>
      <c r="E1069">
        <v>20</v>
      </c>
      <c r="F1069">
        <v>33</v>
      </c>
      <c r="G1069">
        <v>1</v>
      </c>
      <c r="H1069">
        <v>8</v>
      </c>
      <c r="I1069" t="s">
        <v>54</v>
      </c>
      <c r="J1069">
        <v>33</v>
      </c>
      <c r="K1069">
        <f t="shared" si="48"/>
        <v>13</v>
      </c>
      <c r="L1069">
        <f t="shared" si="50"/>
        <v>33</v>
      </c>
      <c r="M1069">
        <f t="shared" si="49"/>
        <v>39.393939393939391</v>
      </c>
    </row>
    <row r="1070" spans="1:13" x14ac:dyDescent="0.3">
      <c r="A1070">
        <v>426</v>
      </c>
      <c r="B1070">
        <v>5</v>
      </c>
      <c r="C1070" t="s">
        <v>21</v>
      </c>
      <c r="D1070" t="s">
        <v>41</v>
      </c>
      <c r="E1070">
        <v>16</v>
      </c>
      <c r="F1070">
        <v>28</v>
      </c>
      <c r="G1070">
        <v>2</v>
      </c>
      <c r="H1070">
        <v>38</v>
      </c>
      <c r="I1070" t="s">
        <v>54</v>
      </c>
      <c r="J1070">
        <v>56</v>
      </c>
      <c r="K1070">
        <f t="shared" si="48"/>
        <v>24</v>
      </c>
      <c r="L1070">
        <f t="shared" si="50"/>
        <v>56</v>
      </c>
      <c r="M1070">
        <f t="shared" si="49"/>
        <v>42.857142857142854</v>
      </c>
    </row>
    <row r="1071" spans="1:13" x14ac:dyDescent="0.3">
      <c r="A1071">
        <v>426</v>
      </c>
      <c r="B1071">
        <v>5</v>
      </c>
      <c r="C1071" t="s">
        <v>32</v>
      </c>
      <c r="D1071" t="s">
        <v>52</v>
      </c>
      <c r="E1071">
        <v>15</v>
      </c>
      <c r="F1071">
        <v>25</v>
      </c>
      <c r="G1071">
        <v>2</v>
      </c>
      <c r="H1071">
        <v>23</v>
      </c>
      <c r="I1071" t="s">
        <v>53</v>
      </c>
      <c r="J1071">
        <v>50</v>
      </c>
      <c r="K1071">
        <f t="shared" si="48"/>
        <v>20</v>
      </c>
      <c r="L1071">
        <f t="shared" si="50"/>
        <v>50</v>
      </c>
      <c r="M1071">
        <f t="shared" si="49"/>
        <v>40</v>
      </c>
    </row>
    <row r="1072" spans="1:13" x14ac:dyDescent="0.3">
      <c r="A1072">
        <v>426</v>
      </c>
      <c r="B1072">
        <v>5</v>
      </c>
      <c r="C1072" t="s">
        <v>18</v>
      </c>
      <c r="D1072" t="s">
        <v>38</v>
      </c>
      <c r="E1072">
        <v>22</v>
      </c>
      <c r="F1072">
        <v>36</v>
      </c>
      <c r="G1072">
        <v>3</v>
      </c>
      <c r="H1072">
        <v>47</v>
      </c>
      <c r="I1072" t="s">
        <v>54</v>
      </c>
      <c r="J1072">
        <v>108</v>
      </c>
      <c r="K1072">
        <f t="shared" si="48"/>
        <v>42</v>
      </c>
      <c r="L1072">
        <f t="shared" si="50"/>
        <v>108</v>
      </c>
      <c r="M1072">
        <f t="shared" si="49"/>
        <v>38.888888888888893</v>
      </c>
    </row>
    <row r="1073" spans="1:13" x14ac:dyDescent="0.3">
      <c r="A1073">
        <v>427</v>
      </c>
      <c r="B1073">
        <v>2</v>
      </c>
      <c r="C1073" t="s">
        <v>32</v>
      </c>
      <c r="D1073" t="s">
        <v>52</v>
      </c>
      <c r="E1073">
        <v>15</v>
      </c>
      <c r="F1073">
        <v>25</v>
      </c>
      <c r="G1073">
        <v>3</v>
      </c>
      <c r="H1073">
        <v>34</v>
      </c>
      <c r="I1073" t="s">
        <v>54</v>
      </c>
      <c r="J1073">
        <v>75</v>
      </c>
      <c r="K1073">
        <f t="shared" si="48"/>
        <v>30</v>
      </c>
      <c r="L1073">
        <f t="shared" si="50"/>
        <v>75</v>
      </c>
      <c r="M1073">
        <f t="shared" si="49"/>
        <v>40</v>
      </c>
    </row>
    <row r="1074" spans="1:13" x14ac:dyDescent="0.3">
      <c r="A1074">
        <v>427</v>
      </c>
      <c r="B1074">
        <v>2</v>
      </c>
      <c r="C1074" t="s">
        <v>23</v>
      </c>
      <c r="D1074" t="s">
        <v>43</v>
      </c>
      <c r="E1074">
        <v>21</v>
      </c>
      <c r="F1074">
        <v>35</v>
      </c>
      <c r="G1074">
        <v>2</v>
      </c>
      <c r="H1074">
        <v>52</v>
      </c>
      <c r="I1074" t="s">
        <v>53</v>
      </c>
      <c r="J1074">
        <v>70</v>
      </c>
      <c r="K1074">
        <f t="shared" si="48"/>
        <v>28</v>
      </c>
      <c r="L1074">
        <f t="shared" si="50"/>
        <v>70</v>
      </c>
      <c r="M1074">
        <f t="shared" si="49"/>
        <v>40</v>
      </c>
    </row>
    <row r="1075" spans="1:13" x14ac:dyDescent="0.3">
      <c r="A1075">
        <v>427</v>
      </c>
      <c r="B1075">
        <v>2</v>
      </c>
      <c r="C1075" t="s">
        <v>28</v>
      </c>
      <c r="D1075" t="s">
        <v>48</v>
      </c>
      <c r="E1075">
        <v>14</v>
      </c>
      <c r="F1075">
        <v>23</v>
      </c>
      <c r="G1075">
        <v>1</v>
      </c>
      <c r="H1075">
        <v>24</v>
      </c>
      <c r="I1075" t="s">
        <v>54</v>
      </c>
      <c r="J1075">
        <v>23</v>
      </c>
      <c r="K1075">
        <f t="shared" si="48"/>
        <v>9</v>
      </c>
      <c r="L1075">
        <f t="shared" si="50"/>
        <v>23</v>
      </c>
      <c r="M1075">
        <f t="shared" si="49"/>
        <v>39.130434782608695</v>
      </c>
    </row>
    <row r="1076" spans="1:13" x14ac:dyDescent="0.3">
      <c r="A1076">
        <v>427</v>
      </c>
      <c r="B1076">
        <v>2</v>
      </c>
      <c r="C1076" t="s">
        <v>22</v>
      </c>
      <c r="D1076" t="s">
        <v>42</v>
      </c>
      <c r="E1076">
        <v>11</v>
      </c>
      <c r="F1076">
        <v>19</v>
      </c>
      <c r="G1076">
        <v>2</v>
      </c>
      <c r="H1076">
        <v>56</v>
      </c>
      <c r="I1076" t="s">
        <v>53</v>
      </c>
      <c r="J1076">
        <v>38</v>
      </c>
      <c r="K1076">
        <f t="shared" si="48"/>
        <v>16</v>
      </c>
      <c r="L1076">
        <f t="shared" si="50"/>
        <v>38</v>
      </c>
      <c r="M1076">
        <f t="shared" si="49"/>
        <v>42.105263157894733</v>
      </c>
    </row>
    <row r="1077" spans="1:13" x14ac:dyDescent="0.3">
      <c r="A1077">
        <v>428</v>
      </c>
      <c r="B1077">
        <v>7</v>
      </c>
      <c r="C1077" t="s">
        <v>17</v>
      </c>
      <c r="D1077" t="s">
        <v>37</v>
      </c>
      <c r="E1077">
        <v>25</v>
      </c>
      <c r="F1077">
        <v>40</v>
      </c>
      <c r="G1077">
        <v>1</v>
      </c>
      <c r="H1077">
        <v>38</v>
      </c>
      <c r="I1077" t="s">
        <v>53</v>
      </c>
      <c r="J1077">
        <v>40</v>
      </c>
      <c r="K1077">
        <f t="shared" si="48"/>
        <v>15</v>
      </c>
      <c r="L1077">
        <f t="shared" si="50"/>
        <v>40</v>
      </c>
      <c r="M1077">
        <f t="shared" si="49"/>
        <v>37.5</v>
      </c>
    </row>
    <row r="1078" spans="1:13" x14ac:dyDescent="0.3">
      <c r="A1078">
        <v>428</v>
      </c>
      <c r="B1078">
        <v>7</v>
      </c>
      <c r="C1078" t="s">
        <v>28</v>
      </c>
      <c r="D1078" t="s">
        <v>48</v>
      </c>
      <c r="E1078">
        <v>14</v>
      </c>
      <c r="F1078">
        <v>23</v>
      </c>
      <c r="G1078">
        <v>1</v>
      </c>
      <c r="H1078">
        <v>46</v>
      </c>
      <c r="I1078" t="s">
        <v>53</v>
      </c>
      <c r="J1078">
        <v>23</v>
      </c>
      <c r="K1078">
        <f t="shared" si="48"/>
        <v>9</v>
      </c>
      <c r="L1078">
        <f t="shared" si="50"/>
        <v>23</v>
      </c>
      <c r="M1078">
        <f t="shared" si="49"/>
        <v>39.130434782608695</v>
      </c>
    </row>
    <row r="1079" spans="1:13" x14ac:dyDescent="0.3">
      <c r="A1079">
        <v>428</v>
      </c>
      <c r="B1079">
        <v>7</v>
      </c>
      <c r="C1079" t="s">
        <v>32</v>
      </c>
      <c r="D1079" t="s">
        <v>52</v>
      </c>
      <c r="E1079">
        <v>15</v>
      </c>
      <c r="F1079">
        <v>25</v>
      </c>
      <c r="G1079">
        <v>2</v>
      </c>
      <c r="H1079">
        <v>48</v>
      </c>
      <c r="I1079" t="s">
        <v>53</v>
      </c>
      <c r="J1079">
        <v>50</v>
      </c>
      <c r="K1079">
        <f t="shared" si="48"/>
        <v>20</v>
      </c>
      <c r="L1079">
        <f t="shared" si="50"/>
        <v>50</v>
      </c>
      <c r="M1079">
        <f t="shared" si="49"/>
        <v>40</v>
      </c>
    </row>
    <row r="1080" spans="1:13" x14ac:dyDescent="0.3">
      <c r="A1080">
        <v>428</v>
      </c>
      <c r="B1080">
        <v>7</v>
      </c>
      <c r="C1080" t="s">
        <v>15</v>
      </c>
      <c r="D1080" t="s">
        <v>35</v>
      </c>
      <c r="E1080">
        <v>19</v>
      </c>
      <c r="F1080">
        <v>31</v>
      </c>
      <c r="G1080">
        <v>2</v>
      </c>
      <c r="H1080">
        <v>47</v>
      </c>
      <c r="I1080" t="s">
        <v>53</v>
      </c>
      <c r="J1080">
        <v>62</v>
      </c>
      <c r="K1080">
        <f t="shared" si="48"/>
        <v>24</v>
      </c>
      <c r="L1080">
        <f t="shared" si="50"/>
        <v>62</v>
      </c>
      <c r="M1080">
        <f t="shared" si="49"/>
        <v>38.70967741935484</v>
      </c>
    </row>
    <row r="1081" spans="1:13" x14ac:dyDescent="0.3">
      <c r="A1081">
        <v>429</v>
      </c>
      <c r="B1081">
        <v>8</v>
      </c>
      <c r="C1081" t="s">
        <v>31</v>
      </c>
      <c r="D1081" t="s">
        <v>51</v>
      </c>
      <c r="E1081">
        <v>15</v>
      </c>
      <c r="F1081">
        <v>26</v>
      </c>
      <c r="G1081">
        <v>3</v>
      </c>
      <c r="H1081">
        <v>27</v>
      </c>
      <c r="I1081" t="s">
        <v>53</v>
      </c>
      <c r="J1081">
        <v>78</v>
      </c>
      <c r="K1081">
        <f t="shared" si="48"/>
        <v>33</v>
      </c>
      <c r="L1081">
        <f t="shared" si="50"/>
        <v>78</v>
      </c>
      <c r="M1081">
        <f t="shared" si="49"/>
        <v>42.307692307692307</v>
      </c>
    </row>
    <row r="1082" spans="1:13" x14ac:dyDescent="0.3">
      <c r="A1082">
        <v>430</v>
      </c>
      <c r="B1082">
        <v>7</v>
      </c>
      <c r="C1082" t="s">
        <v>32</v>
      </c>
      <c r="D1082" t="s">
        <v>52</v>
      </c>
      <c r="E1082">
        <v>15</v>
      </c>
      <c r="F1082">
        <v>25</v>
      </c>
      <c r="G1082">
        <v>1</v>
      </c>
      <c r="H1082">
        <v>49</v>
      </c>
      <c r="I1082" t="s">
        <v>53</v>
      </c>
      <c r="J1082">
        <v>25</v>
      </c>
      <c r="K1082">
        <f t="shared" si="48"/>
        <v>10</v>
      </c>
      <c r="L1082">
        <f t="shared" si="50"/>
        <v>25</v>
      </c>
      <c r="M1082">
        <f t="shared" si="49"/>
        <v>40</v>
      </c>
    </row>
    <row r="1083" spans="1:13" x14ac:dyDescent="0.3">
      <c r="A1083">
        <v>431</v>
      </c>
      <c r="B1083">
        <v>15</v>
      </c>
      <c r="C1083" t="s">
        <v>14</v>
      </c>
      <c r="D1083" t="s">
        <v>34</v>
      </c>
      <c r="E1083">
        <v>18</v>
      </c>
      <c r="F1083">
        <v>30</v>
      </c>
      <c r="G1083">
        <v>2</v>
      </c>
      <c r="H1083">
        <v>20</v>
      </c>
      <c r="I1083" t="s">
        <v>53</v>
      </c>
      <c r="J1083">
        <v>60</v>
      </c>
      <c r="K1083">
        <f t="shared" si="48"/>
        <v>24</v>
      </c>
      <c r="L1083">
        <f t="shared" si="50"/>
        <v>60</v>
      </c>
      <c r="M1083">
        <f t="shared" si="49"/>
        <v>40</v>
      </c>
    </row>
    <row r="1084" spans="1:13" x14ac:dyDescent="0.3">
      <c r="A1084">
        <v>432</v>
      </c>
      <c r="B1084">
        <v>10</v>
      </c>
      <c r="C1084" t="s">
        <v>27</v>
      </c>
      <c r="D1084" t="s">
        <v>47</v>
      </c>
      <c r="E1084">
        <v>12</v>
      </c>
      <c r="F1084">
        <v>20</v>
      </c>
      <c r="G1084">
        <v>3</v>
      </c>
      <c r="H1084">
        <v>16</v>
      </c>
      <c r="I1084" t="s">
        <v>54</v>
      </c>
      <c r="J1084">
        <v>60</v>
      </c>
      <c r="K1084">
        <f t="shared" si="48"/>
        <v>24</v>
      </c>
      <c r="L1084">
        <f t="shared" si="50"/>
        <v>60</v>
      </c>
      <c r="M1084">
        <f t="shared" si="49"/>
        <v>40</v>
      </c>
    </row>
    <row r="1085" spans="1:13" x14ac:dyDescent="0.3">
      <c r="A1085">
        <v>432</v>
      </c>
      <c r="B1085">
        <v>10</v>
      </c>
      <c r="C1085" t="s">
        <v>29</v>
      </c>
      <c r="D1085" t="s">
        <v>49</v>
      </c>
      <c r="E1085">
        <v>13</v>
      </c>
      <c r="F1085">
        <v>21</v>
      </c>
      <c r="G1085">
        <v>1</v>
      </c>
      <c r="H1085">
        <v>27</v>
      </c>
      <c r="I1085" t="s">
        <v>53</v>
      </c>
      <c r="J1085">
        <v>21</v>
      </c>
      <c r="K1085">
        <f t="shared" si="48"/>
        <v>8</v>
      </c>
      <c r="L1085">
        <f t="shared" si="50"/>
        <v>21</v>
      </c>
      <c r="M1085">
        <f t="shared" si="49"/>
        <v>38.095238095238095</v>
      </c>
    </row>
    <row r="1086" spans="1:13" x14ac:dyDescent="0.3">
      <c r="A1086">
        <v>432</v>
      </c>
      <c r="B1086">
        <v>10</v>
      </c>
      <c r="C1086" t="s">
        <v>21</v>
      </c>
      <c r="D1086" t="s">
        <v>41</v>
      </c>
      <c r="E1086">
        <v>16</v>
      </c>
      <c r="F1086">
        <v>28</v>
      </c>
      <c r="G1086">
        <v>1</v>
      </c>
      <c r="H1086">
        <v>31</v>
      </c>
      <c r="I1086" t="s">
        <v>53</v>
      </c>
      <c r="J1086">
        <v>28</v>
      </c>
      <c r="K1086">
        <f t="shared" si="48"/>
        <v>12</v>
      </c>
      <c r="L1086">
        <f t="shared" si="50"/>
        <v>28</v>
      </c>
      <c r="M1086">
        <f t="shared" si="49"/>
        <v>42.857142857142854</v>
      </c>
    </row>
    <row r="1087" spans="1:13" x14ac:dyDescent="0.3">
      <c r="A1087">
        <v>433</v>
      </c>
      <c r="B1087">
        <v>10</v>
      </c>
      <c r="C1087" t="s">
        <v>14</v>
      </c>
      <c r="D1087" t="s">
        <v>34</v>
      </c>
      <c r="E1087">
        <v>18</v>
      </c>
      <c r="F1087">
        <v>30</v>
      </c>
      <c r="G1087">
        <v>1</v>
      </c>
      <c r="H1087">
        <v>56</v>
      </c>
      <c r="I1087" t="s">
        <v>54</v>
      </c>
      <c r="J1087">
        <v>30</v>
      </c>
      <c r="K1087">
        <f t="shared" si="48"/>
        <v>12</v>
      </c>
      <c r="L1087">
        <f t="shared" si="50"/>
        <v>30</v>
      </c>
      <c r="M1087">
        <f t="shared" si="49"/>
        <v>40</v>
      </c>
    </row>
    <row r="1088" spans="1:13" x14ac:dyDescent="0.3">
      <c r="A1088">
        <v>433</v>
      </c>
      <c r="B1088">
        <v>10</v>
      </c>
      <c r="C1088" t="s">
        <v>13</v>
      </c>
      <c r="D1088" t="s">
        <v>33</v>
      </c>
      <c r="E1088">
        <v>14</v>
      </c>
      <c r="F1088">
        <v>24</v>
      </c>
      <c r="G1088">
        <v>3</v>
      </c>
      <c r="H1088">
        <v>18</v>
      </c>
      <c r="I1088" t="s">
        <v>53</v>
      </c>
      <c r="J1088">
        <v>72</v>
      </c>
      <c r="K1088">
        <f t="shared" si="48"/>
        <v>30</v>
      </c>
      <c r="L1088">
        <f t="shared" si="50"/>
        <v>72</v>
      </c>
      <c r="M1088">
        <f t="shared" si="49"/>
        <v>41.666666666666671</v>
      </c>
    </row>
    <row r="1089" spans="1:13" x14ac:dyDescent="0.3">
      <c r="A1089">
        <v>434</v>
      </c>
      <c r="B1089">
        <v>15</v>
      </c>
      <c r="C1089" t="s">
        <v>31</v>
      </c>
      <c r="D1089" t="s">
        <v>51</v>
      </c>
      <c r="E1089">
        <v>15</v>
      </c>
      <c r="F1089">
        <v>26</v>
      </c>
      <c r="G1089">
        <v>2</v>
      </c>
      <c r="H1089">
        <v>26</v>
      </c>
      <c r="I1089" t="s">
        <v>53</v>
      </c>
      <c r="J1089">
        <v>52</v>
      </c>
      <c r="K1089">
        <f t="shared" si="48"/>
        <v>22</v>
      </c>
      <c r="L1089">
        <f t="shared" si="50"/>
        <v>52</v>
      </c>
      <c r="M1089">
        <f t="shared" si="49"/>
        <v>42.307692307692307</v>
      </c>
    </row>
    <row r="1090" spans="1:13" x14ac:dyDescent="0.3">
      <c r="A1090">
        <v>434</v>
      </c>
      <c r="B1090">
        <v>15</v>
      </c>
      <c r="C1090" t="s">
        <v>25</v>
      </c>
      <c r="D1090" t="s">
        <v>45</v>
      </c>
      <c r="E1090">
        <v>13</v>
      </c>
      <c r="F1090">
        <v>22</v>
      </c>
      <c r="G1090">
        <v>2</v>
      </c>
      <c r="H1090">
        <v>32</v>
      </c>
      <c r="I1090" t="s">
        <v>54</v>
      </c>
      <c r="J1090">
        <v>44</v>
      </c>
      <c r="K1090">
        <f t="shared" si="48"/>
        <v>18</v>
      </c>
      <c r="L1090">
        <f t="shared" si="50"/>
        <v>44</v>
      </c>
      <c r="M1090">
        <f t="shared" si="49"/>
        <v>40.909090909090914</v>
      </c>
    </row>
    <row r="1091" spans="1:13" x14ac:dyDescent="0.3">
      <c r="A1091">
        <v>435</v>
      </c>
      <c r="B1091">
        <v>17</v>
      </c>
      <c r="C1091" t="s">
        <v>31</v>
      </c>
      <c r="D1091" t="s">
        <v>51</v>
      </c>
      <c r="E1091">
        <v>15</v>
      </c>
      <c r="F1091">
        <v>26</v>
      </c>
      <c r="G1091">
        <v>2</v>
      </c>
      <c r="H1091">
        <v>14</v>
      </c>
      <c r="I1091" t="s">
        <v>53</v>
      </c>
      <c r="J1091">
        <v>52</v>
      </c>
      <c r="K1091">
        <f t="shared" ref="K1091:K1154" si="51">(F1091-E1091)*G1091</f>
        <v>22</v>
      </c>
      <c r="L1091">
        <f t="shared" si="50"/>
        <v>52</v>
      </c>
      <c r="M1091">
        <f t="shared" ref="M1091:M1154" si="52">(K1091/J1091)*100</f>
        <v>42.307692307692307</v>
      </c>
    </row>
    <row r="1092" spans="1:13" x14ac:dyDescent="0.3">
      <c r="A1092">
        <v>435</v>
      </c>
      <c r="B1092">
        <v>17</v>
      </c>
      <c r="C1092" t="s">
        <v>29</v>
      </c>
      <c r="D1092" t="s">
        <v>49</v>
      </c>
      <c r="E1092">
        <v>13</v>
      </c>
      <c r="F1092">
        <v>21</v>
      </c>
      <c r="G1092">
        <v>2</v>
      </c>
      <c r="H1092">
        <v>42</v>
      </c>
      <c r="I1092" t="s">
        <v>53</v>
      </c>
      <c r="J1092">
        <v>42</v>
      </c>
      <c r="K1092">
        <f t="shared" si="51"/>
        <v>16</v>
      </c>
      <c r="L1092">
        <f t="shared" ref="L1092:L1155" si="53">F1092*G1092</f>
        <v>42</v>
      </c>
      <c r="M1092">
        <f t="shared" si="52"/>
        <v>38.095238095238095</v>
      </c>
    </row>
    <row r="1093" spans="1:13" x14ac:dyDescent="0.3">
      <c r="A1093">
        <v>435</v>
      </c>
      <c r="B1093">
        <v>17</v>
      </c>
      <c r="C1093" t="s">
        <v>14</v>
      </c>
      <c r="D1093" t="s">
        <v>34</v>
      </c>
      <c r="E1093">
        <v>18</v>
      </c>
      <c r="F1093">
        <v>30</v>
      </c>
      <c r="G1093">
        <v>2</v>
      </c>
      <c r="H1093">
        <v>55</v>
      </c>
      <c r="I1093" t="s">
        <v>54</v>
      </c>
      <c r="J1093">
        <v>60</v>
      </c>
      <c r="K1093">
        <f t="shared" si="51"/>
        <v>24</v>
      </c>
      <c r="L1093">
        <f t="shared" si="53"/>
        <v>60</v>
      </c>
      <c r="M1093">
        <f t="shared" si="52"/>
        <v>40</v>
      </c>
    </row>
    <row r="1094" spans="1:13" x14ac:dyDescent="0.3">
      <c r="A1094">
        <v>436</v>
      </c>
      <c r="B1094">
        <v>10</v>
      </c>
      <c r="C1094" t="s">
        <v>21</v>
      </c>
      <c r="D1094" t="s">
        <v>41</v>
      </c>
      <c r="E1094">
        <v>16</v>
      </c>
      <c r="F1094">
        <v>28</v>
      </c>
      <c r="G1094">
        <v>2</v>
      </c>
      <c r="H1094">
        <v>45</v>
      </c>
      <c r="I1094" t="s">
        <v>54</v>
      </c>
      <c r="J1094">
        <v>56</v>
      </c>
      <c r="K1094">
        <f t="shared" si="51"/>
        <v>24</v>
      </c>
      <c r="L1094">
        <f t="shared" si="53"/>
        <v>56</v>
      </c>
      <c r="M1094">
        <f t="shared" si="52"/>
        <v>42.857142857142854</v>
      </c>
    </row>
    <row r="1095" spans="1:13" x14ac:dyDescent="0.3">
      <c r="A1095">
        <v>437</v>
      </c>
      <c r="B1095">
        <v>16</v>
      </c>
      <c r="C1095" t="s">
        <v>23</v>
      </c>
      <c r="D1095" t="s">
        <v>43</v>
      </c>
      <c r="E1095">
        <v>21</v>
      </c>
      <c r="F1095">
        <v>35</v>
      </c>
      <c r="G1095">
        <v>2</v>
      </c>
      <c r="H1095">
        <v>51</v>
      </c>
      <c r="I1095" t="s">
        <v>54</v>
      </c>
      <c r="J1095">
        <v>70</v>
      </c>
      <c r="K1095">
        <f t="shared" si="51"/>
        <v>28</v>
      </c>
      <c r="L1095">
        <f t="shared" si="53"/>
        <v>70</v>
      </c>
      <c r="M1095">
        <f t="shared" si="52"/>
        <v>40</v>
      </c>
    </row>
    <row r="1096" spans="1:13" x14ac:dyDescent="0.3">
      <c r="A1096">
        <v>438</v>
      </c>
      <c r="B1096">
        <v>2</v>
      </c>
      <c r="C1096" t="s">
        <v>20</v>
      </c>
      <c r="D1096" t="s">
        <v>40</v>
      </c>
      <c r="E1096">
        <v>20</v>
      </c>
      <c r="F1096">
        <v>33</v>
      </c>
      <c r="G1096">
        <v>1</v>
      </c>
      <c r="H1096">
        <v>51</v>
      </c>
      <c r="I1096" t="s">
        <v>54</v>
      </c>
      <c r="J1096">
        <v>33</v>
      </c>
      <c r="K1096">
        <f t="shared" si="51"/>
        <v>13</v>
      </c>
      <c r="L1096">
        <f t="shared" si="53"/>
        <v>33</v>
      </c>
      <c r="M1096">
        <f t="shared" si="52"/>
        <v>39.393939393939391</v>
      </c>
    </row>
    <row r="1097" spans="1:13" x14ac:dyDescent="0.3">
      <c r="A1097">
        <v>439</v>
      </c>
      <c r="B1097">
        <v>15</v>
      </c>
      <c r="C1097" t="s">
        <v>20</v>
      </c>
      <c r="D1097" t="s">
        <v>40</v>
      </c>
      <c r="E1097">
        <v>20</v>
      </c>
      <c r="F1097">
        <v>33</v>
      </c>
      <c r="G1097">
        <v>3</v>
      </c>
      <c r="H1097">
        <v>35</v>
      </c>
      <c r="I1097" t="s">
        <v>53</v>
      </c>
      <c r="J1097">
        <v>99</v>
      </c>
      <c r="K1097">
        <f t="shared" si="51"/>
        <v>39</v>
      </c>
      <c r="L1097">
        <f t="shared" si="53"/>
        <v>99</v>
      </c>
      <c r="M1097">
        <f t="shared" si="52"/>
        <v>39.393939393939391</v>
      </c>
    </row>
    <row r="1098" spans="1:13" x14ac:dyDescent="0.3">
      <c r="A1098">
        <v>439</v>
      </c>
      <c r="B1098">
        <v>15</v>
      </c>
      <c r="C1098" t="s">
        <v>31</v>
      </c>
      <c r="D1098" t="s">
        <v>51</v>
      </c>
      <c r="E1098">
        <v>15</v>
      </c>
      <c r="F1098">
        <v>26</v>
      </c>
      <c r="G1098">
        <v>3</v>
      </c>
      <c r="H1098">
        <v>29</v>
      </c>
      <c r="I1098" t="s">
        <v>54</v>
      </c>
      <c r="J1098">
        <v>78</v>
      </c>
      <c r="K1098">
        <f t="shared" si="51"/>
        <v>33</v>
      </c>
      <c r="L1098">
        <f t="shared" si="53"/>
        <v>78</v>
      </c>
      <c r="M1098">
        <f t="shared" si="52"/>
        <v>42.307692307692307</v>
      </c>
    </row>
    <row r="1099" spans="1:13" x14ac:dyDescent="0.3">
      <c r="A1099">
        <v>440</v>
      </c>
      <c r="B1099">
        <v>13</v>
      </c>
      <c r="C1099" t="s">
        <v>28</v>
      </c>
      <c r="D1099" t="s">
        <v>48</v>
      </c>
      <c r="E1099">
        <v>14</v>
      </c>
      <c r="F1099">
        <v>23</v>
      </c>
      <c r="G1099">
        <v>2</v>
      </c>
      <c r="H1099">
        <v>36</v>
      </c>
      <c r="I1099" t="s">
        <v>53</v>
      </c>
      <c r="J1099">
        <v>46</v>
      </c>
      <c r="K1099">
        <f t="shared" si="51"/>
        <v>18</v>
      </c>
      <c r="L1099">
        <f t="shared" si="53"/>
        <v>46</v>
      </c>
      <c r="M1099">
        <f t="shared" si="52"/>
        <v>39.130434782608695</v>
      </c>
    </row>
    <row r="1100" spans="1:13" x14ac:dyDescent="0.3">
      <c r="A1100">
        <v>440</v>
      </c>
      <c r="B1100">
        <v>13</v>
      </c>
      <c r="C1100" t="s">
        <v>22</v>
      </c>
      <c r="D1100" t="s">
        <v>42</v>
      </c>
      <c r="E1100">
        <v>11</v>
      </c>
      <c r="F1100">
        <v>19</v>
      </c>
      <c r="G1100">
        <v>2</v>
      </c>
      <c r="H1100">
        <v>9</v>
      </c>
      <c r="I1100" t="s">
        <v>53</v>
      </c>
      <c r="J1100">
        <v>38</v>
      </c>
      <c r="K1100">
        <f t="shared" si="51"/>
        <v>16</v>
      </c>
      <c r="L1100">
        <f t="shared" si="53"/>
        <v>38</v>
      </c>
      <c r="M1100">
        <f t="shared" si="52"/>
        <v>42.105263157894733</v>
      </c>
    </row>
    <row r="1101" spans="1:13" x14ac:dyDescent="0.3">
      <c r="A1101">
        <v>441</v>
      </c>
      <c r="B1101">
        <v>13</v>
      </c>
      <c r="C1101" t="s">
        <v>23</v>
      </c>
      <c r="D1101" t="s">
        <v>43</v>
      </c>
      <c r="E1101">
        <v>21</v>
      </c>
      <c r="F1101">
        <v>35</v>
      </c>
      <c r="G1101">
        <v>3</v>
      </c>
      <c r="H1101">
        <v>54</v>
      </c>
      <c r="I1101" t="s">
        <v>53</v>
      </c>
      <c r="J1101">
        <v>105</v>
      </c>
      <c r="K1101">
        <f t="shared" si="51"/>
        <v>42</v>
      </c>
      <c r="L1101">
        <f t="shared" si="53"/>
        <v>105</v>
      </c>
      <c r="M1101">
        <f t="shared" si="52"/>
        <v>40</v>
      </c>
    </row>
    <row r="1102" spans="1:13" x14ac:dyDescent="0.3">
      <c r="A1102">
        <v>441</v>
      </c>
      <c r="B1102">
        <v>13</v>
      </c>
      <c r="C1102" t="s">
        <v>31</v>
      </c>
      <c r="D1102" t="s">
        <v>51</v>
      </c>
      <c r="E1102">
        <v>15</v>
      </c>
      <c r="F1102">
        <v>26</v>
      </c>
      <c r="G1102">
        <v>3</v>
      </c>
      <c r="H1102">
        <v>36</v>
      </c>
      <c r="I1102" t="s">
        <v>54</v>
      </c>
      <c r="J1102">
        <v>78</v>
      </c>
      <c r="K1102">
        <f t="shared" si="51"/>
        <v>33</v>
      </c>
      <c r="L1102">
        <f t="shared" si="53"/>
        <v>78</v>
      </c>
      <c r="M1102">
        <f t="shared" si="52"/>
        <v>42.307692307692307</v>
      </c>
    </row>
    <row r="1103" spans="1:13" x14ac:dyDescent="0.3">
      <c r="A1103">
        <v>442</v>
      </c>
      <c r="B1103">
        <v>15</v>
      </c>
      <c r="C1103" t="s">
        <v>26</v>
      </c>
      <c r="D1103" t="s">
        <v>46</v>
      </c>
      <c r="E1103">
        <v>20</v>
      </c>
      <c r="F1103">
        <v>34</v>
      </c>
      <c r="G1103">
        <v>3</v>
      </c>
      <c r="H1103">
        <v>29</v>
      </c>
      <c r="I1103" t="s">
        <v>54</v>
      </c>
      <c r="J1103">
        <v>102</v>
      </c>
      <c r="K1103">
        <f t="shared" si="51"/>
        <v>42</v>
      </c>
      <c r="L1103">
        <f t="shared" si="53"/>
        <v>102</v>
      </c>
      <c r="M1103">
        <f t="shared" si="52"/>
        <v>41.17647058823529</v>
      </c>
    </row>
    <row r="1104" spans="1:13" x14ac:dyDescent="0.3">
      <c r="A1104">
        <v>442</v>
      </c>
      <c r="B1104">
        <v>15</v>
      </c>
      <c r="C1104" t="s">
        <v>32</v>
      </c>
      <c r="D1104" t="s">
        <v>52</v>
      </c>
      <c r="E1104">
        <v>15</v>
      </c>
      <c r="F1104">
        <v>25</v>
      </c>
      <c r="G1104">
        <v>1</v>
      </c>
      <c r="H1104">
        <v>57</v>
      </c>
      <c r="I1104" t="s">
        <v>53</v>
      </c>
      <c r="J1104">
        <v>25</v>
      </c>
      <c r="K1104">
        <f t="shared" si="51"/>
        <v>10</v>
      </c>
      <c r="L1104">
        <f t="shared" si="53"/>
        <v>25</v>
      </c>
      <c r="M1104">
        <f t="shared" si="52"/>
        <v>40</v>
      </c>
    </row>
    <row r="1105" spans="1:13" x14ac:dyDescent="0.3">
      <c r="A1105">
        <v>442</v>
      </c>
      <c r="B1105">
        <v>15</v>
      </c>
      <c r="C1105" t="s">
        <v>18</v>
      </c>
      <c r="D1105" t="s">
        <v>38</v>
      </c>
      <c r="E1105">
        <v>22</v>
      </c>
      <c r="F1105">
        <v>36</v>
      </c>
      <c r="G1105">
        <v>3</v>
      </c>
      <c r="H1105">
        <v>45</v>
      </c>
      <c r="I1105" t="s">
        <v>53</v>
      </c>
      <c r="J1105">
        <v>108</v>
      </c>
      <c r="K1105">
        <f t="shared" si="51"/>
        <v>42</v>
      </c>
      <c r="L1105">
        <f t="shared" si="53"/>
        <v>108</v>
      </c>
      <c r="M1105">
        <f t="shared" si="52"/>
        <v>38.888888888888893</v>
      </c>
    </row>
    <row r="1106" spans="1:13" x14ac:dyDescent="0.3">
      <c r="A1106">
        <v>443</v>
      </c>
      <c r="B1106">
        <v>4</v>
      </c>
      <c r="C1106" t="s">
        <v>28</v>
      </c>
      <c r="D1106" t="s">
        <v>48</v>
      </c>
      <c r="E1106">
        <v>14</v>
      </c>
      <c r="F1106">
        <v>23</v>
      </c>
      <c r="G1106">
        <v>1</v>
      </c>
      <c r="H1106">
        <v>30</v>
      </c>
      <c r="I1106" t="s">
        <v>53</v>
      </c>
      <c r="J1106">
        <v>23</v>
      </c>
      <c r="K1106">
        <f t="shared" si="51"/>
        <v>9</v>
      </c>
      <c r="L1106">
        <f t="shared" si="53"/>
        <v>23</v>
      </c>
      <c r="M1106">
        <f t="shared" si="52"/>
        <v>39.130434782608695</v>
      </c>
    </row>
    <row r="1107" spans="1:13" x14ac:dyDescent="0.3">
      <c r="A1107">
        <v>443</v>
      </c>
      <c r="B1107">
        <v>4</v>
      </c>
      <c r="C1107" t="s">
        <v>24</v>
      </c>
      <c r="D1107" t="s">
        <v>44</v>
      </c>
      <c r="E1107">
        <v>19</v>
      </c>
      <c r="F1107">
        <v>32</v>
      </c>
      <c r="G1107">
        <v>1</v>
      </c>
      <c r="H1107">
        <v>52</v>
      </c>
      <c r="I1107" t="s">
        <v>53</v>
      </c>
      <c r="J1107">
        <v>32</v>
      </c>
      <c r="K1107">
        <f t="shared" si="51"/>
        <v>13</v>
      </c>
      <c r="L1107">
        <f t="shared" si="53"/>
        <v>32</v>
      </c>
      <c r="M1107">
        <f t="shared" si="52"/>
        <v>40.625</v>
      </c>
    </row>
    <row r="1108" spans="1:13" x14ac:dyDescent="0.3">
      <c r="A1108">
        <v>443</v>
      </c>
      <c r="B1108">
        <v>4</v>
      </c>
      <c r="C1108" t="s">
        <v>31</v>
      </c>
      <c r="D1108" t="s">
        <v>51</v>
      </c>
      <c r="E1108">
        <v>15</v>
      </c>
      <c r="F1108">
        <v>26</v>
      </c>
      <c r="G1108">
        <v>3</v>
      </c>
      <c r="H1108">
        <v>55</v>
      </c>
      <c r="I1108" t="s">
        <v>53</v>
      </c>
      <c r="J1108">
        <v>78</v>
      </c>
      <c r="K1108">
        <f t="shared" si="51"/>
        <v>33</v>
      </c>
      <c r="L1108">
        <f t="shared" si="53"/>
        <v>78</v>
      </c>
      <c r="M1108">
        <f t="shared" si="52"/>
        <v>42.307692307692307</v>
      </c>
    </row>
    <row r="1109" spans="1:13" x14ac:dyDescent="0.3">
      <c r="A1109">
        <v>443</v>
      </c>
      <c r="B1109">
        <v>4</v>
      </c>
      <c r="C1109" t="s">
        <v>21</v>
      </c>
      <c r="D1109" t="s">
        <v>41</v>
      </c>
      <c r="E1109">
        <v>16</v>
      </c>
      <c r="F1109">
        <v>28</v>
      </c>
      <c r="G1109">
        <v>3</v>
      </c>
      <c r="H1109">
        <v>18</v>
      </c>
      <c r="I1109" t="s">
        <v>53</v>
      </c>
      <c r="J1109">
        <v>84</v>
      </c>
      <c r="K1109">
        <f t="shared" si="51"/>
        <v>36</v>
      </c>
      <c r="L1109">
        <f t="shared" si="53"/>
        <v>84</v>
      </c>
      <c r="M1109">
        <f t="shared" si="52"/>
        <v>42.857142857142854</v>
      </c>
    </row>
    <row r="1110" spans="1:13" x14ac:dyDescent="0.3">
      <c r="A1110">
        <v>444</v>
      </c>
      <c r="B1110">
        <v>8</v>
      </c>
      <c r="C1110" t="s">
        <v>28</v>
      </c>
      <c r="D1110" t="s">
        <v>48</v>
      </c>
      <c r="E1110">
        <v>14</v>
      </c>
      <c r="F1110">
        <v>23</v>
      </c>
      <c r="G1110">
        <v>1</v>
      </c>
      <c r="H1110">
        <v>32</v>
      </c>
      <c r="I1110" t="s">
        <v>54</v>
      </c>
      <c r="J1110">
        <v>23</v>
      </c>
      <c r="K1110">
        <f t="shared" si="51"/>
        <v>9</v>
      </c>
      <c r="L1110">
        <f t="shared" si="53"/>
        <v>23</v>
      </c>
      <c r="M1110">
        <f t="shared" si="52"/>
        <v>39.130434782608695</v>
      </c>
    </row>
    <row r="1111" spans="1:13" x14ac:dyDescent="0.3">
      <c r="A1111">
        <v>444</v>
      </c>
      <c r="B1111">
        <v>8</v>
      </c>
      <c r="C1111" t="s">
        <v>13</v>
      </c>
      <c r="D1111" t="s">
        <v>33</v>
      </c>
      <c r="E1111">
        <v>14</v>
      </c>
      <c r="F1111">
        <v>24</v>
      </c>
      <c r="G1111">
        <v>3</v>
      </c>
      <c r="H1111">
        <v>49</v>
      </c>
      <c r="I1111" t="s">
        <v>54</v>
      </c>
      <c r="J1111">
        <v>72</v>
      </c>
      <c r="K1111">
        <f t="shared" si="51"/>
        <v>30</v>
      </c>
      <c r="L1111">
        <f t="shared" si="53"/>
        <v>72</v>
      </c>
      <c r="M1111">
        <f t="shared" si="52"/>
        <v>41.666666666666671</v>
      </c>
    </row>
    <row r="1112" spans="1:13" x14ac:dyDescent="0.3">
      <c r="A1112">
        <v>445</v>
      </c>
      <c r="B1112">
        <v>6</v>
      </c>
      <c r="C1112" t="s">
        <v>16</v>
      </c>
      <c r="D1112" t="s">
        <v>36</v>
      </c>
      <c r="E1112">
        <v>16</v>
      </c>
      <c r="F1112">
        <v>27</v>
      </c>
      <c r="G1112">
        <v>3</v>
      </c>
      <c r="H1112">
        <v>26</v>
      </c>
      <c r="I1112" t="s">
        <v>53</v>
      </c>
      <c r="J1112">
        <v>81</v>
      </c>
      <c r="K1112">
        <f t="shared" si="51"/>
        <v>33</v>
      </c>
      <c r="L1112">
        <f t="shared" si="53"/>
        <v>81</v>
      </c>
      <c r="M1112">
        <f t="shared" si="52"/>
        <v>40.74074074074074</v>
      </c>
    </row>
    <row r="1113" spans="1:13" x14ac:dyDescent="0.3">
      <c r="A1113">
        <v>446</v>
      </c>
      <c r="B1113">
        <v>12</v>
      </c>
      <c r="C1113" t="s">
        <v>29</v>
      </c>
      <c r="D1113" t="s">
        <v>49</v>
      </c>
      <c r="E1113">
        <v>13</v>
      </c>
      <c r="F1113">
        <v>21</v>
      </c>
      <c r="G1113">
        <v>1</v>
      </c>
      <c r="H1113">
        <v>8</v>
      </c>
      <c r="I1113" t="s">
        <v>54</v>
      </c>
      <c r="J1113">
        <v>21</v>
      </c>
      <c r="K1113">
        <f t="shared" si="51"/>
        <v>8</v>
      </c>
      <c r="L1113">
        <f t="shared" si="53"/>
        <v>21</v>
      </c>
      <c r="M1113">
        <f t="shared" si="52"/>
        <v>38.095238095238095</v>
      </c>
    </row>
    <row r="1114" spans="1:13" x14ac:dyDescent="0.3">
      <c r="A1114">
        <v>447</v>
      </c>
      <c r="B1114">
        <v>8</v>
      </c>
      <c r="C1114" t="s">
        <v>27</v>
      </c>
      <c r="D1114" t="s">
        <v>47</v>
      </c>
      <c r="E1114">
        <v>12</v>
      </c>
      <c r="F1114">
        <v>20</v>
      </c>
      <c r="G1114">
        <v>2</v>
      </c>
      <c r="H1114">
        <v>29</v>
      </c>
      <c r="I1114" t="s">
        <v>54</v>
      </c>
      <c r="J1114">
        <v>40</v>
      </c>
      <c r="K1114">
        <f t="shared" si="51"/>
        <v>16</v>
      </c>
      <c r="L1114">
        <f t="shared" si="53"/>
        <v>40</v>
      </c>
      <c r="M1114">
        <f t="shared" si="52"/>
        <v>40</v>
      </c>
    </row>
    <row r="1115" spans="1:13" x14ac:dyDescent="0.3">
      <c r="A1115">
        <v>447</v>
      </c>
      <c r="B1115">
        <v>8</v>
      </c>
      <c r="C1115" t="s">
        <v>22</v>
      </c>
      <c r="D1115" t="s">
        <v>42</v>
      </c>
      <c r="E1115">
        <v>11</v>
      </c>
      <c r="F1115">
        <v>19</v>
      </c>
      <c r="G1115">
        <v>3</v>
      </c>
      <c r="H1115">
        <v>50</v>
      </c>
      <c r="I1115" t="s">
        <v>54</v>
      </c>
      <c r="J1115">
        <v>57</v>
      </c>
      <c r="K1115">
        <f t="shared" si="51"/>
        <v>24</v>
      </c>
      <c r="L1115">
        <f t="shared" si="53"/>
        <v>57</v>
      </c>
      <c r="M1115">
        <f t="shared" si="52"/>
        <v>42.105263157894733</v>
      </c>
    </row>
    <row r="1116" spans="1:13" x14ac:dyDescent="0.3">
      <c r="A1116">
        <v>447</v>
      </c>
      <c r="B1116">
        <v>8</v>
      </c>
      <c r="C1116" t="s">
        <v>21</v>
      </c>
      <c r="D1116" t="s">
        <v>41</v>
      </c>
      <c r="E1116">
        <v>16</v>
      </c>
      <c r="F1116">
        <v>28</v>
      </c>
      <c r="G1116">
        <v>3</v>
      </c>
      <c r="H1116">
        <v>7</v>
      </c>
      <c r="I1116" t="s">
        <v>53</v>
      </c>
      <c r="J1116">
        <v>84</v>
      </c>
      <c r="K1116">
        <f t="shared" si="51"/>
        <v>36</v>
      </c>
      <c r="L1116">
        <f t="shared" si="53"/>
        <v>84</v>
      </c>
      <c r="M1116">
        <f t="shared" si="52"/>
        <v>42.857142857142854</v>
      </c>
    </row>
    <row r="1117" spans="1:13" x14ac:dyDescent="0.3">
      <c r="A1117">
        <v>448</v>
      </c>
      <c r="B1117">
        <v>4</v>
      </c>
      <c r="C1117" t="s">
        <v>22</v>
      </c>
      <c r="D1117" t="s">
        <v>42</v>
      </c>
      <c r="E1117">
        <v>11</v>
      </c>
      <c r="F1117">
        <v>19</v>
      </c>
      <c r="G1117">
        <v>2</v>
      </c>
      <c r="H1117">
        <v>26</v>
      </c>
      <c r="I1117" t="s">
        <v>54</v>
      </c>
      <c r="J1117">
        <v>38</v>
      </c>
      <c r="K1117">
        <f t="shared" si="51"/>
        <v>16</v>
      </c>
      <c r="L1117">
        <f t="shared" si="53"/>
        <v>38</v>
      </c>
      <c r="M1117">
        <f t="shared" si="52"/>
        <v>42.105263157894733</v>
      </c>
    </row>
    <row r="1118" spans="1:13" x14ac:dyDescent="0.3">
      <c r="A1118">
        <v>448</v>
      </c>
      <c r="B1118">
        <v>4</v>
      </c>
      <c r="C1118" t="s">
        <v>20</v>
      </c>
      <c r="D1118" t="s">
        <v>40</v>
      </c>
      <c r="E1118">
        <v>20</v>
      </c>
      <c r="F1118">
        <v>33</v>
      </c>
      <c r="G1118">
        <v>3</v>
      </c>
      <c r="H1118">
        <v>40</v>
      </c>
      <c r="I1118" t="s">
        <v>54</v>
      </c>
      <c r="J1118">
        <v>99</v>
      </c>
      <c r="K1118">
        <f t="shared" si="51"/>
        <v>39</v>
      </c>
      <c r="L1118">
        <f t="shared" si="53"/>
        <v>99</v>
      </c>
      <c r="M1118">
        <f t="shared" si="52"/>
        <v>39.393939393939391</v>
      </c>
    </row>
    <row r="1119" spans="1:13" x14ac:dyDescent="0.3">
      <c r="A1119">
        <v>449</v>
      </c>
      <c r="B1119">
        <v>3</v>
      </c>
      <c r="C1119" t="s">
        <v>24</v>
      </c>
      <c r="D1119" t="s">
        <v>44</v>
      </c>
      <c r="E1119">
        <v>19</v>
      </c>
      <c r="F1119">
        <v>32</v>
      </c>
      <c r="G1119">
        <v>2</v>
      </c>
      <c r="H1119">
        <v>33</v>
      </c>
      <c r="I1119" t="s">
        <v>54</v>
      </c>
      <c r="J1119">
        <v>64</v>
      </c>
      <c r="K1119">
        <f t="shared" si="51"/>
        <v>26</v>
      </c>
      <c r="L1119">
        <f t="shared" si="53"/>
        <v>64</v>
      </c>
      <c r="M1119">
        <f t="shared" si="52"/>
        <v>40.625</v>
      </c>
    </row>
    <row r="1120" spans="1:13" x14ac:dyDescent="0.3">
      <c r="A1120">
        <v>450</v>
      </c>
      <c r="B1120">
        <v>9</v>
      </c>
      <c r="C1120" t="s">
        <v>30</v>
      </c>
      <c r="D1120" t="s">
        <v>50</v>
      </c>
      <c r="E1120">
        <v>10</v>
      </c>
      <c r="F1120">
        <v>18</v>
      </c>
      <c r="G1120">
        <v>2</v>
      </c>
      <c r="H1120">
        <v>13</v>
      </c>
      <c r="I1120" t="s">
        <v>54</v>
      </c>
      <c r="J1120">
        <v>36</v>
      </c>
      <c r="K1120">
        <f t="shared" si="51"/>
        <v>16</v>
      </c>
      <c r="L1120">
        <f t="shared" si="53"/>
        <v>36</v>
      </c>
      <c r="M1120">
        <f t="shared" si="52"/>
        <v>44.444444444444443</v>
      </c>
    </row>
    <row r="1121" spans="1:13" x14ac:dyDescent="0.3">
      <c r="A1121">
        <v>450</v>
      </c>
      <c r="B1121">
        <v>9</v>
      </c>
      <c r="C1121" t="s">
        <v>18</v>
      </c>
      <c r="D1121" t="s">
        <v>38</v>
      </c>
      <c r="E1121">
        <v>22</v>
      </c>
      <c r="F1121">
        <v>36</v>
      </c>
      <c r="G1121">
        <v>1</v>
      </c>
      <c r="H1121">
        <v>21</v>
      </c>
      <c r="I1121" t="s">
        <v>53</v>
      </c>
      <c r="J1121">
        <v>36</v>
      </c>
      <c r="K1121">
        <f t="shared" si="51"/>
        <v>14</v>
      </c>
      <c r="L1121">
        <f t="shared" si="53"/>
        <v>36</v>
      </c>
      <c r="M1121">
        <f t="shared" si="52"/>
        <v>38.888888888888893</v>
      </c>
    </row>
    <row r="1122" spans="1:13" x14ac:dyDescent="0.3">
      <c r="A1122">
        <v>451</v>
      </c>
      <c r="B1122">
        <v>3</v>
      </c>
      <c r="C1122" t="s">
        <v>23</v>
      </c>
      <c r="D1122" t="s">
        <v>43</v>
      </c>
      <c r="E1122">
        <v>21</v>
      </c>
      <c r="F1122">
        <v>35</v>
      </c>
      <c r="G1122">
        <v>1</v>
      </c>
      <c r="H1122">
        <v>23</v>
      </c>
      <c r="I1122" t="s">
        <v>54</v>
      </c>
      <c r="J1122">
        <v>35</v>
      </c>
      <c r="K1122">
        <f t="shared" si="51"/>
        <v>14</v>
      </c>
      <c r="L1122">
        <f t="shared" si="53"/>
        <v>35</v>
      </c>
      <c r="M1122">
        <f t="shared" si="52"/>
        <v>40</v>
      </c>
    </row>
    <row r="1123" spans="1:13" x14ac:dyDescent="0.3">
      <c r="A1123">
        <v>451</v>
      </c>
      <c r="B1123">
        <v>3</v>
      </c>
      <c r="C1123" t="s">
        <v>28</v>
      </c>
      <c r="D1123" t="s">
        <v>48</v>
      </c>
      <c r="E1123">
        <v>14</v>
      </c>
      <c r="F1123">
        <v>23</v>
      </c>
      <c r="G1123">
        <v>1</v>
      </c>
      <c r="H1123">
        <v>41</v>
      </c>
      <c r="I1123" t="s">
        <v>54</v>
      </c>
      <c r="J1123">
        <v>23</v>
      </c>
      <c r="K1123">
        <f t="shared" si="51"/>
        <v>9</v>
      </c>
      <c r="L1123">
        <f t="shared" si="53"/>
        <v>23</v>
      </c>
      <c r="M1123">
        <f t="shared" si="52"/>
        <v>39.130434782608695</v>
      </c>
    </row>
    <row r="1124" spans="1:13" x14ac:dyDescent="0.3">
      <c r="A1124">
        <v>451</v>
      </c>
      <c r="B1124">
        <v>3</v>
      </c>
      <c r="C1124" t="s">
        <v>26</v>
      </c>
      <c r="D1124" t="s">
        <v>46</v>
      </c>
      <c r="E1124">
        <v>20</v>
      </c>
      <c r="F1124">
        <v>34</v>
      </c>
      <c r="G1124">
        <v>1</v>
      </c>
      <c r="H1124">
        <v>39</v>
      </c>
      <c r="I1124" t="s">
        <v>53</v>
      </c>
      <c r="J1124">
        <v>34</v>
      </c>
      <c r="K1124">
        <f t="shared" si="51"/>
        <v>14</v>
      </c>
      <c r="L1124">
        <f t="shared" si="53"/>
        <v>34</v>
      </c>
      <c r="M1124">
        <f t="shared" si="52"/>
        <v>41.17647058823529</v>
      </c>
    </row>
    <row r="1125" spans="1:13" x14ac:dyDescent="0.3">
      <c r="A1125">
        <v>452</v>
      </c>
      <c r="B1125">
        <v>9</v>
      </c>
      <c r="C1125" t="s">
        <v>15</v>
      </c>
      <c r="D1125" t="s">
        <v>35</v>
      </c>
      <c r="E1125">
        <v>19</v>
      </c>
      <c r="F1125">
        <v>31</v>
      </c>
      <c r="G1125">
        <v>3</v>
      </c>
      <c r="H1125">
        <v>53</v>
      </c>
      <c r="I1125" t="s">
        <v>53</v>
      </c>
      <c r="J1125">
        <v>93</v>
      </c>
      <c r="K1125">
        <f t="shared" si="51"/>
        <v>36</v>
      </c>
      <c r="L1125">
        <f t="shared" si="53"/>
        <v>93</v>
      </c>
      <c r="M1125">
        <f t="shared" si="52"/>
        <v>38.70967741935484</v>
      </c>
    </row>
    <row r="1126" spans="1:13" x14ac:dyDescent="0.3">
      <c r="A1126">
        <v>452</v>
      </c>
      <c r="B1126">
        <v>9</v>
      </c>
      <c r="C1126" t="s">
        <v>25</v>
      </c>
      <c r="D1126" t="s">
        <v>45</v>
      </c>
      <c r="E1126">
        <v>13</v>
      </c>
      <c r="F1126">
        <v>22</v>
      </c>
      <c r="G1126">
        <v>2</v>
      </c>
      <c r="H1126">
        <v>28</v>
      </c>
      <c r="I1126" t="s">
        <v>53</v>
      </c>
      <c r="J1126">
        <v>44</v>
      </c>
      <c r="K1126">
        <f t="shared" si="51"/>
        <v>18</v>
      </c>
      <c r="L1126">
        <f t="shared" si="53"/>
        <v>44</v>
      </c>
      <c r="M1126">
        <f t="shared" si="52"/>
        <v>40.909090909090914</v>
      </c>
    </row>
    <row r="1127" spans="1:13" x14ac:dyDescent="0.3">
      <c r="A1127">
        <v>452</v>
      </c>
      <c r="B1127">
        <v>9</v>
      </c>
      <c r="C1127" t="s">
        <v>29</v>
      </c>
      <c r="D1127" t="s">
        <v>49</v>
      </c>
      <c r="E1127">
        <v>13</v>
      </c>
      <c r="F1127">
        <v>21</v>
      </c>
      <c r="G1127">
        <v>1</v>
      </c>
      <c r="H1127">
        <v>42</v>
      </c>
      <c r="I1127" t="s">
        <v>54</v>
      </c>
      <c r="J1127">
        <v>21</v>
      </c>
      <c r="K1127">
        <f t="shared" si="51"/>
        <v>8</v>
      </c>
      <c r="L1127">
        <f t="shared" si="53"/>
        <v>21</v>
      </c>
      <c r="M1127">
        <f t="shared" si="52"/>
        <v>38.095238095238095</v>
      </c>
    </row>
    <row r="1128" spans="1:13" x14ac:dyDescent="0.3">
      <c r="A1128">
        <v>453</v>
      </c>
      <c r="B1128">
        <v>6</v>
      </c>
      <c r="C1128" t="s">
        <v>26</v>
      </c>
      <c r="D1128" t="s">
        <v>46</v>
      </c>
      <c r="E1128">
        <v>20</v>
      </c>
      <c r="F1128">
        <v>34</v>
      </c>
      <c r="G1128">
        <v>1</v>
      </c>
      <c r="H1128">
        <v>42</v>
      </c>
      <c r="I1128" t="s">
        <v>53</v>
      </c>
      <c r="J1128">
        <v>34</v>
      </c>
      <c r="K1128">
        <f t="shared" si="51"/>
        <v>14</v>
      </c>
      <c r="L1128">
        <f t="shared" si="53"/>
        <v>34</v>
      </c>
      <c r="M1128">
        <f t="shared" si="52"/>
        <v>41.17647058823529</v>
      </c>
    </row>
    <row r="1129" spans="1:13" x14ac:dyDescent="0.3">
      <c r="A1129">
        <v>453</v>
      </c>
      <c r="B1129">
        <v>6</v>
      </c>
      <c r="C1129" t="s">
        <v>24</v>
      </c>
      <c r="D1129" t="s">
        <v>44</v>
      </c>
      <c r="E1129">
        <v>19</v>
      </c>
      <c r="F1129">
        <v>32</v>
      </c>
      <c r="G1129">
        <v>3</v>
      </c>
      <c r="H1129">
        <v>58</v>
      </c>
      <c r="I1129" t="s">
        <v>53</v>
      </c>
      <c r="J1129">
        <v>96</v>
      </c>
      <c r="K1129">
        <f t="shared" si="51"/>
        <v>39</v>
      </c>
      <c r="L1129">
        <f t="shared" si="53"/>
        <v>96</v>
      </c>
      <c r="M1129">
        <f t="shared" si="52"/>
        <v>40.625</v>
      </c>
    </row>
    <row r="1130" spans="1:13" x14ac:dyDescent="0.3">
      <c r="A1130">
        <v>454</v>
      </c>
      <c r="B1130">
        <v>1</v>
      </c>
      <c r="C1130" t="s">
        <v>16</v>
      </c>
      <c r="D1130" t="s">
        <v>36</v>
      </c>
      <c r="E1130">
        <v>16</v>
      </c>
      <c r="F1130">
        <v>27</v>
      </c>
      <c r="G1130">
        <v>2</v>
      </c>
      <c r="H1130">
        <v>49</v>
      </c>
      <c r="I1130" t="s">
        <v>53</v>
      </c>
      <c r="J1130">
        <v>54</v>
      </c>
      <c r="K1130">
        <f t="shared" si="51"/>
        <v>22</v>
      </c>
      <c r="L1130">
        <f t="shared" si="53"/>
        <v>54</v>
      </c>
      <c r="M1130">
        <f t="shared" si="52"/>
        <v>40.74074074074074</v>
      </c>
    </row>
    <row r="1131" spans="1:13" x14ac:dyDescent="0.3">
      <c r="A1131">
        <v>454</v>
      </c>
      <c r="B1131">
        <v>1</v>
      </c>
      <c r="C1131" t="s">
        <v>22</v>
      </c>
      <c r="D1131" t="s">
        <v>42</v>
      </c>
      <c r="E1131">
        <v>11</v>
      </c>
      <c r="F1131">
        <v>19</v>
      </c>
      <c r="G1131">
        <v>3</v>
      </c>
      <c r="H1131">
        <v>18</v>
      </c>
      <c r="I1131" t="s">
        <v>54</v>
      </c>
      <c r="J1131">
        <v>57</v>
      </c>
      <c r="K1131">
        <f t="shared" si="51"/>
        <v>24</v>
      </c>
      <c r="L1131">
        <f t="shared" si="53"/>
        <v>57</v>
      </c>
      <c r="M1131">
        <f t="shared" si="52"/>
        <v>42.105263157894733</v>
      </c>
    </row>
    <row r="1132" spans="1:13" x14ac:dyDescent="0.3">
      <c r="A1132">
        <v>454</v>
      </c>
      <c r="B1132">
        <v>1</v>
      </c>
      <c r="C1132" t="s">
        <v>18</v>
      </c>
      <c r="D1132" t="s">
        <v>38</v>
      </c>
      <c r="E1132">
        <v>22</v>
      </c>
      <c r="F1132">
        <v>36</v>
      </c>
      <c r="G1132">
        <v>2</v>
      </c>
      <c r="H1132">
        <v>42</v>
      </c>
      <c r="I1132" t="s">
        <v>54</v>
      </c>
      <c r="J1132">
        <v>72</v>
      </c>
      <c r="K1132">
        <f t="shared" si="51"/>
        <v>28</v>
      </c>
      <c r="L1132">
        <f t="shared" si="53"/>
        <v>72</v>
      </c>
      <c r="M1132">
        <f t="shared" si="52"/>
        <v>38.888888888888893</v>
      </c>
    </row>
    <row r="1133" spans="1:13" x14ac:dyDescent="0.3">
      <c r="A1133">
        <v>454</v>
      </c>
      <c r="B1133">
        <v>1</v>
      </c>
      <c r="C1133" t="s">
        <v>32</v>
      </c>
      <c r="D1133" t="s">
        <v>52</v>
      </c>
      <c r="E1133">
        <v>15</v>
      </c>
      <c r="F1133">
        <v>25</v>
      </c>
      <c r="G1133">
        <v>2</v>
      </c>
      <c r="H1133">
        <v>44</v>
      </c>
      <c r="I1133" t="s">
        <v>53</v>
      </c>
      <c r="J1133">
        <v>50</v>
      </c>
      <c r="K1133">
        <f t="shared" si="51"/>
        <v>20</v>
      </c>
      <c r="L1133">
        <f t="shared" si="53"/>
        <v>50</v>
      </c>
      <c r="M1133">
        <f t="shared" si="52"/>
        <v>40</v>
      </c>
    </row>
    <row r="1134" spans="1:13" x14ac:dyDescent="0.3">
      <c r="A1134">
        <v>455</v>
      </c>
      <c r="B1134">
        <v>12</v>
      </c>
      <c r="C1134" t="s">
        <v>13</v>
      </c>
      <c r="D1134" t="s">
        <v>33</v>
      </c>
      <c r="E1134">
        <v>14</v>
      </c>
      <c r="F1134">
        <v>24</v>
      </c>
      <c r="G1134">
        <v>2</v>
      </c>
      <c r="H1134">
        <v>11</v>
      </c>
      <c r="I1134" t="s">
        <v>53</v>
      </c>
      <c r="J1134">
        <v>48</v>
      </c>
      <c r="K1134">
        <f t="shared" si="51"/>
        <v>20</v>
      </c>
      <c r="L1134">
        <f t="shared" si="53"/>
        <v>48</v>
      </c>
      <c r="M1134">
        <f t="shared" si="52"/>
        <v>41.666666666666671</v>
      </c>
    </row>
    <row r="1135" spans="1:13" x14ac:dyDescent="0.3">
      <c r="A1135">
        <v>456</v>
      </c>
      <c r="B1135">
        <v>13</v>
      </c>
      <c r="C1135" t="s">
        <v>17</v>
      </c>
      <c r="D1135" t="s">
        <v>37</v>
      </c>
      <c r="E1135">
        <v>25</v>
      </c>
      <c r="F1135">
        <v>40</v>
      </c>
      <c r="G1135">
        <v>2</v>
      </c>
      <c r="H1135">
        <v>47</v>
      </c>
      <c r="I1135" t="s">
        <v>54</v>
      </c>
      <c r="J1135">
        <v>80</v>
      </c>
      <c r="K1135">
        <f t="shared" si="51"/>
        <v>30</v>
      </c>
      <c r="L1135">
        <f t="shared" si="53"/>
        <v>80</v>
      </c>
      <c r="M1135">
        <f t="shared" si="52"/>
        <v>37.5</v>
      </c>
    </row>
    <row r="1136" spans="1:13" x14ac:dyDescent="0.3">
      <c r="A1136">
        <v>456</v>
      </c>
      <c r="B1136">
        <v>13</v>
      </c>
      <c r="C1136" t="s">
        <v>26</v>
      </c>
      <c r="D1136" t="s">
        <v>46</v>
      </c>
      <c r="E1136">
        <v>20</v>
      </c>
      <c r="F1136">
        <v>34</v>
      </c>
      <c r="G1136">
        <v>2</v>
      </c>
      <c r="H1136">
        <v>24</v>
      </c>
      <c r="I1136" t="s">
        <v>53</v>
      </c>
      <c r="J1136">
        <v>68</v>
      </c>
      <c r="K1136">
        <f t="shared" si="51"/>
        <v>28</v>
      </c>
      <c r="L1136">
        <f t="shared" si="53"/>
        <v>68</v>
      </c>
      <c r="M1136">
        <f t="shared" si="52"/>
        <v>41.17647058823529</v>
      </c>
    </row>
    <row r="1137" spans="1:13" x14ac:dyDescent="0.3">
      <c r="A1137">
        <v>457</v>
      </c>
      <c r="B1137">
        <v>18</v>
      </c>
      <c r="C1137" t="s">
        <v>20</v>
      </c>
      <c r="D1137" t="s">
        <v>40</v>
      </c>
      <c r="E1137">
        <v>20</v>
      </c>
      <c r="F1137">
        <v>33</v>
      </c>
      <c r="G1137">
        <v>3</v>
      </c>
      <c r="H1137">
        <v>43</v>
      </c>
      <c r="I1137" t="s">
        <v>54</v>
      </c>
      <c r="J1137">
        <v>99</v>
      </c>
      <c r="K1137">
        <f t="shared" si="51"/>
        <v>39</v>
      </c>
      <c r="L1137">
        <f t="shared" si="53"/>
        <v>99</v>
      </c>
      <c r="M1137">
        <f t="shared" si="52"/>
        <v>39.393939393939391</v>
      </c>
    </row>
    <row r="1138" spans="1:13" x14ac:dyDescent="0.3">
      <c r="A1138">
        <v>457</v>
      </c>
      <c r="B1138">
        <v>18</v>
      </c>
      <c r="C1138" t="s">
        <v>22</v>
      </c>
      <c r="D1138" t="s">
        <v>42</v>
      </c>
      <c r="E1138">
        <v>11</v>
      </c>
      <c r="F1138">
        <v>19</v>
      </c>
      <c r="G1138">
        <v>2</v>
      </c>
      <c r="H1138">
        <v>15</v>
      </c>
      <c r="I1138" t="s">
        <v>54</v>
      </c>
      <c r="J1138">
        <v>38</v>
      </c>
      <c r="K1138">
        <f t="shared" si="51"/>
        <v>16</v>
      </c>
      <c r="L1138">
        <f t="shared" si="53"/>
        <v>38</v>
      </c>
      <c r="M1138">
        <f t="shared" si="52"/>
        <v>42.105263157894733</v>
      </c>
    </row>
    <row r="1139" spans="1:13" x14ac:dyDescent="0.3">
      <c r="A1139">
        <v>458</v>
      </c>
      <c r="B1139">
        <v>4</v>
      </c>
      <c r="C1139" t="s">
        <v>21</v>
      </c>
      <c r="D1139" t="s">
        <v>41</v>
      </c>
      <c r="E1139">
        <v>16</v>
      </c>
      <c r="F1139">
        <v>28</v>
      </c>
      <c r="G1139">
        <v>2</v>
      </c>
      <c r="H1139">
        <v>11</v>
      </c>
      <c r="I1139" t="s">
        <v>54</v>
      </c>
      <c r="J1139">
        <v>56</v>
      </c>
      <c r="K1139">
        <f t="shared" si="51"/>
        <v>24</v>
      </c>
      <c r="L1139">
        <f t="shared" si="53"/>
        <v>56</v>
      </c>
      <c r="M1139">
        <f t="shared" si="52"/>
        <v>42.857142857142854</v>
      </c>
    </row>
    <row r="1140" spans="1:13" x14ac:dyDescent="0.3">
      <c r="A1140">
        <v>458</v>
      </c>
      <c r="B1140">
        <v>4</v>
      </c>
      <c r="C1140" t="s">
        <v>26</v>
      </c>
      <c r="D1140" t="s">
        <v>46</v>
      </c>
      <c r="E1140">
        <v>20</v>
      </c>
      <c r="F1140">
        <v>34</v>
      </c>
      <c r="G1140">
        <v>3</v>
      </c>
      <c r="H1140">
        <v>28</v>
      </c>
      <c r="I1140" t="s">
        <v>53</v>
      </c>
      <c r="J1140">
        <v>102</v>
      </c>
      <c r="K1140">
        <f t="shared" si="51"/>
        <v>42</v>
      </c>
      <c r="L1140">
        <f t="shared" si="53"/>
        <v>102</v>
      </c>
      <c r="M1140">
        <f t="shared" si="52"/>
        <v>41.17647058823529</v>
      </c>
    </row>
    <row r="1141" spans="1:13" x14ac:dyDescent="0.3">
      <c r="A1141">
        <v>458</v>
      </c>
      <c r="B1141">
        <v>4</v>
      </c>
      <c r="C1141" t="s">
        <v>20</v>
      </c>
      <c r="D1141" t="s">
        <v>40</v>
      </c>
      <c r="E1141">
        <v>20</v>
      </c>
      <c r="F1141">
        <v>33</v>
      </c>
      <c r="G1141">
        <v>2</v>
      </c>
      <c r="H1141">
        <v>6</v>
      </c>
      <c r="I1141" t="s">
        <v>53</v>
      </c>
      <c r="J1141">
        <v>66</v>
      </c>
      <c r="K1141">
        <f t="shared" si="51"/>
        <v>26</v>
      </c>
      <c r="L1141">
        <f t="shared" si="53"/>
        <v>66</v>
      </c>
      <c r="M1141">
        <f t="shared" si="52"/>
        <v>39.393939393939391</v>
      </c>
    </row>
    <row r="1142" spans="1:13" x14ac:dyDescent="0.3">
      <c r="A1142">
        <v>458</v>
      </c>
      <c r="B1142">
        <v>4</v>
      </c>
      <c r="C1142" t="s">
        <v>25</v>
      </c>
      <c r="D1142" t="s">
        <v>45</v>
      </c>
      <c r="E1142">
        <v>13</v>
      </c>
      <c r="F1142">
        <v>22</v>
      </c>
      <c r="G1142">
        <v>2</v>
      </c>
      <c r="H1142">
        <v>44</v>
      </c>
      <c r="I1142" t="s">
        <v>53</v>
      </c>
      <c r="J1142">
        <v>44</v>
      </c>
      <c r="K1142">
        <f t="shared" si="51"/>
        <v>18</v>
      </c>
      <c r="L1142">
        <f t="shared" si="53"/>
        <v>44</v>
      </c>
      <c r="M1142">
        <f t="shared" si="52"/>
        <v>40.909090909090914</v>
      </c>
    </row>
    <row r="1143" spans="1:13" x14ac:dyDescent="0.3">
      <c r="A1143">
        <v>459</v>
      </c>
      <c r="B1143">
        <v>20</v>
      </c>
      <c r="C1143" t="s">
        <v>21</v>
      </c>
      <c r="D1143" t="s">
        <v>41</v>
      </c>
      <c r="E1143">
        <v>16</v>
      </c>
      <c r="F1143">
        <v>28</v>
      </c>
      <c r="G1143">
        <v>3</v>
      </c>
      <c r="H1143">
        <v>30</v>
      </c>
      <c r="I1143" t="s">
        <v>53</v>
      </c>
      <c r="J1143">
        <v>84</v>
      </c>
      <c r="K1143">
        <f t="shared" si="51"/>
        <v>36</v>
      </c>
      <c r="L1143">
        <f t="shared" si="53"/>
        <v>84</v>
      </c>
      <c r="M1143">
        <f t="shared" si="52"/>
        <v>42.857142857142854</v>
      </c>
    </row>
    <row r="1144" spans="1:13" x14ac:dyDescent="0.3">
      <c r="A1144">
        <v>460</v>
      </c>
      <c r="B1144">
        <v>19</v>
      </c>
      <c r="C1144" t="s">
        <v>21</v>
      </c>
      <c r="D1144" t="s">
        <v>41</v>
      </c>
      <c r="E1144">
        <v>16</v>
      </c>
      <c r="F1144">
        <v>28</v>
      </c>
      <c r="G1144">
        <v>1</v>
      </c>
      <c r="H1144">
        <v>40</v>
      </c>
      <c r="I1144" t="s">
        <v>54</v>
      </c>
      <c r="J1144">
        <v>28</v>
      </c>
      <c r="K1144">
        <f t="shared" si="51"/>
        <v>12</v>
      </c>
      <c r="L1144">
        <f t="shared" si="53"/>
        <v>28</v>
      </c>
      <c r="M1144">
        <f t="shared" si="52"/>
        <v>42.857142857142854</v>
      </c>
    </row>
    <row r="1145" spans="1:13" x14ac:dyDescent="0.3">
      <c r="A1145">
        <v>460</v>
      </c>
      <c r="B1145">
        <v>19</v>
      </c>
      <c r="C1145" t="s">
        <v>31</v>
      </c>
      <c r="D1145" t="s">
        <v>51</v>
      </c>
      <c r="E1145">
        <v>15</v>
      </c>
      <c r="F1145">
        <v>26</v>
      </c>
      <c r="G1145">
        <v>1</v>
      </c>
      <c r="H1145">
        <v>8</v>
      </c>
      <c r="I1145" t="s">
        <v>54</v>
      </c>
      <c r="J1145">
        <v>26</v>
      </c>
      <c r="K1145">
        <f t="shared" si="51"/>
        <v>11</v>
      </c>
      <c r="L1145">
        <f t="shared" si="53"/>
        <v>26</v>
      </c>
      <c r="M1145">
        <f t="shared" si="52"/>
        <v>42.307692307692307</v>
      </c>
    </row>
    <row r="1146" spans="1:13" x14ac:dyDescent="0.3">
      <c r="A1146">
        <v>460</v>
      </c>
      <c r="B1146">
        <v>19</v>
      </c>
      <c r="C1146" t="s">
        <v>32</v>
      </c>
      <c r="D1146" t="s">
        <v>52</v>
      </c>
      <c r="E1146">
        <v>15</v>
      </c>
      <c r="F1146">
        <v>25</v>
      </c>
      <c r="G1146">
        <v>2</v>
      </c>
      <c r="H1146">
        <v>43</v>
      </c>
      <c r="I1146" t="s">
        <v>53</v>
      </c>
      <c r="J1146">
        <v>50</v>
      </c>
      <c r="K1146">
        <f t="shared" si="51"/>
        <v>20</v>
      </c>
      <c r="L1146">
        <f t="shared" si="53"/>
        <v>50</v>
      </c>
      <c r="M1146">
        <f t="shared" si="52"/>
        <v>40</v>
      </c>
    </row>
    <row r="1147" spans="1:13" x14ac:dyDescent="0.3">
      <c r="A1147">
        <v>460</v>
      </c>
      <c r="B1147">
        <v>19</v>
      </c>
      <c r="C1147" t="s">
        <v>13</v>
      </c>
      <c r="D1147" t="s">
        <v>33</v>
      </c>
      <c r="E1147">
        <v>14</v>
      </c>
      <c r="F1147">
        <v>24</v>
      </c>
      <c r="G1147">
        <v>3</v>
      </c>
      <c r="H1147">
        <v>33</v>
      </c>
      <c r="I1147" t="s">
        <v>53</v>
      </c>
      <c r="J1147">
        <v>72</v>
      </c>
      <c r="K1147">
        <f t="shared" si="51"/>
        <v>30</v>
      </c>
      <c r="L1147">
        <f t="shared" si="53"/>
        <v>72</v>
      </c>
      <c r="M1147">
        <f t="shared" si="52"/>
        <v>41.666666666666671</v>
      </c>
    </row>
    <row r="1148" spans="1:13" x14ac:dyDescent="0.3">
      <c r="A1148">
        <v>461</v>
      </c>
      <c r="B1148">
        <v>4</v>
      </c>
      <c r="C1148" t="s">
        <v>23</v>
      </c>
      <c r="D1148" t="s">
        <v>43</v>
      </c>
      <c r="E1148">
        <v>21</v>
      </c>
      <c r="F1148">
        <v>35</v>
      </c>
      <c r="G1148">
        <v>2</v>
      </c>
      <c r="H1148">
        <v>38</v>
      </c>
      <c r="I1148" t="s">
        <v>54</v>
      </c>
      <c r="J1148">
        <v>70</v>
      </c>
      <c r="K1148">
        <f t="shared" si="51"/>
        <v>28</v>
      </c>
      <c r="L1148">
        <f t="shared" si="53"/>
        <v>70</v>
      </c>
      <c r="M1148">
        <f t="shared" si="52"/>
        <v>40</v>
      </c>
    </row>
    <row r="1149" spans="1:13" x14ac:dyDescent="0.3">
      <c r="A1149">
        <v>461</v>
      </c>
      <c r="B1149">
        <v>4</v>
      </c>
      <c r="C1149" t="s">
        <v>19</v>
      </c>
      <c r="D1149" t="s">
        <v>39</v>
      </c>
      <c r="E1149">
        <v>17</v>
      </c>
      <c r="F1149">
        <v>29</v>
      </c>
      <c r="G1149">
        <v>1</v>
      </c>
      <c r="H1149">
        <v>28</v>
      </c>
      <c r="I1149" t="s">
        <v>53</v>
      </c>
      <c r="J1149">
        <v>29</v>
      </c>
      <c r="K1149">
        <f t="shared" si="51"/>
        <v>12</v>
      </c>
      <c r="L1149">
        <f t="shared" si="53"/>
        <v>29</v>
      </c>
      <c r="M1149">
        <f t="shared" si="52"/>
        <v>41.379310344827587</v>
      </c>
    </row>
    <row r="1150" spans="1:13" x14ac:dyDescent="0.3">
      <c r="A1150">
        <v>462</v>
      </c>
      <c r="B1150">
        <v>9</v>
      </c>
      <c r="C1150" t="s">
        <v>20</v>
      </c>
      <c r="D1150" t="s">
        <v>40</v>
      </c>
      <c r="E1150">
        <v>20</v>
      </c>
      <c r="F1150">
        <v>33</v>
      </c>
      <c r="G1150">
        <v>3</v>
      </c>
      <c r="H1150">
        <v>11</v>
      </c>
      <c r="I1150" t="s">
        <v>53</v>
      </c>
      <c r="J1150">
        <v>99</v>
      </c>
      <c r="K1150">
        <f t="shared" si="51"/>
        <v>39</v>
      </c>
      <c r="L1150">
        <f t="shared" si="53"/>
        <v>99</v>
      </c>
      <c r="M1150">
        <f t="shared" si="52"/>
        <v>39.393939393939391</v>
      </c>
    </row>
    <row r="1151" spans="1:13" x14ac:dyDescent="0.3">
      <c r="A1151">
        <v>463</v>
      </c>
      <c r="B1151">
        <v>7</v>
      </c>
      <c r="C1151" t="s">
        <v>15</v>
      </c>
      <c r="D1151" t="s">
        <v>35</v>
      </c>
      <c r="E1151">
        <v>19</v>
      </c>
      <c r="F1151">
        <v>31</v>
      </c>
      <c r="G1151">
        <v>3</v>
      </c>
      <c r="H1151">
        <v>14</v>
      </c>
      <c r="I1151" t="s">
        <v>54</v>
      </c>
      <c r="J1151">
        <v>93</v>
      </c>
      <c r="K1151">
        <f t="shared" si="51"/>
        <v>36</v>
      </c>
      <c r="L1151">
        <f t="shared" si="53"/>
        <v>93</v>
      </c>
      <c r="M1151">
        <f t="shared" si="52"/>
        <v>38.70967741935484</v>
      </c>
    </row>
    <row r="1152" spans="1:13" x14ac:dyDescent="0.3">
      <c r="A1152">
        <v>464</v>
      </c>
      <c r="B1152">
        <v>16</v>
      </c>
      <c r="C1152" t="s">
        <v>31</v>
      </c>
      <c r="D1152" t="s">
        <v>51</v>
      </c>
      <c r="E1152">
        <v>15</v>
      </c>
      <c r="F1152">
        <v>26</v>
      </c>
      <c r="G1152">
        <v>3</v>
      </c>
      <c r="H1152">
        <v>50</v>
      </c>
      <c r="I1152" t="s">
        <v>54</v>
      </c>
      <c r="J1152">
        <v>78</v>
      </c>
      <c r="K1152">
        <f t="shared" si="51"/>
        <v>33</v>
      </c>
      <c r="L1152">
        <f t="shared" si="53"/>
        <v>78</v>
      </c>
      <c r="M1152">
        <f t="shared" si="52"/>
        <v>42.307692307692307</v>
      </c>
    </row>
    <row r="1153" spans="1:13" x14ac:dyDescent="0.3">
      <c r="A1153">
        <v>464</v>
      </c>
      <c r="B1153">
        <v>16</v>
      </c>
      <c r="C1153" t="s">
        <v>16</v>
      </c>
      <c r="D1153" t="s">
        <v>36</v>
      </c>
      <c r="E1153">
        <v>16</v>
      </c>
      <c r="F1153">
        <v>27</v>
      </c>
      <c r="G1153">
        <v>2</v>
      </c>
      <c r="H1153">
        <v>24</v>
      </c>
      <c r="I1153" t="s">
        <v>53</v>
      </c>
      <c r="J1153">
        <v>54</v>
      </c>
      <c r="K1153">
        <f t="shared" si="51"/>
        <v>22</v>
      </c>
      <c r="L1153">
        <f t="shared" si="53"/>
        <v>54</v>
      </c>
      <c r="M1153">
        <f t="shared" si="52"/>
        <v>40.74074074074074</v>
      </c>
    </row>
    <row r="1154" spans="1:13" x14ac:dyDescent="0.3">
      <c r="A1154">
        <v>464</v>
      </c>
      <c r="B1154">
        <v>16</v>
      </c>
      <c r="C1154" t="s">
        <v>25</v>
      </c>
      <c r="D1154" t="s">
        <v>45</v>
      </c>
      <c r="E1154">
        <v>13</v>
      </c>
      <c r="F1154">
        <v>22</v>
      </c>
      <c r="G1154">
        <v>1</v>
      </c>
      <c r="H1154">
        <v>10</v>
      </c>
      <c r="I1154" t="s">
        <v>53</v>
      </c>
      <c r="J1154">
        <v>22</v>
      </c>
      <c r="K1154">
        <f t="shared" si="51"/>
        <v>9</v>
      </c>
      <c r="L1154">
        <f t="shared" si="53"/>
        <v>22</v>
      </c>
      <c r="M1154">
        <f t="shared" si="52"/>
        <v>40.909090909090914</v>
      </c>
    </row>
    <row r="1155" spans="1:13" x14ac:dyDescent="0.3">
      <c r="A1155">
        <v>465</v>
      </c>
      <c r="B1155">
        <v>4</v>
      </c>
      <c r="C1155" t="s">
        <v>32</v>
      </c>
      <c r="D1155" t="s">
        <v>52</v>
      </c>
      <c r="E1155">
        <v>15</v>
      </c>
      <c r="F1155">
        <v>25</v>
      </c>
      <c r="G1155">
        <v>3</v>
      </c>
      <c r="H1155">
        <v>37</v>
      </c>
      <c r="I1155" t="s">
        <v>53</v>
      </c>
      <c r="J1155">
        <v>75</v>
      </c>
      <c r="K1155">
        <f t="shared" ref="K1155:K1218" si="54">(F1155-E1155)*G1155</f>
        <v>30</v>
      </c>
      <c r="L1155">
        <f t="shared" si="53"/>
        <v>75</v>
      </c>
      <c r="M1155">
        <f t="shared" ref="M1155:M1218" si="55">(K1155/J1155)*100</f>
        <v>40</v>
      </c>
    </row>
    <row r="1156" spans="1:13" x14ac:dyDescent="0.3">
      <c r="A1156">
        <v>465</v>
      </c>
      <c r="B1156">
        <v>4</v>
      </c>
      <c r="C1156" t="s">
        <v>28</v>
      </c>
      <c r="D1156" t="s">
        <v>48</v>
      </c>
      <c r="E1156">
        <v>14</v>
      </c>
      <c r="F1156">
        <v>23</v>
      </c>
      <c r="G1156">
        <v>2</v>
      </c>
      <c r="H1156">
        <v>23</v>
      </c>
      <c r="I1156" t="s">
        <v>54</v>
      </c>
      <c r="J1156">
        <v>46</v>
      </c>
      <c r="K1156">
        <f t="shared" si="54"/>
        <v>18</v>
      </c>
      <c r="L1156">
        <f t="shared" ref="L1156:L1219" si="56">F1156*G1156</f>
        <v>46</v>
      </c>
      <c r="M1156">
        <f t="shared" si="55"/>
        <v>39.130434782608695</v>
      </c>
    </row>
    <row r="1157" spans="1:13" x14ac:dyDescent="0.3">
      <c r="A1157">
        <v>466</v>
      </c>
      <c r="B1157">
        <v>4</v>
      </c>
      <c r="C1157" t="s">
        <v>25</v>
      </c>
      <c r="D1157" t="s">
        <v>45</v>
      </c>
      <c r="E1157">
        <v>13</v>
      </c>
      <c r="F1157">
        <v>22</v>
      </c>
      <c r="G1157">
        <v>1</v>
      </c>
      <c r="H1157">
        <v>50</v>
      </c>
      <c r="I1157" t="s">
        <v>54</v>
      </c>
      <c r="J1157">
        <v>22</v>
      </c>
      <c r="K1157">
        <f t="shared" si="54"/>
        <v>9</v>
      </c>
      <c r="L1157">
        <f t="shared" si="56"/>
        <v>22</v>
      </c>
      <c r="M1157">
        <f t="shared" si="55"/>
        <v>40.909090909090914</v>
      </c>
    </row>
    <row r="1158" spans="1:13" x14ac:dyDescent="0.3">
      <c r="A1158">
        <v>466</v>
      </c>
      <c r="B1158">
        <v>4</v>
      </c>
      <c r="C1158" t="s">
        <v>14</v>
      </c>
      <c r="D1158" t="s">
        <v>34</v>
      </c>
      <c r="E1158">
        <v>18</v>
      </c>
      <c r="F1158">
        <v>30</v>
      </c>
      <c r="G1158">
        <v>3</v>
      </c>
      <c r="H1158">
        <v>52</v>
      </c>
      <c r="I1158" t="s">
        <v>53</v>
      </c>
      <c r="J1158">
        <v>90</v>
      </c>
      <c r="K1158">
        <f t="shared" si="54"/>
        <v>36</v>
      </c>
      <c r="L1158">
        <f t="shared" si="56"/>
        <v>90</v>
      </c>
      <c r="M1158">
        <f t="shared" si="55"/>
        <v>40</v>
      </c>
    </row>
    <row r="1159" spans="1:13" x14ac:dyDescent="0.3">
      <c r="A1159">
        <v>466</v>
      </c>
      <c r="B1159">
        <v>4</v>
      </c>
      <c r="C1159" t="s">
        <v>21</v>
      </c>
      <c r="D1159" t="s">
        <v>41</v>
      </c>
      <c r="E1159">
        <v>16</v>
      </c>
      <c r="F1159">
        <v>28</v>
      </c>
      <c r="G1159">
        <v>1</v>
      </c>
      <c r="H1159">
        <v>43</v>
      </c>
      <c r="I1159" t="s">
        <v>53</v>
      </c>
      <c r="J1159">
        <v>28</v>
      </c>
      <c r="K1159">
        <f t="shared" si="54"/>
        <v>12</v>
      </c>
      <c r="L1159">
        <f t="shared" si="56"/>
        <v>28</v>
      </c>
      <c r="M1159">
        <f t="shared" si="55"/>
        <v>42.857142857142854</v>
      </c>
    </row>
    <row r="1160" spans="1:13" x14ac:dyDescent="0.3">
      <c r="A1160">
        <v>467</v>
      </c>
      <c r="B1160">
        <v>15</v>
      </c>
      <c r="C1160" t="s">
        <v>20</v>
      </c>
      <c r="D1160" t="s">
        <v>40</v>
      </c>
      <c r="E1160">
        <v>20</v>
      </c>
      <c r="F1160">
        <v>33</v>
      </c>
      <c r="G1160">
        <v>3</v>
      </c>
      <c r="H1160">
        <v>13</v>
      </c>
      <c r="I1160" t="s">
        <v>53</v>
      </c>
      <c r="J1160">
        <v>99</v>
      </c>
      <c r="K1160">
        <f t="shared" si="54"/>
        <v>39</v>
      </c>
      <c r="L1160">
        <f t="shared" si="56"/>
        <v>99</v>
      </c>
      <c r="M1160">
        <f t="shared" si="55"/>
        <v>39.393939393939391</v>
      </c>
    </row>
    <row r="1161" spans="1:13" x14ac:dyDescent="0.3">
      <c r="A1161">
        <v>467</v>
      </c>
      <c r="B1161">
        <v>15</v>
      </c>
      <c r="C1161" t="s">
        <v>25</v>
      </c>
      <c r="D1161" t="s">
        <v>45</v>
      </c>
      <c r="E1161">
        <v>13</v>
      </c>
      <c r="F1161">
        <v>22</v>
      </c>
      <c r="G1161">
        <v>2</v>
      </c>
      <c r="H1161">
        <v>59</v>
      </c>
      <c r="I1161" t="s">
        <v>53</v>
      </c>
      <c r="J1161">
        <v>44</v>
      </c>
      <c r="K1161">
        <f t="shared" si="54"/>
        <v>18</v>
      </c>
      <c r="L1161">
        <f t="shared" si="56"/>
        <v>44</v>
      </c>
      <c r="M1161">
        <f t="shared" si="55"/>
        <v>40.909090909090914</v>
      </c>
    </row>
    <row r="1162" spans="1:13" x14ac:dyDescent="0.3">
      <c r="A1162">
        <v>468</v>
      </c>
      <c r="B1162">
        <v>14</v>
      </c>
      <c r="C1162" t="s">
        <v>22</v>
      </c>
      <c r="D1162" t="s">
        <v>42</v>
      </c>
      <c r="E1162">
        <v>11</v>
      </c>
      <c r="F1162">
        <v>19</v>
      </c>
      <c r="G1162">
        <v>2</v>
      </c>
      <c r="H1162">
        <v>38</v>
      </c>
      <c r="I1162" t="s">
        <v>54</v>
      </c>
      <c r="J1162">
        <v>38</v>
      </c>
      <c r="K1162">
        <f t="shared" si="54"/>
        <v>16</v>
      </c>
      <c r="L1162">
        <f t="shared" si="56"/>
        <v>38</v>
      </c>
      <c r="M1162">
        <f t="shared" si="55"/>
        <v>42.105263157894733</v>
      </c>
    </row>
    <row r="1163" spans="1:13" x14ac:dyDescent="0.3">
      <c r="A1163">
        <v>468</v>
      </c>
      <c r="B1163">
        <v>14</v>
      </c>
      <c r="C1163" t="s">
        <v>27</v>
      </c>
      <c r="D1163" t="s">
        <v>47</v>
      </c>
      <c r="E1163">
        <v>12</v>
      </c>
      <c r="F1163">
        <v>20</v>
      </c>
      <c r="G1163">
        <v>2</v>
      </c>
      <c r="H1163">
        <v>16</v>
      </c>
      <c r="I1163" t="s">
        <v>54</v>
      </c>
      <c r="J1163">
        <v>40</v>
      </c>
      <c r="K1163">
        <f t="shared" si="54"/>
        <v>16</v>
      </c>
      <c r="L1163">
        <f t="shared" si="56"/>
        <v>40</v>
      </c>
      <c r="M1163">
        <f t="shared" si="55"/>
        <v>40</v>
      </c>
    </row>
    <row r="1164" spans="1:13" x14ac:dyDescent="0.3">
      <c r="A1164">
        <v>468</v>
      </c>
      <c r="B1164">
        <v>14</v>
      </c>
      <c r="C1164" t="s">
        <v>21</v>
      </c>
      <c r="D1164" t="s">
        <v>41</v>
      </c>
      <c r="E1164">
        <v>16</v>
      </c>
      <c r="F1164">
        <v>28</v>
      </c>
      <c r="G1164">
        <v>1</v>
      </c>
      <c r="H1164">
        <v>9</v>
      </c>
      <c r="I1164" t="s">
        <v>54</v>
      </c>
      <c r="J1164">
        <v>28</v>
      </c>
      <c r="K1164">
        <f t="shared" si="54"/>
        <v>12</v>
      </c>
      <c r="L1164">
        <f t="shared" si="56"/>
        <v>28</v>
      </c>
      <c r="M1164">
        <f t="shared" si="55"/>
        <v>42.857142857142854</v>
      </c>
    </row>
    <row r="1165" spans="1:13" x14ac:dyDescent="0.3">
      <c r="A1165">
        <v>469</v>
      </c>
      <c r="B1165">
        <v>1</v>
      </c>
      <c r="C1165" t="s">
        <v>23</v>
      </c>
      <c r="D1165" t="s">
        <v>43</v>
      </c>
      <c r="E1165">
        <v>21</v>
      </c>
      <c r="F1165">
        <v>35</v>
      </c>
      <c r="G1165">
        <v>3</v>
      </c>
      <c r="H1165">
        <v>22</v>
      </c>
      <c r="I1165" t="s">
        <v>54</v>
      </c>
      <c r="J1165">
        <v>105</v>
      </c>
      <c r="K1165">
        <f t="shared" si="54"/>
        <v>42</v>
      </c>
      <c r="L1165">
        <f t="shared" si="56"/>
        <v>105</v>
      </c>
      <c r="M1165">
        <f t="shared" si="55"/>
        <v>40</v>
      </c>
    </row>
    <row r="1166" spans="1:13" x14ac:dyDescent="0.3">
      <c r="A1166">
        <v>469</v>
      </c>
      <c r="B1166">
        <v>1</v>
      </c>
      <c r="C1166" t="s">
        <v>24</v>
      </c>
      <c r="D1166" t="s">
        <v>44</v>
      </c>
      <c r="E1166">
        <v>19</v>
      </c>
      <c r="F1166">
        <v>32</v>
      </c>
      <c r="G1166">
        <v>1</v>
      </c>
      <c r="H1166">
        <v>44</v>
      </c>
      <c r="I1166" t="s">
        <v>53</v>
      </c>
      <c r="J1166">
        <v>32</v>
      </c>
      <c r="K1166">
        <f t="shared" si="54"/>
        <v>13</v>
      </c>
      <c r="L1166">
        <f t="shared" si="56"/>
        <v>32</v>
      </c>
      <c r="M1166">
        <f t="shared" si="55"/>
        <v>40.625</v>
      </c>
    </row>
    <row r="1167" spans="1:13" x14ac:dyDescent="0.3">
      <c r="A1167">
        <v>470</v>
      </c>
      <c r="B1167">
        <v>17</v>
      </c>
      <c r="C1167" t="s">
        <v>13</v>
      </c>
      <c r="D1167" t="s">
        <v>33</v>
      </c>
      <c r="E1167">
        <v>14</v>
      </c>
      <c r="F1167">
        <v>24</v>
      </c>
      <c r="G1167">
        <v>1</v>
      </c>
      <c r="H1167">
        <v>44</v>
      </c>
      <c r="I1167" t="s">
        <v>53</v>
      </c>
      <c r="J1167">
        <v>24</v>
      </c>
      <c r="K1167">
        <f t="shared" si="54"/>
        <v>10</v>
      </c>
      <c r="L1167">
        <f t="shared" si="56"/>
        <v>24</v>
      </c>
      <c r="M1167">
        <f t="shared" si="55"/>
        <v>41.666666666666671</v>
      </c>
    </row>
    <row r="1168" spans="1:13" x14ac:dyDescent="0.3">
      <c r="A1168">
        <v>470</v>
      </c>
      <c r="B1168">
        <v>17</v>
      </c>
      <c r="C1168" t="s">
        <v>30</v>
      </c>
      <c r="D1168" t="s">
        <v>50</v>
      </c>
      <c r="E1168">
        <v>10</v>
      </c>
      <c r="F1168">
        <v>18</v>
      </c>
      <c r="G1168">
        <v>3</v>
      </c>
      <c r="H1168">
        <v>28</v>
      </c>
      <c r="I1168" t="s">
        <v>53</v>
      </c>
      <c r="J1168">
        <v>54</v>
      </c>
      <c r="K1168">
        <f t="shared" si="54"/>
        <v>24</v>
      </c>
      <c r="L1168">
        <f t="shared" si="56"/>
        <v>54</v>
      </c>
      <c r="M1168">
        <f t="shared" si="55"/>
        <v>44.444444444444443</v>
      </c>
    </row>
    <row r="1169" spans="1:13" x14ac:dyDescent="0.3">
      <c r="A1169">
        <v>471</v>
      </c>
      <c r="B1169">
        <v>7</v>
      </c>
      <c r="C1169" t="s">
        <v>23</v>
      </c>
      <c r="D1169" t="s">
        <v>43</v>
      </c>
      <c r="E1169">
        <v>21</v>
      </c>
      <c r="F1169">
        <v>35</v>
      </c>
      <c r="G1169">
        <v>3</v>
      </c>
      <c r="H1169">
        <v>57</v>
      </c>
      <c r="I1169" t="s">
        <v>53</v>
      </c>
      <c r="J1169">
        <v>105</v>
      </c>
      <c r="K1169">
        <f t="shared" si="54"/>
        <v>42</v>
      </c>
      <c r="L1169">
        <f t="shared" si="56"/>
        <v>105</v>
      </c>
      <c r="M1169">
        <f t="shared" si="55"/>
        <v>40</v>
      </c>
    </row>
    <row r="1170" spans="1:13" x14ac:dyDescent="0.3">
      <c r="A1170">
        <v>472</v>
      </c>
      <c r="B1170">
        <v>20</v>
      </c>
      <c r="C1170" t="s">
        <v>23</v>
      </c>
      <c r="D1170" t="s">
        <v>43</v>
      </c>
      <c r="E1170">
        <v>21</v>
      </c>
      <c r="F1170">
        <v>35</v>
      </c>
      <c r="G1170">
        <v>2</v>
      </c>
      <c r="H1170">
        <v>42</v>
      </c>
      <c r="I1170" t="s">
        <v>53</v>
      </c>
      <c r="J1170">
        <v>70</v>
      </c>
      <c r="K1170">
        <f t="shared" si="54"/>
        <v>28</v>
      </c>
      <c r="L1170">
        <f t="shared" si="56"/>
        <v>70</v>
      </c>
      <c r="M1170">
        <f t="shared" si="55"/>
        <v>40</v>
      </c>
    </row>
    <row r="1171" spans="1:13" x14ac:dyDescent="0.3">
      <c r="A1171">
        <v>472</v>
      </c>
      <c r="B1171">
        <v>20</v>
      </c>
      <c r="C1171" t="s">
        <v>25</v>
      </c>
      <c r="D1171" t="s">
        <v>45</v>
      </c>
      <c r="E1171">
        <v>13</v>
      </c>
      <c r="F1171">
        <v>22</v>
      </c>
      <c r="G1171">
        <v>2</v>
      </c>
      <c r="H1171">
        <v>31</v>
      </c>
      <c r="I1171" t="s">
        <v>54</v>
      </c>
      <c r="J1171">
        <v>44</v>
      </c>
      <c r="K1171">
        <f t="shared" si="54"/>
        <v>18</v>
      </c>
      <c r="L1171">
        <f t="shared" si="56"/>
        <v>44</v>
      </c>
      <c r="M1171">
        <f t="shared" si="55"/>
        <v>40.909090909090914</v>
      </c>
    </row>
    <row r="1172" spans="1:13" x14ac:dyDescent="0.3">
      <c r="A1172">
        <v>473</v>
      </c>
      <c r="B1172">
        <v>13</v>
      </c>
      <c r="C1172" t="s">
        <v>25</v>
      </c>
      <c r="D1172" t="s">
        <v>45</v>
      </c>
      <c r="E1172">
        <v>13</v>
      </c>
      <c r="F1172">
        <v>22</v>
      </c>
      <c r="G1172">
        <v>2</v>
      </c>
      <c r="H1172">
        <v>51</v>
      </c>
      <c r="I1172" t="s">
        <v>54</v>
      </c>
      <c r="J1172">
        <v>44</v>
      </c>
      <c r="K1172">
        <f t="shared" si="54"/>
        <v>18</v>
      </c>
      <c r="L1172">
        <f t="shared" si="56"/>
        <v>44</v>
      </c>
      <c r="M1172">
        <f t="shared" si="55"/>
        <v>40.909090909090914</v>
      </c>
    </row>
    <row r="1173" spans="1:13" x14ac:dyDescent="0.3">
      <c r="A1173">
        <v>473</v>
      </c>
      <c r="B1173">
        <v>13</v>
      </c>
      <c r="C1173" t="s">
        <v>23</v>
      </c>
      <c r="D1173" t="s">
        <v>43</v>
      </c>
      <c r="E1173">
        <v>21</v>
      </c>
      <c r="F1173">
        <v>35</v>
      </c>
      <c r="G1173">
        <v>1</v>
      </c>
      <c r="H1173">
        <v>10</v>
      </c>
      <c r="I1173" t="s">
        <v>53</v>
      </c>
      <c r="J1173">
        <v>35</v>
      </c>
      <c r="K1173">
        <f t="shared" si="54"/>
        <v>14</v>
      </c>
      <c r="L1173">
        <f t="shared" si="56"/>
        <v>35</v>
      </c>
      <c r="M1173">
        <f t="shared" si="55"/>
        <v>40</v>
      </c>
    </row>
    <row r="1174" spans="1:13" x14ac:dyDescent="0.3">
      <c r="A1174">
        <v>474</v>
      </c>
      <c r="B1174">
        <v>2</v>
      </c>
      <c r="C1174" t="s">
        <v>26</v>
      </c>
      <c r="D1174" t="s">
        <v>46</v>
      </c>
      <c r="E1174">
        <v>20</v>
      </c>
      <c r="F1174">
        <v>34</v>
      </c>
      <c r="G1174">
        <v>1</v>
      </c>
      <c r="H1174">
        <v>55</v>
      </c>
      <c r="I1174" t="s">
        <v>54</v>
      </c>
      <c r="J1174">
        <v>34</v>
      </c>
      <c r="K1174">
        <f t="shared" si="54"/>
        <v>14</v>
      </c>
      <c r="L1174">
        <f t="shared" si="56"/>
        <v>34</v>
      </c>
      <c r="M1174">
        <f t="shared" si="55"/>
        <v>41.17647058823529</v>
      </c>
    </row>
    <row r="1175" spans="1:13" x14ac:dyDescent="0.3">
      <c r="A1175">
        <v>474</v>
      </c>
      <c r="B1175">
        <v>2</v>
      </c>
      <c r="C1175" t="s">
        <v>19</v>
      </c>
      <c r="D1175" t="s">
        <v>39</v>
      </c>
      <c r="E1175">
        <v>17</v>
      </c>
      <c r="F1175">
        <v>29</v>
      </c>
      <c r="G1175">
        <v>1</v>
      </c>
      <c r="H1175">
        <v>37</v>
      </c>
      <c r="I1175" t="s">
        <v>53</v>
      </c>
      <c r="J1175">
        <v>29</v>
      </c>
      <c r="K1175">
        <f t="shared" si="54"/>
        <v>12</v>
      </c>
      <c r="L1175">
        <f t="shared" si="56"/>
        <v>29</v>
      </c>
      <c r="M1175">
        <f t="shared" si="55"/>
        <v>41.379310344827587</v>
      </c>
    </row>
    <row r="1176" spans="1:13" x14ac:dyDescent="0.3">
      <c r="A1176">
        <v>474</v>
      </c>
      <c r="B1176">
        <v>2</v>
      </c>
      <c r="C1176" t="s">
        <v>15</v>
      </c>
      <c r="D1176" t="s">
        <v>35</v>
      </c>
      <c r="E1176">
        <v>19</v>
      </c>
      <c r="F1176">
        <v>31</v>
      </c>
      <c r="G1176">
        <v>1</v>
      </c>
      <c r="H1176">
        <v>34</v>
      </c>
      <c r="I1176" t="s">
        <v>54</v>
      </c>
      <c r="J1176">
        <v>31</v>
      </c>
      <c r="K1176">
        <f t="shared" si="54"/>
        <v>12</v>
      </c>
      <c r="L1176">
        <f t="shared" si="56"/>
        <v>31</v>
      </c>
      <c r="M1176">
        <f t="shared" si="55"/>
        <v>38.70967741935484</v>
      </c>
    </row>
    <row r="1177" spans="1:13" x14ac:dyDescent="0.3">
      <c r="A1177">
        <v>474</v>
      </c>
      <c r="B1177">
        <v>2</v>
      </c>
      <c r="C1177" t="s">
        <v>21</v>
      </c>
      <c r="D1177" t="s">
        <v>41</v>
      </c>
      <c r="E1177">
        <v>16</v>
      </c>
      <c r="F1177">
        <v>28</v>
      </c>
      <c r="G1177">
        <v>3</v>
      </c>
      <c r="H1177">
        <v>35</v>
      </c>
      <c r="I1177" t="s">
        <v>53</v>
      </c>
      <c r="J1177">
        <v>84</v>
      </c>
      <c r="K1177">
        <f t="shared" si="54"/>
        <v>36</v>
      </c>
      <c r="L1177">
        <f t="shared" si="56"/>
        <v>84</v>
      </c>
      <c r="M1177">
        <f t="shared" si="55"/>
        <v>42.857142857142854</v>
      </c>
    </row>
    <row r="1178" spans="1:13" x14ac:dyDescent="0.3">
      <c r="A1178">
        <v>475</v>
      </c>
      <c r="B1178">
        <v>18</v>
      </c>
      <c r="C1178" t="s">
        <v>13</v>
      </c>
      <c r="D1178" t="s">
        <v>33</v>
      </c>
      <c r="E1178">
        <v>14</v>
      </c>
      <c r="F1178">
        <v>24</v>
      </c>
      <c r="G1178">
        <v>3</v>
      </c>
      <c r="H1178">
        <v>21</v>
      </c>
      <c r="I1178" t="s">
        <v>54</v>
      </c>
      <c r="J1178">
        <v>72</v>
      </c>
      <c r="K1178">
        <f t="shared" si="54"/>
        <v>30</v>
      </c>
      <c r="L1178">
        <f t="shared" si="56"/>
        <v>72</v>
      </c>
      <c r="M1178">
        <f t="shared" si="55"/>
        <v>41.666666666666671</v>
      </c>
    </row>
    <row r="1179" spans="1:13" x14ac:dyDescent="0.3">
      <c r="A1179">
        <v>475</v>
      </c>
      <c r="B1179">
        <v>18</v>
      </c>
      <c r="C1179" t="s">
        <v>26</v>
      </c>
      <c r="D1179" t="s">
        <v>46</v>
      </c>
      <c r="E1179">
        <v>20</v>
      </c>
      <c r="F1179">
        <v>34</v>
      </c>
      <c r="G1179">
        <v>3</v>
      </c>
      <c r="H1179">
        <v>14</v>
      </c>
      <c r="I1179" t="s">
        <v>54</v>
      </c>
      <c r="J1179">
        <v>102</v>
      </c>
      <c r="K1179">
        <f t="shared" si="54"/>
        <v>42</v>
      </c>
      <c r="L1179">
        <f t="shared" si="56"/>
        <v>102</v>
      </c>
      <c r="M1179">
        <f t="shared" si="55"/>
        <v>41.17647058823529</v>
      </c>
    </row>
    <row r="1180" spans="1:13" x14ac:dyDescent="0.3">
      <c r="A1180">
        <v>476</v>
      </c>
      <c r="B1180">
        <v>13</v>
      </c>
      <c r="C1180" t="s">
        <v>13</v>
      </c>
      <c r="D1180" t="s">
        <v>33</v>
      </c>
      <c r="E1180">
        <v>14</v>
      </c>
      <c r="F1180">
        <v>24</v>
      </c>
      <c r="G1180">
        <v>2</v>
      </c>
      <c r="H1180">
        <v>55</v>
      </c>
      <c r="I1180" t="s">
        <v>54</v>
      </c>
      <c r="J1180">
        <v>48</v>
      </c>
      <c r="K1180">
        <f t="shared" si="54"/>
        <v>20</v>
      </c>
      <c r="L1180">
        <f t="shared" si="56"/>
        <v>48</v>
      </c>
      <c r="M1180">
        <f t="shared" si="55"/>
        <v>41.666666666666671</v>
      </c>
    </row>
    <row r="1181" spans="1:13" x14ac:dyDescent="0.3">
      <c r="A1181">
        <v>476</v>
      </c>
      <c r="B1181">
        <v>13</v>
      </c>
      <c r="C1181" t="s">
        <v>26</v>
      </c>
      <c r="D1181" t="s">
        <v>46</v>
      </c>
      <c r="E1181">
        <v>20</v>
      </c>
      <c r="F1181">
        <v>34</v>
      </c>
      <c r="G1181">
        <v>1</v>
      </c>
      <c r="H1181">
        <v>34</v>
      </c>
      <c r="I1181" t="s">
        <v>53</v>
      </c>
      <c r="J1181">
        <v>34</v>
      </c>
      <c r="K1181">
        <f t="shared" si="54"/>
        <v>14</v>
      </c>
      <c r="L1181">
        <f t="shared" si="56"/>
        <v>34</v>
      </c>
      <c r="M1181">
        <f t="shared" si="55"/>
        <v>41.17647058823529</v>
      </c>
    </row>
    <row r="1182" spans="1:13" x14ac:dyDescent="0.3">
      <c r="A1182">
        <v>476</v>
      </c>
      <c r="B1182">
        <v>13</v>
      </c>
      <c r="C1182" t="s">
        <v>24</v>
      </c>
      <c r="D1182" t="s">
        <v>44</v>
      </c>
      <c r="E1182">
        <v>19</v>
      </c>
      <c r="F1182">
        <v>32</v>
      </c>
      <c r="G1182">
        <v>3</v>
      </c>
      <c r="H1182">
        <v>5</v>
      </c>
      <c r="I1182" t="s">
        <v>54</v>
      </c>
      <c r="J1182">
        <v>96</v>
      </c>
      <c r="K1182">
        <f t="shared" si="54"/>
        <v>39</v>
      </c>
      <c r="L1182">
        <f t="shared" si="56"/>
        <v>96</v>
      </c>
      <c r="M1182">
        <f t="shared" si="55"/>
        <v>40.625</v>
      </c>
    </row>
    <row r="1183" spans="1:13" x14ac:dyDescent="0.3">
      <c r="A1183">
        <v>476</v>
      </c>
      <c r="B1183">
        <v>13</v>
      </c>
      <c r="C1183" t="s">
        <v>17</v>
      </c>
      <c r="D1183" t="s">
        <v>37</v>
      </c>
      <c r="E1183">
        <v>25</v>
      </c>
      <c r="F1183">
        <v>40</v>
      </c>
      <c r="G1183">
        <v>1</v>
      </c>
      <c r="H1183">
        <v>21</v>
      </c>
      <c r="I1183" t="s">
        <v>53</v>
      </c>
      <c r="J1183">
        <v>40</v>
      </c>
      <c r="K1183">
        <f t="shared" si="54"/>
        <v>15</v>
      </c>
      <c r="L1183">
        <f t="shared" si="56"/>
        <v>40</v>
      </c>
      <c r="M1183">
        <f t="shared" si="55"/>
        <v>37.5</v>
      </c>
    </row>
    <row r="1184" spans="1:13" x14ac:dyDescent="0.3">
      <c r="A1184">
        <v>477</v>
      </c>
      <c r="B1184">
        <v>8</v>
      </c>
      <c r="C1184" t="s">
        <v>26</v>
      </c>
      <c r="D1184" t="s">
        <v>46</v>
      </c>
      <c r="E1184">
        <v>20</v>
      </c>
      <c r="F1184">
        <v>34</v>
      </c>
      <c r="G1184">
        <v>2</v>
      </c>
      <c r="H1184">
        <v>34</v>
      </c>
      <c r="I1184" t="s">
        <v>54</v>
      </c>
      <c r="J1184">
        <v>68</v>
      </c>
      <c r="K1184">
        <f t="shared" si="54"/>
        <v>28</v>
      </c>
      <c r="L1184">
        <f t="shared" si="56"/>
        <v>68</v>
      </c>
      <c r="M1184">
        <f t="shared" si="55"/>
        <v>41.17647058823529</v>
      </c>
    </row>
    <row r="1185" spans="1:13" x14ac:dyDescent="0.3">
      <c r="A1185">
        <v>477</v>
      </c>
      <c r="B1185">
        <v>8</v>
      </c>
      <c r="C1185" t="s">
        <v>28</v>
      </c>
      <c r="D1185" t="s">
        <v>48</v>
      </c>
      <c r="E1185">
        <v>14</v>
      </c>
      <c r="F1185">
        <v>23</v>
      </c>
      <c r="G1185">
        <v>2</v>
      </c>
      <c r="H1185">
        <v>13</v>
      </c>
      <c r="I1185" t="s">
        <v>54</v>
      </c>
      <c r="J1185">
        <v>46</v>
      </c>
      <c r="K1185">
        <f t="shared" si="54"/>
        <v>18</v>
      </c>
      <c r="L1185">
        <f t="shared" si="56"/>
        <v>46</v>
      </c>
      <c r="M1185">
        <f t="shared" si="55"/>
        <v>39.130434782608695</v>
      </c>
    </row>
    <row r="1186" spans="1:13" x14ac:dyDescent="0.3">
      <c r="A1186">
        <v>477</v>
      </c>
      <c r="B1186">
        <v>8</v>
      </c>
      <c r="C1186" t="s">
        <v>13</v>
      </c>
      <c r="D1186" t="s">
        <v>33</v>
      </c>
      <c r="E1186">
        <v>14</v>
      </c>
      <c r="F1186">
        <v>24</v>
      </c>
      <c r="G1186">
        <v>2</v>
      </c>
      <c r="H1186">
        <v>47</v>
      </c>
      <c r="I1186" t="s">
        <v>54</v>
      </c>
      <c r="J1186">
        <v>48</v>
      </c>
      <c r="K1186">
        <f t="shared" si="54"/>
        <v>20</v>
      </c>
      <c r="L1186">
        <f t="shared" si="56"/>
        <v>48</v>
      </c>
      <c r="M1186">
        <f t="shared" si="55"/>
        <v>41.666666666666671</v>
      </c>
    </row>
    <row r="1187" spans="1:13" x14ac:dyDescent="0.3">
      <c r="A1187">
        <v>477</v>
      </c>
      <c r="B1187">
        <v>8</v>
      </c>
      <c r="C1187" t="s">
        <v>29</v>
      </c>
      <c r="D1187" t="s">
        <v>49</v>
      </c>
      <c r="E1187">
        <v>13</v>
      </c>
      <c r="F1187">
        <v>21</v>
      </c>
      <c r="G1187">
        <v>2</v>
      </c>
      <c r="H1187">
        <v>21</v>
      </c>
      <c r="I1187" t="s">
        <v>53</v>
      </c>
      <c r="J1187">
        <v>42</v>
      </c>
      <c r="K1187">
        <f t="shared" si="54"/>
        <v>16</v>
      </c>
      <c r="L1187">
        <f t="shared" si="56"/>
        <v>42</v>
      </c>
      <c r="M1187">
        <f t="shared" si="55"/>
        <v>38.095238095238095</v>
      </c>
    </row>
    <row r="1188" spans="1:13" x14ac:dyDescent="0.3">
      <c r="A1188">
        <v>478</v>
      </c>
      <c r="B1188">
        <v>7</v>
      </c>
      <c r="C1188" t="s">
        <v>14</v>
      </c>
      <c r="D1188" t="s">
        <v>34</v>
      </c>
      <c r="E1188">
        <v>18</v>
      </c>
      <c r="F1188">
        <v>30</v>
      </c>
      <c r="G1188">
        <v>2</v>
      </c>
      <c r="H1188">
        <v>54</v>
      </c>
      <c r="I1188" t="s">
        <v>54</v>
      </c>
      <c r="J1188">
        <v>60</v>
      </c>
      <c r="K1188">
        <f t="shared" si="54"/>
        <v>24</v>
      </c>
      <c r="L1188">
        <f t="shared" si="56"/>
        <v>60</v>
      </c>
      <c r="M1188">
        <f t="shared" si="55"/>
        <v>40</v>
      </c>
    </row>
    <row r="1189" spans="1:13" x14ac:dyDescent="0.3">
      <c r="A1189">
        <v>478</v>
      </c>
      <c r="B1189">
        <v>7</v>
      </c>
      <c r="C1189" t="s">
        <v>19</v>
      </c>
      <c r="D1189" t="s">
        <v>39</v>
      </c>
      <c r="E1189">
        <v>17</v>
      </c>
      <c r="F1189">
        <v>29</v>
      </c>
      <c r="G1189">
        <v>2</v>
      </c>
      <c r="H1189">
        <v>36</v>
      </c>
      <c r="I1189" t="s">
        <v>54</v>
      </c>
      <c r="J1189">
        <v>58</v>
      </c>
      <c r="K1189">
        <f t="shared" si="54"/>
        <v>24</v>
      </c>
      <c r="L1189">
        <f t="shared" si="56"/>
        <v>58</v>
      </c>
      <c r="M1189">
        <f t="shared" si="55"/>
        <v>41.379310344827587</v>
      </c>
    </row>
    <row r="1190" spans="1:13" x14ac:dyDescent="0.3">
      <c r="A1190">
        <v>479</v>
      </c>
      <c r="B1190">
        <v>1</v>
      </c>
      <c r="C1190" t="s">
        <v>30</v>
      </c>
      <c r="D1190" t="s">
        <v>50</v>
      </c>
      <c r="E1190">
        <v>10</v>
      </c>
      <c r="F1190">
        <v>18</v>
      </c>
      <c r="G1190">
        <v>1</v>
      </c>
      <c r="H1190">
        <v>45</v>
      </c>
      <c r="I1190" t="s">
        <v>53</v>
      </c>
      <c r="J1190">
        <v>18</v>
      </c>
      <c r="K1190">
        <f t="shared" si="54"/>
        <v>8</v>
      </c>
      <c r="L1190">
        <f t="shared" si="56"/>
        <v>18</v>
      </c>
      <c r="M1190">
        <f t="shared" si="55"/>
        <v>44.444444444444443</v>
      </c>
    </row>
    <row r="1191" spans="1:13" x14ac:dyDescent="0.3">
      <c r="A1191">
        <v>479</v>
      </c>
      <c r="B1191">
        <v>1</v>
      </c>
      <c r="C1191" t="s">
        <v>26</v>
      </c>
      <c r="D1191" t="s">
        <v>46</v>
      </c>
      <c r="E1191">
        <v>20</v>
      </c>
      <c r="F1191">
        <v>34</v>
      </c>
      <c r="G1191">
        <v>1</v>
      </c>
      <c r="H1191">
        <v>38</v>
      </c>
      <c r="I1191" t="s">
        <v>54</v>
      </c>
      <c r="J1191">
        <v>34</v>
      </c>
      <c r="K1191">
        <f t="shared" si="54"/>
        <v>14</v>
      </c>
      <c r="L1191">
        <f t="shared" si="56"/>
        <v>34</v>
      </c>
      <c r="M1191">
        <f t="shared" si="55"/>
        <v>41.17647058823529</v>
      </c>
    </row>
    <row r="1192" spans="1:13" x14ac:dyDescent="0.3">
      <c r="A1192">
        <v>480</v>
      </c>
      <c r="B1192">
        <v>1</v>
      </c>
      <c r="C1192" t="s">
        <v>23</v>
      </c>
      <c r="D1192" t="s">
        <v>43</v>
      </c>
      <c r="E1192">
        <v>21</v>
      </c>
      <c r="F1192">
        <v>35</v>
      </c>
      <c r="G1192">
        <v>3</v>
      </c>
      <c r="H1192">
        <v>57</v>
      </c>
      <c r="I1192" t="s">
        <v>54</v>
      </c>
      <c r="J1192">
        <v>105</v>
      </c>
      <c r="K1192">
        <f t="shared" si="54"/>
        <v>42</v>
      </c>
      <c r="L1192">
        <f t="shared" si="56"/>
        <v>105</v>
      </c>
      <c r="M1192">
        <f t="shared" si="55"/>
        <v>40</v>
      </c>
    </row>
    <row r="1193" spans="1:13" x14ac:dyDescent="0.3">
      <c r="A1193">
        <v>480</v>
      </c>
      <c r="B1193">
        <v>1</v>
      </c>
      <c r="C1193" t="s">
        <v>16</v>
      </c>
      <c r="D1193" t="s">
        <v>36</v>
      </c>
      <c r="E1193">
        <v>16</v>
      </c>
      <c r="F1193">
        <v>27</v>
      </c>
      <c r="G1193">
        <v>2</v>
      </c>
      <c r="H1193">
        <v>8</v>
      </c>
      <c r="I1193" t="s">
        <v>53</v>
      </c>
      <c r="J1193">
        <v>54</v>
      </c>
      <c r="K1193">
        <f t="shared" si="54"/>
        <v>22</v>
      </c>
      <c r="L1193">
        <f t="shared" si="56"/>
        <v>54</v>
      </c>
      <c r="M1193">
        <f t="shared" si="55"/>
        <v>40.74074074074074</v>
      </c>
    </row>
    <row r="1194" spans="1:13" x14ac:dyDescent="0.3">
      <c r="A1194">
        <v>481</v>
      </c>
      <c r="B1194">
        <v>9</v>
      </c>
      <c r="C1194" t="s">
        <v>31</v>
      </c>
      <c r="D1194" t="s">
        <v>51</v>
      </c>
      <c r="E1194">
        <v>15</v>
      </c>
      <c r="F1194">
        <v>26</v>
      </c>
      <c r="G1194">
        <v>2</v>
      </c>
      <c r="H1194">
        <v>58</v>
      </c>
      <c r="I1194" t="s">
        <v>54</v>
      </c>
      <c r="J1194">
        <v>52</v>
      </c>
      <c r="K1194">
        <f t="shared" si="54"/>
        <v>22</v>
      </c>
      <c r="L1194">
        <f t="shared" si="56"/>
        <v>52</v>
      </c>
      <c r="M1194">
        <f t="shared" si="55"/>
        <v>42.307692307692307</v>
      </c>
    </row>
    <row r="1195" spans="1:13" x14ac:dyDescent="0.3">
      <c r="A1195">
        <v>482</v>
      </c>
      <c r="B1195">
        <v>9</v>
      </c>
      <c r="C1195" t="s">
        <v>29</v>
      </c>
      <c r="D1195" t="s">
        <v>49</v>
      </c>
      <c r="E1195">
        <v>13</v>
      </c>
      <c r="F1195">
        <v>21</v>
      </c>
      <c r="G1195">
        <v>3</v>
      </c>
      <c r="H1195">
        <v>21</v>
      </c>
      <c r="I1195" t="s">
        <v>54</v>
      </c>
      <c r="J1195">
        <v>63</v>
      </c>
      <c r="K1195">
        <f t="shared" si="54"/>
        <v>24</v>
      </c>
      <c r="L1195">
        <f t="shared" si="56"/>
        <v>63</v>
      </c>
      <c r="M1195">
        <f t="shared" si="55"/>
        <v>38.095238095238095</v>
      </c>
    </row>
    <row r="1196" spans="1:13" x14ac:dyDescent="0.3">
      <c r="A1196">
        <v>483</v>
      </c>
      <c r="B1196">
        <v>2</v>
      </c>
      <c r="C1196" t="s">
        <v>16</v>
      </c>
      <c r="D1196" t="s">
        <v>36</v>
      </c>
      <c r="E1196">
        <v>16</v>
      </c>
      <c r="F1196">
        <v>27</v>
      </c>
      <c r="G1196">
        <v>3</v>
      </c>
      <c r="H1196">
        <v>53</v>
      </c>
      <c r="I1196" t="s">
        <v>53</v>
      </c>
      <c r="J1196">
        <v>81</v>
      </c>
      <c r="K1196">
        <f t="shared" si="54"/>
        <v>33</v>
      </c>
      <c r="L1196">
        <f t="shared" si="56"/>
        <v>81</v>
      </c>
      <c r="M1196">
        <f t="shared" si="55"/>
        <v>40.74074074074074</v>
      </c>
    </row>
    <row r="1197" spans="1:13" x14ac:dyDescent="0.3">
      <c r="A1197">
        <v>484</v>
      </c>
      <c r="B1197">
        <v>18</v>
      </c>
      <c r="C1197" t="s">
        <v>32</v>
      </c>
      <c r="D1197" t="s">
        <v>52</v>
      </c>
      <c r="E1197">
        <v>15</v>
      </c>
      <c r="F1197">
        <v>25</v>
      </c>
      <c r="G1197">
        <v>3</v>
      </c>
      <c r="H1197">
        <v>34</v>
      </c>
      <c r="I1197" t="s">
        <v>54</v>
      </c>
      <c r="J1197">
        <v>75</v>
      </c>
      <c r="K1197">
        <f t="shared" si="54"/>
        <v>30</v>
      </c>
      <c r="L1197">
        <f t="shared" si="56"/>
        <v>75</v>
      </c>
      <c r="M1197">
        <f t="shared" si="55"/>
        <v>40</v>
      </c>
    </row>
    <row r="1198" spans="1:13" x14ac:dyDescent="0.3">
      <c r="A1198">
        <v>485</v>
      </c>
      <c r="B1198">
        <v>6</v>
      </c>
      <c r="C1198" t="s">
        <v>13</v>
      </c>
      <c r="D1198" t="s">
        <v>33</v>
      </c>
      <c r="E1198">
        <v>14</v>
      </c>
      <c r="F1198">
        <v>24</v>
      </c>
      <c r="G1198">
        <v>3</v>
      </c>
      <c r="H1198">
        <v>23</v>
      </c>
      <c r="I1198" t="s">
        <v>53</v>
      </c>
      <c r="J1198">
        <v>72</v>
      </c>
      <c r="K1198">
        <f t="shared" si="54"/>
        <v>30</v>
      </c>
      <c r="L1198">
        <f t="shared" si="56"/>
        <v>72</v>
      </c>
      <c r="M1198">
        <f t="shared" si="55"/>
        <v>41.666666666666671</v>
      </c>
    </row>
    <row r="1199" spans="1:13" x14ac:dyDescent="0.3">
      <c r="A1199">
        <v>485</v>
      </c>
      <c r="B1199">
        <v>6</v>
      </c>
      <c r="C1199" t="s">
        <v>18</v>
      </c>
      <c r="D1199" t="s">
        <v>38</v>
      </c>
      <c r="E1199">
        <v>22</v>
      </c>
      <c r="F1199">
        <v>36</v>
      </c>
      <c r="G1199">
        <v>2</v>
      </c>
      <c r="H1199">
        <v>56</v>
      </c>
      <c r="I1199" t="s">
        <v>53</v>
      </c>
      <c r="J1199">
        <v>72</v>
      </c>
      <c r="K1199">
        <f t="shared" si="54"/>
        <v>28</v>
      </c>
      <c r="L1199">
        <f t="shared" si="56"/>
        <v>72</v>
      </c>
      <c r="M1199">
        <f t="shared" si="55"/>
        <v>38.888888888888893</v>
      </c>
    </row>
    <row r="1200" spans="1:13" x14ac:dyDescent="0.3">
      <c r="A1200">
        <v>486</v>
      </c>
      <c r="B1200">
        <v>15</v>
      </c>
      <c r="C1200" t="s">
        <v>18</v>
      </c>
      <c r="D1200" t="s">
        <v>38</v>
      </c>
      <c r="E1200">
        <v>22</v>
      </c>
      <c r="F1200">
        <v>36</v>
      </c>
      <c r="G1200">
        <v>2</v>
      </c>
      <c r="H1200">
        <v>7</v>
      </c>
      <c r="I1200" t="s">
        <v>53</v>
      </c>
      <c r="J1200">
        <v>72</v>
      </c>
      <c r="K1200">
        <f t="shared" si="54"/>
        <v>28</v>
      </c>
      <c r="L1200">
        <f t="shared" si="56"/>
        <v>72</v>
      </c>
      <c r="M1200">
        <f t="shared" si="55"/>
        <v>38.888888888888893</v>
      </c>
    </row>
    <row r="1201" spans="1:13" x14ac:dyDescent="0.3">
      <c r="A1201">
        <v>486</v>
      </c>
      <c r="B1201">
        <v>15</v>
      </c>
      <c r="C1201" t="s">
        <v>27</v>
      </c>
      <c r="D1201" t="s">
        <v>47</v>
      </c>
      <c r="E1201">
        <v>12</v>
      </c>
      <c r="F1201">
        <v>20</v>
      </c>
      <c r="G1201">
        <v>1</v>
      </c>
      <c r="H1201">
        <v>19</v>
      </c>
      <c r="I1201" t="s">
        <v>53</v>
      </c>
      <c r="J1201">
        <v>20</v>
      </c>
      <c r="K1201">
        <f t="shared" si="54"/>
        <v>8</v>
      </c>
      <c r="L1201">
        <f t="shared" si="56"/>
        <v>20</v>
      </c>
      <c r="M1201">
        <f t="shared" si="55"/>
        <v>40</v>
      </c>
    </row>
    <row r="1202" spans="1:13" x14ac:dyDescent="0.3">
      <c r="A1202">
        <v>486</v>
      </c>
      <c r="B1202">
        <v>15</v>
      </c>
      <c r="C1202" t="s">
        <v>26</v>
      </c>
      <c r="D1202" t="s">
        <v>46</v>
      </c>
      <c r="E1202">
        <v>20</v>
      </c>
      <c r="F1202">
        <v>34</v>
      </c>
      <c r="G1202">
        <v>1</v>
      </c>
      <c r="H1202">
        <v>9</v>
      </c>
      <c r="I1202" t="s">
        <v>53</v>
      </c>
      <c r="J1202">
        <v>34</v>
      </c>
      <c r="K1202">
        <f t="shared" si="54"/>
        <v>14</v>
      </c>
      <c r="L1202">
        <f t="shared" si="56"/>
        <v>34</v>
      </c>
      <c r="M1202">
        <f t="shared" si="55"/>
        <v>41.17647058823529</v>
      </c>
    </row>
    <row r="1203" spans="1:13" x14ac:dyDescent="0.3">
      <c r="A1203">
        <v>486</v>
      </c>
      <c r="B1203">
        <v>15</v>
      </c>
      <c r="C1203" t="s">
        <v>13</v>
      </c>
      <c r="D1203" t="s">
        <v>33</v>
      </c>
      <c r="E1203">
        <v>14</v>
      </c>
      <c r="F1203">
        <v>24</v>
      </c>
      <c r="G1203">
        <v>1</v>
      </c>
      <c r="H1203">
        <v>24</v>
      </c>
      <c r="I1203" t="s">
        <v>53</v>
      </c>
      <c r="J1203">
        <v>24</v>
      </c>
      <c r="K1203">
        <f t="shared" si="54"/>
        <v>10</v>
      </c>
      <c r="L1203">
        <f t="shared" si="56"/>
        <v>24</v>
      </c>
      <c r="M1203">
        <f t="shared" si="55"/>
        <v>41.666666666666671</v>
      </c>
    </row>
    <row r="1204" spans="1:13" x14ac:dyDescent="0.3">
      <c r="A1204">
        <v>487</v>
      </c>
      <c r="B1204">
        <v>17</v>
      </c>
      <c r="C1204" t="s">
        <v>26</v>
      </c>
      <c r="D1204" t="s">
        <v>46</v>
      </c>
      <c r="E1204">
        <v>20</v>
      </c>
      <c r="F1204">
        <v>34</v>
      </c>
      <c r="G1204">
        <v>2</v>
      </c>
      <c r="H1204">
        <v>58</v>
      </c>
      <c r="I1204" t="s">
        <v>54</v>
      </c>
      <c r="J1204">
        <v>68</v>
      </c>
      <c r="K1204">
        <f t="shared" si="54"/>
        <v>28</v>
      </c>
      <c r="L1204">
        <f t="shared" si="56"/>
        <v>68</v>
      </c>
      <c r="M1204">
        <f t="shared" si="55"/>
        <v>41.17647058823529</v>
      </c>
    </row>
    <row r="1205" spans="1:13" x14ac:dyDescent="0.3">
      <c r="A1205">
        <v>487</v>
      </c>
      <c r="B1205">
        <v>17</v>
      </c>
      <c r="C1205" t="s">
        <v>15</v>
      </c>
      <c r="D1205" t="s">
        <v>35</v>
      </c>
      <c r="E1205">
        <v>19</v>
      </c>
      <c r="F1205">
        <v>31</v>
      </c>
      <c r="G1205">
        <v>2</v>
      </c>
      <c r="H1205">
        <v>29</v>
      </c>
      <c r="I1205" t="s">
        <v>54</v>
      </c>
      <c r="J1205">
        <v>62</v>
      </c>
      <c r="K1205">
        <f t="shared" si="54"/>
        <v>24</v>
      </c>
      <c r="L1205">
        <f t="shared" si="56"/>
        <v>62</v>
      </c>
      <c r="M1205">
        <f t="shared" si="55"/>
        <v>38.70967741935484</v>
      </c>
    </row>
    <row r="1206" spans="1:13" x14ac:dyDescent="0.3">
      <c r="A1206">
        <v>487</v>
      </c>
      <c r="B1206">
        <v>17</v>
      </c>
      <c r="C1206" t="s">
        <v>25</v>
      </c>
      <c r="D1206" t="s">
        <v>45</v>
      </c>
      <c r="E1206">
        <v>13</v>
      </c>
      <c r="F1206">
        <v>22</v>
      </c>
      <c r="G1206">
        <v>1</v>
      </c>
      <c r="H1206">
        <v>5</v>
      </c>
      <c r="I1206" t="s">
        <v>54</v>
      </c>
      <c r="J1206">
        <v>22</v>
      </c>
      <c r="K1206">
        <f t="shared" si="54"/>
        <v>9</v>
      </c>
      <c r="L1206">
        <f t="shared" si="56"/>
        <v>22</v>
      </c>
      <c r="M1206">
        <f t="shared" si="55"/>
        <v>40.909090909090914</v>
      </c>
    </row>
    <row r="1207" spans="1:13" x14ac:dyDescent="0.3">
      <c r="A1207">
        <v>488</v>
      </c>
      <c r="B1207">
        <v>10</v>
      </c>
      <c r="C1207" t="s">
        <v>30</v>
      </c>
      <c r="D1207" t="s">
        <v>50</v>
      </c>
      <c r="E1207">
        <v>10</v>
      </c>
      <c r="F1207">
        <v>18</v>
      </c>
      <c r="G1207">
        <v>3</v>
      </c>
      <c r="H1207">
        <v>54</v>
      </c>
      <c r="I1207" t="s">
        <v>53</v>
      </c>
      <c r="J1207">
        <v>54</v>
      </c>
      <c r="K1207">
        <f t="shared" si="54"/>
        <v>24</v>
      </c>
      <c r="L1207">
        <f t="shared" si="56"/>
        <v>54</v>
      </c>
      <c r="M1207">
        <f t="shared" si="55"/>
        <v>44.444444444444443</v>
      </c>
    </row>
    <row r="1208" spans="1:13" x14ac:dyDescent="0.3">
      <c r="A1208">
        <v>488</v>
      </c>
      <c r="B1208">
        <v>10</v>
      </c>
      <c r="C1208" t="s">
        <v>28</v>
      </c>
      <c r="D1208" t="s">
        <v>48</v>
      </c>
      <c r="E1208">
        <v>14</v>
      </c>
      <c r="F1208">
        <v>23</v>
      </c>
      <c r="G1208">
        <v>3</v>
      </c>
      <c r="H1208">
        <v>52</v>
      </c>
      <c r="I1208" t="s">
        <v>53</v>
      </c>
      <c r="J1208">
        <v>69</v>
      </c>
      <c r="K1208">
        <f t="shared" si="54"/>
        <v>27</v>
      </c>
      <c r="L1208">
        <f t="shared" si="56"/>
        <v>69</v>
      </c>
      <c r="M1208">
        <f t="shared" si="55"/>
        <v>39.130434782608695</v>
      </c>
    </row>
    <row r="1209" spans="1:13" x14ac:dyDescent="0.3">
      <c r="A1209">
        <v>488</v>
      </c>
      <c r="B1209">
        <v>10</v>
      </c>
      <c r="C1209" t="s">
        <v>15</v>
      </c>
      <c r="D1209" t="s">
        <v>35</v>
      </c>
      <c r="E1209">
        <v>19</v>
      </c>
      <c r="F1209">
        <v>31</v>
      </c>
      <c r="G1209">
        <v>2</v>
      </c>
      <c r="H1209">
        <v>18</v>
      </c>
      <c r="I1209" t="s">
        <v>54</v>
      </c>
      <c r="J1209">
        <v>62</v>
      </c>
      <c r="K1209">
        <f t="shared" si="54"/>
        <v>24</v>
      </c>
      <c r="L1209">
        <f t="shared" si="56"/>
        <v>62</v>
      </c>
      <c r="M1209">
        <f t="shared" si="55"/>
        <v>38.70967741935484</v>
      </c>
    </row>
    <row r="1210" spans="1:13" x14ac:dyDescent="0.3">
      <c r="A1210">
        <v>489</v>
      </c>
      <c r="B1210">
        <v>3</v>
      </c>
      <c r="C1210" t="s">
        <v>17</v>
      </c>
      <c r="D1210" t="s">
        <v>37</v>
      </c>
      <c r="E1210">
        <v>25</v>
      </c>
      <c r="F1210">
        <v>40</v>
      </c>
      <c r="G1210">
        <v>2</v>
      </c>
      <c r="H1210">
        <v>28</v>
      </c>
      <c r="I1210" t="s">
        <v>54</v>
      </c>
      <c r="J1210">
        <v>80</v>
      </c>
      <c r="K1210">
        <f t="shared" si="54"/>
        <v>30</v>
      </c>
      <c r="L1210">
        <f t="shared" si="56"/>
        <v>80</v>
      </c>
      <c r="M1210">
        <f t="shared" si="55"/>
        <v>37.5</v>
      </c>
    </row>
    <row r="1211" spans="1:13" x14ac:dyDescent="0.3">
      <c r="A1211">
        <v>489</v>
      </c>
      <c r="B1211">
        <v>3</v>
      </c>
      <c r="C1211" t="s">
        <v>28</v>
      </c>
      <c r="D1211" t="s">
        <v>48</v>
      </c>
      <c r="E1211">
        <v>14</v>
      </c>
      <c r="F1211">
        <v>23</v>
      </c>
      <c r="G1211">
        <v>3</v>
      </c>
      <c r="H1211">
        <v>6</v>
      </c>
      <c r="I1211" t="s">
        <v>54</v>
      </c>
      <c r="J1211">
        <v>69</v>
      </c>
      <c r="K1211">
        <f t="shared" si="54"/>
        <v>27</v>
      </c>
      <c r="L1211">
        <f t="shared" si="56"/>
        <v>69</v>
      </c>
      <c r="M1211">
        <f t="shared" si="55"/>
        <v>39.130434782608695</v>
      </c>
    </row>
    <row r="1212" spans="1:13" x14ac:dyDescent="0.3">
      <c r="A1212">
        <v>490</v>
      </c>
      <c r="B1212">
        <v>1</v>
      </c>
      <c r="C1212" t="s">
        <v>31</v>
      </c>
      <c r="D1212" t="s">
        <v>51</v>
      </c>
      <c r="E1212">
        <v>15</v>
      </c>
      <c r="F1212">
        <v>26</v>
      </c>
      <c r="G1212">
        <v>3</v>
      </c>
      <c r="H1212">
        <v>34</v>
      </c>
      <c r="I1212" t="s">
        <v>53</v>
      </c>
      <c r="J1212">
        <v>78</v>
      </c>
      <c r="K1212">
        <f t="shared" si="54"/>
        <v>33</v>
      </c>
      <c r="L1212">
        <f t="shared" si="56"/>
        <v>78</v>
      </c>
      <c r="M1212">
        <f t="shared" si="55"/>
        <v>42.307692307692307</v>
      </c>
    </row>
    <row r="1213" spans="1:13" x14ac:dyDescent="0.3">
      <c r="A1213">
        <v>490</v>
      </c>
      <c r="B1213">
        <v>1</v>
      </c>
      <c r="C1213" t="s">
        <v>24</v>
      </c>
      <c r="D1213" t="s">
        <v>44</v>
      </c>
      <c r="E1213">
        <v>19</v>
      </c>
      <c r="F1213">
        <v>32</v>
      </c>
      <c r="G1213">
        <v>1</v>
      </c>
      <c r="H1213">
        <v>55</v>
      </c>
      <c r="I1213" t="s">
        <v>53</v>
      </c>
      <c r="J1213">
        <v>32</v>
      </c>
      <c r="K1213">
        <f t="shared" si="54"/>
        <v>13</v>
      </c>
      <c r="L1213">
        <f t="shared" si="56"/>
        <v>32</v>
      </c>
      <c r="M1213">
        <f t="shared" si="55"/>
        <v>40.625</v>
      </c>
    </row>
    <row r="1214" spans="1:13" x14ac:dyDescent="0.3">
      <c r="A1214">
        <v>490</v>
      </c>
      <c r="B1214">
        <v>1</v>
      </c>
      <c r="C1214" t="s">
        <v>26</v>
      </c>
      <c r="D1214" t="s">
        <v>46</v>
      </c>
      <c r="E1214">
        <v>20</v>
      </c>
      <c r="F1214">
        <v>34</v>
      </c>
      <c r="G1214">
        <v>3</v>
      </c>
      <c r="H1214">
        <v>42</v>
      </c>
      <c r="I1214" t="s">
        <v>53</v>
      </c>
      <c r="J1214">
        <v>102</v>
      </c>
      <c r="K1214">
        <f t="shared" si="54"/>
        <v>42</v>
      </c>
      <c r="L1214">
        <f t="shared" si="56"/>
        <v>102</v>
      </c>
      <c r="M1214">
        <f t="shared" si="55"/>
        <v>41.17647058823529</v>
      </c>
    </row>
    <row r="1215" spans="1:13" x14ac:dyDescent="0.3">
      <c r="A1215">
        <v>491</v>
      </c>
      <c r="B1215">
        <v>7</v>
      </c>
      <c r="C1215" t="s">
        <v>19</v>
      </c>
      <c r="D1215" t="s">
        <v>39</v>
      </c>
      <c r="E1215">
        <v>17</v>
      </c>
      <c r="F1215">
        <v>29</v>
      </c>
      <c r="G1215">
        <v>2</v>
      </c>
      <c r="H1215">
        <v>30</v>
      </c>
      <c r="I1215" t="s">
        <v>53</v>
      </c>
      <c r="J1215">
        <v>58</v>
      </c>
      <c r="K1215">
        <f t="shared" si="54"/>
        <v>24</v>
      </c>
      <c r="L1215">
        <f t="shared" si="56"/>
        <v>58</v>
      </c>
      <c r="M1215">
        <f t="shared" si="55"/>
        <v>41.379310344827587</v>
      </c>
    </row>
    <row r="1216" spans="1:13" x14ac:dyDescent="0.3">
      <c r="A1216">
        <v>491</v>
      </c>
      <c r="B1216">
        <v>7</v>
      </c>
      <c r="C1216" t="s">
        <v>14</v>
      </c>
      <c r="D1216" t="s">
        <v>34</v>
      </c>
      <c r="E1216">
        <v>18</v>
      </c>
      <c r="F1216">
        <v>30</v>
      </c>
      <c r="G1216">
        <v>2</v>
      </c>
      <c r="H1216">
        <v>11</v>
      </c>
      <c r="I1216" t="s">
        <v>53</v>
      </c>
      <c r="J1216">
        <v>60</v>
      </c>
      <c r="K1216">
        <f t="shared" si="54"/>
        <v>24</v>
      </c>
      <c r="L1216">
        <f t="shared" si="56"/>
        <v>60</v>
      </c>
      <c r="M1216">
        <f t="shared" si="55"/>
        <v>40</v>
      </c>
    </row>
    <row r="1217" spans="1:13" x14ac:dyDescent="0.3">
      <c r="A1217">
        <v>492</v>
      </c>
      <c r="B1217">
        <v>4</v>
      </c>
      <c r="C1217" t="s">
        <v>20</v>
      </c>
      <c r="D1217" t="s">
        <v>40</v>
      </c>
      <c r="E1217">
        <v>20</v>
      </c>
      <c r="F1217">
        <v>33</v>
      </c>
      <c r="G1217">
        <v>3</v>
      </c>
      <c r="H1217">
        <v>15</v>
      </c>
      <c r="I1217" t="s">
        <v>53</v>
      </c>
      <c r="J1217">
        <v>99</v>
      </c>
      <c r="K1217">
        <f t="shared" si="54"/>
        <v>39</v>
      </c>
      <c r="L1217">
        <f t="shared" si="56"/>
        <v>99</v>
      </c>
      <c r="M1217">
        <f t="shared" si="55"/>
        <v>39.393939393939391</v>
      </c>
    </row>
    <row r="1218" spans="1:13" x14ac:dyDescent="0.3">
      <c r="A1218">
        <v>492</v>
      </c>
      <c r="B1218">
        <v>4</v>
      </c>
      <c r="C1218" t="s">
        <v>29</v>
      </c>
      <c r="D1218" t="s">
        <v>49</v>
      </c>
      <c r="E1218">
        <v>13</v>
      </c>
      <c r="F1218">
        <v>21</v>
      </c>
      <c r="G1218">
        <v>3</v>
      </c>
      <c r="H1218">
        <v>8</v>
      </c>
      <c r="I1218" t="s">
        <v>53</v>
      </c>
      <c r="J1218">
        <v>63</v>
      </c>
      <c r="K1218">
        <f t="shared" si="54"/>
        <v>24</v>
      </c>
      <c r="L1218">
        <f t="shared" si="56"/>
        <v>63</v>
      </c>
      <c r="M1218">
        <f t="shared" si="55"/>
        <v>38.095238095238095</v>
      </c>
    </row>
    <row r="1219" spans="1:13" x14ac:dyDescent="0.3">
      <c r="A1219">
        <v>492</v>
      </c>
      <c r="B1219">
        <v>4</v>
      </c>
      <c r="C1219" t="s">
        <v>13</v>
      </c>
      <c r="D1219" t="s">
        <v>33</v>
      </c>
      <c r="E1219">
        <v>14</v>
      </c>
      <c r="F1219">
        <v>24</v>
      </c>
      <c r="G1219">
        <v>2</v>
      </c>
      <c r="H1219">
        <v>26</v>
      </c>
      <c r="I1219" t="s">
        <v>53</v>
      </c>
      <c r="J1219">
        <v>48</v>
      </c>
      <c r="K1219">
        <f t="shared" ref="K1219:K1282" si="57">(F1219-E1219)*G1219</f>
        <v>20</v>
      </c>
      <c r="L1219">
        <f t="shared" si="56"/>
        <v>48</v>
      </c>
      <c r="M1219">
        <f t="shared" ref="M1219:M1282" si="58">(K1219/J1219)*100</f>
        <v>41.666666666666671</v>
      </c>
    </row>
    <row r="1220" spans="1:13" x14ac:dyDescent="0.3">
      <c r="A1220">
        <v>493</v>
      </c>
      <c r="B1220">
        <v>2</v>
      </c>
      <c r="C1220" t="s">
        <v>30</v>
      </c>
      <c r="D1220" t="s">
        <v>50</v>
      </c>
      <c r="E1220">
        <v>10</v>
      </c>
      <c r="F1220">
        <v>18</v>
      </c>
      <c r="G1220">
        <v>3</v>
      </c>
      <c r="H1220">
        <v>8</v>
      </c>
      <c r="I1220" t="s">
        <v>54</v>
      </c>
      <c r="J1220">
        <v>54</v>
      </c>
      <c r="K1220">
        <f t="shared" si="57"/>
        <v>24</v>
      </c>
      <c r="L1220">
        <f t="shared" ref="L1220:L1283" si="59">F1220*G1220</f>
        <v>54</v>
      </c>
      <c r="M1220">
        <f t="shared" si="58"/>
        <v>44.444444444444443</v>
      </c>
    </row>
    <row r="1221" spans="1:13" x14ac:dyDescent="0.3">
      <c r="A1221">
        <v>494</v>
      </c>
      <c r="B1221">
        <v>20</v>
      </c>
      <c r="C1221" t="s">
        <v>24</v>
      </c>
      <c r="D1221" t="s">
        <v>44</v>
      </c>
      <c r="E1221">
        <v>19</v>
      </c>
      <c r="F1221">
        <v>32</v>
      </c>
      <c r="G1221">
        <v>2</v>
      </c>
      <c r="H1221">
        <v>9</v>
      </c>
      <c r="I1221" t="s">
        <v>53</v>
      </c>
      <c r="J1221">
        <v>64</v>
      </c>
      <c r="K1221">
        <f t="shared" si="57"/>
        <v>26</v>
      </c>
      <c r="L1221">
        <f t="shared" si="59"/>
        <v>64</v>
      </c>
      <c r="M1221">
        <f t="shared" si="58"/>
        <v>40.625</v>
      </c>
    </row>
    <row r="1222" spans="1:13" x14ac:dyDescent="0.3">
      <c r="A1222">
        <v>494</v>
      </c>
      <c r="B1222">
        <v>20</v>
      </c>
      <c r="C1222" t="s">
        <v>18</v>
      </c>
      <c r="D1222" t="s">
        <v>38</v>
      </c>
      <c r="E1222">
        <v>22</v>
      </c>
      <c r="F1222">
        <v>36</v>
      </c>
      <c r="G1222">
        <v>3</v>
      </c>
      <c r="H1222">
        <v>22</v>
      </c>
      <c r="I1222" t="s">
        <v>53</v>
      </c>
      <c r="J1222">
        <v>108</v>
      </c>
      <c r="K1222">
        <f t="shared" si="57"/>
        <v>42</v>
      </c>
      <c r="L1222">
        <f t="shared" si="59"/>
        <v>108</v>
      </c>
      <c r="M1222">
        <f t="shared" si="58"/>
        <v>38.888888888888893</v>
      </c>
    </row>
    <row r="1223" spans="1:13" x14ac:dyDescent="0.3">
      <c r="A1223">
        <v>495</v>
      </c>
      <c r="B1223">
        <v>11</v>
      </c>
      <c r="C1223" t="s">
        <v>17</v>
      </c>
      <c r="D1223" t="s">
        <v>37</v>
      </c>
      <c r="E1223">
        <v>25</v>
      </c>
      <c r="F1223">
        <v>40</v>
      </c>
      <c r="G1223">
        <v>3</v>
      </c>
      <c r="H1223">
        <v>13</v>
      </c>
      <c r="I1223" t="s">
        <v>54</v>
      </c>
      <c r="J1223">
        <v>120</v>
      </c>
      <c r="K1223">
        <f t="shared" si="57"/>
        <v>45</v>
      </c>
      <c r="L1223">
        <f t="shared" si="59"/>
        <v>120</v>
      </c>
      <c r="M1223">
        <f t="shared" si="58"/>
        <v>37.5</v>
      </c>
    </row>
    <row r="1224" spans="1:13" x14ac:dyDescent="0.3">
      <c r="A1224">
        <v>495</v>
      </c>
      <c r="B1224">
        <v>11</v>
      </c>
      <c r="C1224" t="s">
        <v>16</v>
      </c>
      <c r="D1224" t="s">
        <v>36</v>
      </c>
      <c r="E1224">
        <v>16</v>
      </c>
      <c r="F1224">
        <v>27</v>
      </c>
      <c r="G1224">
        <v>2</v>
      </c>
      <c r="H1224">
        <v>9</v>
      </c>
      <c r="I1224" t="s">
        <v>54</v>
      </c>
      <c r="J1224">
        <v>54</v>
      </c>
      <c r="K1224">
        <f t="shared" si="57"/>
        <v>22</v>
      </c>
      <c r="L1224">
        <f t="shared" si="59"/>
        <v>54</v>
      </c>
      <c r="M1224">
        <f t="shared" si="58"/>
        <v>40.74074074074074</v>
      </c>
    </row>
    <row r="1225" spans="1:13" x14ac:dyDescent="0.3">
      <c r="A1225">
        <v>495</v>
      </c>
      <c r="B1225">
        <v>11</v>
      </c>
      <c r="C1225" t="s">
        <v>21</v>
      </c>
      <c r="D1225" t="s">
        <v>41</v>
      </c>
      <c r="E1225">
        <v>16</v>
      </c>
      <c r="F1225">
        <v>28</v>
      </c>
      <c r="G1225">
        <v>2</v>
      </c>
      <c r="H1225">
        <v>44</v>
      </c>
      <c r="I1225" t="s">
        <v>53</v>
      </c>
      <c r="J1225">
        <v>56</v>
      </c>
      <c r="K1225">
        <f t="shared" si="57"/>
        <v>24</v>
      </c>
      <c r="L1225">
        <f t="shared" si="59"/>
        <v>56</v>
      </c>
      <c r="M1225">
        <f t="shared" si="58"/>
        <v>42.857142857142854</v>
      </c>
    </row>
    <row r="1226" spans="1:13" x14ac:dyDescent="0.3">
      <c r="A1226">
        <v>495</v>
      </c>
      <c r="B1226">
        <v>11</v>
      </c>
      <c r="C1226" t="s">
        <v>20</v>
      </c>
      <c r="D1226" t="s">
        <v>40</v>
      </c>
      <c r="E1226">
        <v>20</v>
      </c>
      <c r="F1226">
        <v>33</v>
      </c>
      <c r="G1226">
        <v>1</v>
      </c>
      <c r="H1226">
        <v>36</v>
      </c>
      <c r="I1226" t="s">
        <v>54</v>
      </c>
      <c r="J1226">
        <v>33</v>
      </c>
      <c r="K1226">
        <f t="shared" si="57"/>
        <v>13</v>
      </c>
      <c r="L1226">
        <f t="shared" si="59"/>
        <v>33</v>
      </c>
      <c r="M1226">
        <f t="shared" si="58"/>
        <v>39.393939393939391</v>
      </c>
    </row>
    <row r="1227" spans="1:13" x14ac:dyDescent="0.3">
      <c r="A1227">
        <v>496</v>
      </c>
      <c r="B1227">
        <v>1</v>
      </c>
      <c r="C1227" t="s">
        <v>20</v>
      </c>
      <c r="D1227" t="s">
        <v>40</v>
      </c>
      <c r="E1227">
        <v>20</v>
      </c>
      <c r="F1227">
        <v>33</v>
      </c>
      <c r="G1227">
        <v>1</v>
      </c>
      <c r="H1227">
        <v>28</v>
      </c>
      <c r="I1227" t="s">
        <v>53</v>
      </c>
      <c r="J1227">
        <v>33</v>
      </c>
      <c r="K1227">
        <f t="shared" si="57"/>
        <v>13</v>
      </c>
      <c r="L1227">
        <f t="shared" si="59"/>
        <v>33</v>
      </c>
      <c r="M1227">
        <f t="shared" si="58"/>
        <v>39.393939393939391</v>
      </c>
    </row>
    <row r="1228" spans="1:13" x14ac:dyDescent="0.3">
      <c r="A1228">
        <v>496</v>
      </c>
      <c r="B1228">
        <v>1</v>
      </c>
      <c r="C1228" t="s">
        <v>26</v>
      </c>
      <c r="D1228" t="s">
        <v>46</v>
      </c>
      <c r="E1228">
        <v>20</v>
      </c>
      <c r="F1228">
        <v>34</v>
      </c>
      <c r="G1228">
        <v>3</v>
      </c>
      <c r="H1228">
        <v>23</v>
      </c>
      <c r="I1228" t="s">
        <v>53</v>
      </c>
      <c r="J1228">
        <v>102</v>
      </c>
      <c r="K1228">
        <f t="shared" si="57"/>
        <v>42</v>
      </c>
      <c r="L1228">
        <f t="shared" si="59"/>
        <v>102</v>
      </c>
      <c r="M1228">
        <f t="shared" si="58"/>
        <v>41.17647058823529</v>
      </c>
    </row>
    <row r="1229" spans="1:13" x14ac:dyDescent="0.3">
      <c r="A1229">
        <v>496</v>
      </c>
      <c r="B1229">
        <v>1</v>
      </c>
      <c r="C1229" t="s">
        <v>22</v>
      </c>
      <c r="D1229" t="s">
        <v>42</v>
      </c>
      <c r="E1229">
        <v>11</v>
      </c>
      <c r="F1229">
        <v>19</v>
      </c>
      <c r="G1229">
        <v>3</v>
      </c>
      <c r="H1229">
        <v>41</v>
      </c>
      <c r="I1229" t="s">
        <v>54</v>
      </c>
      <c r="J1229">
        <v>57</v>
      </c>
      <c r="K1229">
        <f t="shared" si="57"/>
        <v>24</v>
      </c>
      <c r="L1229">
        <f t="shared" si="59"/>
        <v>57</v>
      </c>
      <c r="M1229">
        <f t="shared" si="58"/>
        <v>42.105263157894733</v>
      </c>
    </row>
    <row r="1230" spans="1:13" x14ac:dyDescent="0.3">
      <c r="A1230">
        <v>496</v>
      </c>
      <c r="B1230">
        <v>1</v>
      </c>
      <c r="C1230" t="s">
        <v>15</v>
      </c>
      <c r="D1230" t="s">
        <v>35</v>
      </c>
      <c r="E1230">
        <v>19</v>
      </c>
      <c r="F1230">
        <v>31</v>
      </c>
      <c r="G1230">
        <v>1</v>
      </c>
      <c r="H1230">
        <v>41</v>
      </c>
      <c r="I1230" t="s">
        <v>54</v>
      </c>
      <c r="J1230">
        <v>31</v>
      </c>
      <c r="K1230">
        <f t="shared" si="57"/>
        <v>12</v>
      </c>
      <c r="L1230">
        <f t="shared" si="59"/>
        <v>31</v>
      </c>
      <c r="M1230">
        <f t="shared" si="58"/>
        <v>38.70967741935484</v>
      </c>
    </row>
    <row r="1231" spans="1:13" x14ac:dyDescent="0.3">
      <c r="A1231">
        <v>497</v>
      </c>
      <c r="B1231">
        <v>13</v>
      </c>
      <c r="C1231" t="s">
        <v>14</v>
      </c>
      <c r="D1231" t="s">
        <v>34</v>
      </c>
      <c r="E1231">
        <v>18</v>
      </c>
      <c r="F1231">
        <v>30</v>
      </c>
      <c r="G1231">
        <v>1</v>
      </c>
      <c r="H1231">
        <v>6</v>
      </c>
      <c r="I1231" t="s">
        <v>54</v>
      </c>
      <c r="J1231">
        <v>30</v>
      </c>
      <c r="K1231">
        <f t="shared" si="57"/>
        <v>12</v>
      </c>
      <c r="L1231">
        <f t="shared" si="59"/>
        <v>30</v>
      </c>
      <c r="M1231">
        <f t="shared" si="58"/>
        <v>40</v>
      </c>
    </row>
    <row r="1232" spans="1:13" x14ac:dyDescent="0.3">
      <c r="A1232">
        <v>497</v>
      </c>
      <c r="B1232">
        <v>13</v>
      </c>
      <c r="C1232" t="s">
        <v>17</v>
      </c>
      <c r="D1232" t="s">
        <v>37</v>
      </c>
      <c r="E1232">
        <v>25</v>
      </c>
      <c r="F1232">
        <v>40</v>
      </c>
      <c r="G1232">
        <v>3</v>
      </c>
      <c r="H1232">
        <v>32</v>
      </c>
      <c r="I1232" t="s">
        <v>54</v>
      </c>
      <c r="J1232">
        <v>120</v>
      </c>
      <c r="K1232">
        <f t="shared" si="57"/>
        <v>45</v>
      </c>
      <c r="L1232">
        <f t="shared" si="59"/>
        <v>120</v>
      </c>
      <c r="M1232">
        <f t="shared" si="58"/>
        <v>37.5</v>
      </c>
    </row>
    <row r="1233" spans="1:13" x14ac:dyDescent="0.3">
      <c r="A1233">
        <v>498</v>
      </c>
      <c r="B1233">
        <v>20</v>
      </c>
      <c r="C1233" t="s">
        <v>22</v>
      </c>
      <c r="D1233" t="s">
        <v>42</v>
      </c>
      <c r="E1233">
        <v>11</v>
      </c>
      <c r="F1233">
        <v>19</v>
      </c>
      <c r="G1233">
        <v>1</v>
      </c>
      <c r="H1233">
        <v>32</v>
      </c>
      <c r="I1233" t="s">
        <v>53</v>
      </c>
      <c r="J1233">
        <v>19</v>
      </c>
      <c r="K1233">
        <f t="shared" si="57"/>
        <v>8</v>
      </c>
      <c r="L1233">
        <f t="shared" si="59"/>
        <v>19</v>
      </c>
      <c r="M1233">
        <f t="shared" si="58"/>
        <v>42.105263157894733</v>
      </c>
    </row>
    <row r="1234" spans="1:13" x14ac:dyDescent="0.3">
      <c r="A1234">
        <v>499</v>
      </c>
      <c r="B1234">
        <v>5</v>
      </c>
      <c r="C1234" t="s">
        <v>31</v>
      </c>
      <c r="D1234" t="s">
        <v>51</v>
      </c>
      <c r="E1234">
        <v>15</v>
      </c>
      <c r="F1234">
        <v>26</v>
      </c>
      <c r="G1234">
        <v>3</v>
      </c>
      <c r="H1234">
        <v>52</v>
      </c>
      <c r="I1234" t="s">
        <v>53</v>
      </c>
      <c r="J1234">
        <v>78</v>
      </c>
      <c r="K1234">
        <f t="shared" si="57"/>
        <v>33</v>
      </c>
      <c r="L1234">
        <f t="shared" si="59"/>
        <v>78</v>
      </c>
      <c r="M1234">
        <f t="shared" si="58"/>
        <v>42.307692307692307</v>
      </c>
    </row>
    <row r="1235" spans="1:13" x14ac:dyDescent="0.3">
      <c r="A1235">
        <v>499</v>
      </c>
      <c r="B1235">
        <v>5</v>
      </c>
      <c r="C1235" t="s">
        <v>14</v>
      </c>
      <c r="D1235" t="s">
        <v>34</v>
      </c>
      <c r="E1235">
        <v>18</v>
      </c>
      <c r="F1235">
        <v>30</v>
      </c>
      <c r="G1235">
        <v>1</v>
      </c>
      <c r="H1235">
        <v>36</v>
      </c>
      <c r="I1235" t="s">
        <v>54</v>
      </c>
      <c r="J1235">
        <v>30</v>
      </c>
      <c r="K1235">
        <f t="shared" si="57"/>
        <v>12</v>
      </c>
      <c r="L1235">
        <f t="shared" si="59"/>
        <v>30</v>
      </c>
      <c r="M1235">
        <f t="shared" si="58"/>
        <v>40</v>
      </c>
    </row>
    <row r="1236" spans="1:13" x14ac:dyDescent="0.3">
      <c r="A1236">
        <v>499</v>
      </c>
      <c r="B1236">
        <v>5</v>
      </c>
      <c r="C1236" t="s">
        <v>32</v>
      </c>
      <c r="D1236" t="s">
        <v>52</v>
      </c>
      <c r="E1236">
        <v>15</v>
      </c>
      <c r="F1236">
        <v>25</v>
      </c>
      <c r="G1236">
        <v>2</v>
      </c>
      <c r="H1236">
        <v>42</v>
      </c>
      <c r="I1236" t="s">
        <v>54</v>
      </c>
      <c r="J1236">
        <v>50</v>
      </c>
      <c r="K1236">
        <f t="shared" si="57"/>
        <v>20</v>
      </c>
      <c r="L1236">
        <f t="shared" si="59"/>
        <v>50</v>
      </c>
      <c r="M1236">
        <f t="shared" si="58"/>
        <v>40</v>
      </c>
    </row>
    <row r="1237" spans="1:13" x14ac:dyDescent="0.3">
      <c r="A1237">
        <v>500</v>
      </c>
      <c r="B1237">
        <v>4</v>
      </c>
      <c r="C1237" t="s">
        <v>16</v>
      </c>
      <c r="D1237" t="s">
        <v>36</v>
      </c>
      <c r="E1237">
        <v>16</v>
      </c>
      <c r="F1237">
        <v>27</v>
      </c>
      <c r="G1237">
        <v>1</v>
      </c>
      <c r="H1237">
        <v>22</v>
      </c>
      <c r="I1237" t="s">
        <v>54</v>
      </c>
      <c r="J1237">
        <v>27</v>
      </c>
      <c r="K1237">
        <f t="shared" si="57"/>
        <v>11</v>
      </c>
      <c r="L1237">
        <f t="shared" si="59"/>
        <v>27</v>
      </c>
      <c r="M1237">
        <f t="shared" si="58"/>
        <v>40.74074074074074</v>
      </c>
    </row>
    <row r="1238" spans="1:13" x14ac:dyDescent="0.3">
      <c r="A1238">
        <v>500</v>
      </c>
      <c r="B1238">
        <v>4</v>
      </c>
      <c r="C1238" t="s">
        <v>25</v>
      </c>
      <c r="D1238" t="s">
        <v>45</v>
      </c>
      <c r="E1238">
        <v>13</v>
      </c>
      <c r="F1238">
        <v>22</v>
      </c>
      <c r="G1238">
        <v>3</v>
      </c>
      <c r="H1238">
        <v>20</v>
      </c>
      <c r="I1238" t="s">
        <v>53</v>
      </c>
      <c r="J1238">
        <v>66</v>
      </c>
      <c r="K1238">
        <f t="shared" si="57"/>
        <v>27</v>
      </c>
      <c r="L1238">
        <f t="shared" si="59"/>
        <v>66</v>
      </c>
      <c r="M1238">
        <f t="shared" si="58"/>
        <v>40.909090909090914</v>
      </c>
    </row>
    <row r="1239" spans="1:13" x14ac:dyDescent="0.3">
      <c r="A1239">
        <v>501</v>
      </c>
      <c r="B1239">
        <v>7</v>
      </c>
      <c r="C1239" t="s">
        <v>17</v>
      </c>
      <c r="D1239" t="s">
        <v>37</v>
      </c>
      <c r="E1239">
        <v>25</v>
      </c>
      <c r="F1239">
        <v>40</v>
      </c>
      <c r="G1239">
        <v>1</v>
      </c>
      <c r="H1239">
        <v>18</v>
      </c>
      <c r="I1239" t="s">
        <v>54</v>
      </c>
      <c r="J1239">
        <v>40</v>
      </c>
      <c r="K1239">
        <f t="shared" si="57"/>
        <v>15</v>
      </c>
      <c r="L1239">
        <f t="shared" si="59"/>
        <v>40</v>
      </c>
      <c r="M1239">
        <f t="shared" si="58"/>
        <v>37.5</v>
      </c>
    </row>
    <row r="1240" spans="1:13" x14ac:dyDescent="0.3">
      <c r="A1240">
        <v>501</v>
      </c>
      <c r="B1240">
        <v>7</v>
      </c>
      <c r="C1240" t="s">
        <v>29</v>
      </c>
      <c r="D1240" t="s">
        <v>49</v>
      </c>
      <c r="E1240">
        <v>13</v>
      </c>
      <c r="F1240">
        <v>21</v>
      </c>
      <c r="G1240">
        <v>2</v>
      </c>
      <c r="H1240">
        <v>15</v>
      </c>
      <c r="I1240" t="s">
        <v>54</v>
      </c>
      <c r="J1240">
        <v>42</v>
      </c>
      <c r="K1240">
        <f t="shared" si="57"/>
        <v>16</v>
      </c>
      <c r="L1240">
        <f t="shared" si="59"/>
        <v>42</v>
      </c>
      <c r="M1240">
        <f t="shared" si="58"/>
        <v>38.095238095238095</v>
      </c>
    </row>
    <row r="1241" spans="1:13" x14ac:dyDescent="0.3">
      <c r="A1241">
        <v>501</v>
      </c>
      <c r="B1241">
        <v>7</v>
      </c>
      <c r="C1241" t="s">
        <v>21</v>
      </c>
      <c r="D1241" t="s">
        <v>41</v>
      </c>
      <c r="E1241">
        <v>16</v>
      </c>
      <c r="F1241">
        <v>28</v>
      </c>
      <c r="G1241">
        <v>2</v>
      </c>
      <c r="H1241">
        <v>6</v>
      </c>
      <c r="I1241" t="s">
        <v>53</v>
      </c>
      <c r="J1241">
        <v>56</v>
      </c>
      <c r="K1241">
        <f t="shared" si="57"/>
        <v>24</v>
      </c>
      <c r="L1241">
        <f t="shared" si="59"/>
        <v>56</v>
      </c>
      <c r="M1241">
        <f t="shared" si="58"/>
        <v>42.857142857142854</v>
      </c>
    </row>
    <row r="1242" spans="1:13" x14ac:dyDescent="0.3">
      <c r="A1242">
        <v>502</v>
      </c>
      <c r="B1242">
        <v>5</v>
      </c>
      <c r="C1242" t="s">
        <v>25</v>
      </c>
      <c r="D1242" t="s">
        <v>45</v>
      </c>
      <c r="E1242">
        <v>13</v>
      </c>
      <c r="F1242">
        <v>22</v>
      </c>
      <c r="G1242">
        <v>1</v>
      </c>
      <c r="H1242">
        <v>33</v>
      </c>
      <c r="I1242" t="s">
        <v>53</v>
      </c>
      <c r="J1242">
        <v>22</v>
      </c>
      <c r="K1242">
        <f t="shared" si="57"/>
        <v>9</v>
      </c>
      <c r="L1242">
        <f t="shared" si="59"/>
        <v>22</v>
      </c>
      <c r="M1242">
        <f t="shared" si="58"/>
        <v>40.909090909090914</v>
      </c>
    </row>
    <row r="1243" spans="1:13" x14ac:dyDescent="0.3">
      <c r="A1243">
        <v>502</v>
      </c>
      <c r="B1243">
        <v>5</v>
      </c>
      <c r="C1243" t="s">
        <v>30</v>
      </c>
      <c r="D1243" t="s">
        <v>50</v>
      </c>
      <c r="E1243">
        <v>10</v>
      </c>
      <c r="F1243">
        <v>18</v>
      </c>
      <c r="G1243">
        <v>1</v>
      </c>
      <c r="H1243">
        <v>5</v>
      </c>
      <c r="I1243" t="s">
        <v>53</v>
      </c>
      <c r="J1243">
        <v>18</v>
      </c>
      <c r="K1243">
        <f t="shared" si="57"/>
        <v>8</v>
      </c>
      <c r="L1243">
        <f t="shared" si="59"/>
        <v>18</v>
      </c>
      <c r="M1243">
        <f t="shared" si="58"/>
        <v>44.444444444444443</v>
      </c>
    </row>
    <row r="1244" spans="1:13" x14ac:dyDescent="0.3">
      <c r="A1244">
        <v>502</v>
      </c>
      <c r="B1244">
        <v>5</v>
      </c>
      <c r="C1244" t="s">
        <v>20</v>
      </c>
      <c r="D1244" t="s">
        <v>40</v>
      </c>
      <c r="E1244">
        <v>20</v>
      </c>
      <c r="F1244">
        <v>33</v>
      </c>
      <c r="G1244">
        <v>3</v>
      </c>
      <c r="H1244">
        <v>35</v>
      </c>
      <c r="I1244" t="s">
        <v>54</v>
      </c>
      <c r="J1244">
        <v>99</v>
      </c>
      <c r="K1244">
        <f t="shared" si="57"/>
        <v>39</v>
      </c>
      <c r="L1244">
        <f t="shared" si="59"/>
        <v>99</v>
      </c>
      <c r="M1244">
        <f t="shared" si="58"/>
        <v>39.393939393939391</v>
      </c>
    </row>
    <row r="1245" spans="1:13" x14ac:dyDescent="0.3">
      <c r="A1245">
        <v>503</v>
      </c>
      <c r="B1245">
        <v>3</v>
      </c>
      <c r="C1245" t="s">
        <v>17</v>
      </c>
      <c r="D1245" t="s">
        <v>37</v>
      </c>
      <c r="E1245">
        <v>25</v>
      </c>
      <c r="F1245">
        <v>40</v>
      </c>
      <c r="G1245">
        <v>2</v>
      </c>
      <c r="H1245">
        <v>52</v>
      </c>
      <c r="I1245" t="s">
        <v>53</v>
      </c>
      <c r="J1245">
        <v>80</v>
      </c>
      <c r="K1245">
        <f t="shared" si="57"/>
        <v>30</v>
      </c>
      <c r="L1245">
        <f t="shared" si="59"/>
        <v>80</v>
      </c>
      <c r="M1245">
        <f t="shared" si="58"/>
        <v>37.5</v>
      </c>
    </row>
    <row r="1246" spans="1:13" x14ac:dyDescent="0.3">
      <c r="A1246">
        <v>503</v>
      </c>
      <c r="B1246">
        <v>3</v>
      </c>
      <c r="C1246" t="s">
        <v>22</v>
      </c>
      <c r="D1246" t="s">
        <v>42</v>
      </c>
      <c r="E1246">
        <v>11</v>
      </c>
      <c r="F1246">
        <v>19</v>
      </c>
      <c r="G1246">
        <v>3</v>
      </c>
      <c r="H1246">
        <v>33</v>
      </c>
      <c r="I1246" t="s">
        <v>54</v>
      </c>
      <c r="J1246">
        <v>57</v>
      </c>
      <c r="K1246">
        <f t="shared" si="57"/>
        <v>24</v>
      </c>
      <c r="L1246">
        <f t="shared" si="59"/>
        <v>57</v>
      </c>
      <c r="M1246">
        <f t="shared" si="58"/>
        <v>42.105263157894733</v>
      </c>
    </row>
    <row r="1247" spans="1:13" x14ac:dyDescent="0.3">
      <c r="A1247">
        <v>504</v>
      </c>
      <c r="B1247">
        <v>2</v>
      </c>
      <c r="C1247" t="s">
        <v>16</v>
      </c>
      <c r="D1247" t="s">
        <v>36</v>
      </c>
      <c r="E1247">
        <v>16</v>
      </c>
      <c r="F1247">
        <v>27</v>
      </c>
      <c r="G1247">
        <v>2</v>
      </c>
      <c r="H1247">
        <v>19</v>
      </c>
      <c r="I1247" t="s">
        <v>53</v>
      </c>
      <c r="J1247">
        <v>54</v>
      </c>
      <c r="K1247">
        <f t="shared" si="57"/>
        <v>22</v>
      </c>
      <c r="L1247">
        <f t="shared" si="59"/>
        <v>54</v>
      </c>
      <c r="M1247">
        <f t="shared" si="58"/>
        <v>40.74074074074074</v>
      </c>
    </row>
    <row r="1248" spans="1:13" x14ac:dyDescent="0.3">
      <c r="A1248">
        <v>505</v>
      </c>
      <c r="B1248">
        <v>5</v>
      </c>
      <c r="C1248" t="s">
        <v>17</v>
      </c>
      <c r="D1248" t="s">
        <v>37</v>
      </c>
      <c r="E1248">
        <v>25</v>
      </c>
      <c r="F1248">
        <v>40</v>
      </c>
      <c r="G1248">
        <v>2</v>
      </c>
      <c r="H1248">
        <v>56</v>
      </c>
      <c r="I1248" t="s">
        <v>53</v>
      </c>
      <c r="J1248">
        <v>80</v>
      </c>
      <c r="K1248">
        <f t="shared" si="57"/>
        <v>30</v>
      </c>
      <c r="L1248">
        <f t="shared" si="59"/>
        <v>80</v>
      </c>
      <c r="M1248">
        <f t="shared" si="58"/>
        <v>37.5</v>
      </c>
    </row>
    <row r="1249" spans="1:13" x14ac:dyDescent="0.3">
      <c r="A1249">
        <v>505</v>
      </c>
      <c r="B1249">
        <v>5</v>
      </c>
      <c r="C1249" t="s">
        <v>32</v>
      </c>
      <c r="D1249" t="s">
        <v>52</v>
      </c>
      <c r="E1249">
        <v>15</v>
      </c>
      <c r="F1249">
        <v>25</v>
      </c>
      <c r="G1249">
        <v>3</v>
      </c>
      <c r="H1249">
        <v>59</v>
      </c>
      <c r="I1249" t="s">
        <v>53</v>
      </c>
      <c r="J1249">
        <v>75</v>
      </c>
      <c r="K1249">
        <f t="shared" si="57"/>
        <v>30</v>
      </c>
      <c r="L1249">
        <f t="shared" si="59"/>
        <v>75</v>
      </c>
      <c r="M1249">
        <f t="shared" si="58"/>
        <v>40</v>
      </c>
    </row>
    <row r="1250" spans="1:13" x14ac:dyDescent="0.3">
      <c r="A1250">
        <v>506</v>
      </c>
      <c r="B1250">
        <v>18</v>
      </c>
      <c r="C1250" t="s">
        <v>23</v>
      </c>
      <c r="D1250" t="s">
        <v>43</v>
      </c>
      <c r="E1250">
        <v>21</v>
      </c>
      <c r="F1250">
        <v>35</v>
      </c>
      <c r="G1250">
        <v>2</v>
      </c>
      <c r="H1250">
        <v>5</v>
      </c>
      <c r="I1250" t="s">
        <v>54</v>
      </c>
      <c r="J1250">
        <v>70</v>
      </c>
      <c r="K1250">
        <f t="shared" si="57"/>
        <v>28</v>
      </c>
      <c r="L1250">
        <f t="shared" si="59"/>
        <v>70</v>
      </c>
      <c r="M1250">
        <f t="shared" si="58"/>
        <v>40</v>
      </c>
    </row>
    <row r="1251" spans="1:13" x14ac:dyDescent="0.3">
      <c r="A1251">
        <v>507</v>
      </c>
      <c r="B1251">
        <v>18</v>
      </c>
      <c r="C1251" t="s">
        <v>26</v>
      </c>
      <c r="D1251" t="s">
        <v>46</v>
      </c>
      <c r="E1251">
        <v>20</v>
      </c>
      <c r="F1251">
        <v>34</v>
      </c>
      <c r="G1251">
        <v>3</v>
      </c>
      <c r="H1251">
        <v>53</v>
      </c>
      <c r="I1251" t="s">
        <v>53</v>
      </c>
      <c r="J1251">
        <v>102</v>
      </c>
      <c r="K1251">
        <f t="shared" si="57"/>
        <v>42</v>
      </c>
      <c r="L1251">
        <f t="shared" si="59"/>
        <v>102</v>
      </c>
      <c r="M1251">
        <f t="shared" si="58"/>
        <v>41.17647058823529</v>
      </c>
    </row>
    <row r="1252" spans="1:13" x14ac:dyDescent="0.3">
      <c r="A1252">
        <v>507</v>
      </c>
      <c r="B1252">
        <v>18</v>
      </c>
      <c r="C1252" t="s">
        <v>18</v>
      </c>
      <c r="D1252" t="s">
        <v>38</v>
      </c>
      <c r="E1252">
        <v>22</v>
      </c>
      <c r="F1252">
        <v>36</v>
      </c>
      <c r="G1252">
        <v>3</v>
      </c>
      <c r="H1252">
        <v>16</v>
      </c>
      <c r="I1252" t="s">
        <v>54</v>
      </c>
      <c r="J1252">
        <v>108</v>
      </c>
      <c r="K1252">
        <f t="shared" si="57"/>
        <v>42</v>
      </c>
      <c r="L1252">
        <f t="shared" si="59"/>
        <v>108</v>
      </c>
      <c r="M1252">
        <f t="shared" si="58"/>
        <v>38.888888888888893</v>
      </c>
    </row>
    <row r="1253" spans="1:13" x14ac:dyDescent="0.3">
      <c r="A1253">
        <v>508</v>
      </c>
      <c r="B1253">
        <v>6</v>
      </c>
      <c r="C1253" t="s">
        <v>24</v>
      </c>
      <c r="D1253" t="s">
        <v>44</v>
      </c>
      <c r="E1253">
        <v>19</v>
      </c>
      <c r="F1253">
        <v>32</v>
      </c>
      <c r="G1253">
        <v>1</v>
      </c>
      <c r="H1253">
        <v>34</v>
      </c>
      <c r="I1253" t="s">
        <v>54</v>
      </c>
      <c r="J1253">
        <v>32</v>
      </c>
      <c r="K1253">
        <f t="shared" si="57"/>
        <v>13</v>
      </c>
      <c r="L1253">
        <f t="shared" si="59"/>
        <v>32</v>
      </c>
      <c r="M1253">
        <f t="shared" si="58"/>
        <v>40.625</v>
      </c>
    </row>
    <row r="1254" spans="1:13" x14ac:dyDescent="0.3">
      <c r="A1254">
        <v>509</v>
      </c>
      <c r="B1254">
        <v>5</v>
      </c>
      <c r="C1254" t="s">
        <v>17</v>
      </c>
      <c r="D1254" t="s">
        <v>37</v>
      </c>
      <c r="E1254">
        <v>25</v>
      </c>
      <c r="F1254">
        <v>40</v>
      </c>
      <c r="G1254">
        <v>2</v>
      </c>
      <c r="H1254">
        <v>47</v>
      </c>
      <c r="I1254" t="s">
        <v>53</v>
      </c>
      <c r="J1254">
        <v>80</v>
      </c>
      <c r="K1254">
        <f t="shared" si="57"/>
        <v>30</v>
      </c>
      <c r="L1254">
        <f t="shared" si="59"/>
        <v>80</v>
      </c>
      <c r="M1254">
        <f t="shared" si="58"/>
        <v>37.5</v>
      </c>
    </row>
    <row r="1255" spans="1:13" x14ac:dyDescent="0.3">
      <c r="A1255">
        <v>510</v>
      </c>
      <c r="B1255">
        <v>6</v>
      </c>
      <c r="C1255" t="s">
        <v>18</v>
      </c>
      <c r="D1255" t="s">
        <v>38</v>
      </c>
      <c r="E1255">
        <v>22</v>
      </c>
      <c r="F1255">
        <v>36</v>
      </c>
      <c r="G1255">
        <v>1</v>
      </c>
      <c r="H1255">
        <v>48</v>
      </c>
      <c r="I1255" t="s">
        <v>53</v>
      </c>
      <c r="J1255">
        <v>36</v>
      </c>
      <c r="K1255">
        <f t="shared" si="57"/>
        <v>14</v>
      </c>
      <c r="L1255">
        <f t="shared" si="59"/>
        <v>36</v>
      </c>
      <c r="M1255">
        <f t="shared" si="58"/>
        <v>38.888888888888893</v>
      </c>
    </row>
    <row r="1256" spans="1:13" x14ac:dyDescent="0.3">
      <c r="A1256">
        <v>511</v>
      </c>
      <c r="B1256">
        <v>2</v>
      </c>
      <c r="C1256" t="s">
        <v>28</v>
      </c>
      <c r="D1256" t="s">
        <v>48</v>
      </c>
      <c r="E1256">
        <v>14</v>
      </c>
      <c r="F1256">
        <v>23</v>
      </c>
      <c r="G1256">
        <v>3</v>
      </c>
      <c r="H1256">
        <v>14</v>
      </c>
      <c r="I1256" t="s">
        <v>53</v>
      </c>
      <c r="J1256">
        <v>69</v>
      </c>
      <c r="K1256">
        <f t="shared" si="57"/>
        <v>27</v>
      </c>
      <c r="L1256">
        <f t="shared" si="59"/>
        <v>69</v>
      </c>
      <c r="M1256">
        <f t="shared" si="58"/>
        <v>39.130434782608695</v>
      </c>
    </row>
    <row r="1257" spans="1:13" x14ac:dyDescent="0.3">
      <c r="A1257">
        <v>511</v>
      </c>
      <c r="B1257">
        <v>2</v>
      </c>
      <c r="C1257" t="s">
        <v>26</v>
      </c>
      <c r="D1257" t="s">
        <v>46</v>
      </c>
      <c r="E1257">
        <v>20</v>
      </c>
      <c r="F1257">
        <v>34</v>
      </c>
      <c r="G1257">
        <v>2</v>
      </c>
      <c r="H1257">
        <v>24</v>
      </c>
      <c r="I1257" t="s">
        <v>53</v>
      </c>
      <c r="J1257">
        <v>68</v>
      </c>
      <c r="K1257">
        <f t="shared" si="57"/>
        <v>28</v>
      </c>
      <c r="L1257">
        <f t="shared" si="59"/>
        <v>68</v>
      </c>
      <c r="M1257">
        <f t="shared" si="58"/>
        <v>41.17647058823529</v>
      </c>
    </row>
    <row r="1258" spans="1:13" x14ac:dyDescent="0.3">
      <c r="A1258">
        <v>512</v>
      </c>
      <c r="B1258">
        <v>2</v>
      </c>
      <c r="C1258" t="s">
        <v>27</v>
      </c>
      <c r="D1258" t="s">
        <v>47</v>
      </c>
      <c r="E1258">
        <v>12</v>
      </c>
      <c r="F1258">
        <v>20</v>
      </c>
      <c r="G1258">
        <v>1</v>
      </c>
      <c r="H1258">
        <v>6</v>
      </c>
      <c r="I1258" t="s">
        <v>54</v>
      </c>
      <c r="J1258">
        <v>20</v>
      </c>
      <c r="K1258">
        <f t="shared" si="57"/>
        <v>8</v>
      </c>
      <c r="L1258">
        <f t="shared" si="59"/>
        <v>20</v>
      </c>
      <c r="M1258">
        <f t="shared" si="58"/>
        <v>40</v>
      </c>
    </row>
    <row r="1259" spans="1:13" x14ac:dyDescent="0.3">
      <c r="A1259">
        <v>512</v>
      </c>
      <c r="B1259">
        <v>2</v>
      </c>
      <c r="C1259" t="s">
        <v>18</v>
      </c>
      <c r="D1259" t="s">
        <v>38</v>
      </c>
      <c r="E1259">
        <v>22</v>
      </c>
      <c r="F1259">
        <v>36</v>
      </c>
      <c r="G1259">
        <v>3</v>
      </c>
      <c r="H1259">
        <v>53</v>
      </c>
      <c r="I1259" t="s">
        <v>54</v>
      </c>
      <c r="J1259">
        <v>108</v>
      </c>
      <c r="K1259">
        <f t="shared" si="57"/>
        <v>42</v>
      </c>
      <c r="L1259">
        <f t="shared" si="59"/>
        <v>108</v>
      </c>
      <c r="M1259">
        <f t="shared" si="58"/>
        <v>38.888888888888893</v>
      </c>
    </row>
    <row r="1260" spans="1:13" x14ac:dyDescent="0.3">
      <c r="A1260">
        <v>513</v>
      </c>
      <c r="B1260">
        <v>8</v>
      </c>
      <c r="C1260" t="s">
        <v>30</v>
      </c>
      <c r="D1260" t="s">
        <v>50</v>
      </c>
      <c r="E1260">
        <v>10</v>
      </c>
      <c r="F1260">
        <v>18</v>
      </c>
      <c r="G1260">
        <v>3</v>
      </c>
      <c r="H1260">
        <v>56</v>
      </c>
      <c r="I1260" t="s">
        <v>54</v>
      </c>
      <c r="J1260">
        <v>54</v>
      </c>
      <c r="K1260">
        <f t="shared" si="57"/>
        <v>24</v>
      </c>
      <c r="L1260">
        <f t="shared" si="59"/>
        <v>54</v>
      </c>
      <c r="M1260">
        <f t="shared" si="58"/>
        <v>44.444444444444443</v>
      </c>
    </row>
    <row r="1261" spans="1:13" x14ac:dyDescent="0.3">
      <c r="A1261">
        <v>514</v>
      </c>
      <c r="B1261">
        <v>18</v>
      </c>
      <c r="C1261" t="s">
        <v>31</v>
      </c>
      <c r="D1261" t="s">
        <v>51</v>
      </c>
      <c r="E1261">
        <v>15</v>
      </c>
      <c r="F1261">
        <v>26</v>
      </c>
      <c r="G1261">
        <v>2</v>
      </c>
      <c r="H1261">
        <v>21</v>
      </c>
      <c r="I1261" t="s">
        <v>53</v>
      </c>
      <c r="J1261">
        <v>52</v>
      </c>
      <c r="K1261">
        <f t="shared" si="57"/>
        <v>22</v>
      </c>
      <c r="L1261">
        <f t="shared" si="59"/>
        <v>52</v>
      </c>
      <c r="M1261">
        <f t="shared" si="58"/>
        <v>42.307692307692307</v>
      </c>
    </row>
    <row r="1262" spans="1:13" x14ac:dyDescent="0.3">
      <c r="A1262">
        <v>514</v>
      </c>
      <c r="B1262">
        <v>18</v>
      </c>
      <c r="C1262" t="s">
        <v>22</v>
      </c>
      <c r="D1262" t="s">
        <v>42</v>
      </c>
      <c r="E1262">
        <v>11</v>
      </c>
      <c r="F1262">
        <v>19</v>
      </c>
      <c r="G1262">
        <v>2</v>
      </c>
      <c r="H1262">
        <v>56</v>
      </c>
      <c r="I1262" t="s">
        <v>54</v>
      </c>
      <c r="J1262">
        <v>38</v>
      </c>
      <c r="K1262">
        <f t="shared" si="57"/>
        <v>16</v>
      </c>
      <c r="L1262">
        <f t="shared" si="59"/>
        <v>38</v>
      </c>
      <c r="M1262">
        <f t="shared" si="58"/>
        <v>42.105263157894733</v>
      </c>
    </row>
    <row r="1263" spans="1:13" x14ac:dyDescent="0.3">
      <c r="A1263">
        <v>514</v>
      </c>
      <c r="B1263">
        <v>18</v>
      </c>
      <c r="C1263" t="s">
        <v>27</v>
      </c>
      <c r="D1263" t="s">
        <v>47</v>
      </c>
      <c r="E1263">
        <v>12</v>
      </c>
      <c r="F1263">
        <v>20</v>
      </c>
      <c r="G1263">
        <v>1</v>
      </c>
      <c r="H1263">
        <v>25</v>
      </c>
      <c r="I1263" t="s">
        <v>54</v>
      </c>
      <c r="J1263">
        <v>20</v>
      </c>
      <c r="K1263">
        <f t="shared" si="57"/>
        <v>8</v>
      </c>
      <c r="L1263">
        <f t="shared" si="59"/>
        <v>20</v>
      </c>
      <c r="M1263">
        <f t="shared" si="58"/>
        <v>40</v>
      </c>
    </row>
    <row r="1264" spans="1:13" x14ac:dyDescent="0.3">
      <c r="A1264">
        <v>514</v>
      </c>
      <c r="B1264">
        <v>18</v>
      </c>
      <c r="C1264" t="s">
        <v>24</v>
      </c>
      <c r="D1264" t="s">
        <v>44</v>
      </c>
      <c r="E1264">
        <v>19</v>
      </c>
      <c r="F1264">
        <v>32</v>
      </c>
      <c r="G1264">
        <v>2</v>
      </c>
      <c r="H1264">
        <v>10</v>
      </c>
      <c r="I1264" t="s">
        <v>53</v>
      </c>
      <c r="J1264">
        <v>64</v>
      </c>
      <c r="K1264">
        <f t="shared" si="57"/>
        <v>26</v>
      </c>
      <c r="L1264">
        <f t="shared" si="59"/>
        <v>64</v>
      </c>
      <c r="M1264">
        <f t="shared" si="58"/>
        <v>40.625</v>
      </c>
    </row>
    <row r="1265" spans="1:13" x14ac:dyDescent="0.3">
      <c r="A1265">
        <v>515</v>
      </c>
      <c r="B1265">
        <v>19</v>
      </c>
      <c r="C1265" t="s">
        <v>30</v>
      </c>
      <c r="D1265" t="s">
        <v>50</v>
      </c>
      <c r="E1265">
        <v>10</v>
      </c>
      <c r="F1265">
        <v>18</v>
      </c>
      <c r="G1265">
        <v>1</v>
      </c>
      <c r="H1265">
        <v>13</v>
      </c>
      <c r="I1265" t="s">
        <v>54</v>
      </c>
      <c r="J1265">
        <v>18</v>
      </c>
      <c r="K1265">
        <f t="shared" si="57"/>
        <v>8</v>
      </c>
      <c r="L1265">
        <f t="shared" si="59"/>
        <v>18</v>
      </c>
      <c r="M1265">
        <f t="shared" si="58"/>
        <v>44.444444444444443</v>
      </c>
    </row>
    <row r="1266" spans="1:13" x14ac:dyDescent="0.3">
      <c r="A1266">
        <v>516</v>
      </c>
      <c r="B1266">
        <v>7</v>
      </c>
      <c r="C1266" t="s">
        <v>22</v>
      </c>
      <c r="D1266" t="s">
        <v>42</v>
      </c>
      <c r="E1266">
        <v>11</v>
      </c>
      <c r="F1266">
        <v>19</v>
      </c>
      <c r="G1266">
        <v>3</v>
      </c>
      <c r="H1266">
        <v>43</v>
      </c>
      <c r="I1266" t="s">
        <v>53</v>
      </c>
      <c r="J1266">
        <v>57</v>
      </c>
      <c r="K1266">
        <f t="shared" si="57"/>
        <v>24</v>
      </c>
      <c r="L1266">
        <f t="shared" si="59"/>
        <v>57</v>
      </c>
      <c r="M1266">
        <f t="shared" si="58"/>
        <v>42.105263157894733</v>
      </c>
    </row>
    <row r="1267" spans="1:13" x14ac:dyDescent="0.3">
      <c r="A1267">
        <v>516</v>
      </c>
      <c r="B1267">
        <v>7</v>
      </c>
      <c r="C1267" t="s">
        <v>28</v>
      </c>
      <c r="D1267" t="s">
        <v>48</v>
      </c>
      <c r="E1267">
        <v>14</v>
      </c>
      <c r="F1267">
        <v>23</v>
      </c>
      <c r="G1267">
        <v>3</v>
      </c>
      <c r="H1267">
        <v>40</v>
      </c>
      <c r="I1267" t="s">
        <v>53</v>
      </c>
      <c r="J1267">
        <v>69</v>
      </c>
      <c r="K1267">
        <f t="shared" si="57"/>
        <v>27</v>
      </c>
      <c r="L1267">
        <f t="shared" si="59"/>
        <v>69</v>
      </c>
      <c r="M1267">
        <f t="shared" si="58"/>
        <v>39.130434782608695</v>
      </c>
    </row>
    <row r="1268" spans="1:13" x14ac:dyDescent="0.3">
      <c r="A1268">
        <v>516</v>
      </c>
      <c r="B1268">
        <v>7</v>
      </c>
      <c r="C1268" t="s">
        <v>27</v>
      </c>
      <c r="D1268" t="s">
        <v>47</v>
      </c>
      <c r="E1268">
        <v>12</v>
      </c>
      <c r="F1268">
        <v>20</v>
      </c>
      <c r="G1268">
        <v>1</v>
      </c>
      <c r="H1268">
        <v>14</v>
      </c>
      <c r="I1268" t="s">
        <v>53</v>
      </c>
      <c r="J1268">
        <v>20</v>
      </c>
      <c r="K1268">
        <f t="shared" si="57"/>
        <v>8</v>
      </c>
      <c r="L1268">
        <f t="shared" si="59"/>
        <v>20</v>
      </c>
      <c r="M1268">
        <f t="shared" si="58"/>
        <v>40</v>
      </c>
    </row>
    <row r="1269" spans="1:13" x14ac:dyDescent="0.3">
      <c r="A1269">
        <v>517</v>
      </c>
      <c r="B1269">
        <v>4</v>
      </c>
      <c r="C1269" t="s">
        <v>13</v>
      </c>
      <c r="D1269" t="s">
        <v>33</v>
      </c>
      <c r="E1269">
        <v>14</v>
      </c>
      <c r="F1269">
        <v>24</v>
      </c>
      <c r="G1269">
        <v>1</v>
      </c>
      <c r="H1269">
        <v>6</v>
      </c>
      <c r="I1269" t="s">
        <v>53</v>
      </c>
      <c r="J1269">
        <v>24</v>
      </c>
      <c r="K1269">
        <f t="shared" si="57"/>
        <v>10</v>
      </c>
      <c r="L1269">
        <f t="shared" si="59"/>
        <v>24</v>
      </c>
      <c r="M1269">
        <f t="shared" si="58"/>
        <v>41.666666666666671</v>
      </c>
    </row>
    <row r="1270" spans="1:13" x14ac:dyDescent="0.3">
      <c r="A1270">
        <v>517</v>
      </c>
      <c r="B1270">
        <v>4</v>
      </c>
      <c r="C1270" t="s">
        <v>22</v>
      </c>
      <c r="D1270" t="s">
        <v>42</v>
      </c>
      <c r="E1270">
        <v>11</v>
      </c>
      <c r="F1270">
        <v>19</v>
      </c>
      <c r="G1270">
        <v>3</v>
      </c>
      <c r="H1270">
        <v>44</v>
      </c>
      <c r="I1270" t="s">
        <v>53</v>
      </c>
      <c r="J1270">
        <v>57</v>
      </c>
      <c r="K1270">
        <f t="shared" si="57"/>
        <v>24</v>
      </c>
      <c r="L1270">
        <f t="shared" si="59"/>
        <v>57</v>
      </c>
      <c r="M1270">
        <f t="shared" si="58"/>
        <v>42.105263157894733</v>
      </c>
    </row>
    <row r="1271" spans="1:13" x14ac:dyDescent="0.3">
      <c r="A1271">
        <v>517</v>
      </c>
      <c r="B1271">
        <v>4</v>
      </c>
      <c r="C1271" t="s">
        <v>25</v>
      </c>
      <c r="D1271" t="s">
        <v>45</v>
      </c>
      <c r="E1271">
        <v>13</v>
      </c>
      <c r="F1271">
        <v>22</v>
      </c>
      <c r="G1271">
        <v>1</v>
      </c>
      <c r="H1271">
        <v>15</v>
      </c>
      <c r="I1271" t="s">
        <v>54</v>
      </c>
      <c r="J1271">
        <v>22</v>
      </c>
      <c r="K1271">
        <f t="shared" si="57"/>
        <v>9</v>
      </c>
      <c r="L1271">
        <f t="shared" si="59"/>
        <v>22</v>
      </c>
      <c r="M1271">
        <f t="shared" si="58"/>
        <v>40.909090909090914</v>
      </c>
    </row>
    <row r="1272" spans="1:13" x14ac:dyDescent="0.3">
      <c r="A1272">
        <v>518</v>
      </c>
      <c r="B1272">
        <v>5</v>
      </c>
      <c r="C1272" t="s">
        <v>20</v>
      </c>
      <c r="D1272" t="s">
        <v>40</v>
      </c>
      <c r="E1272">
        <v>20</v>
      </c>
      <c r="F1272">
        <v>33</v>
      </c>
      <c r="G1272">
        <v>1</v>
      </c>
      <c r="H1272">
        <v>48</v>
      </c>
      <c r="I1272" t="s">
        <v>53</v>
      </c>
      <c r="J1272">
        <v>33</v>
      </c>
      <c r="K1272">
        <f t="shared" si="57"/>
        <v>13</v>
      </c>
      <c r="L1272">
        <f t="shared" si="59"/>
        <v>33</v>
      </c>
      <c r="M1272">
        <f t="shared" si="58"/>
        <v>39.393939393939391</v>
      </c>
    </row>
    <row r="1273" spans="1:13" x14ac:dyDescent="0.3">
      <c r="A1273">
        <v>518</v>
      </c>
      <c r="B1273">
        <v>5</v>
      </c>
      <c r="C1273" t="s">
        <v>25</v>
      </c>
      <c r="D1273" t="s">
        <v>45</v>
      </c>
      <c r="E1273">
        <v>13</v>
      </c>
      <c r="F1273">
        <v>22</v>
      </c>
      <c r="G1273">
        <v>2</v>
      </c>
      <c r="H1273">
        <v>5</v>
      </c>
      <c r="I1273" t="s">
        <v>54</v>
      </c>
      <c r="J1273">
        <v>44</v>
      </c>
      <c r="K1273">
        <f t="shared" si="57"/>
        <v>18</v>
      </c>
      <c r="L1273">
        <f t="shared" si="59"/>
        <v>44</v>
      </c>
      <c r="M1273">
        <f t="shared" si="58"/>
        <v>40.909090909090914</v>
      </c>
    </row>
    <row r="1274" spans="1:13" x14ac:dyDescent="0.3">
      <c r="A1274">
        <v>519</v>
      </c>
      <c r="B1274">
        <v>6</v>
      </c>
      <c r="C1274" t="s">
        <v>16</v>
      </c>
      <c r="D1274" t="s">
        <v>36</v>
      </c>
      <c r="E1274">
        <v>16</v>
      </c>
      <c r="F1274">
        <v>27</v>
      </c>
      <c r="G1274">
        <v>3</v>
      </c>
      <c r="H1274">
        <v>49</v>
      </c>
      <c r="I1274" t="s">
        <v>53</v>
      </c>
      <c r="J1274">
        <v>81</v>
      </c>
      <c r="K1274">
        <f t="shared" si="57"/>
        <v>33</v>
      </c>
      <c r="L1274">
        <f t="shared" si="59"/>
        <v>81</v>
      </c>
      <c r="M1274">
        <f t="shared" si="58"/>
        <v>40.74074074074074</v>
      </c>
    </row>
    <row r="1275" spans="1:13" x14ac:dyDescent="0.3">
      <c r="A1275">
        <v>519</v>
      </c>
      <c r="B1275">
        <v>6</v>
      </c>
      <c r="C1275" t="s">
        <v>17</v>
      </c>
      <c r="D1275" t="s">
        <v>37</v>
      </c>
      <c r="E1275">
        <v>25</v>
      </c>
      <c r="F1275">
        <v>40</v>
      </c>
      <c r="G1275">
        <v>3</v>
      </c>
      <c r="H1275">
        <v>51</v>
      </c>
      <c r="I1275" t="s">
        <v>54</v>
      </c>
      <c r="J1275">
        <v>120</v>
      </c>
      <c r="K1275">
        <f t="shared" si="57"/>
        <v>45</v>
      </c>
      <c r="L1275">
        <f t="shared" si="59"/>
        <v>120</v>
      </c>
      <c r="M1275">
        <f t="shared" si="58"/>
        <v>37.5</v>
      </c>
    </row>
    <row r="1276" spans="1:13" x14ac:dyDescent="0.3">
      <c r="A1276">
        <v>519</v>
      </c>
      <c r="B1276">
        <v>6</v>
      </c>
      <c r="C1276" t="s">
        <v>25</v>
      </c>
      <c r="D1276" t="s">
        <v>45</v>
      </c>
      <c r="E1276">
        <v>13</v>
      </c>
      <c r="F1276">
        <v>22</v>
      </c>
      <c r="G1276">
        <v>2</v>
      </c>
      <c r="H1276">
        <v>56</v>
      </c>
      <c r="I1276" t="s">
        <v>53</v>
      </c>
      <c r="J1276">
        <v>44</v>
      </c>
      <c r="K1276">
        <f t="shared" si="57"/>
        <v>18</v>
      </c>
      <c r="L1276">
        <f t="shared" si="59"/>
        <v>44</v>
      </c>
      <c r="M1276">
        <f t="shared" si="58"/>
        <v>40.909090909090914</v>
      </c>
    </row>
    <row r="1277" spans="1:13" x14ac:dyDescent="0.3">
      <c r="A1277">
        <v>520</v>
      </c>
      <c r="B1277">
        <v>4</v>
      </c>
      <c r="C1277" t="s">
        <v>19</v>
      </c>
      <c r="D1277" t="s">
        <v>39</v>
      </c>
      <c r="E1277">
        <v>17</v>
      </c>
      <c r="F1277">
        <v>29</v>
      </c>
      <c r="G1277">
        <v>1</v>
      </c>
      <c r="H1277">
        <v>46</v>
      </c>
      <c r="I1277" t="s">
        <v>53</v>
      </c>
      <c r="J1277">
        <v>29</v>
      </c>
      <c r="K1277">
        <f t="shared" si="57"/>
        <v>12</v>
      </c>
      <c r="L1277">
        <f t="shared" si="59"/>
        <v>29</v>
      </c>
      <c r="M1277">
        <f t="shared" si="58"/>
        <v>41.379310344827587</v>
      </c>
    </row>
    <row r="1278" spans="1:13" x14ac:dyDescent="0.3">
      <c r="A1278">
        <v>520</v>
      </c>
      <c r="B1278">
        <v>4</v>
      </c>
      <c r="C1278" t="s">
        <v>26</v>
      </c>
      <c r="D1278" t="s">
        <v>46</v>
      </c>
      <c r="E1278">
        <v>20</v>
      </c>
      <c r="F1278">
        <v>34</v>
      </c>
      <c r="G1278">
        <v>2</v>
      </c>
      <c r="H1278">
        <v>21</v>
      </c>
      <c r="I1278" t="s">
        <v>53</v>
      </c>
      <c r="J1278">
        <v>68</v>
      </c>
      <c r="K1278">
        <f t="shared" si="57"/>
        <v>28</v>
      </c>
      <c r="L1278">
        <f t="shared" si="59"/>
        <v>68</v>
      </c>
      <c r="M1278">
        <f t="shared" si="58"/>
        <v>41.17647058823529</v>
      </c>
    </row>
    <row r="1279" spans="1:13" x14ac:dyDescent="0.3">
      <c r="A1279">
        <v>520</v>
      </c>
      <c r="B1279">
        <v>4</v>
      </c>
      <c r="C1279" t="s">
        <v>15</v>
      </c>
      <c r="D1279" t="s">
        <v>35</v>
      </c>
      <c r="E1279">
        <v>19</v>
      </c>
      <c r="F1279">
        <v>31</v>
      </c>
      <c r="G1279">
        <v>3</v>
      </c>
      <c r="H1279">
        <v>22</v>
      </c>
      <c r="I1279" t="s">
        <v>54</v>
      </c>
      <c r="J1279">
        <v>93</v>
      </c>
      <c r="K1279">
        <f t="shared" si="57"/>
        <v>36</v>
      </c>
      <c r="L1279">
        <f t="shared" si="59"/>
        <v>93</v>
      </c>
      <c r="M1279">
        <f t="shared" si="58"/>
        <v>38.70967741935484</v>
      </c>
    </row>
    <row r="1280" spans="1:13" x14ac:dyDescent="0.3">
      <c r="A1280">
        <v>520</v>
      </c>
      <c r="B1280">
        <v>4</v>
      </c>
      <c r="C1280" t="s">
        <v>14</v>
      </c>
      <c r="D1280" t="s">
        <v>34</v>
      </c>
      <c r="E1280">
        <v>18</v>
      </c>
      <c r="F1280">
        <v>30</v>
      </c>
      <c r="G1280">
        <v>3</v>
      </c>
      <c r="H1280">
        <v>32</v>
      </c>
      <c r="I1280" t="s">
        <v>53</v>
      </c>
      <c r="J1280">
        <v>90</v>
      </c>
      <c r="K1280">
        <f t="shared" si="57"/>
        <v>36</v>
      </c>
      <c r="L1280">
        <f t="shared" si="59"/>
        <v>90</v>
      </c>
      <c r="M1280">
        <f t="shared" si="58"/>
        <v>40</v>
      </c>
    </row>
    <row r="1281" spans="1:13" x14ac:dyDescent="0.3">
      <c r="A1281">
        <v>521</v>
      </c>
      <c r="B1281">
        <v>18</v>
      </c>
      <c r="C1281" t="s">
        <v>32</v>
      </c>
      <c r="D1281" t="s">
        <v>52</v>
      </c>
      <c r="E1281">
        <v>15</v>
      </c>
      <c r="F1281">
        <v>25</v>
      </c>
      <c r="G1281">
        <v>2</v>
      </c>
      <c r="H1281">
        <v>52</v>
      </c>
      <c r="I1281" t="s">
        <v>54</v>
      </c>
      <c r="J1281">
        <v>50</v>
      </c>
      <c r="K1281">
        <f t="shared" si="57"/>
        <v>20</v>
      </c>
      <c r="L1281">
        <f t="shared" si="59"/>
        <v>50</v>
      </c>
      <c r="M1281">
        <f t="shared" si="58"/>
        <v>40</v>
      </c>
    </row>
    <row r="1282" spans="1:13" x14ac:dyDescent="0.3">
      <c r="A1282">
        <v>521</v>
      </c>
      <c r="B1282">
        <v>18</v>
      </c>
      <c r="C1282" t="s">
        <v>19</v>
      </c>
      <c r="D1282" t="s">
        <v>39</v>
      </c>
      <c r="E1282">
        <v>17</v>
      </c>
      <c r="F1282">
        <v>29</v>
      </c>
      <c r="G1282">
        <v>2</v>
      </c>
      <c r="H1282">
        <v>18</v>
      </c>
      <c r="I1282" t="s">
        <v>53</v>
      </c>
      <c r="J1282">
        <v>58</v>
      </c>
      <c r="K1282">
        <f t="shared" si="57"/>
        <v>24</v>
      </c>
      <c r="L1282">
        <f t="shared" si="59"/>
        <v>58</v>
      </c>
      <c r="M1282">
        <f t="shared" si="58"/>
        <v>41.379310344827587</v>
      </c>
    </row>
    <row r="1283" spans="1:13" x14ac:dyDescent="0.3">
      <c r="A1283">
        <v>521</v>
      </c>
      <c r="B1283">
        <v>18</v>
      </c>
      <c r="C1283" t="s">
        <v>26</v>
      </c>
      <c r="D1283" t="s">
        <v>46</v>
      </c>
      <c r="E1283">
        <v>20</v>
      </c>
      <c r="F1283">
        <v>34</v>
      </c>
      <c r="G1283">
        <v>3</v>
      </c>
      <c r="H1283">
        <v>21</v>
      </c>
      <c r="I1283" t="s">
        <v>54</v>
      </c>
      <c r="J1283">
        <v>102</v>
      </c>
      <c r="K1283">
        <f t="shared" ref="K1283:K1346" si="60">(F1283-E1283)*G1283</f>
        <v>42</v>
      </c>
      <c r="L1283">
        <f t="shared" si="59"/>
        <v>102</v>
      </c>
      <c r="M1283">
        <f t="shared" ref="M1283:M1346" si="61">(K1283/J1283)*100</f>
        <v>41.17647058823529</v>
      </c>
    </row>
    <row r="1284" spans="1:13" x14ac:dyDescent="0.3">
      <c r="A1284">
        <v>522</v>
      </c>
      <c r="B1284">
        <v>2</v>
      </c>
      <c r="C1284" t="s">
        <v>21</v>
      </c>
      <c r="D1284" t="s">
        <v>41</v>
      </c>
      <c r="E1284">
        <v>16</v>
      </c>
      <c r="F1284">
        <v>28</v>
      </c>
      <c r="G1284">
        <v>3</v>
      </c>
      <c r="H1284">
        <v>47</v>
      </c>
      <c r="I1284" t="s">
        <v>54</v>
      </c>
      <c r="J1284">
        <v>84</v>
      </c>
      <c r="K1284">
        <f t="shared" si="60"/>
        <v>36</v>
      </c>
      <c r="L1284">
        <f t="shared" ref="L1284:L1347" si="62">F1284*G1284</f>
        <v>84</v>
      </c>
      <c r="M1284">
        <f t="shared" si="61"/>
        <v>42.857142857142854</v>
      </c>
    </row>
    <row r="1285" spans="1:13" x14ac:dyDescent="0.3">
      <c r="A1285">
        <v>523</v>
      </c>
      <c r="B1285">
        <v>4</v>
      </c>
      <c r="C1285" t="s">
        <v>16</v>
      </c>
      <c r="D1285" t="s">
        <v>36</v>
      </c>
      <c r="E1285">
        <v>16</v>
      </c>
      <c r="F1285">
        <v>27</v>
      </c>
      <c r="G1285">
        <v>3</v>
      </c>
      <c r="H1285">
        <v>51</v>
      </c>
      <c r="I1285" t="s">
        <v>53</v>
      </c>
      <c r="J1285">
        <v>81</v>
      </c>
      <c r="K1285">
        <f t="shared" si="60"/>
        <v>33</v>
      </c>
      <c r="L1285">
        <f t="shared" si="62"/>
        <v>81</v>
      </c>
      <c r="M1285">
        <f t="shared" si="61"/>
        <v>40.74074074074074</v>
      </c>
    </row>
    <row r="1286" spans="1:13" x14ac:dyDescent="0.3">
      <c r="A1286">
        <v>524</v>
      </c>
      <c r="B1286">
        <v>16</v>
      </c>
      <c r="C1286" t="s">
        <v>25</v>
      </c>
      <c r="D1286" t="s">
        <v>45</v>
      </c>
      <c r="E1286">
        <v>13</v>
      </c>
      <c r="F1286">
        <v>22</v>
      </c>
      <c r="G1286">
        <v>1</v>
      </c>
      <c r="H1286">
        <v>46</v>
      </c>
      <c r="I1286" t="s">
        <v>54</v>
      </c>
      <c r="J1286">
        <v>22</v>
      </c>
      <c r="K1286">
        <f t="shared" si="60"/>
        <v>9</v>
      </c>
      <c r="L1286">
        <f t="shared" si="62"/>
        <v>22</v>
      </c>
      <c r="M1286">
        <f t="shared" si="61"/>
        <v>40.909090909090914</v>
      </c>
    </row>
    <row r="1287" spans="1:13" x14ac:dyDescent="0.3">
      <c r="A1287">
        <v>524</v>
      </c>
      <c r="B1287">
        <v>16</v>
      </c>
      <c r="C1287" t="s">
        <v>16</v>
      </c>
      <c r="D1287" t="s">
        <v>36</v>
      </c>
      <c r="E1287">
        <v>16</v>
      </c>
      <c r="F1287">
        <v>27</v>
      </c>
      <c r="G1287">
        <v>2</v>
      </c>
      <c r="H1287">
        <v>15</v>
      </c>
      <c r="I1287" t="s">
        <v>53</v>
      </c>
      <c r="J1287">
        <v>54</v>
      </c>
      <c r="K1287">
        <f t="shared" si="60"/>
        <v>22</v>
      </c>
      <c r="L1287">
        <f t="shared" si="62"/>
        <v>54</v>
      </c>
      <c r="M1287">
        <f t="shared" si="61"/>
        <v>40.74074074074074</v>
      </c>
    </row>
    <row r="1288" spans="1:13" x14ac:dyDescent="0.3">
      <c r="A1288">
        <v>525</v>
      </c>
      <c r="B1288">
        <v>16</v>
      </c>
      <c r="C1288" t="s">
        <v>28</v>
      </c>
      <c r="D1288" t="s">
        <v>48</v>
      </c>
      <c r="E1288">
        <v>14</v>
      </c>
      <c r="F1288">
        <v>23</v>
      </c>
      <c r="G1288">
        <v>3</v>
      </c>
      <c r="H1288">
        <v>23</v>
      </c>
      <c r="I1288" t="s">
        <v>54</v>
      </c>
      <c r="J1288">
        <v>69</v>
      </c>
      <c r="K1288">
        <f t="shared" si="60"/>
        <v>27</v>
      </c>
      <c r="L1288">
        <f t="shared" si="62"/>
        <v>69</v>
      </c>
      <c r="M1288">
        <f t="shared" si="61"/>
        <v>39.130434782608695</v>
      </c>
    </row>
    <row r="1289" spans="1:13" x14ac:dyDescent="0.3">
      <c r="A1289">
        <v>525</v>
      </c>
      <c r="B1289">
        <v>16</v>
      </c>
      <c r="C1289" t="s">
        <v>23</v>
      </c>
      <c r="D1289" t="s">
        <v>43</v>
      </c>
      <c r="E1289">
        <v>21</v>
      </c>
      <c r="F1289">
        <v>35</v>
      </c>
      <c r="G1289">
        <v>1</v>
      </c>
      <c r="H1289">
        <v>14</v>
      </c>
      <c r="I1289" t="s">
        <v>53</v>
      </c>
      <c r="J1289">
        <v>35</v>
      </c>
      <c r="K1289">
        <f t="shared" si="60"/>
        <v>14</v>
      </c>
      <c r="L1289">
        <f t="shared" si="62"/>
        <v>35</v>
      </c>
      <c r="M1289">
        <f t="shared" si="61"/>
        <v>40</v>
      </c>
    </row>
    <row r="1290" spans="1:13" x14ac:dyDescent="0.3">
      <c r="A1290">
        <v>525</v>
      </c>
      <c r="B1290">
        <v>16</v>
      </c>
      <c r="C1290" t="s">
        <v>15</v>
      </c>
      <c r="D1290" t="s">
        <v>35</v>
      </c>
      <c r="E1290">
        <v>19</v>
      </c>
      <c r="F1290">
        <v>31</v>
      </c>
      <c r="G1290">
        <v>3</v>
      </c>
      <c r="H1290">
        <v>40</v>
      </c>
      <c r="I1290" t="s">
        <v>54</v>
      </c>
      <c r="J1290">
        <v>93</v>
      </c>
      <c r="K1290">
        <f t="shared" si="60"/>
        <v>36</v>
      </c>
      <c r="L1290">
        <f t="shared" si="62"/>
        <v>93</v>
      </c>
      <c r="M1290">
        <f t="shared" si="61"/>
        <v>38.70967741935484</v>
      </c>
    </row>
    <row r="1291" spans="1:13" x14ac:dyDescent="0.3">
      <c r="A1291">
        <v>526</v>
      </c>
      <c r="B1291">
        <v>4</v>
      </c>
      <c r="C1291" t="s">
        <v>20</v>
      </c>
      <c r="D1291" t="s">
        <v>40</v>
      </c>
      <c r="E1291">
        <v>20</v>
      </c>
      <c r="F1291">
        <v>33</v>
      </c>
      <c r="G1291">
        <v>1</v>
      </c>
      <c r="H1291">
        <v>22</v>
      </c>
      <c r="I1291" t="s">
        <v>53</v>
      </c>
      <c r="J1291">
        <v>33</v>
      </c>
      <c r="K1291">
        <f t="shared" si="60"/>
        <v>13</v>
      </c>
      <c r="L1291">
        <f t="shared" si="62"/>
        <v>33</v>
      </c>
      <c r="M1291">
        <f t="shared" si="61"/>
        <v>39.393939393939391</v>
      </c>
    </row>
    <row r="1292" spans="1:13" x14ac:dyDescent="0.3">
      <c r="A1292">
        <v>527</v>
      </c>
      <c r="B1292">
        <v>19</v>
      </c>
      <c r="C1292" t="s">
        <v>16</v>
      </c>
      <c r="D1292" t="s">
        <v>36</v>
      </c>
      <c r="E1292">
        <v>16</v>
      </c>
      <c r="F1292">
        <v>27</v>
      </c>
      <c r="G1292">
        <v>2</v>
      </c>
      <c r="H1292">
        <v>31</v>
      </c>
      <c r="I1292" t="s">
        <v>53</v>
      </c>
      <c r="J1292">
        <v>54</v>
      </c>
      <c r="K1292">
        <f t="shared" si="60"/>
        <v>22</v>
      </c>
      <c r="L1292">
        <f t="shared" si="62"/>
        <v>54</v>
      </c>
      <c r="M1292">
        <f t="shared" si="61"/>
        <v>40.74074074074074</v>
      </c>
    </row>
    <row r="1293" spans="1:13" x14ac:dyDescent="0.3">
      <c r="A1293">
        <v>528</v>
      </c>
      <c r="B1293">
        <v>14</v>
      </c>
      <c r="C1293" t="s">
        <v>27</v>
      </c>
      <c r="D1293" t="s">
        <v>47</v>
      </c>
      <c r="E1293">
        <v>12</v>
      </c>
      <c r="F1293">
        <v>20</v>
      </c>
      <c r="G1293">
        <v>1</v>
      </c>
      <c r="H1293">
        <v>29</v>
      </c>
      <c r="I1293" t="s">
        <v>53</v>
      </c>
      <c r="J1293">
        <v>20</v>
      </c>
      <c r="K1293">
        <f t="shared" si="60"/>
        <v>8</v>
      </c>
      <c r="L1293">
        <f t="shared" si="62"/>
        <v>20</v>
      </c>
      <c r="M1293">
        <f t="shared" si="61"/>
        <v>40</v>
      </c>
    </row>
    <row r="1294" spans="1:13" x14ac:dyDescent="0.3">
      <c r="A1294">
        <v>528</v>
      </c>
      <c r="B1294">
        <v>14</v>
      </c>
      <c r="C1294" t="s">
        <v>17</v>
      </c>
      <c r="D1294" t="s">
        <v>37</v>
      </c>
      <c r="E1294">
        <v>25</v>
      </c>
      <c r="F1294">
        <v>40</v>
      </c>
      <c r="G1294">
        <v>1</v>
      </c>
      <c r="H1294">
        <v>47</v>
      </c>
      <c r="I1294" t="s">
        <v>53</v>
      </c>
      <c r="J1294">
        <v>40</v>
      </c>
      <c r="K1294">
        <f t="shared" si="60"/>
        <v>15</v>
      </c>
      <c r="L1294">
        <f t="shared" si="62"/>
        <v>40</v>
      </c>
      <c r="M1294">
        <f t="shared" si="61"/>
        <v>37.5</v>
      </c>
    </row>
    <row r="1295" spans="1:13" x14ac:dyDescent="0.3">
      <c r="A1295">
        <v>528</v>
      </c>
      <c r="B1295">
        <v>14</v>
      </c>
      <c r="C1295" t="s">
        <v>30</v>
      </c>
      <c r="D1295" t="s">
        <v>50</v>
      </c>
      <c r="E1295">
        <v>10</v>
      </c>
      <c r="F1295">
        <v>18</v>
      </c>
      <c r="G1295">
        <v>1</v>
      </c>
      <c r="H1295">
        <v>45</v>
      </c>
      <c r="I1295" t="s">
        <v>54</v>
      </c>
      <c r="J1295">
        <v>18</v>
      </c>
      <c r="K1295">
        <f t="shared" si="60"/>
        <v>8</v>
      </c>
      <c r="L1295">
        <f t="shared" si="62"/>
        <v>18</v>
      </c>
      <c r="M1295">
        <f t="shared" si="61"/>
        <v>44.444444444444443</v>
      </c>
    </row>
    <row r="1296" spans="1:13" x14ac:dyDescent="0.3">
      <c r="A1296">
        <v>529</v>
      </c>
      <c r="B1296">
        <v>1</v>
      </c>
      <c r="C1296" t="s">
        <v>26</v>
      </c>
      <c r="D1296" t="s">
        <v>46</v>
      </c>
      <c r="E1296">
        <v>20</v>
      </c>
      <c r="F1296">
        <v>34</v>
      </c>
      <c r="G1296">
        <v>1</v>
      </c>
      <c r="H1296">
        <v>24</v>
      </c>
      <c r="I1296" t="s">
        <v>54</v>
      </c>
      <c r="J1296">
        <v>34</v>
      </c>
      <c r="K1296">
        <f t="shared" si="60"/>
        <v>14</v>
      </c>
      <c r="L1296">
        <f t="shared" si="62"/>
        <v>34</v>
      </c>
      <c r="M1296">
        <f t="shared" si="61"/>
        <v>41.17647058823529</v>
      </c>
    </row>
    <row r="1297" spans="1:13" x14ac:dyDescent="0.3">
      <c r="A1297">
        <v>529</v>
      </c>
      <c r="B1297">
        <v>1</v>
      </c>
      <c r="C1297" t="s">
        <v>18</v>
      </c>
      <c r="D1297" t="s">
        <v>38</v>
      </c>
      <c r="E1297">
        <v>22</v>
      </c>
      <c r="F1297">
        <v>36</v>
      </c>
      <c r="G1297">
        <v>2</v>
      </c>
      <c r="H1297">
        <v>51</v>
      </c>
      <c r="I1297" t="s">
        <v>53</v>
      </c>
      <c r="J1297">
        <v>72</v>
      </c>
      <c r="K1297">
        <f t="shared" si="60"/>
        <v>28</v>
      </c>
      <c r="L1297">
        <f t="shared" si="62"/>
        <v>72</v>
      </c>
      <c r="M1297">
        <f t="shared" si="61"/>
        <v>38.888888888888893</v>
      </c>
    </row>
    <row r="1298" spans="1:13" x14ac:dyDescent="0.3">
      <c r="A1298">
        <v>529</v>
      </c>
      <c r="B1298">
        <v>1</v>
      </c>
      <c r="C1298" t="s">
        <v>28</v>
      </c>
      <c r="D1298" t="s">
        <v>48</v>
      </c>
      <c r="E1298">
        <v>14</v>
      </c>
      <c r="F1298">
        <v>23</v>
      </c>
      <c r="G1298">
        <v>2</v>
      </c>
      <c r="H1298">
        <v>27</v>
      </c>
      <c r="I1298" t="s">
        <v>54</v>
      </c>
      <c r="J1298">
        <v>46</v>
      </c>
      <c r="K1298">
        <f t="shared" si="60"/>
        <v>18</v>
      </c>
      <c r="L1298">
        <f t="shared" si="62"/>
        <v>46</v>
      </c>
      <c r="M1298">
        <f t="shared" si="61"/>
        <v>39.130434782608695</v>
      </c>
    </row>
    <row r="1299" spans="1:13" x14ac:dyDescent="0.3">
      <c r="A1299">
        <v>529</v>
      </c>
      <c r="B1299">
        <v>1</v>
      </c>
      <c r="C1299" t="s">
        <v>21</v>
      </c>
      <c r="D1299" t="s">
        <v>41</v>
      </c>
      <c r="E1299">
        <v>16</v>
      </c>
      <c r="F1299">
        <v>28</v>
      </c>
      <c r="G1299">
        <v>2</v>
      </c>
      <c r="H1299">
        <v>55</v>
      </c>
      <c r="I1299" t="s">
        <v>53</v>
      </c>
      <c r="J1299">
        <v>56</v>
      </c>
      <c r="K1299">
        <f t="shared" si="60"/>
        <v>24</v>
      </c>
      <c r="L1299">
        <f t="shared" si="62"/>
        <v>56</v>
      </c>
      <c r="M1299">
        <f t="shared" si="61"/>
        <v>42.857142857142854</v>
      </c>
    </row>
    <row r="1300" spans="1:13" x14ac:dyDescent="0.3">
      <c r="A1300">
        <v>530</v>
      </c>
      <c r="B1300">
        <v>7</v>
      </c>
      <c r="C1300" t="s">
        <v>30</v>
      </c>
      <c r="D1300" t="s">
        <v>50</v>
      </c>
      <c r="E1300">
        <v>10</v>
      </c>
      <c r="F1300">
        <v>18</v>
      </c>
      <c r="G1300">
        <v>3</v>
      </c>
      <c r="H1300">
        <v>37</v>
      </c>
      <c r="I1300" t="s">
        <v>54</v>
      </c>
      <c r="J1300">
        <v>54</v>
      </c>
      <c r="K1300">
        <f t="shared" si="60"/>
        <v>24</v>
      </c>
      <c r="L1300">
        <f t="shared" si="62"/>
        <v>54</v>
      </c>
      <c r="M1300">
        <f t="shared" si="61"/>
        <v>44.444444444444443</v>
      </c>
    </row>
    <row r="1301" spans="1:13" x14ac:dyDescent="0.3">
      <c r="A1301">
        <v>530</v>
      </c>
      <c r="B1301">
        <v>7</v>
      </c>
      <c r="C1301" t="s">
        <v>21</v>
      </c>
      <c r="D1301" t="s">
        <v>41</v>
      </c>
      <c r="E1301">
        <v>16</v>
      </c>
      <c r="F1301">
        <v>28</v>
      </c>
      <c r="G1301">
        <v>2</v>
      </c>
      <c r="H1301">
        <v>50</v>
      </c>
      <c r="I1301" t="s">
        <v>54</v>
      </c>
      <c r="J1301">
        <v>56</v>
      </c>
      <c r="K1301">
        <f t="shared" si="60"/>
        <v>24</v>
      </c>
      <c r="L1301">
        <f t="shared" si="62"/>
        <v>56</v>
      </c>
      <c r="M1301">
        <f t="shared" si="61"/>
        <v>42.857142857142854</v>
      </c>
    </row>
    <row r="1302" spans="1:13" x14ac:dyDescent="0.3">
      <c r="A1302">
        <v>530</v>
      </c>
      <c r="B1302">
        <v>7</v>
      </c>
      <c r="C1302" t="s">
        <v>32</v>
      </c>
      <c r="D1302" t="s">
        <v>52</v>
      </c>
      <c r="E1302">
        <v>15</v>
      </c>
      <c r="F1302">
        <v>25</v>
      </c>
      <c r="G1302">
        <v>2</v>
      </c>
      <c r="H1302">
        <v>19</v>
      </c>
      <c r="I1302" t="s">
        <v>53</v>
      </c>
      <c r="J1302">
        <v>50</v>
      </c>
      <c r="K1302">
        <f t="shared" si="60"/>
        <v>20</v>
      </c>
      <c r="L1302">
        <f t="shared" si="62"/>
        <v>50</v>
      </c>
      <c r="M1302">
        <f t="shared" si="61"/>
        <v>40</v>
      </c>
    </row>
    <row r="1303" spans="1:13" x14ac:dyDescent="0.3">
      <c r="A1303">
        <v>531</v>
      </c>
      <c r="B1303">
        <v>9</v>
      </c>
      <c r="C1303" t="s">
        <v>29</v>
      </c>
      <c r="D1303" t="s">
        <v>49</v>
      </c>
      <c r="E1303">
        <v>13</v>
      </c>
      <c r="F1303">
        <v>21</v>
      </c>
      <c r="G1303">
        <v>3</v>
      </c>
      <c r="H1303">
        <v>41</v>
      </c>
      <c r="I1303" t="s">
        <v>53</v>
      </c>
      <c r="J1303">
        <v>63</v>
      </c>
      <c r="K1303">
        <f t="shared" si="60"/>
        <v>24</v>
      </c>
      <c r="L1303">
        <f t="shared" si="62"/>
        <v>63</v>
      </c>
      <c r="M1303">
        <f t="shared" si="61"/>
        <v>38.095238095238095</v>
      </c>
    </row>
    <row r="1304" spans="1:13" x14ac:dyDescent="0.3">
      <c r="A1304">
        <v>531</v>
      </c>
      <c r="B1304">
        <v>9</v>
      </c>
      <c r="C1304" t="s">
        <v>17</v>
      </c>
      <c r="D1304" t="s">
        <v>37</v>
      </c>
      <c r="E1304">
        <v>25</v>
      </c>
      <c r="F1304">
        <v>40</v>
      </c>
      <c r="G1304">
        <v>1</v>
      </c>
      <c r="H1304">
        <v>43</v>
      </c>
      <c r="I1304" t="s">
        <v>53</v>
      </c>
      <c r="J1304">
        <v>40</v>
      </c>
      <c r="K1304">
        <f t="shared" si="60"/>
        <v>15</v>
      </c>
      <c r="L1304">
        <f t="shared" si="62"/>
        <v>40</v>
      </c>
      <c r="M1304">
        <f t="shared" si="61"/>
        <v>37.5</v>
      </c>
    </row>
    <row r="1305" spans="1:13" x14ac:dyDescent="0.3">
      <c r="A1305">
        <v>531</v>
      </c>
      <c r="B1305">
        <v>9</v>
      </c>
      <c r="C1305" t="s">
        <v>30</v>
      </c>
      <c r="D1305" t="s">
        <v>50</v>
      </c>
      <c r="E1305">
        <v>10</v>
      </c>
      <c r="F1305">
        <v>18</v>
      </c>
      <c r="G1305">
        <v>3</v>
      </c>
      <c r="H1305">
        <v>56</v>
      </c>
      <c r="I1305" t="s">
        <v>54</v>
      </c>
      <c r="J1305">
        <v>54</v>
      </c>
      <c r="K1305">
        <f t="shared" si="60"/>
        <v>24</v>
      </c>
      <c r="L1305">
        <f t="shared" si="62"/>
        <v>54</v>
      </c>
      <c r="M1305">
        <f t="shared" si="61"/>
        <v>44.444444444444443</v>
      </c>
    </row>
    <row r="1306" spans="1:13" x14ac:dyDescent="0.3">
      <c r="A1306">
        <v>531</v>
      </c>
      <c r="B1306">
        <v>9</v>
      </c>
      <c r="C1306" t="s">
        <v>19</v>
      </c>
      <c r="D1306" t="s">
        <v>39</v>
      </c>
      <c r="E1306">
        <v>17</v>
      </c>
      <c r="F1306">
        <v>29</v>
      </c>
      <c r="G1306">
        <v>3</v>
      </c>
      <c r="H1306">
        <v>59</v>
      </c>
      <c r="I1306" t="s">
        <v>54</v>
      </c>
      <c r="J1306">
        <v>87</v>
      </c>
      <c r="K1306">
        <f t="shared" si="60"/>
        <v>36</v>
      </c>
      <c r="L1306">
        <f t="shared" si="62"/>
        <v>87</v>
      </c>
      <c r="M1306">
        <f t="shared" si="61"/>
        <v>41.379310344827587</v>
      </c>
    </row>
    <row r="1307" spans="1:13" x14ac:dyDescent="0.3">
      <c r="A1307">
        <v>532</v>
      </c>
      <c r="B1307">
        <v>13</v>
      </c>
      <c r="C1307" t="s">
        <v>29</v>
      </c>
      <c r="D1307" t="s">
        <v>49</v>
      </c>
      <c r="E1307">
        <v>13</v>
      </c>
      <c r="F1307">
        <v>21</v>
      </c>
      <c r="G1307">
        <v>1</v>
      </c>
      <c r="H1307">
        <v>24</v>
      </c>
      <c r="I1307" t="s">
        <v>54</v>
      </c>
      <c r="J1307">
        <v>21</v>
      </c>
      <c r="K1307">
        <f t="shared" si="60"/>
        <v>8</v>
      </c>
      <c r="L1307">
        <f t="shared" si="62"/>
        <v>21</v>
      </c>
      <c r="M1307">
        <f t="shared" si="61"/>
        <v>38.095238095238095</v>
      </c>
    </row>
    <row r="1308" spans="1:13" x14ac:dyDescent="0.3">
      <c r="A1308">
        <v>532</v>
      </c>
      <c r="B1308">
        <v>13</v>
      </c>
      <c r="C1308" t="s">
        <v>31</v>
      </c>
      <c r="D1308" t="s">
        <v>51</v>
      </c>
      <c r="E1308">
        <v>15</v>
      </c>
      <c r="F1308">
        <v>26</v>
      </c>
      <c r="G1308">
        <v>2</v>
      </c>
      <c r="H1308">
        <v>28</v>
      </c>
      <c r="I1308" t="s">
        <v>53</v>
      </c>
      <c r="J1308">
        <v>52</v>
      </c>
      <c r="K1308">
        <f t="shared" si="60"/>
        <v>22</v>
      </c>
      <c r="L1308">
        <f t="shared" si="62"/>
        <v>52</v>
      </c>
      <c r="M1308">
        <f t="shared" si="61"/>
        <v>42.307692307692307</v>
      </c>
    </row>
    <row r="1309" spans="1:13" x14ac:dyDescent="0.3">
      <c r="A1309">
        <v>532</v>
      </c>
      <c r="B1309">
        <v>13</v>
      </c>
      <c r="C1309" t="s">
        <v>24</v>
      </c>
      <c r="D1309" t="s">
        <v>44</v>
      </c>
      <c r="E1309">
        <v>19</v>
      </c>
      <c r="F1309">
        <v>32</v>
      </c>
      <c r="G1309">
        <v>2</v>
      </c>
      <c r="H1309">
        <v>7</v>
      </c>
      <c r="I1309" t="s">
        <v>54</v>
      </c>
      <c r="J1309">
        <v>64</v>
      </c>
      <c r="K1309">
        <f t="shared" si="60"/>
        <v>26</v>
      </c>
      <c r="L1309">
        <f t="shared" si="62"/>
        <v>64</v>
      </c>
      <c r="M1309">
        <f t="shared" si="61"/>
        <v>40.625</v>
      </c>
    </row>
    <row r="1310" spans="1:13" x14ac:dyDescent="0.3">
      <c r="A1310">
        <v>533</v>
      </c>
      <c r="B1310">
        <v>1</v>
      </c>
      <c r="C1310" t="s">
        <v>27</v>
      </c>
      <c r="D1310" t="s">
        <v>47</v>
      </c>
      <c r="E1310">
        <v>12</v>
      </c>
      <c r="F1310">
        <v>20</v>
      </c>
      <c r="G1310">
        <v>1</v>
      </c>
      <c r="H1310">
        <v>34</v>
      </c>
      <c r="I1310" t="s">
        <v>53</v>
      </c>
      <c r="J1310">
        <v>20</v>
      </c>
      <c r="K1310">
        <f t="shared" si="60"/>
        <v>8</v>
      </c>
      <c r="L1310">
        <f t="shared" si="62"/>
        <v>20</v>
      </c>
      <c r="M1310">
        <f t="shared" si="61"/>
        <v>40</v>
      </c>
    </row>
    <row r="1311" spans="1:13" x14ac:dyDescent="0.3">
      <c r="A1311">
        <v>533</v>
      </c>
      <c r="B1311">
        <v>1</v>
      </c>
      <c r="C1311" t="s">
        <v>29</v>
      </c>
      <c r="D1311" t="s">
        <v>49</v>
      </c>
      <c r="E1311">
        <v>13</v>
      </c>
      <c r="F1311">
        <v>21</v>
      </c>
      <c r="G1311">
        <v>1</v>
      </c>
      <c r="H1311">
        <v>14</v>
      </c>
      <c r="I1311" t="s">
        <v>54</v>
      </c>
      <c r="J1311">
        <v>21</v>
      </c>
      <c r="K1311">
        <f t="shared" si="60"/>
        <v>8</v>
      </c>
      <c r="L1311">
        <f t="shared" si="62"/>
        <v>21</v>
      </c>
      <c r="M1311">
        <f t="shared" si="61"/>
        <v>38.095238095238095</v>
      </c>
    </row>
    <row r="1312" spans="1:13" x14ac:dyDescent="0.3">
      <c r="A1312">
        <v>534</v>
      </c>
      <c r="B1312">
        <v>1</v>
      </c>
      <c r="C1312" t="s">
        <v>13</v>
      </c>
      <c r="D1312" t="s">
        <v>33</v>
      </c>
      <c r="E1312">
        <v>14</v>
      </c>
      <c r="F1312">
        <v>24</v>
      </c>
      <c r="G1312">
        <v>2</v>
      </c>
      <c r="H1312">
        <v>56</v>
      </c>
      <c r="I1312" t="s">
        <v>54</v>
      </c>
      <c r="J1312">
        <v>48</v>
      </c>
      <c r="K1312">
        <f t="shared" si="60"/>
        <v>20</v>
      </c>
      <c r="L1312">
        <f t="shared" si="62"/>
        <v>48</v>
      </c>
      <c r="M1312">
        <f t="shared" si="61"/>
        <v>41.666666666666671</v>
      </c>
    </row>
    <row r="1313" spans="1:13" x14ac:dyDescent="0.3">
      <c r="A1313">
        <v>534</v>
      </c>
      <c r="B1313">
        <v>1</v>
      </c>
      <c r="C1313" t="s">
        <v>19</v>
      </c>
      <c r="D1313" t="s">
        <v>39</v>
      </c>
      <c r="E1313">
        <v>17</v>
      </c>
      <c r="F1313">
        <v>29</v>
      </c>
      <c r="G1313">
        <v>1</v>
      </c>
      <c r="H1313">
        <v>10</v>
      </c>
      <c r="I1313" t="s">
        <v>54</v>
      </c>
      <c r="J1313">
        <v>29</v>
      </c>
      <c r="K1313">
        <f t="shared" si="60"/>
        <v>12</v>
      </c>
      <c r="L1313">
        <f t="shared" si="62"/>
        <v>29</v>
      </c>
      <c r="M1313">
        <f t="shared" si="61"/>
        <v>41.379310344827587</v>
      </c>
    </row>
    <row r="1314" spans="1:13" x14ac:dyDescent="0.3">
      <c r="A1314">
        <v>534</v>
      </c>
      <c r="B1314">
        <v>1</v>
      </c>
      <c r="C1314" t="s">
        <v>23</v>
      </c>
      <c r="D1314" t="s">
        <v>43</v>
      </c>
      <c r="E1314">
        <v>21</v>
      </c>
      <c r="F1314">
        <v>35</v>
      </c>
      <c r="G1314">
        <v>2</v>
      </c>
      <c r="H1314">
        <v>10</v>
      </c>
      <c r="I1314" t="s">
        <v>53</v>
      </c>
      <c r="J1314">
        <v>70</v>
      </c>
      <c r="K1314">
        <f t="shared" si="60"/>
        <v>28</v>
      </c>
      <c r="L1314">
        <f t="shared" si="62"/>
        <v>70</v>
      </c>
      <c r="M1314">
        <f t="shared" si="61"/>
        <v>40</v>
      </c>
    </row>
    <row r="1315" spans="1:13" x14ac:dyDescent="0.3">
      <c r="A1315">
        <v>535</v>
      </c>
      <c r="B1315">
        <v>15</v>
      </c>
      <c r="C1315" t="s">
        <v>17</v>
      </c>
      <c r="D1315" t="s">
        <v>37</v>
      </c>
      <c r="E1315">
        <v>25</v>
      </c>
      <c r="F1315">
        <v>40</v>
      </c>
      <c r="G1315">
        <v>3</v>
      </c>
      <c r="H1315">
        <v>48</v>
      </c>
      <c r="I1315" t="s">
        <v>54</v>
      </c>
      <c r="J1315">
        <v>120</v>
      </c>
      <c r="K1315">
        <f t="shared" si="60"/>
        <v>45</v>
      </c>
      <c r="L1315">
        <f t="shared" si="62"/>
        <v>120</v>
      </c>
      <c r="M1315">
        <f t="shared" si="61"/>
        <v>37.5</v>
      </c>
    </row>
    <row r="1316" spans="1:13" x14ac:dyDescent="0.3">
      <c r="A1316">
        <v>535</v>
      </c>
      <c r="B1316">
        <v>15</v>
      </c>
      <c r="C1316" t="s">
        <v>19</v>
      </c>
      <c r="D1316" t="s">
        <v>39</v>
      </c>
      <c r="E1316">
        <v>17</v>
      </c>
      <c r="F1316">
        <v>29</v>
      </c>
      <c r="G1316">
        <v>3</v>
      </c>
      <c r="H1316">
        <v>9</v>
      </c>
      <c r="I1316" t="s">
        <v>53</v>
      </c>
      <c r="J1316">
        <v>87</v>
      </c>
      <c r="K1316">
        <f t="shared" si="60"/>
        <v>36</v>
      </c>
      <c r="L1316">
        <f t="shared" si="62"/>
        <v>87</v>
      </c>
      <c r="M1316">
        <f t="shared" si="61"/>
        <v>41.379310344827587</v>
      </c>
    </row>
    <row r="1317" spans="1:13" x14ac:dyDescent="0.3">
      <c r="A1317">
        <v>535</v>
      </c>
      <c r="B1317">
        <v>15</v>
      </c>
      <c r="C1317" t="s">
        <v>13</v>
      </c>
      <c r="D1317" t="s">
        <v>33</v>
      </c>
      <c r="E1317">
        <v>14</v>
      </c>
      <c r="F1317">
        <v>24</v>
      </c>
      <c r="G1317">
        <v>2</v>
      </c>
      <c r="H1317">
        <v>42</v>
      </c>
      <c r="I1317" t="s">
        <v>53</v>
      </c>
      <c r="J1317">
        <v>48</v>
      </c>
      <c r="K1317">
        <f t="shared" si="60"/>
        <v>20</v>
      </c>
      <c r="L1317">
        <f t="shared" si="62"/>
        <v>48</v>
      </c>
      <c r="M1317">
        <f t="shared" si="61"/>
        <v>41.666666666666671</v>
      </c>
    </row>
    <row r="1318" spans="1:13" x14ac:dyDescent="0.3">
      <c r="A1318">
        <v>535</v>
      </c>
      <c r="B1318">
        <v>15</v>
      </c>
      <c r="C1318" t="s">
        <v>29</v>
      </c>
      <c r="D1318" t="s">
        <v>49</v>
      </c>
      <c r="E1318">
        <v>13</v>
      </c>
      <c r="F1318">
        <v>21</v>
      </c>
      <c r="G1318">
        <v>1</v>
      </c>
      <c r="H1318">
        <v>14</v>
      </c>
      <c r="I1318" t="s">
        <v>53</v>
      </c>
      <c r="J1318">
        <v>21</v>
      </c>
      <c r="K1318">
        <f t="shared" si="60"/>
        <v>8</v>
      </c>
      <c r="L1318">
        <f t="shared" si="62"/>
        <v>21</v>
      </c>
      <c r="M1318">
        <f t="shared" si="61"/>
        <v>38.095238095238095</v>
      </c>
    </row>
    <row r="1319" spans="1:13" x14ac:dyDescent="0.3">
      <c r="A1319">
        <v>536</v>
      </c>
      <c r="B1319">
        <v>9</v>
      </c>
      <c r="C1319" t="s">
        <v>30</v>
      </c>
      <c r="D1319" t="s">
        <v>50</v>
      </c>
      <c r="E1319">
        <v>10</v>
      </c>
      <c r="F1319">
        <v>18</v>
      </c>
      <c r="G1319">
        <v>1</v>
      </c>
      <c r="H1319">
        <v>29</v>
      </c>
      <c r="I1319" t="s">
        <v>54</v>
      </c>
      <c r="J1319">
        <v>18</v>
      </c>
      <c r="K1319">
        <f t="shared" si="60"/>
        <v>8</v>
      </c>
      <c r="L1319">
        <f t="shared" si="62"/>
        <v>18</v>
      </c>
      <c r="M1319">
        <f t="shared" si="61"/>
        <v>44.444444444444443</v>
      </c>
    </row>
    <row r="1320" spans="1:13" x14ac:dyDescent="0.3">
      <c r="A1320">
        <v>536</v>
      </c>
      <c r="B1320">
        <v>9</v>
      </c>
      <c r="C1320" t="s">
        <v>19</v>
      </c>
      <c r="D1320" t="s">
        <v>39</v>
      </c>
      <c r="E1320">
        <v>17</v>
      </c>
      <c r="F1320">
        <v>29</v>
      </c>
      <c r="G1320">
        <v>2</v>
      </c>
      <c r="H1320">
        <v>52</v>
      </c>
      <c r="I1320" t="s">
        <v>53</v>
      </c>
      <c r="J1320">
        <v>58</v>
      </c>
      <c r="K1320">
        <f t="shared" si="60"/>
        <v>24</v>
      </c>
      <c r="L1320">
        <f t="shared" si="62"/>
        <v>58</v>
      </c>
      <c r="M1320">
        <f t="shared" si="61"/>
        <v>41.379310344827587</v>
      </c>
    </row>
    <row r="1321" spans="1:13" x14ac:dyDescent="0.3">
      <c r="A1321">
        <v>536</v>
      </c>
      <c r="B1321">
        <v>9</v>
      </c>
      <c r="C1321" t="s">
        <v>28</v>
      </c>
      <c r="D1321" t="s">
        <v>48</v>
      </c>
      <c r="E1321">
        <v>14</v>
      </c>
      <c r="F1321">
        <v>23</v>
      </c>
      <c r="G1321">
        <v>2</v>
      </c>
      <c r="H1321">
        <v>38</v>
      </c>
      <c r="I1321" t="s">
        <v>53</v>
      </c>
      <c r="J1321">
        <v>46</v>
      </c>
      <c r="K1321">
        <f t="shared" si="60"/>
        <v>18</v>
      </c>
      <c r="L1321">
        <f t="shared" si="62"/>
        <v>46</v>
      </c>
      <c r="M1321">
        <f t="shared" si="61"/>
        <v>39.130434782608695</v>
      </c>
    </row>
    <row r="1322" spans="1:13" x14ac:dyDescent="0.3">
      <c r="A1322">
        <v>536</v>
      </c>
      <c r="B1322">
        <v>9</v>
      </c>
      <c r="C1322" t="s">
        <v>14</v>
      </c>
      <c r="D1322" t="s">
        <v>34</v>
      </c>
      <c r="E1322">
        <v>18</v>
      </c>
      <c r="F1322">
        <v>30</v>
      </c>
      <c r="G1322">
        <v>3</v>
      </c>
      <c r="H1322">
        <v>33</v>
      </c>
      <c r="I1322" t="s">
        <v>53</v>
      </c>
      <c r="J1322">
        <v>90</v>
      </c>
      <c r="K1322">
        <f t="shared" si="60"/>
        <v>36</v>
      </c>
      <c r="L1322">
        <f t="shared" si="62"/>
        <v>90</v>
      </c>
      <c r="M1322">
        <f t="shared" si="61"/>
        <v>40</v>
      </c>
    </row>
    <row r="1323" spans="1:13" x14ac:dyDescent="0.3">
      <c r="A1323">
        <v>537</v>
      </c>
      <c r="B1323">
        <v>18</v>
      </c>
      <c r="C1323" t="s">
        <v>29</v>
      </c>
      <c r="D1323" t="s">
        <v>49</v>
      </c>
      <c r="E1323">
        <v>13</v>
      </c>
      <c r="F1323">
        <v>21</v>
      </c>
      <c r="G1323">
        <v>3</v>
      </c>
      <c r="H1323">
        <v>21</v>
      </c>
      <c r="I1323" t="s">
        <v>54</v>
      </c>
      <c r="J1323">
        <v>63</v>
      </c>
      <c r="K1323">
        <f t="shared" si="60"/>
        <v>24</v>
      </c>
      <c r="L1323">
        <f t="shared" si="62"/>
        <v>63</v>
      </c>
      <c r="M1323">
        <f t="shared" si="61"/>
        <v>38.095238095238095</v>
      </c>
    </row>
    <row r="1324" spans="1:13" x14ac:dyDescent="0.3">
      <c r="A1324">
        <v>538</v>
      </c>
      <c r="B1324">
        <v>14</v>
      </c>
      <c r="C1324" t="s">
        <v>14</v>
      </c>
      <c r="D1324" t="s">
        <v>34</v>
      </c>
      <c r="E1324">
        <v>18</v>
      </c>
      <c r="F1324">
        <v>30</v>
      </c>
      <c r="G1324">
        <v>1</v>
      </c>
      <c r="H1324">
        <v>55</v>
      </c>
      <c r="I1324" t="s">
        <v>54</v>
      </c>
      <c r="J1324">
        <v>30</v>
      </c>
      <c r="K1324">
        <f t="shared" si="60"/>
        <v>12</v>
      </c>
      <c r="L1324">
        <f t="shared" si="62"/>
        <v>30</v>
      </c>
      <c r="M1324">
        <f t="shared" si="61"/>
        <v>40</v>
      </c>
    </row>
    <row r="1325" spans="1:13" x14ac:dyDescent="0.3">
      <c r="A1325">
        <v>538</v>
      </c>
      <c r="B1325">
        <v>14</v>
      </c>
      <c r="C1325" t="s">
        <v>28</v>
      </c>
      <c r="D1325" t="s">
        <v>48</v>
      </c>
      <c r="E1325">
        <v>14</v>
      </c>
      <c r="F1325">
        <v>23</v>
      </c>
      <c r="G1325">
        <v>1</v>
      </c>
      <c r="H1325">
        <v>39</v>
      </c>
      <c r="I1325" t="s">
        <v>53</v>
      </c>
      <c r="J1325">
        <v>23</v>
      </c>
      <c r="K1325">
        <f t="shared" si="60"/>
        <v>9</v>
      </c>
      <c r="L1325">
        <f t="shared" si="62"/>
        <v>23</v>
      </c>
      <c r="M1325">
        <f t="shared" si="61"/>
        <v>39.130434782608695</v>
      </c>
    </row>
    <row r="1326" spans="1:13" x14ac:dyDescent="0.3">
      <c r="A1326">
        <v>538</v>
      </c>
      <c r="B1326">
        <v>14</v>
      </c>
      <c r="C1326" t="s">
        <v>20</v>
      </c>
      <c r="D1326" t="s">
        <v>40</v>
      </c>
      <c r="E1326">
        <v>20</v>
      </c>
      <c r="F1326">
        <v>33</v>
      </c>
      <c r="G1326">
        <v>1</v>
      </c>
      <c r="H1326">
        <v>58</v>
      </c>
      <c r="I1326" t="s">
        <v>54</v>
      </c>
      <c r="J1326">
        <v>33</v>
      </c>
      <c r="K1326">
        <f t="shared" si="60"/>
        <v>13</v>
      </c>
      <c r="L1326">
        <f t="shared" si="62"/>
        <v>33</v>
      </c>
      <c r="M1326">
        <f t="shared" si="61"/>
        <v>39.393939393939391</v>
      </c>
    </row>
    <row r="1327" spans="1:13" x14ac:dyDescent="0.3">
      <c r="A1327">
        <v>538</v>
      </c>
      <c r="B1327">
        <v>14</v>
      </c>
      <c r="C1327" t="s">
        <v>21</v>
      </c>
      <c r="D1327" t="s">
        <v>41</v>
      </c>
      <c r="E1327">
        <v>16</v>
      </c>
      <c r="F1327">
        <v>28</v>
      </c>
      <c r="G1327">
        <v>2</v>
      </c>
      <c r="H1327">
        <v>46</v>
      </c>
      <c r="I1327" t="s">
        <v>53</v>
      </c>
      <c r="J1327">
        <v>56</v>
      </c>
      <c r="K1327">
        <f t="shared" si="60"/>
        <v>24</v>
      </c>
      <c r="L1327">
        <f t="shared" si="62"/>
        <v>56</v>
      </c>
      <c r="M1327">
        <f t="shared" si="61"/>
        <v>42.857142857142854</v>
      </c>
    </row>
    <row r="1328" spans="1:13" x14ac:dyDescent="0.3">
      <c r="A1328">
        <v>539</v>
      </c>
      <c r="B1328">
        <v>18</v>
      </c>
      <c r="C1328" t="s">
        <v>14</v>
      </c>
      <c r="D1328" t="s">
        <v>34</v>
      </c>
      <c r="E1328">
        <v>18</v>
      </c>
      <c r="F1328">
        <v>30</v>
      </c>
      <c r="G1328">
        <v>3</v>
      </c>
      <c r="H1328">
        <v>43</v>
      </c>
      <c r="I1328" t="s">
        <v>54</v>
      </c>
      <c r="J1328">
        <v>90</v>
      </c>
      <c r="K1328">
        <f t="shared" si="60"/>
        <v>36</v>
      </c>
      <c r="L1328">
        <f t="shared" si="62"/>
        <v>90</v>
      </c>
      <c r="M1328">
        <f t="shared" si="61"/>
        <v>40</v>
      </c>
    </row>
    <row r="1329" spans="1:13" x14ac:dyDescent="0.3">
      <c r="A1329">
        <v>539</v>
      </c>
      <c r="B1329">
        <v>18</v>
      </c>
      <c r="C1329" t="s">
        <v>16</v>
      </c>
      <c r="D1329" t="s">
        <v>36</v>
      </c>
      <c r="E1329">
        <v>16</v>
      </c>
      <c r="F1329">
        <v>27</v>
      </c>
      <c r="G1329">
        <v>1</v>
      </c>
      <c r="H1329">
        <v>40</v>
      </c>
      <c r="I1329" t="s">
        <v>54</v>
      </c>
      <c r="J1329">
        <v>27</v>
      </c>
      <c r="K1329">
        <f t="shared" si="60"/>
        <v>11</v>
      </c>
      <c r="L1329">
        <f t="shared" si="62"/>
        <v>27</v>
      </c>
      <c r="M1329">
        <f t="shared" si="61"/>
        <v>40.74074074074074</v>
      </c>
    </row>
    <row r="1330" spans="1:13" x14ac:dyDescent="0.3">
      <c r="A1330">
        <v>539</v>
      </c>
      <c r="B1330">
        <v>18</v>
      </c>
      <c r="C1330" t="s">
        <v>19</v>
      </c>
      <c r="D1330" t="s">
        <v>39</v>
      </c>
      <c r="E1330">
        <v>17</v>
      </c>
      <c r="F1330">
        <v>29</v>
      </c>
      <c r="G1330">
        <v>3</v>
      </c>
      <c r="H1330">
        <v>18</v>
      </c>
      <c r="I1330" t="s">
        <v>53</v>
      </c>
      <c r="J1330">
        <v>87</v>
      </c>
      <c r="K1330">
        <f t="shared" si="60"/>
        <v>36</v>
      </c>
      <c r="L1330">
        <f t="shared" si="62"/>
        <v>87</v>
      </c>
      <c r="M1330">
        <f t="shared" si="61"/>
        <v>41.379310344827587</v>
      </c>
    </row>
    <row r="1331" spans="1:13" x14ac:dyDescent="0.3">
      <c r="A1331">
        <v>539</v>
      </c>
      <c r="B1331">
        <v>18</v>
      </c>
      <c r="C1331" t="s">
        <v>30</v>
      </c>
      <c r="D1331" t="s">
        <v>50</v>
      </c>
      <c r="E1331">
        <v>10</v>
      </c>
      <c r="F1331">
        <v>18</v>
      </c>
      <c r="G1331">
        <v>2</v>
      </c>
      <c r="H1331">
        <v>28</v>
      </c>
      <c r="I1331" t="s">
        <v>53</v>
      </c>
      <c r="J1331">
        <v>36</v>
      </c>
      <c r="K1331">
        <f t="shared" si="60"/>
        <v>16</v>
      </c>
      <c r="L1331">
        <f t="shared" si="62"/>
        <v>36</v>
      </c>
      <c r="M1331">
        <f t="shared" si="61"/>
        <v>44.444444444444443</v>
      </c>
    </row>
    <row r="1332" spans="1:13" x14ac:dyDescent="0.3">
      <c r="A1332">
        <v>540</v>
      </c>
      <c r="B1332">
        <v>6</v>
      </c>
      <c r="C1332" t="s">
        <v>30</v>
      </c>
      <c r="D1332" t="s">
        <v>50</v>
      </c>
      <c r="E1332">
        <v>10</v>
      </c>
      <c r="F1332">
        <v>18</v>
      </c>
      <c r="G1332">
        <v>3</v>
      </c>
      <c r="H1332">
        <v>47</v>
      </c>
      <c r="I1332" t="s">
        <v>53</v>
      </c>
      <c r="J1332">
        <v>54</v>
      </c>
      <c r="K1332">
        <f t="shared" si="60"/>
        <v>24</v>
      </c>
      <c r="L1332">
        <f t="shared" si="62"/>
        <v>54</v>
      </c>
      <c r="M1332">
        <f t="shared" si="61"/>
        <v>44.444444444444443</v>
      </c>
    </row>
    <row r="1333" spans="1:13" x14ac:dyDescent="0.3">
      <c r="A1333">
        <v>540</v>
      </c>
      <c r="B1333">
        <v>6</v>
      </c>
      <c r="C1333" t="s">
        <v>23</v>
      </c>
      <c r="D1333" t="s">
        <v>43</v>
      </c>
      <c r="E1333">
        <v>21</v>
      </c>
      <c r="F1333">
        <v>35</v>
      </c>
      <c r="G1333">
        <v>2</v>
      </c>
      <c r="H1333">
        <v>35</v>
      </c>
      <c r="I1333" t="s">
        <v>53</v>
      </c>
      <c r="J1333">
        <v>70</v>
      </c>
      <c r="K1333">
        <f t="shared" si="60"/>
        <v>28</v>
      </c>
      <c r="L1333">
        <f t="shared" si="62"/>
        <v>70</v>
      </c>
      <c r="M1333">
        <f t="shared" si="61"/>
        <v>40</v>
      </c>
    </row>
    <row r="1334" spans="1:13" x14ac:dyDescent="0.3">
      <c r="A1334">
        <v>541</v>
      </c>
      <c r="B1334">
        <v>19</v>
      </c>
      <c r="C1334" t="s">
        <v>22</v>
      </c>
      <c r="D1334" t="s">
        <v>42</v>
      </c>
      <c r="E1334">
        <v>11</v>
      </c>
      <c r="F1334">
        <v>19</v>
      </c>
      <c r="G1334">
        <v>2</v>
      </c>
      <c r="H1334">
        <v>31</v>
      </c>
      <c r="I1334" t="s">
        <v>53</v>
      </c>
      <c r="J1334">
        <v>38</v>
      </c>
      <c r="K1334">
        <f t="shared" si="60"/>
        <v>16</v>
      </c>
      <c r="L1334">
        <f t="shared" si="62"/>
        <v>38</v>
      </c>
      <c r="M1334">
        <f t="shared" si="61"/>
        <v>42.105263157894733</v>
      </c>
    </row>
    <row r="1335" spans="1:13" x14ac:dyDescent="0.3">
      <c r="A1335">
        <v>541</v>
      </c>
      <c r="B1335">
        <v>19</v>
      </c>
      <c r="C1335" t="s">
        <v>20</v>
      </c>
      <c r="D1335" t="s">
        <v>40</v>
      </c>
      <c r="E1335">
        <v>20</v>
      </c>
      <c r="F1335">
        <v>33</v>
      </c>
      <c r="G1335">
        <v>2</v>
      </c>
      <c r="H1335">
        <v>21</v>
      </c>
      <c r="I1335" t="s">
        <v>53</v>
      </c>
      <c r="J1335">
        <v>66</v>
      </c>
      <c r="K1335">
        <f t="shared" si="60"/>
        <v>26</v>
      </c>
      <c r="L1335">
        <f t="shared" si="62"/>
        <v>66</v>
      </c>
      <c r="M1335">
        <f t="shared" si="61"/>
        <v>39.393939393939391</v>
      </c>
    </row>
    <row r="1336" spans="1:13" x14ac:dyDescent="0.3">
      <c r="A1336">
        <v>541</v>
      </c>
      <c r="B1336">
        <v>19</v>
      </c>
      <c r="C1336" t="s">
        <v>19</v>
      </c>
      <c r="D1336" t="s">
        <v>39</v>
      </c>
      <c r="E1336">
        <v>17</v>
      </c>
      <c r="F1336">
        <v>29</v>
      </c>
      <c r="G1336">
        <v>1</v>
      </c>
      <c r="H1336">
        <v>35</v>
      </c>
      <c r="I1336" t="s">
        <v>53</v>
      </c>
      <c r="J1336">
        <v>29</v>
      </c>
      <c r="K1336">
        <f t="shared" si="60"/>
        <v>12</v>
      </c>
      <c r="L1336">
        <f t="shared" si="62"/>
        <v>29</v>
      </c>
      <c r="M1336">
        <f t="shared" si="61"/>
        <v>41.379310344827587</v>
      </c>
    </row>
    <row r="1337" spans="1:13" x14ac:dyDescent="0.3">
      <c r="A1337">
        <v>541</v>
      </c>
      <c r="B1337">
        <v>19</v>
      </c>
      <c r="C1337" t="s">
        <v>28</v>
      </c>
      <c r="D1337" t="s">
        <v>48</v>
      </c>
      <c r="E1337">
        <v>14</v>
      </c>
      <c r="F1337">
        <v>23</v>
      </c>
      <c r="G1337">
        <v>3</v>
      </c>
      <c r="H1337">
        <v>37</v>
      </c>
      <c r="I1337" t="s">
        <v>53</v>
      </c>
      <c r="J1337">
        <v>69</v>
      </c>
      <c r="K1337">
        <f t="shared" si="60"/>
        <v>27</v>
      </c>
      <c r="L1337">
        <f t="shared" si="62"/>
        <v>69</v>
      </c>
      <c r="M1337">
        <f t="shared" si="61"/>
        <v>39.130434782608695</v>
      </c>
    </row>
    <row r="1338" spans="1:13" x14ac:dyDescent="0.3">
      <c r="A1338">
        <v>542</v>
      </c>
      <c r="B1338">
        <v>9</v>
      </c>
      <c r="C1338" t="s">
        <v>26</v>
      </c>
      <c r="D1338" t="s">
        <v>46</v>
      </c>
      <c r="E1338">
        <v>20</v>
      </c>
      <c r="F1338">
        <v>34</v>
      </c>
      <c r="G1338">
        <v>2</v>
      </c>
      <c r="H1338">
        <v>17</v>
      </c>
      <c r="I1338" t="s">
        <v>54</v>
      </c>
      <c r="J1338">
        <v>68</v>
      </c>
      <c r="K1338">
        <f t="shared" si="60"/>
        <v>28</v>
      </c>
      <c r="L1338">
        <f t="shared" si="62"/>
        <v>68</v>
      </c>
      <c r="M1338">
        <f t="shared" si="61"/>
        <v>41.17647058823529</v>
      </c>
    </row>
    <row r="1339" spans="1:13" x14ac:dyDescent="0.3">
      <c r="A1339">
        <v>542</v>
      </c>
      <c r="B1339">
        <v>9</v>
      </c>
      <c r="C1339" t="s">
        <v>31</v>
      </c>
      <c r="D1339" t="s">
        <v>51</v>
      </c>
      <c r="E1339">
        <v>15</v>
      </c>
      <c r="F1339">
        <v>26</v>
      </c>
      <c r="G1339">
        <v>1</v>
      </c>
      <c r="H1339">
        <v>46</v>
      </c>
      <c r="I1339" t="s">
        <v>53</v>
      </c>
      <c r="J1339">
        <v>26</v>
      </c>
      <c r="K1339">
        <f t="shared" si="60"/>
        <v>11</v>
      </c>
      <c r="L1339">
        <f t="shared" si="62"/>
        <v>26</v>
      </c>
      <c r="M1339">
        <f t="shared" si="61"/>
        <v>42.307692307692307</v>
      </c>
    </row>
    <row r="1340" spans="1:13" x14ac:dyDescent="0.3">
      <c r="A1340">
        <v>542</v>
      </c>
      <c r="B1340">
        <v>9</v>
      </c>
      <c r="C1340" t="s">
        <v>16</v>
      </c>
      <c r="D1340" t="s">
        <v>36</v>
      </c>
      <c r="E1340">
        <v>16</v>
      </c>
      <c r="F1340">
        <v>27</v>
      </c>
      <c r="G1340">
        <v>2</v>
      </c>
      <c r="H1340">
        <v>52</v>
      </c>
      <c r="I1340" t="s">
        <v>54</v>
      </c>
      <c r="J1340">
        <v>54</v>
      </c>
      <c r="K1340">
        <f t="shared" si="60"/>
        <v>22</v>
      </c>
      <c r="L1340">
        <f t="shared" si="62"/>
        <v>54</v>
      </c>
      <c r="M1340">
        <f t="shared" si="61"/>
        <v>40.74074074074074</v>
      </c>
    </row>
    <row r="1341" spans="1:13" x14ac:dyDescent="0.3">
      <c r="A1341">
        <v>543</v>
      </c>
      <c r="B1341">
        <v>19</v>
      </c>
      <c r="C1341" t="s">
        <v>21</v>
      </c>
      <c r="D1341" t="s">
        <v>41</v>
      </c>
      <c r="E1341">
        <v>16</v>
      </c>
      <c r="F1341">
        <v>28</v>
      </c>
      <c r="G1341">
        <v>2</v>
      </c>
      <c r="H1341">
        <v>27</v>
      </c>
      <c r="I1341" t="s">
        <v>54</v>
      </c>
      <c r="J1341">
        <v>56</v>
      </c>
      <c r="K1341">
        <f t="shared" si="60"/>
        <v>24</v>
      </c>
      <c r="L1341">
        <f t="shared" si="62"/>
        <v>56</v>
      </c>
      <c r="M1341">
        <f t="shared" si="61"/>
        <v>42.857142857142854</v>
      </c>
    </row>
    <row r="1342" spans="1:13" x14ac:dyDescent="0.3">
      <c r="A1342">
        <v>543</v>
      </c>
      <c r="B1342">
        <v>19</v>
      </c>
      <c r="C1342" t="s">
        <v>16</v>
      </c>
      <c r="D1342" t="s">
        <v>36</v>
      </c>
      <c r="E1342">
        <v>16</v>
      </c>
      <c r="F1342">
        <v>27</v>
      </c>
      <c r="G1342">
        <v>2</v>
      </c>
      <c r="H1342">
        <v>5</v>
      </c>
      <c r="I1342" t="s">
        <v>53</v>
      </c>
      <c r="J1342">
        <v>54</v>
      </c>
      <c r="K1342">
        <f t="shared" si="60"/>
        <v>22</v>
      </c>
      <c r="L1342">
        <f t="shared" si="62"/>
        <v>54</v>
      </c>
      <c r="M1342">
        <f t="shared" si="61"/>
        <v>40.74074074074074</v>
      </c>
    </row>
    <row r="1343" spans="1:13" x14ac:dyDescent="0.3">
      <c r="A1343">
        <v>543</v>
      </c>
      <c r="B1343">
        <v>19</v>
      </c>
      <c r="C1343" t="s">
        <v>24</v>
      </c>
      <c r="D1343" t="s">
        <v>44</v>
      </c>
      <c r="E1343">
        <v>19</v>
      </c>
      <c r="F1343">
        <v>32</v>
      </c>
      <c r="G1343">
        <v>3</v>
      </c>
      <c r="H1343">
        <v>42</v>
      </c>
      <c r="I1343" t="s">
        <v>54</v>
      </c>
      <c r="J1343">
        <v>96</v>
      </c>
      <c r="K1343">
        <f t="shared" si="60"/>
        <v>39</v>
      </c>
      <c r="L1343">
        <f t="shared" si="62"/>
        <v>96</v>
      </c>
      <c r="M1343">
        <f t="shared" si="61"/>
        <v>40.625</v>
      </c>
    </row>
    <row r="1344" spans="1:13" x14ac:dyDescent="0.3">
      <c r="A1344">
        <v>544</v>
      </c>
      <c r="B1344">
        <v>7</v>
      </c>
      <c r="C1344" t="s">
        <v>23</v>
      </c>
      <c r="D1344" t="s">
        <v>43</v>
      </c>
      <c r="E1344">
        <v>21</v>
      </c>
      <c r="F1344">
        <v>35</v>
      </c>
      <c r="G1344">
        <v>2</v>
      </c>
      <c r="H1344">
        <v>48</v>
      </c>
      <c r="I1344" t="s">
        <v>53</v>
      </c>
      <c r="J1344">
        <v>70</v>
      </c>
      <c r="K1344">
        <f t="shared" si="60"/>
        <v>28</v>
      </c>
      <c r="L1344">
        <f t="shared" si="62"/>
        <v>70</v>
      </c>
      <c r="M1344">
        <f t="shared" si="61"/>
        <v>40</v>
      </c>
    </row>
    <row r="1345" spans="1:13" x14ac:dyDescent="0.3">
      <c r="A1345">
        <v>545</v>
      </c>
      <c r="B1345">
        <v>20</v>
      </c>
      <c r="C1345" t="s">
        <v>20</v>
      </c>
      <c r="D1345" t="s">
        <v>40</v>
      </c>
      <c r="E1345">
        <v>20</v>
      </c>
      <c r="F1345">
        <v>33</v>
      </c>
      <c r="G1345">
        <v>3</v>
      </c>
      <c r="H1345">
        <v>57</v>
      </c>
      <c r="I1345" t="s">
        <v>54</v>
      </c>
      <c r="J1345">
        <v>99</v>
      </c>
      <c r="K1345">
        <f t="shared" si="60"/>
        <v>39</v>
      </c>
      <c r="L1345">
        <f t="shared" si="62"/>
        <v>99</v>
      </c>
      <c r="M1345">
        <f t="shared" si="61"/>
        <v>39.393939393939391</v>
      </c>
    </row>
    <row r="1346" spans="1:13" x14ac:dyDescent="0.3">
      <c r="A1346">
        <v>545</v>
      </c>
      <c r="B1346">
        <v>20</v>
      </c>
      <c r="C1346" t="s">
        <v>15</v>
      </c>
      <c r="D1346" t="s">
        <v>35</v>
      </c>
      <c r="E1346">
        <v>19</v>
      </c>
      <c r="F1346">
        <v>31</v>
      </c>
      <c r="G1346">
        <v>1</v>
      </c>
      <c r="H1346">
        <v>42</v>
      </c>
      <c r="I1346" t="s">
        <v>54</v>
      </c>
      <c r="J1346">
        <v>31</v>
      </c>
      <c r="K1346">
        <f t="shared" si="60"/>
        <v>12</v>
      </c>
      <c r="L1346">
        <f t="shared" si="62"/>
        <v>31</v>
      </c>
      <c r="M1346">
        <f t="shared" si="61"/>
        <v>38.70967741935484</v>
      </c>
    </row>
    <row r="1347" spans="1:13" x14ac:dyDescent="0.3">
      <c r="A1347">
        <v>546</v>
      </c>
      <c r="B1347">
        <v>5</v>
      </c>
      <c r="C1347" t="s">
        <v>24</v>
      </c>
      <c r="D1347" t="s">
        <v>44</v>
      </c>
      <c r="E1347">
        <v>19</v>
      </c>
      <c r="F1347">
        <v>32</v>
      </c>
      <c r="G1347">
        <v>2</v>
      </c>
      <c r="H1347">
        <v>33</v>
      </c>
      <c r="I1347" t="s">
        <v>54</v>
      </c>
      <c r="J1347">
        <v>64</v>
      </c>
      <c r="K1347">
        <f t="shared" ref="K1347:K1410" si="63">(F1347-E1347)*G1347</f>
        <v>26</v>
      </c>
      <c r="L1347">
        <f t="shared" si="62"/>
        <v>64</v>
      </c>
      <c r="M1347">
        <f t="shared" ref="M1347:M1410" si="64">(K1347/J1347)*100</f>
        <v>40.625</v>
      </c>
    </row>
    <row r="1348" spans="1:13" x14ac:dyDescent="0.3">
      <c r="A1348">
        <v>546</v>
      </c>
      <c r="B1348">
        <v>5</v>
      </c>
      <c r="C1348" t="s">
        <v>21</v>
      </c>
      <c r="D1348" t="s">
        <v>41</v>
      </c>
      <c r="E1348">
        <v>16</v>
      </c>
      <c r="F1348">
        <v>28</v>
      </c>
      <c r="G1348">
        <v>1</v>
      </c>
      <c r="H1348">
        <v>58</v>
      </c>
      <c r="I1348" t="s">
        <v>54</v>
      </c>
      <c r="J1348">
        <v>28</v>
      </c>
      <c r="K1348">
        <f t="shared" si="63"/>
        <v>12</v>
      </c>
      <c r="L1348">
        <f t="shared" ref="L1348:L1411" si="65">F1348*G1348</f>
        <v>28</v>
      </c>
      <c r="M1348">
        <f t="shared" si="64"/>
        <v>42.857142857142854</v>
      </c>
    </row>
    <row r="1349" spans="1:13" x14ac:dyDescent="0.3">
      <c r="A1349">
        <v>547</v>
      </c>
      <c r="B1349">
        <v>9</v>
      </c>
      <c r="C1349" t="s">
        <v>15</v>
      </c>
      <c r="D1349" t="s">
        <v>35</v>
      </c>
      <c r="E1349">
        <v>19</v>
      </c>
      <c r="F1349">
        <v>31</v>
      </c>
      <c r="G1349">
        <v>3</v>
      </c>
      <c r="H1349">
        <v>13</v>
      </c>
      <c r="I1349" t="s">
        <v>53</v>
      </c>
      <c r="J1349">
        <v>93</v>
      </c>
      <c r="K1349">
        <f t="shared" si="63"/>
        <v>36</v>
      </c>
      <c r="L1349">
        <f t="shared" si="65"/>
        <v>93</v>
      </c>
      <c r="M1349">
        <f t="shared" si="64"/>
        <v>38.70967741935484</v>
      </c>
    </row>
    <row r="1350" spans="1:13" x14ac:dyDescent="0.3">
      <c r="A1350">
        <v>547</v>
      </c>
      <c r="B1350">
        <v>9</v>
      </c>
      <c r="C1350" t="s">
        <v>20</v>
      </c>
      <c r="D1350" t="s">
        <v>40</v>
      </c>
      <c r="E1350">
        <v>20</v>
      </c>
      <c r="F1350">
        <v>33</v>
      </c>
      <c r="G1350">
        <v>3</v>
      </c>
      <c r="H1350">
        <v>54</v>
      </c>
      <c r="I1350" t="s">
        <v>54</v>
      </c>
      <c r="J1350">
        <v>99</v>
      </c>
      <c r="K1350">
        <f t="shared" si="63"/>
        <v>39</v>
      </c>
      <c r="L1350">
        <f t="shared" si="65"/>
        <v>99</v>
      </c>
      <c r="M1350">
        <f t="shared" si="64"/>
        <v>39.393939393939391</v>
      </c>
    </row>
    <row r="1351" spans="1:13" x14ac:dyDescent="0.3">
      <c r="A1351">
        <v>547</v>
      </c>
      <c r="B1351">
        <v>9</v>
      </c>
      <c r="C1351" t="s">
        <v>23</v>
      </c>
      <c r="D1351" t="s">
        <v>43</v>
      </c>
      <c r="E1351">
        <v>21</v>
      </c>
      <c r="F1351">
        <v>35</v>
      </c>
      <c r="G1351">
        <v>1</v>
      </c>
      <c r="H1351">
        <v>30</v>
      </c>
      <c r="I1351" t="s">
        <v>54</v>
      </c>
      <c r="J1351">
        <v>35</v>
      </c>
      <c r="K1351">
        <f t="shared" si="63"/>
        <v>14</v>
      </c>
      <c r="L1351">
        <f t="shared" si="65"/>
        <v>35</v>
      </c>
      <c r="M1351">
        <f t="shared" si="64"/>
        <v>40</v>
      </c>
    </row>
    <row r="1352" spans="1:13" x14ac:dyDescent="0.3">
      <c r="A1352">
        <v>548</v>
      </c>
      <c r="B1352">
        <v>4</v>
      </c>
      <c r="C1352" t="s">
        <v>26</v>
      </c>
      <c r="D1352" t="s">
        <v>46</v>
      </c>
      <c r="E1352">
        <v>20</v>
      </c>
      <c r="F1352">
        <v>34</v>
      </c>
      <c r="G1352">
        <v>1</v>
      </c>
      <c r="H1352">
        <v>58</v>
      </c>
      <c r="I1352" t="s">
        <v>54</v>
      </c>
      <c r="J1352">
        <v>34</v>
      </c>
      <c r="K1352">
        <f t="shared" si="63"/>
        <v>14</v>
      </c>
      <c r="L1352">
        <f t="shared" si="65"/>
        <v>34</v>
      </c>
      <c r="M1352">
        <f t="shared" si="64"/>
        <v>41.17647058823529</v>
      </c>
    </row>
    <row r="1353" spans="1:13" x14ac:dyDescent="0.3">
      <c r="A1353">
        <v>548</v>
      </c>
      <c r="B1353">
        <v>4</v>
      </c>
      <c r="C1353" t="s">
        <v>15</v>
      </c>
      <c r="D1353" t="s">
        <v>35</v>
      </c>
      <c r="E1353">
        <v>19</v>
      </c>
      <c r="F1353">
        <v>31</v>
      </c>
      <c r="G1353">
        <v>2</v>
      </c>
      <c r="H1353">
        <v>48</v>
      </c>
      <c r="I1353" t="s">
        <v>54</v>
      </c>
      <c r="J1353">
        <v>62</v>
      </c>
      <c r="K1353">
        <f t="shared" si="63"/>
        <v>24</v>
      </c>
      <c r="L1353">
        <f t="shared" si="65"/>
        <v>62</v>
      </c>
      <c r="M1353">
        <f t="shared" si="64"/>
        <v>38.70967741935484</v>
      </c>
    </row>
    <row r="1354" spans="1:13" x14ac:dyDescent="0.3">
      <c r="A1354">
        <v>549</v>
      </c>
      <c r="B1354">
        <v>12</v>
      </c>
      <c r="C1354" t="s">
        <v>32</v>
      </c>
      <c r="D1354" t="s">
        <v>52</v>
      </c>
      <c r="E1354">
        <v>15</v>
      </c>
      <c r="F1354">
        <v>25</v>
      </c>
      <c r="G1354">
        <v>1</v>
      </c>
      <c r="H1354">
        <v>19</v>
      </c>
      <c r="I1354" t="s">
        <v>53</v>
      </c>
      <c r="J1354">
        <v>25</v>
      </c>
      <c r="K1354">
        <f t="shared" si="63"/>
        <v>10</v>
      </c>
      <c r="L1354">
        <f t="shared" si="65"/>
        <v>25</v>
      </c>
      <c r="M1354">
        <f t="shared" si="64"/>
        <v>40</v>
      </c>
    </row>
    <row r="1355" spans="1:13" x14ac:dyDescent="0.3">
      <c r="A1355">
        <v>549</v>
      </c>
      <c r="B1355">
        <v>12</v>
      </c>
      <c r="C1355" t="s">
        <v>23</v>
      </c>
      <c r="D1355" t="s">
        <v>43</v>
      </c>
      <c r="E1355">
        <v>21</v>
      </c>
      <c r="F1355">
        <v>35</v>
      </c>
      <c r="G1355">
        <v>1</v>
      </c>
      <c r="H1355">
        <v>20</v>
      </c>
      <c r="I1355" t="s">
        <v>54</v>
      </c>
      <c r="J1355">
        <v>35</v>
      </c>
      <c r="K1355">
        <f t="shared" si="63"/>
        <v>14</v>
      </c>
      <c r="L1355">
        <f t="shared" si="65"/>
        <v>35</v>
      </c>
      <c r="M1355">
        <f t="shared" si="64"/>
        <v>40</v>
      </c>
    </row>
    <row r="1356" spans="1:13" x14ac:dyDescent="0.3">
      <c r="A1356">
        <v>549</v>
      </c>
      <c r="B1356">
        <v>12</v>
      </c>
      <c r="C1356" t="s">
        <v>26</v>
      </c>
      <c r="D1356" t="s">
        <v>46</v>
      </c>
      <c r="E1356">
        <v>20</v>
      </c>
      <c r="F1356">
        <v>34</v>
      </c>
      <c r="G1356">
        <v>3</v>
      </c>
      <c r="H1356">
        <v>59</v>
      </c>
      <c r="I1356" t="s">
        <v>53</v>
      </c>
      <c r="J1356">
        <v>102</v>
      </c>
      <c r="K1356">
        <f t="shared" si="63"/>
        <v>42</v>
      </c>
      <c r="L1356">
        <f t="shared" si="65"/>
        <v>102</v>
      </c>
      <c r="M1356">
        <f t="shared" si="64"/>
        <v>41.17647058823529</v>
      </c>
    </row>
    <row r="1357" spans="1:13" x14ac:dyDescent="0.3">
      <c r="A1357">
        <v>550</v>
      </c>
      <c r="B1357">
        <v>1</v>
      </c>
      <c r="C1357" t="s">
        <v>14</v>
      </c>
      <c r="D1357" t="s">
        <v>34</v>
      </c>
      <c r="E1357">
        <v>18</v>
      </c>
      <c r="F1357">
        <v>30</v>
      </c>
      <c r="G1357">
        <v>2</v>
      </c>
      <c r="H1357">
        <v>28</v>
      </c>
      <c r="I1357" t="s">
        <v>54</v>
      </c>
      <c r="J1357">
        <v>60</v>
      </c>
      <c r="K1357">
        <f t="shared" si="63"/>
        <v>24</v>
      </c>
      <c r="L1357">
        <f t="shared" si="65"/>
        <v>60</v>
      </c>
      <c r="M1357">
        <f t="shared" si="64"/>
        <v>40</v>
      </c>
    </row>
    <row r="1358" spans="1:13" x14ac:dyDescent="0.3">
      <c r="A1358">
        <v>550</v>
      </c>
      <c r="B1358">
        <v>1</v>
      </c>
      <c r="C1358" t="s">
        <v>13</v>
      </c>
      <c r="D1358" t="s">
        <v>33</v>
      </c>
      <c r="E1358">
        <v>14</v>
      </c>
      <c r="F1358">
        <v>24</v>
      </c>
      <c r="G1358">
        <v>1</v>
      </c>
      <c r="H1358">
        <v>5</v>
      </c>
      <c r="I1358" t="s">
        <v>53</v>
      </c>
      <c r="J1358">
        <v>24</v>
      </c>
      <c r="K1358">
        <f t="shared" si="63"/>
        <v>10</v>
      </c>
      <c r="L1358">
        <f t="shared" si="65"/>
        <v>24</v>
      </c>
      <c r="M1358">
        <f t="shared" si="64"/>
        <v>41.666666666666671</v>
      </c>
    </row>
    <row r="1359" spans="1:13" x14ac:dyDescent="0.3">
      <c r="A1359">
        <v>550</v>
      </c>
      <c r="B1359">
        <v>1</v>
      </c>
      <c r="C1359" t="s">
        <v>27</v>
      </c>
      <c r="D1359" t="s">
        <v>47</v>
      </c>
      <c r="E1359">
        <v>12</v>
      </c>
      <c r="F1359">
        <v>20</v>
      </c>
      <c r="G1359">
        <v>2</v>
      </c>
      <c r="H1359">
        <v>24</v>
      </c>
      <c r="I1359" t="s">
        <v>53</v>
      </c>
      <c r="J1359">
        <v>40</v>
      </c>
      <c r="K1359">
        <f t="shared" si="63"/>
        <v>16</v>
      </c>
      <c r="L1359">
        <f t="shared" si="65"/>
        <v>40</v>
      </c>
      <c r="M1359">
        <f t="shared" si="64"/>
        <v>40</v>
      </c>
    </row>
    <row r="1360" spans="1:13" x14ac:dyDescent="0.3">
      <c r="A1360">
        <v>551</v>
      </c>
      <c r="B1360">
        <v>4</v>
      </c>
      <c r="C1360" t="s">
        <v>14</v>
      </c>
      <c r="D1360" t="s">
        <v>34</v>
      </c>
      <c r="E1360">
        <v>18</v>
      </c>
      <c r="F1360">
        <v>30</v>
      </c>
      <c r="G1360">
        <v>1</v>
      </c>
      <c r="H1360">
        <v>32</v>
      </c>
      <c r="I1360" t="s">
        <v>54</v>
      </c>
      <c r="J1360">
        <v>30</v>
      </c>
      <c r="K1360">
        <f t="shared" si="63"/>
        <v>12</v>
      </c>
      <c r="L1360">
        <f t="shared" si="65"/>
        <v>30</v>
      </c>
      <c r="M1360">
        <f t="shared" si="64"/>
        <v>40</v>
      </c>
    </row>
    <row r="1361" spans="1:13" x14ac:dyDescent="0.3">
      <c r="A1361">
        <v>551</v>
      </c>
      <c r="B1361">
        <v>4</v>
      </c>
      <c r="C1361" t="s">
        <v>27</v>
      </c>
      <c r="D1361" t="s">
        <v>47</v>
      </c>
      <c r="E1361">
        <v>12</v>
      </c>
      <c r="F1361">
        <v>20</v>
      </c>
      <c r="G1361">
        <v>3</v>
      </c>
      <c r="H1361">
        <v>11</v>
      </c>
      <c r="I1361" t="s">
        <v>53</v>
      </c>
      <c r="J1361">
        <v>60</v>
      </c>
      <c r="K1361">
        <f t="shared" si="63"/>
        <v>24</v>
      </c>
      <c r="L1361">
        <f t="shared" si="65"/>
        <v>60</v>
      </c>
      <c r="M1361">
        <f t="shared" si="64"/>
        <v>40</v>
      </c>
    </row>
    <row r="1362" spans="1:13" x14ac:dyDescent="0.3">
      <c r="A1362">
        <v>551</v>
      </c>
      <c r="B1362">
        <v>4</v>
      </c>
      <c r="C1362" t="s">
        <v>30</v>
      </c>
      <c r="D1362" t="s">
        <v>50</v>
      </c>
      <c r="E1362">
        <v>10</v>
      </c>
      <c r="F1362">
        <v>18</v>
      </c>
      <c r="G1362">
        <v>1</v>
      </c>
      <c r="H1362">
        <v>29</v>
      </c>
      <c r="I1362" t="s">
        <v>53</v>
      </c>
      <c r="J1362">
        <v>18</v>
      </c>
      <c r="K1362">
        <f t="shared" si="63"/>
        <v>8</v>
      </c>
      <c r="L1362">
        <f t="shared" si="65"/>
        <v>18</v>
      </c>
      <c r="M1362">
        <f t="shared" si="64"/>
        <v>44.444444444444443</v>
      </c>
    </row>
    <row r="1363" spans="1:13" x14ac:dyDescent="0.3">
      <c r="A1363">
        <v>551</v>
      </c>
      <c r="B1363">
        <v>4</v>
      </c>
      <c r="C1363" t="s">
        <v>29</v>
      </c>
      <c r="D1363" t="s">
        <v>49</v>
      </c>
      <c r="E1363">
        <v>13</v>
      </c>
      <c r="F1363">
        <v>21</v>
      </c>
      <c r="G1363">
        <v>3</v>
      </c>
      <c r="H1363">
        <v>51</v>
      </c>
      <c r="I1363" t="s">
        <v>54</v>
      </c>
      <c r="J1363">
        <v>63</v>
      </c>
      <c r="K1363">
        <f t="shared" si="63"/>
        <v>24</v>
      </c>
      <c r="L1363">
        <f t="shared" si="65"/>
        <v>63</v>
      </c>
      <c r="M1363">
        <f t="shared" si="64"/>
        <v>38.095238095238095</v>
      </c>
    </row>
    <row r="1364" spans="1:13" x14ac:dyDescent="0.3">
      <c r="A1364">
        <v>552</v>
      </c>
      <c r="B1364">
        <v>11</v>
      </c>
      <c r="C1364" t="s">
        <v>17</v>
      </c>
      <c r="D1364" t="s">
        <v>37</v>
      </c>
      <c r="E1364">
        <v>25</v>
      </c>
      <c r="F1364">
        <v>40</v>
      </c>
      <c r="G1364">
        <v>3</v>
      </c>
      <c r="H1364">
        <v>26</v>
      </c>
      <c r="I1364" t="s">
        <v>54</v>
      </c>
      <c r="J1364">
        <v>120</v>
      </c>
      <c r="K1364">
        <f t="shared" si="63"/>
        <v>45</v>
      </c>
      <c r="L1364">
        <f t="shared" si="65"/>
        <v>120</v>
      </c>
      <c r="M1364">
        <f t="shared" si="64"/>
        <v>37.5</v>
      </c>
    </row>
    <row r="1365" spans="1:13" x14ac:dyDescent="0.3">
      <c r="A1365">
        <v>552</v>
      </c>
      <c r="B1365">
        <v>11</v>
      </c>
      <c r="C1365" t="s">
        <v>29</v>
      </c>
      <c r="D1365" t="s">
        <v>49</v>
      </c>
      <c r="E1365">
        <v>13</v>
      </c>
      <c r="F1365">
        <v>21</v>
      </c>
      <c r="G1365">
        <v>3</v>
      </c>
      <c r="H1365">
        <v>57</v>
      </c>
      <c r="I1365" t="s">
        <v>54</v>
      </c>
      <c r="J1365">
        <v>63</v>
      </c>
      <c r="K1365">
        <f t="shared" si="63"/>
        <v>24</v>
      </c>
      <c r="L1365">
        <f t="shared" si="65"/>
        <v>63</v>
      </c>
      <c r="M1365">
        <f t="shared" si="64"/>
        <v>38.095238095238095</v>
      </c>
    </row>
    <row r="1366" spans="1:13" x14ac:dyDescent="0.3">
      <c r="A1366">
        <v>552</v>
      </c>
      <c r="B1366">
        <v>11</v>
      </c>
      <c r="C1366" t="s">
        <v>27</v>
      </c>
      <c r="D1366" t="s">
        <v>47</v>
      </c>
      <c r="E1366">
        <v>12</v>
      </c>
      <c r="F1366">
        <v>20</v>
      </c>
      <c r="G1366">
        <v>3</v>
      </c>
      <c r="H1366">
        <v>32</v>
      </c>
      <c r="I1366" t="s">
        <v>54</v>
      </c>
      <c r="J1366">
        <v>60</v>
      </c>
      <c r="K1366">
        <f t="shared" si="63"/>
        <v>24</v>
      </c>
      <c r="L1366">
        <f t="shared" si="65"/>
        <v>60</v>
      </c>
      <c r="M1366">
        <f t="shared" si="64"/>
        <v>40</v>
      </c>
    </row>
    <row r="1367" spans="1:13" x14ac:dyDescent="0.3">
      <c r="A1367">
        <v>553</v>
      </c>
      <c r="B1367">
        <v>14</v>
      </c>
      <c r="C1367" t="s">
        <v>14</v>
      </c>
      <c r="D1367" t="s">
        <v>34</v>
      </c>
      <c r="E1367">
        <v>18</v>
      </c>
      <c r="F1367">
        <v>30</v>
      </c>
      <c r="G1367">
        <v>3</v>
      </c>
      <c r="H1367">
        <v>26</v>
      </c>
      <c r="I1367" t="s">
        <v>54</v>
      </c>
      <c r="J1367">
        <v>90</v>
      </c>
      <c r="K1367">
        <f t="shared" si="63"/>
        <v>36</v>
      </c>
      <c r="L1367">
        <f t="shared" si="65"/>
        <v>90</v>
      </c>
      <c r="M1367">
        <f t="shared" si="64"/>
        <v>40</v>
      </c>
    </row>
    <row r="1368" spans="1:13" x14ac:dyDescent="0.3">
      <c r="A1368">
        <v>553</v>
      </c>
      <c r="B1368">
        <v>14</v>
      </c>
      <c r="C1368" t="s">
        <v>32</v>
      </c>
      <c r="D1368" t="s">
        <v>52</v>
      </c>
      <c r="E1368">
        <v>15</v>
      </c>
      <c r="F1368">
        <v>25</v>
      </c>
      <c r="G1368">
        <v>2</v>
      </c>
      <c r="H1368">
        <v>56</v>
      </c>
      <c r="I1368" t="s">
        <v>53</v>
      </c>
      <c r="J1368">
        <v>50</v>
      </c>
      <c r="K1368">
        <f t="shared" si="63"/>
        <v>20</v>
      </c>
      <c r="L1368">
        <f t="shared" si="65"/>
        <v>50</v>
      </c>
      <c r="M1368">
        <f t="shared" si="64"/>
        <v>40</v>
      </c>
    </row>
    <row r="1369" spans="1:13" x14ac:dyDescent="0.3">
      <c r="A1369">
        <v>553</v>
      </c>
      <c r="B1369">
        <v>14</v>
      </c>
      <c r="C1369" t="s">
        <v>25</v>
      </c>
      <c r="D1369" t="s">
        <v>45</v>
      </c>
      <c r="E1369">
        <v>13</v>
      </c>
      <c r="F1369">
        <v>22</v>
      </c>
      <c r="G1369">
        <v>2</v>
      </c>
      <c r="H1369">
        <v>54</v>
      </c>
      <c r="I1369" t="s">
        <v>53</v>
      </c>
      <c r="J1369">
        <v>44</v>
      </c>
      <c r="K1369">
        <f t="shared" si="63"/>
        <v>18</v>
      </c>
      <c r="L1369">
        <f t="shared" si="65"/>
        <v>44</v>
      </c>
      <c r="M1369">
        <f t="shared" si="64"/>
        <v>40.909090909090914</v>
      </c>
    </row>
    <row r="1370" spans="1:13" x14ac:dyDescent="0.3">
      <c r="A1370">
        <v>553</v>
      </c>
      <c r="B1370">
        <v>14</v>
      </c>
      <c r="C1370" t="s">
        <v>22</v>
      </c>
      <c r="D1370" t="s">
        <v>42</v>
      </c>
      <c r="E1370">
        <v>11</v>
      </c>
      <c r="F1370">
        <v>19</v>
      </c>
      <c r="G1370">
        <v>1</v>
      </c>
      <c r="H1370">
        <v>42</v>
      </c>
      <c r="I1370" t="s">
        <v>54</v>
      </c>
      <c r="J1370">
        <v>19</v>
      </c>
      <c r="K1370">
        <f t="shared" si="63"/>
        <v>8</v>
      </c>
      <c r="L1370">
        <f t="shared" si="65"/>
        <v>19</v>
      </c>
      <c r="M1370">
        <f t="shared" si="64"/>
        <v>42.105263157894733</v>
      </c>
    </row>
    <row r="1371" spans="1:13" x14ac:dyDescent="0.3">
      <c r="A1371">
        <v>554</v>
      </c>
      <c r="B1371">
        <v>10</v>
      </c>
      <c r="C1371" t="s">
        <v>28</v>
      </c>
      <c r="D1371" t="s">
        <v>48</v>
      </c>
      <c r="E1371">
        <v>14</v>
      </c>
      <c r="F1371">
        <v>23</v>
      </c>
      <c r="G1371">
        <v>2</v>
      </c>
      <c r="H1371">
        <v>55</v>
      </c>
      <c r="I1371" t="s">
        <v>54</v>
      </c>
      <c r="J1371">
        <v>46</v>
      </c>
      <c r="K1371">
        <f t="shared" si="63"/>
        <v>18</v>
      </c>
      <c r="L1371">
        <f t="shared" si="65"/>
        <v>46</v>
      </c>
      <c r="M1371">
        <f t="shared" si="64"/>
        <v>39.130434782608695</v>
      </c>
    </row>
    <row r="1372" spans="1:13" x14ac:dyDescent="0.3">
      <c r="A1372">
        <v>554</v>
      </c>
      <c r="B1372">
        <v>10</v>
      </c>
      <c r="C1372" t="s">
        <v>17</v>
      </c>
      <c r="D1372" t="s">
        <v>37</v>
      </c>
      <c r="E1372">
        <v>25</v>
      </c>
      <c r="F1372">
        <v>40</v>
      </c>
      <c r="G1372">
        <v>3</v>
      </c>
      <c r="H1372">
        <v>16</v>
      </c>
      <c r="I1372" t="s">
        <v>53</v>
      </c>
      <c r="J1372">
        <v>120</v>
      </c>
      <c r="K1372">
        <f t="shared" si="63"/>
        <v>45</v>
      </c>
      <c r="L1372">
        <f t="shared" si="65"/>
        <v>120</v>
      </c>
      <c r="M1372">
        <f t="shared" si="64"/>
        <v>37.5</v>
      </c>
    </row>
    <row r="1373" spans="1:13" x14ac:dyDescent="0.3">
      <c r="A1373">
        <v>555</v>
      </c>
      <c r="B1373">
        <v>20</v>
      </c>
      <c r="C1373" t="s">
        <v>14</v>
      </c>
      <c r="D1373" t="s">
        <v>34</v>
      </c>
      <c r="E1373">
        <v>18</v>
      </c>
      <c r="F1373">
        <v>30</v>
      </c>
      <c r="G1373">
        <v>1</v>
      </c>
      <c r="H1373">
        <v>46</v>
      </c>
      <c r="I1373" t="s">
        <v>53</v>
      </c>
      <c r="J1373">
        <v>30</v>
      </c>
      <c r="K1373">
        <f t="shared" si="63"/>
        <v>12</v>
      </c>
      <c r="L1373">
        <f t="shared" si="65"/>
        <v>30</v>
      </c>
      <c r="M1373">
        <f t="shared" si="64"/>
        <v>40</v>
      </c>
    </row>
    <row r="1374" spans="1:13" x14ac:dyDescent="0.3">
      <c r="A1374">
        <v>556</v>
      </c>
      <c r="B1374">
        <v>9</v>
      </c>
      <c r="C1374" t="s">
        <v>25</v>
      </c>
      <c r="D1374" t="s">
        <v>45</v>
      </c>
      <c r="E1374">
        <v>13</v>
      </c>
      <c r="F1374">
        <v>22</v>
      </c>
      <c r="G1374">
        <v>1</v>
      </c>
      <c r="H1374">
        <v>36</v>
      </c>
      <c r="I1374" t="s">
        <v>53</v>
      </c>
      <c r="J1374">
        <v>22</v>
      </c>
      <c r="K1374">
        <f t="shared" si="63"/>
        <v>9</v>
      </c>
      <c r="L1374">
        <f t="shared" si="65"/>
        <v>22</v>
      </c>
      <c r="M1374">
        <f t="shared" si="64"/>
        <v>40.909090909090914</v>
      </c>
    </row>
    <row r="1375" spans="1:13" x14ac:dyDescent="0.3">
      <c r="A1375">
        <v>556</v>
      </c>
      <c r="B1375">
        <v>9</v>
      </c>
      <c r="C1375" t="s">
        <v>30</v>
      </c>
      <c r="D1375" t="s">
        <v>50</v>
      </c>
      <c r="E1375">
        <v>10</v>
      </c>
      <c r="F1375">
        <v>18</v>
      </c>
      <c r="G1375">
        <v>3</v>
      </c>
      <c r="H1375">
        <v>30</v>
      </c>
      <c r="I1375" t="s">
        <v>54</v>
      </c>
      <c r="J1375">
        <v>54</v>
      </c>
      <c r="K1375">
        <f t="shared" si="63"/>
        <v>24</v>
      </c>
      <c r="L1375">
        <f t="shared" si="65"/>
        <v>54</v>
      </c>
      <c r="M1375">
        <f t="shared" si="64"/>
        <v>44.444444444444443</v>
      </c>
    </row>
    <row r="1376" spans="1:13" x14ac:dyDescent="0.3">
      <c r="A1376">
        <v>557</v>
      </c>
      <c r="B1376">
        <v>7</v>
      </c>
      <c r="C1376" t="s">
        <v>24</v>
      </c>
      <c r="D1376" t="s">
        <v>44</v>
      </c>
      <c r="E1376">
        <v>19</v>
      </c>
      <c r="F1376">
        <v>32</v>
      </c>
      <c r="G1376">
        <v>2</v>
      </c>
      <c r="H1376">
        <v>47</v>
      </c>
      <c r="I1376" t="s">
        <v>54</v>
      </c>
      <c r="J1376">
        <v>64</v>
      </c>
      <c r="K1376">
        <f t="shared" si="63"/>
        <v>26</v>
      </c>
      <c r="L1376">
        <f t="shared" si="65"/>
        <v>64</v>
      </c>
      <c r="M1376">
        <f t="shared" si="64"/>
        <v>40.625</v>
      </c>
    </row>
    <row r="1377" spans="1:13" x14ac:dyDescent="0.3">
      <c r="A1377">
        <v>557</v>
      </c>
      <c r="B1377">
        <v>7</v>
      </c>
      <c r="C1377" t="s">
        <v>29</v>
      </c>
      <c r="D1377" t="s">
        <v>49</v>
      </c>
      <c r="E1377">
        <v>13</v>
      </c>
      <c r="F1377">
        <v>21</v>
      </c>
      <c r="G1377">
        <v>3</v>
      </c>
      <c r="H1377">
        <v>22</v>
      </c>
      <c r="I1377" t="s">
        <v>54</v>
      </c>
      <c r="J1377">
        <v>63</v>
      </c>
      <c r="K1377">
        <f t="shared" si="63"/>
        <v>24</v>
      </c>
      <c r="L1377">
        <f t="shared" si="65"/>
        <v>63</v>
      </c>
      <c r="M1377">
        <f t="shared" si="64"/>
        <v>38.095238095238095</v>
      </c>
    </row>
    <row r="1378" spans="1:13" x14ac:dyDescent="0.3">
      <c r="A1378">
        <v>557</v>
      </c>
      <c r="B1378">
        <v>7</v>
      </c>
      <c r="C1378" t="s">
        <v>32</v>
      </c>
      <c r="D1378" t="s">
        <v>52</v>
      </c>
      <c r="E1378">
        <v>15</v>
      </c>
      <c r="F1378">
        <v>25</v>
      </c>
      <c r="G1378">
        <v>2</v>
      </c>
      <c r="H1378">
        <v>38</v>
      </c>
      <c r="I1378" t="s">
        <v>53</v>
      </c>
      <c r="J1378">
        <v>50</v>
      </c>
      <c r="K1378">
        <f t="shared" si="63"/>
        <v>20</v>
      </c>
      <c r="L1378">
        <f t="shared" si="65"/>
        <v>50</v>
      </c>
      <c r="M1378">
        <f t="shared" si="64"/>
        <v>40</v>
      </c>
    </row>
    <row r="1379" spans="1:13" x14ac:dyDescent="0.3">
      <c r="A1379">
        <v>558</v>
      </c>
      <c r="B1379">
        <v>6</v>
      </c>
      <c r="C1379" t="s">
        <v>24</v>
      </c>
      <c r="D1379" t="s">
        <v>44</v>
      </c>
      <c r="E1379">
        <v>19</v>
      </c>
      <c r="F1379">
        <v>32</v>
      </c>
      <c r="G1379">
        <v>3</v>
      </c>
      <c r="H1379">
        <v>56</v>
      </c>
      <c r="I1379" t="s">
        <v>53</v>
      </c>
      <c r="J1379">
        <v>96</v>
      </c>
      <c r="K1379">
        <f t="shared" si="63"/>
        <v>39</v>
      </c>
      <c r="L1379">
        <f t="shared" si="65"/>
        <v>96</v>
      </c>
      <c r="M1379">
        <f t="shared" si="64"/>
        <v>40.625</v>
      </c>
    </row>
    <row r="1380" spans="1:13" x14ac:dyDescent="0.3">
      <c r="A1380">
        <v>558</v>
      </c>
      <c r="B1380">
        <v>6</v>
      </c>
      <c r="C1380" t="s">
        <v>32</v>
      </c>
      <c r="D1380" t="s">
        <v>52</v>
      </c>
      <c r="E1380">
        <v>15</v>
      </c>
      <c r="F1380">
        <v>25</v>
      </c>
      <c r="G1380">
        <v>2</v>
      </c>
      <c r="H1380">
        <v>54</v>
      </c>
      <c r="I1380" t="s">
        <v>54</v>
      </c>
      <c r="J1380">
        <v>50</v>
      </c>
      <c r="K1380">
        <f t="shared" si="63"/>
        <v>20</v>
      </c>
      <c r="L1380">
        <f t="shared" si="65"/>
        <v>50</v>
      </c>
      <c r="M1380">
        <f t="shared" si="64"/>
        <v>40</v>
      </c>
    </row>
    <row r="1381" spans="1:13" x14ac:dyDescent="0.3">
      <c r="A1381">
        <v>558</v>
      </c>
      <c r="B1381">
        <v>6</v>
      </c>
      <c r="C1381" t="s">
        <v>20</v>
      </c>
      <c r="D1381" t="s">
        <v>40</v>
      </c>
      <c r="E1381">
        <v>20</v>
      </c>
      <c r="F1381">
        <v>33</v>
      </c>
      <c r="G1381">
        <v>1</v>
      </c>
      <c r="H1381">
        <v>57</v>
      </c>
      <c r="I1381" t="s">
        <v>53</v>
      </c>
      <c r="J1381">
        <v>33</v>
      </c>
      <c r="K1381">
        <f t="shared" si="63"/>
        <v>13</v>
      </c>
      <c r="L1381">
        <f t="shared" si="65"/>
        <v>33</v>
      </c>
      <c r="M1381">
        <f t="shared" si="64"/>
        <v>39.393939393939391</v>
      </c>
    </row>
    <row r="1382" spans="1:13" x14ac:dyDescent="0.3">
      <c r="A1382">
        <v>559</v>
      </c>
      <c r="B1382">
        <v>11</v>
      </c>
      <c r="C1382" t="s">
        <v>20</v>
      </c>
      <c r="D1382" t="s">
        <v>40</v>
      </c>
      <c r="E1382">
        <v>20</v>
      </c>
      <c r="F1382">
        <v>33</v>
      </c>
      <c r="G1382">
        <v>3</v>
      </c>
      <c r="H1382">
        <v>41</v>
      </c>
      <c r="I1382" t="s">
        <v>54</v>
      </c>
      <c r="J1382">
        <v>99</v>
      </c>
      <c r="K1382">
        <f t="shared" si="63"/>
        <v>39</v>
      </c>
      <c r="L1382">
        <f t="shared" si="65"/>
        <v>99</v>
      </c>
      <c r="M1382">
        <f t="shared" si="64"/>
        <v>39.393939393939391</v>
      </c>
    </row>
    <row r="1383" spans="1:13" x14ac:dyDescent="0.3">
      <c r="A1383">
        <v>560</v>
      </c>
      <c r="B1383">
        <v>6</v>
      </c>
      <c r="C1383" t="s">
        <v>30</v>
      </c>
      <c r="D1383" t="s">
        <v>50</v>
      </c>
      <c r="E1383">
        <v>10</v>
      </c>
      <c r="F1383">
        <v>18</v>
      </c>
      <c r="G1383">
        <v>2</v>
      </c>
      <c r="H1383">
        <v>36</v>
      </c>
      <c r="I1383" t="s">
        <v>54</v>
      </c>
      <c r="J1383">
        <v>36</v>
      </c>
      <c r="K1383">
        <f t="shared" si="63"/>
        <v>16</v>
      </c>
      <c r="L1383">
        <f t="shared" si="65"/>
        <v>36</v>
      </c>
      <c r="M1383">
        <f t="shared" si="64"/>
        <v>44.444444444444443</v>
      </c>
    </row>
    <row r="1384" spans="1:13" x14ac:dyDescent="0.3">
      <c r="A1384">
        <v>560</v>
      </c>
      <c r="B1384">
        <v>6</v>
      </c>
      <c r="C1384" t="s">
        <v>32</v>
      </c>
      <c r="D1384" t="s">
        <v>52</v>
      </c>
      <c r="E1384">
        <v>15</v>
      </c>
      <c r="F1384">
        <v>25</v>
      </c>
      <c r="G1384">
        <v>3</v>
      </c>
      <c r="H1384">
        <v>12</v>
      </c>
      <c r="I1384" t="s">
        <v>54</v>
      </c>
      <c r="J1384">
        <v>75</v>
      </c>
      <c r="K1384">
        <f t="shared" si="63"/>
        <v>30</v>
      </c>
      <c r="L1384">
        <f t="shared" si="65"/>
        <v>75</v>
      </c>
      <c r="M1384">
        <f t="shared" si="64"/>
        <v>40</v>
      </c>
    </row>
    <row r="1385" spans="1:13" x14ac:dyDescent="0.3">
      <c r="A1385">
        <v>561</v>
      </c>
      <c r="B1385">
        <v>4</v>
      </c>
      <c r="C1385" t="s">
        <v>30</v>
      </c>
      <c r="D1385" t="s">
        <v>50</v>
      </c>
      <c r="E1385">
        <v>10</v>
      </c>
      <c r="F1385">
        <v>18</v>
      </c>
      <c r="G1385">
        <v>1</v>
      </c>
      <c r="H1385">
        <v>56</v>
      </c>
      <c r="I1385" t="s">
        <v>54</v>
      </c>
      <c r="J1385">
        <v>18</v>
      </c>
      <c r="K1385">
        <f t="shared" si="63"/>
        <v>8</v>
      </c>
      <c r="L1385">
        <f t="shared" si="65"/>
        <v>18</v>
      </c>
      <c r="M1385">
        <f t="shared" si="64"/>
        <v>44.444444444444443</v>
      </c>
    </row>
    <row r="1386" spans="1:13" x14ac:dyDescent="0.3">
      <c r="A1386">
        <v>561</v>
      </c>
      <c r="B1386">
        <v>4</v>
      </c>
      <c r="C1386" t="s">
        <v>28</v>
      </c>
      <c r="D1386" t="s">
        <v>48</v>
      </c>
      <c r="E1386">
        <v>14</v>
      </c>
      <c r="F1386">
        <v>23</v>
      </c>
      <c r="G1386">
        <v>2</v>
      </c>
      <c r="H1386">
        <v>8</v>
      </c>
      <c r="I1386" t="s">
        <v>54</v>
      </c>
      <c r="J1386">
        <v>46</v>
      </c>
      <c r="K1386">
        <f t="shared" si="63"/>
        <v>18</v>
      </c>
      <c r="L1386">
        <f t="shared" si="65"/>
        <v>46</v>
      </c>
      <c r="M1386">
        <f t="shared" si="64"/>
        <v>39.130434782608695</v>
      </c>
    </row>
    <row r="1387" spans="1:13" x14ac:dyDescent="0.3">
      <c r="A1387">
        <v>562</v>
      </c>
      <c r="B1387">
        <v>20</v>
      </c>
      <c r="C1387" t="s">
        <v>17</v>
      </c>
      <c r="D1387" t="s">
        <v>37</v>
      </c>
      <c r="E1387">
        <v>25</v>
      </c>
      <c r="F1387">
        <v>40</v>
      </c>
      <c r="G1387">
        <v>3</v>
      </c>
      <c r="H1387">
        <v>41</v>
      </c>
      <c r="I1387" t="s">
        <v>53</v>
      </c>
      <c r="J1387">
        <v>120</v>
      </c>
      <c r="K1387">
        <f t="shared" si="63"/>
        <v>45</v>
      </c>
      <c r="L1387">
        <f t="shared" si="65"/>
        <v>120</v>
      </c>
      <c r="M1387">
        <f t="shared" si="64"/>
        <v>37.5</v>
      </c>
    </row>
    <row r="1388" spans="1:13" x14ac:dyDescent="0.3">
      <c r="A1388">
        <v>562</v>
      </c>
      <c r="B1388">
        <v>20</v>
      </c>
      <c r="C1388" t="s">
        <v>19</v>
      </c>
      <c r="D1388" t="s">
        <v>39</v>
      </c>
      <c r="E1388">
        <v>17</v>
      </c>
      <c r="F1388">
        <v>29</v>
      </c>
      <c r="G1388">
        <v>2</v>
      </c>
      <c r="H1388">
        <v>7</v>
      </c>
      <c r="I1388" t="s">
        <v>53</v>
      </c>
      <c r="J1388">
        <v>58</v>
      </c>
      <c r="K1388">
        <f t="shared" si="63"/>
        <v>24</v>
      </c>
      <c r="L1388">
        <f t="shared" si="65"/>
        <v>58</v>
      </c>
      <c r="M1388">
        <f t="shared" si="64"/>
        <v>41.379310344827587</v>
      </c>
    </row>
    <row r="1389" spans="1:13" x14ac:dyDescent="0.3">
      <c r="A1389">
        <v>562</v>
      </c>
      <c r="B1389">
        <v>20</v>
      </c>
      <c r="C1389" t="s">
        <v>13</v>
      </c>
      <c r="D1389" t="s">
        <v>33</v>
      </c>
      <c r="E1389">
        <v>14</v>
      </c>
      <c r="F1389">
        <v>24</v>
      </c>
      <c r="G1389">
        <v>2</v>
      </c>
      <c r="H1389">
        <v>22</v>
      </c>
      <c r="I1389" t="s">
        <v>53</v>
      </c>
      <c r="J1389">
        <v>48</v>
      </c>
      <c r="K1389">
        <f t="shared" si="63"/>
        <v>20</v>
      </c>
      <c r="L1389">
        <f t="shared" si="65"/>
        <v>48</v>
      </c>
      <c r="M1389">
        <f t="shared" si="64"/>
        <v>41.666666666666671</v>
      </c>
    </row>
    <row r="1390" spans="1:13" x14ac:dyDescent="0.3">
      <c r="A1390">
        <v>562</v>
      </c>
      <c r="B1390">
        <v>20</v>
      </c>
      <c r="C1390" t="s">
        <v>15</v>
      </c>
      <c r="D1390" t="s">
        <v>35</v>
      </c>
      <c r="E1390">
        <v>19</v>
      </c>
      <c r="F1390">
        <v>31</v>
      </c>
      <c r="G1390">
        <v>2</v>
      </c>
      <c r="H1390">
        <v>42</v>
      </c>
      <c r="I1390" t="s">
        <v>54</v>
      </c>
      <c r="J1390">
        <v>62</v>
      </c>
      <c r="K1390">
        <f t="shared" si="63"/>
        <v>24</v>
      </c>
      <c r="L1390">
        <f t="shared" si="65"/>
        <v>62</v>
      </c>
      <c r="M1390">
        <f t="shared" si="64"/>
        <v>38.70967741935484</v>
      </c>
    </row>
    <row r="1391" spans="1:13" x14ac:dyDescent="0.3">
      <c r="A1391">
        <v>563</v>
      </c>
      <c r="B1391">
        <v>12</v>
      </c>
      <c r="C1391" t="s">
        <v>16</v>
      </c>
      <c r="D1391" t="s">
        <v>36</v>
      </c>
      <c r="E1391">
        <v>16</v>
      </c>
      <c r="F1391">
        <v>27</v>
      </c>
      <c r="G1391">
        <v>2</v>
      </c>
      <c r="H1391">
        <v>37</v>
      </c>
      <c r="I1391" t="s">
        <v>54</v>
      </c>
      <c r="J1391">
        <v>54</v>
      </c>
      <c r="K1391">
        <f t="shared" si="63"/>
        <v>22</v>
      </c>
      <c r="L1391">
        <f t="shared" si="65"/>
        <v>54</v>
      </c>
      <c r="M1391">
        <f t="shared" si="64"/>
        <v>40.74074074074074</v>
      </c>
    </row>
    <row r="1392" spans="1:13" x14ac:dyDescent="0.3">
      <c r="A1392">
        <v>564</v>
      </c>
      <c r="B1392">
        <v>9</v>
      </c>
      <c r="C1392" t="s">
        <v>18</v>
      </c>
      <c r="D1392" t="s">
        <v>38</v>
      </c>
      <c r="E1392">
        <v>22</v>
      </c>
      <c r="F1392">
        <v>36</v>
      </c>
      <c r="G1392">
        <v>1</v>
      </c>
      <c r="H1392">
        <v>7</v>
      </c>
      <c r="I1392" t="s">
        <v>54</v>
      </c>
      <c r="J1392">
        <v>36</v>
      </c>
      <c r="K1392">
        <f t="shared" si="63"/>
        <v>14</v>
      </c>
      <c r="L1392">
        <f t="shared" si="65"/>
        <v>36</v>
      </c>
      <c r="M1392">
        <f t="shared" si="64"/>
        <v>38.888888888888893</v>
      </c>
    </row>
    <row r="1393" spans="1:13" x14ac:dyDescent="0.3">
      <c r="A1393">
        <v>564</v>
      </c>
      <c r="B1393">
        <v>9</v>
      </c>
      <c r="C1393" t="s">
        <v>17</v>
      </c>
      <c r="D1393" t="s">
        <v>37</v>
      </c>
      <c r="E1393">
        <v>25</v>
      </c>
      <c r="F1393">
        <v>40</v>
      </c>
      <c r="G1393">
        <v>2</v>
      </c>
      <c r="H1393">
        <v>36</v>
      </c>
      <c r="I1393" t="s">
        <v>54</v>
      </c>
      <c r="J1393">
        <v>80</v>
      </c>
      <c r="K1393">
        <f t="shared" si="63"/>
        <v>30</v>
      </c>
      <c r="L1393">
        <f t="shared" si="65"/>
        <v>80</v>
      </c>
      <c r="M1393">
        <f t="shared" si="64"/>
        <v>37.5</v>
      </c>
    </row>
    <row r="1394" spans="1:13" x14ac:dyDescent="0.3">
      <c r="A1394">
        <v>564</v>
      </c>
      <c r="B1394">
        <v>9</v>
      </c>
      <c r="C1394" t="s">
        <v>27</v>
      </c>
      <c r="D1394" t="s">
        <v>47</v>
      </c>
      <c r="E1394">
        <v>12</v>
      </c>
      <c r="F1394">
        <v>20</v>
      </c>
      <c r="G1394">
        <v>2</v>
      </c>
      <c r="H1394">
        <v>11</v>
      </c>
      <c r="I1394" t="s">
        <v>54</v>
      </c>
      <c r="J1394">
        <v>40</v>
      </c>
      <c r="K1394">
        <f t="shared" si="63"/>
        <v>16</v>
      </c>
      <c r="L1394">
        <f t="shared" si="65"/>
        <v>40</v>
      </c>
      <c r="M1394">
        <f t="shared" si="64"/>
        <v>40</v>
      </c>
    </row>
    <row r="1395" spans="1:13" x14ac:dyDescent="0.3">
      <c r="A1395">
        <v>565</v>
      </c>
      <c r="B1395">
        <v>3</v>
      </c>
      <c r="C1395" t="s">
        <v>24</v>
      </c>
      <c r="D1395" t="s">
        <v>44</v>
      </c>
      <c r="E1395">
        <v>19</v>
      </c>
      <c r="F1395">
        <v>32</v>
      </c>
      <c r="G1395">
        <v>3</v>
      </c>
      <c r="H1395">
        <v>19</v>
      </c>
      <c r="I1395" t="s">
        <v>53</v>
      </c>
      <c r="J1395">
        <v>96</v>
      </c>
      <c r="K1395">
        <f t="shared" si="63"/>
        <v>39</v>
      </c>
      <c r="L1395">
        <f t="shared" si="65"/>
        <v>96</v>
      </c>
      <c r="M1395">
        <f t="shared" si="64"/>
        <v>40.625</v>
      </c>
    </row>
    <row r="1396" spans="1:13" x14ac:dyDescent="0.3">
      <c r="A1396">
        <v>565</v>
      </c>
      <c r="B1396">
        <v>3</v>
      </c>
      <c r="C1396" t="s">
        <v>30</v>
      </c>
      <c r="D1396" t="s">
        <v>50</v>
      </c>
      <c r="E1396">
        <v>10</v>
      </c>
      <c r="F1396">
        <v>18</v>
      </c>
      <c r="G1396">
        <v>3</v>
      </c>
      <c r="H1396">
        <v>53</v>
      </c>
      <c r="I1396" t="s">
        <v>54</v>
      </c>
      <c r="J1396">
        <v>54</v>
      </c>
      <c r="K1396">
        <f t="shared" si="63"/>
        <v>24</v>
      </c>
      <c r="L1396">
        <f t="shared" si="65"/>
        <v>54</v>
      </c>
      <c r="M1396">
        <f t="shared" si="64"/>
        <v>44.444444444444443</v>
      </c>
    </row>
    <row r="1397" spans="1:13" x14ac:dyDescent="0.3">
      <c r="A1397">
        <v>565</v>
      </c>
      <c r="B1397">
        <v>3</v>
      </c>
      <c r="C1397" t="s">
        <v>20</v>
      </c>
      <c r="D1397" t="s">
        <v>40</v>
      </c>
      <c r="E1397">
        <v>20</v>
      </c>
      <c r="F1397">
        <v>33</v>
      </c>
      <c r="G1397">
        <v>2</v>
      </c>
      <c r="H1397">
        <v>21</v>
      </c>
      <c r="I1397" t="s">
        <v>54</v>
      </c>
      <c r="J1397">
        <v>66</v>
      </c>
      <c r="K1397">
        <f t="shared" si="63"/>
        <v>26</v>
      </c>
      <c r="L1397">
        <f t="shared" si="65"/>
        <v>66</v>
      </c>
      <c r="M1397">
        <f t="shared" si="64"/>
        <v>39.393939393939391</v>
      </c>
    </row>
    <row r="1398" spans="1:13" x14ac:dyDescent="0.3">
      <c r="A1398">
        <v>565</v>
      </c>
      <c r="B1398">
        <v>3</v>
      </c>
      <c r="C1398" t="s">
        <v>23</v>
      </c>
      <c r="D1398" t="s">
        <v>43</v>
      </c>
      <c r="E1398">
        <v>21</v>
      </c>
      <c r="F1398">
        <v>35</v>
      </c>
      <c r="G1398">
        <v>1</v>
      </c>
      <c r="H1398">
        <v>5</v>
      </c>
      <c r="I1398" t="s">
        <v>54</v>
      </c>
      <c r="J1398">
        <v>35</v>
      </c>
      <c r="K1398">
        <f t="shared" si="63"/>
        <v>14</v>
      </c>
      <c r="L1398">
        <f t="shared" si="65"/>
        <v>35</v>
      </c>
      <c r="M1398">
        <f t="shared" si="64"/>
        <v>40</v>
      </c>
    </row>
    <row r="1399" spans="1:13" x14ac:dyDescent="0.3">
      <c r="A1399">
        <v>566</v>
      </c>
      <c r="B1399">
        <v>4</v>
      </c>
      <c r="C1399" t="s">
        <v>31</v>
      </c>
      <c r="D1399" t="s">
        <v>51</v>
      </c>
      <c r="E1399">
        <v>15</v>
      </c>
      <c r="F1399">
        <v>26</v>
      </c>
      <c r="G1399">
        <v>3</v>
      </c>
      <c r="H1399">
        <v>56</v>
      </c>
      <c r="I1399" t="s">
        <v>53</v>
      </c>
      <c r="J1399">
        <v>78</v>
      </c>
      <c r="K1399">
        <f t="shared" si="63"/>
        <v>33</v>
      </c>
      <c r="L1399">
        <f t="shared" si="65"/>
        <v>78</v>
      </c>
      <c r="M1399">
        <f t="shared" si="64"/>
        <v>42.307692307692307</v>
      </c>
    </row>
    <row r="1400" spans="1:13" x14ac:dyDescent="0.3">
      <c r="A1400">
        <v>567</v>
      </c>
      <c r="B1400">
        <v>15</v>
      </c>
      <c r="C1400" t="s">
        <v>21</v>
      </c>
      <c r="D1400" t="s">
        <v>41</v>
      </c>
      <c r="E1400">
        <v>16</v>
      </c>
      <c r="F1400">
        <v>28</v>
      </c>
      <c r="G1400">
        <v>2</v>
      </c>
      <c r="H1400">
        <v>9</v>
      </c>
      <c r="I1400" t="s">
        <v>53</v>
      </c>
      <c r="J1400">
        <v>56</v>
      </c>
      <c r="K1400">
        <f t="shared" si="63"/>
        <v>24</v>
      </c>
      <c r="L1400">
        <f t="shared" si="65"/>
        <v>56</v>
      </c>
      <c r="M1400">
        <f t="shared" si="64"/>
        <v>42.857142857142854</v>
      </c>
    </row>
    <row r="1401" spans="1:13" x14ac:dyDescent="0.3">
      <c r="A1401">
        <v>567</v>
      </c>
      <c r="B1401">
        <v>15</v>
      </c>
      <c r="C1401" t="s">
        <v>20</v>
      </c>
      <c r="D1401" t="s">
        <v>40</v>
      </c>
      <c r="E1401">
        <v>20</v>
      </c>
      <c r="F1401">
        <v>33</v>
      </c>
      <c r="G1401">
        <v>2</v>
      </c>
      <c r="H1401">
        <v>34</v>
      </c>
      <c r="I1401" t="s">
        <v>54</v>
      </c>
      <c r="J1401">
        <v>66</v>
      </c>
      <c r="K1401">
        <f t="shared" si="63"/>
        <v>26</v>
      </c>
      <c r="L1401">
        <f t="shared" si="65"/>
        <v>66</v>
      </c>
      <c r="M1401">
        <f t="shared" si="64"/>
        <v>39.393939393939391</v>
      </c>
    </row>
    <row r="1402" spans="1:13" x14ac:dyDescent="0.3">
      <c r="A1402">
        <v>567</v>
      </c>
      <c r="B1402">
        <v>15</v>
      </c>
      <c r="C1402" t="s">
        <v>26</v>
      </c>
      <c r="D1402" t="s">
        <v>46</v>
      </c>
      <c r="E1402">
        <v>20</v>
      </c>
      <c r="F1402">
        <v>34</v>
      </c>
      <c r="G1402">
        <v>2</v>
      </c>
      <c r="H1402">
        <v>18</v>
      </c>
      <c r="I1402" t="s">
        <v>53</v>
      </c>
      <c r="J1402">
        <v>68</v>
      </c>
      <c r="K1402">
        <f t="shared" si="63"/>
        <v>28</v>
      </c>
      <c r="L1402">
        <f t="shared" si="65"/>
        <v>68</v>
      </c>
      <c r="M1402">
        <f t="shared" si="64"/>
        <v>41.17647058823529</v>
      </c>
    </row>
    <row r="1403" spans="1:13" x14ac:dyDescent="0.3">
      <c r="A1403">
        <v>567</v>
      </c>
      <c r="B1403">
        <v>15</v>
      </c>
      <c r="C1403" t="s">
        <v>29</v>
      </c>
      <c r="D1403" t="s">
        <v>49</v>
      </c>
      <c r="E1403">
        <v>13</v>
      </c>
      <c r="F1403">
        <v>21</v>
      </c>
      <c r="G1403">
        <v>3</v>
      </c>
      <c r="H1403">
        <v>41</v>
      </c>
      <c r="I1403" t="s">
        <v>54</v>
      </c>
      <c r="J1403">
        <v>63</v>
      </c>
      <c r="K1403">
        <f t="shared" si="63"/>
        <v>24</v>
      </c>
      <c r="L1403">
        <f t="shared" si="65"/>
        <v>63</v>
      </c>
      <c r="M1403">
        <f t="shared" si="64"/>
        <v>38.095238095238095</v>
      </c>
    </row>
    <row r="1404" spans="1:13" x14ac:dyDescent="0.3">
      <c r="A1404">
        <v>568</v>
      </c>
      <c r="B1404">
        <v>5</v>
      </c>
      <c r="C1404" t="s">
        <v>26</v>
      </c>
      <c r="D1404" t="s">
        <v>46</v>
      </c>
      <c r="E1404">
        <v>20</v>
      </c>
      <c r="F1404">
        <v>34</v>
      </c>
      <c r="G1404">
        <v>3</v>
      </c>
      <c r="H1404">
        <v>40</v>
      </c>
      <c r="I1404" t="s">
        <v>53</v>
      </c>
      <c r="J1404">
        <v>102</v>
      </c>
      <c r="K1404">
        <f t="shared" si="63"/>
        <v>42</v>
      </c>
      <c r="L1404">
        <f t="shared" si="65"/>
        <v>102</v>
      </c>
      <c r="M1404">
        <f t="shared" si="64"/>
        <v>41.17647058823529</v>
      </c>
    </row>
    <row r="1405" spans="1:13" x14ac:dyDescent="0.3">
      <c r="A1405">
        <v>568</v>
      </c>
      <c r="B1405">
        <v>5</v>
      </c>
      <c r="C1405" t="s">
        <v>17</v>
      </c>
      <c r="D1405" t="s">
        <v>37</v>
      </c>
      <c r="E1405">
        <v>25</v>
      </c>
      <c r="F1405">
        <v>40</v>
      </c>
      <c r="G1405">
        <v>2</v>
      </c>
      <c r="H1405">
        <v>44</v>
      </c>
      <c r="I1405" t="s">
        <v>54</v>
      </c>
      <c r="J1405">
        <v>80</v>
      </c>
      <c r="K1405">
        <f t="shared" si="63"/>
        <v>30</v>
      </c>
      <c r="L1405">
        <f t="shared" si="65"/>
        <v>80</v>
      </c>
      <c r="M1405">
        <f t="shared" si="64"/>
        <v>37.5</v>
      </c>
    </row>
    <row r="1406" spans="1:13" x14ac:dyDescent="0.3">
      <c r="A1406">
        <v>569</v>
      </c>
      <c r="B1406">
        <v>12</v>
      </c>
      <c r="C1406" t="s">
        <v>26</v>
      </c>
      <c r="D1406" t="s">
        <v>46</v>
      </c>
      <c r="E1406">
        <v>20</v>
      </c>
      <c r="F1406">
        <v>34</v>
      </c>
      <c r="G1406">
        <v>2</v>
      </c>
      <c r="H1406">
        <v>26</v>
      </c>
      <c r="I1406" t="s">
        <v>53</v>
      </c>
      <c r="J1406">
        <v>68</v>
      </c>
      <c r="K1406">
        <f t="shared" si="63"/>
        <v>28</v>
      </c>
      <c r="L1406">
        <f t="shared" si="65"/>
        <v>68</v>
      </c>
      <c r="M1406">
        <f t="shared" si="64"/>
        <v>41.17647058823529</v>
      </c>
    </row>
    <row r="1407" spans="1:13" x14ac:dyDescent="0.3">
      <c r="A1407">
        <v>569</v>
      </c>
      <c r="B1407">
        <v>12</v>
      </c>
      <c r="C1407" t="s">
        <v>29</v>
      </c>
      <c r="D1407" t="s">
        <v>49</v>
      </c>
      <c r="E1407">
        <v>13</v>
      </c>
      <c r="F1407">
        <v>21</v>
      </c>
      <c r="G1407">
        <v>3</v>
      </c>
      <c r="H1407">
        <v>32</v>
      </c>
      <c r="I1407" t="s">
        <v>54</v>
      </c>
      <c r="J1407">
        <v>63</v>
      </c>
      <c r="K1407">
        <f t="shared" si="63"/>
        <v>24</v>
      </c>
      <c r="L1407">
        <f t="shared" si="65"/>
        <v>63</v>
      </c>
      <c r="M1407">
        <f t="shared" si="64"/>
        <v>38.095238095238095</v>
      </c>
    </row>
    <row r="1408" spans="1:13" x14ac:dyDescent="0.3">
      <c r="A1408">
        <v>570</v>
      </c>
      <c r="B1408">
        <v>1</v>
      </c>
      <c r="C1408" t="s">
        <v>20</v>
      </c>
      <c r="D1408" t="s">
        <v>40</v>
      </c>
      <c r="E1408">
        <v>20</v>
      </c>
      <c r="F1408">
        <v>33</v>
      </c>
      <c r="G1408">
        <v>1</v>
      </c>
      <c r="H1408">
        <v>38</v>
      </c>
      <c r="I1408" t="s">
        <v>53</v>
      </c>
      <c r="J1408">
        <v>33</v>
      </c>
      <c r="K1408">
        <f t="shared" si="63"/>
        <v>13</v>
      </c>
      <c r="L1408">
        <f t="shared" si="65"/>
        <v>33</v>
      </c>
      <c r="M1408">
        <f t="shared" si="64"/>
        <v>39.393939393939391</v>
      </c>
    </row>
    <row r="1409" spans="1:13" x14ac:dyDescent="0.3">
      <c r="A1409">
        <v>570</v>
      </c>
      <c r="B1409">
        <v>1</v>
      </c>
      <c r="C1409" t="s">
        <v>31</v>
      </c>
      <c r="D1409" t="s">
        <v>51</v>
      </c>
      <c r="E1409">
        <v>15</v>
      </c>
      <c r="F1409">
        <v>26</v>
      </c>
      <c r="G1409">
        <v>2</v>
      </c>
      <c r="H1409">
        <v>8</v>
      </c>
      <c r="I1409" t="s">
        <v>54</v>
      </c>
      <c r="J1409">
        <v>52</v>
      </c>
      <c r="K1409">
        <f t="shared" si="63"/>
        <v>22</v>
      </c>
      <c r="L1409">
        <f t="shared" si="65"/>
        <v>52</v>
      </c>
      <c r="M1409">
        <f t="shared" si="64"/>
        <v>42.307692307692307</v>
      </c>
    </row>
    <row r="1410" spans="1:13" x14ac:dyDescent="0.3">
      <c r="A1410">
        <v>571</v>
      </c>
      <c r="B1410">
        <v>15</v>
      </c>
      <c r="C1410" t="s">
        <v>16</v>
      </c>
      <c r="D1410" t="s">
        <v>36</v>
      </c>
      <c r="E1410">
        <v>16</v>
      </c>
      <c r="F1410">
        <v>27</v>
      </c>
      <c r="G1410">
        <v>2</v>
      </c>
      <c r="H1410">
        <v>26</v>
      </c>
      <c r="I1410" t="s">
        <v>53</v>
      </c>
      <c r="J1410">
        <v>54</v>
      </c>
      <c r="K1410">
        <f t="shared" si="63"/>
        <v>22</v>
      </c>
      <c r="L1410">
        <f t="shared" si="65"/>
        <v>54</v>
      </c>
      <c r="M1410">
        <f t="shared" si="64"/>
        <v>40.74074074074074</v>
      </c>
    </row>
    <row r="1411" spans="1:13" x14ac:dyDescent="0.3">
      <c r="A1411">
        <v>572</v>
      </c>
      <c r="B1411">
        <v>19</v>
      </c>
      <c r="C1411" t="s">
        <v>14</v>
      </c>
      <c r="D1411" t="s">
        <v>34</v>
      </c>
      <c r="E1411">
        <v>18</v>
      </c>
      <c r="F1411">
        <v>30</v>
      </c>
      <c r="G1411">
        <v>1</v>
      </c>
      <c r="H1411">
        <v>34</v>
      </c>
      <c r="I1411" t="s">
        <v>54</v>
      </c>
      <c r="J1411">
        <v>30</v>
      </c>
      <c r="K1411">
        <f t="shared" ref="K1411:K1474" si="66">(F1411-E1411)*G1411</f>
        <v>12</v>
      </c>
      <c r="L1411">
        <f t="shared" si="65"/>
        <v>30</v>
      </c>
      <c r="M1411">
        <f t="shared" ref="M1411:M1474" si="67">(K1411/J1411)*100</f>
        <v>40</v>
      </c>
    </row>
    <row r="1412" spans="1:13" x14ac:dyDescent="0.3">
      <c r="A1412">
        <v>572</v>
      </c>
      <c r="B1412">
        <v>19</v>
      </c>
      <c r="C1412" t="s">
        <v>25</v>
      </c>
      <c r="D1412" t="s">
        <v>45</v>
      </c>
      <c r="E1412">
        <v>13</v>
      </c>
      <c r="F1412">
        <v>22</v>
      </c>
      <c r="G1412">
        <v>2</v>
      </c>
      <c r="H1412">
        <v>10</v>
      </c>
      <c r="I1412" t="s">
        <v>54</v>
      </c>
      <c r="J1412">
        <v>44</v>
      </c>
      <c r="K1412">
        <f t="shared" si="66"/>
        <v>18</v>
      </c>
      <c r="L1412">
        <f t="shared" ref="L1412:L1475" si="68">F1412*G1412</f>
        <v>44</v>
      </c>
      <c r="M1412">
        <f t="shared" si="67"/>
        <v>40.909090909090914</v>
      </c>
    </row>
    <row r="1413" spans="1:13" x14ac:dyDescent="0.3">
      <c r="A1413">
        <v>573</v>
      </c>
      <c r="B1413">
        <v>7</v>
      </c>
      <c r="C1413" t="s">
        <v>29</v>
      </c>
      <c r="D1413" t="s">
        <v>49</v>
      </c>
      <c r="E1413">
        <v>13</v>
      </c>
      <c r="F1413">
        <v>21</v>
      </c>
      <c r="G1413">
        <v>3</v>
      </c>
      <c r="H1413">
        <v>41</v>
      </c>
      <c r="I1413" t="s">
        <v>53</v>
      </c>
      <c r="J1413">
        <v>63</v>
      </c>
      <c r="K1413">
        <f t="shared" si="66"/>
        <v>24</v>
      </c>
      <c r="L1413">
        <f t="shared" si="68"/>
        <v>63</v>
      </c>
      <c r="M1413">
        <f t="shared" si="67"/>
        <v>38.095238095238095</v>
      </c>
    </row>
    <row r="1414" spans="1:13" x14ac:dyDescent="0.3">
      <c r="A1414">
        <v>573</v>
      </c>
      <c r="B1414">
        <v>7</v>
      </c>
      <c r="C1414" t="s">
        <v>26</v>
      </c>
      <c r="D1414" t="s">
        <v>46</v>
      </c>
      <c r="E1414">
        <v>20</v>
      </c>
      <c r="F1414">
        <v>34</v>
      </c>
      <c r="G1414">
        <v>3</v>
      </c>
      <c r="H1414">
        <v>28</v>
      </c>
      <c r="I1414" t="s">
        <v>54</v>
      </c>
      <c r="J1414">
        <v>102</v>
      </c>
      <c r="K1414">
        <f t="shared" si="66"/>
        <v>42</v>
      </c>
      <c r="L1414">
        <f t="shared" si="68"/>
        <v>102</v>
      </c>
      <c r="M1414">
        <f t="shared" si="67"/>
        <v>41.17647058823529</v>
      </c>
    </row>
    <row r="1415" spans="1:13" x14ac:dyDescent="0.3">
      <c r="A1415">
        <v>574</v>
      </c>
      <c r="B1415">
        <v>20</v>
      </c>
      <c r="C1415" t="s">
        <v>31</v>
      </c>
      <c r="D1415" t="s">
        <v>51</v>
      </c>
      <c r="E1415">
        <v>15</v>
      </c>
      <c r="F1415">
        <v>26</v>
      </c>
      <c r="G1415">
        <v>3</v>
      </c>
      <c r="H1415">
        <v>50</v>
      </c>
      <c r="I1415" t="s">
        <v>54</v>
      </c>
      <c r="J1415">
        <v>78</v>
      </c>
      <c r="K1415">
        <f t="shared" si="66"/>
        <v>33</v>
      </c>
      <c r="L1415">
        <f t="shared" si="68"/>
        <v>78</v>
      </c>
      <c r="M1415">
        <f t="shared" si="67"/>
        <v>42.307692307692307</v>
      </c>
    </row>
    <row r="1416" spans="1:13" x14ac:dyDescent="0.3">
      <c r="A1416">
        <v>574</v>
      </c>
      <c r="B1416">
        <v>20</v>
      </c>
      <c r="C1416" t="s">
        <v>18</v>
      </c>
      <c r="D1416" t="s">
        <v>38</v>
      </c>
      <c r="E1416">
        <v>22</v>
      </c>
      <c r="F1416">
        <v>36</v>
      </c>
      <c r="G1416">
        <v>2</v>
      </c>
      <c r="H1416">
        <v>40</v>
      </c>
      <c r="I1416" t="s">
        <v>53</v>
      </c>
      <c r="J1416">
        <v>72</v>
      </c>
      <c r="K1416">
        <f t="shared" si="66"/>
        <v>28</v>
      </c>
      <c r="L1416">
        <f t="shared" si="68"/>
        <v>72</v>
      </c>
      <c r="M1416">
        <f t="shared" si="67"/>
        <v>38.888888888888893</v>
      </c>
    </row>
    <row r="1417" spans="1:13" x14ac:dyDescent="0.3">
      <c r="A1417">
        <v>574</v>
      </c>
      <c r="B1417">
        <v>20</v>
      </c>
      <c r="C1417" t="s">
        <v>30</v>
      </c>
      <c r="D1417" t="s">
        <v>50</v>
      </c>
      <c r="E1417">
        <v>10</v>
      </c>
      <c r="F1417">
        <v>18</v>
      </c>
      <c r="G1417">
        <v>2</v>
      </c>
      <c r="H1417">
        <v>37</v>
      </c>
      <c r="I1417" t="s">
        <v>54</v>
      </c>
      <c r="J1417">
        <v>36</v>
      </c>
      <c r="K1417">
        <f t="shared" si="66"/>
        <v>16</v>
      </c>
      <c r="L1417">
        <f t="shared" si="68"/>
        <v>36</v>
      </c>
      <c r="M1417">
        <f t="shared" si="67"/>
        <v>44.444444444444443</v>
      </c>
    </row>
    <row r="1418" spans="1:13" x14ac:dyDescent="0.3">
      <c r="A1418">
        <v>574</v>
      </c>
      <c r="B1418">
        <v>20</v>
      </c>
      <c r="C1418" t="s">
        <v>29</v>
      </c>
      <c r="D1418" t="s">
        <v>49</v>
      </c>
      <c r="E1418">
        <v>13</v>
      </c>
      <c r="F1418">
        <v>21</v>
      </c>
      <c r="G1418">
        <v>1</v>
      </c>
      <c r="H1418">
        <v>41</v>
      </c>
      <c r="I1418" t="s">
        <v>54</v>
      </c>
      <c r="J1418">
        <v>21</v>
      </c>
      <c r="K1418">
        <f t="shared" si="66"/>
        <v>8</v>
      </c>
      <c r="L1418">
        <f t="shared" si="68"/>
        <v>21</v>
      </c>
      <c r="M1418">
        <f t="shared" si="67"/>
        <v>38.095238095238095</v>
      </c>
    </row>
    <row r="1419" spans="1:13" x14ac:dyDescent="0.3">
      <c r="A1419">
        <v>575</v>
      </c>
      <c r="B1419">
        <v>15</v>
      </c>
      <c r="C1419" t="s">
        <v>30</v>
      </c>
      <c r="D1419" t="s">
        <v>50</v>
      </c>
      <c r="E1419">
        <v>10</v>
      </c>
      <c r="F1419">
        <v>18</v>
      </c>
      <c r="G1419">
        <v>1</v>
      </c>
      <c r="H1419">
        <v>44</v>
      </c>
      <c r="I1419" t="s">
        <v>53</v>
      </c>
      <c r="J1419">
        <v>18</v>
      </c>
      <c r="K1419">
        <f t="shared" si="66"/>
        <v>8</v>
      </c>
      <c r="L1419">
        <f t="shared" si="68"/>
        <v>18</v>
      </c>
      <c r="M1419">
        <f t="shared" si="67"/>
        <v>44.444444444444443</v>
      </c>
    </row>
    <row r="1420" spans="1:13" x14ac:dyDescent="0.3">
      <c r="A1420">
        <v>576</v>
      </c>
      <c r="B1420">
        <v>9</v>
      </c>
      <c r="C1420" t="s">
        <v>20</v>
      </c>
      <c r="D1420" t="s">
        <v>40</v>
      </c>
      <c r="E1420">
        <v>20</v>
      </c>
      <c r="F1420">
        <v>33</v>
      </c>
      <c r="G1420">
        <v>1</v>
      </c>
      <c r="H1420">
        <v>46</v>
      </c>
      <c r="I1420" t="s">
        <v>53</v>
      </c>
      <c r="J1420">
        <v>33</v>
      </c>
      <c r="K1420">
        <f t="shared" si="66"/>
        <v>13</v>
      </c>
      <c r="L1420">
        <f t="shared" si="68"/>
        <v>33</v>
      </c>
      <c r="M1420">
        <f t="shared" si="67"/>
        <v>39.393939393939391</v>
      </c>
    </row>
    <row r="1421" spans="1:13" x14ac:dyDescent="0.3">
      <c r="A1421">
        <v>576</v>
      </c>
      <c r="B1421">
        <v>9</v>
      </c>
      <c r="C1421" t="s">
        <v>15</v>
      </c>
      <c r="D1421" t="s">
        <v>35</v>
      </c>
      <c r="E1421">
        <v>19</v>
      </c>
      <c r="F1421">
        <v>31</v>
      </c>
      <c r="G1421">
        <v>3</v>
      </c>
      <c r="H1421">
        <v>32</v>
      </c>
      <c r="I1421" t="s">
        <v>53</v>
      </c>
      <c r="J1421">
        <v>93</v>
      </c>
      <c r="K1421">
        <f t="shared" si="66"/>
        <v>36</v>
      </c>
      <c r="L1421">
        <f t="shared" si="68"/>
        <v>93</v>
      </c>
      <c r="M1421">
        <f t="shared" si="67"/>
        <v>38.70967741935484</v>
      </c>
    </row>
    <row r="1422" spans="1:13" x14ac:dyDescent="0.3">
      <c r="A1422">
        <v>576</v>
      </c>
      <c r="B1422">
        <v>9</v>
      </c>
      <c r="C1422" t="s">
        <v>18</v>
      </c>
      <c r="D1422" t="s">
        <v>38</v>
      </c>
      <c r="E1422">
        <v>22</v>
      </c>
      <c r="F1422">
        <v>36</v>
      </c>
      <c r="G1422">
        <v>3</v>
      </c>
      <c r="H1422">
        <v>37</v>
      </c>
      <c r="I1422" t="s">
        <v>54</v>
      </c>
      <c r="J1422">
        <v>108</v>
      </c>
      <c r="K1422">
        <f t="shared" si="66"/>
        <v>42</v>
      </c>
      <c r="L1422">
        <f t="shared" si="68"/>
        <v>108</v>
      </c>
      <c r="M1422">
        <f t="shared" si="67"/>
        <v>38.888888888888893</v>
      </c>
    </row>
    <row r="1423" spans="1:13" x14ac:dyDescent="0.3">
      <c r="A1423">
        <v>577</v>
      </c>
      <c r="B1423">
        <v>5</v>
      </c>
      <c r="C1423" t="s">
        <v>30</v>
      </c>
      <c r="D1423" t="s">
        <v>50</v>
      </c>
      <c r="E1423">
        <v>10</v>
      </c>
      <c r="F1423">
        <v>18</v>
      </c>
      <c r="G1423">
        <v>1</v>
      </c>
      <c r="H1423">
        <v>10</v>
      </c>
      <c r="I1423" t="s">
        <v>54</v>
      </c>
      <c r="J1423">
        <v>18</v>
      </c>
      <c r="K1423">
        <f t="shared" si="66"/>
        <v>8</v>
      </c>
      <c r="L1423">
        <f t="shared" si="68"/>
        <v>18</v>
      </c>
      <c r="M1423">
        <f t="shared" si="67"/>
        <v>44.444444444444443</v>
      </c>
    </row>
    <row r="1424" spans="1:13" x14ac:dyDescent="0.3">
      <c r="A1424">
        <v>577</v>
      </c>
      <c r="B1424">
        <v>5</v>
      </c>
      <c r="C1424" t="s">
        <v>25</v>
      </c>
      <c r="D1424" t="s">
        <v>45</v>
      </c>
      <c r="E1424">
        <v>13</v>
      </c>
      <c r="F1424">
        <v>22</v>
      </c>
      <c r="G1424">
        <v>1</v>
      </c>
      <c r="H1424">
        <v>15</v>
      </c>
      <c r="I1424" t="s">
        <v>53</v>
      </c>
      <c r="J1424">
        <v>22</v>
      </c>
      <c r="K1424">
        <f t="shared" si="66"/>
        <v>9</v>
      </c>
      <c r="L1424">
        <f t="shared" si="68"/>
        <v>22</v>
      </c>
      <c r="M1424">
        <f t="shared" si="67"/>
        <v>40.909090909090914</v>
      </c>
    </row>
    <row r="1425" spans="1:13" x14ac:dyDescent="0.3">
      <c r="A1425">
        <v>578</v>
      </c>
      <c r="B1425">
        <v>11</v>
      </c>
      <c r="C1425" t="s">
        <v>14</v>
      </c>
      <c r="D1425" t="s">
        <v>34</v>
      </c>
      <c r="E1425">
        <v>18</v>
      </c>
      <c r="F1425">
        <v>30</v>
      </c>
      <c r="G1425">
        <v>3</v>
      </c>
      <c r="H1425">
        <v>44</v>
      </c>
      <c r="I1425" t="s">
        <v>53</v>
      </c>
      <c r="J1425">
        <v>90</v>
      </c>
      <c r="K1425">
        <f t="shared" si="66"/>
        <v>36</v>
      </c>
      <c r="L1425">
        <f t="shared" si="68"/>
        <v>90</v>
      </c>
      <c r="M1425">
        <f t="shared" si="67"/>
        <v>40</v>
      </c>
    </row>
    <row r="1426" spans="1:13" x14ac:dyDescent="0.3">
      <c r="A1426">
        <v>579</v>
      </c>
      <c r="B1426">
        <v>9</v>
      </c>
      <c r="C1426" t="s">
        <v>32</v>
      </c>
      <c r="D1426" t="s">
        <v>52</v>
      </c>
      <c r="E1426">
        <v>15</v>
      </c>
      <c r="F1426">
        <v>25</v>
      </c>
      <c r="G1426">
        <v>2</v>
      </c>
      <c r="H1426">
        <v>48</v>
      </c>
      <c r="I1426" t="s">
        <v>53</v>
      </c>
      <c r="J1426">
        <v>50</v>
      </c>
      <c r="K1426">
        <f t="shared" si="66"/>
        <v>20</v>
      </c>
      <c r="L1426">
        <f t="shared" si="68"/>
        <v>50</v>
      </c>
      <c r="M1426">
        <f t="shared" si="67"/>
        <v>40</v>
      </c>
    </row>
    <row r="1427" spans="1:13" x14ac:dyDescent="0.3">
      <c r="A1427">
        <v>580</v>
      </c>
      <c r="B1427">
        <v>10</v>
      </c>
      <c r="C1427" t="s">
        <v>20</v>
      </c>
      <c r="D1427" t="s">
        <v>40</v>
      </c>
      <c r="E1427">
        <v>20</v>
      </c>
      <c r="F1427">
        <v>33</v>
      </c>
      <c r="G1427">
        <v>1</v>
      </c>
      <c r="H1427">
        <v>30</v>
      </c>
      <c r="I1427" t="s">
        <v>53</v>
      </c>
      <c r="J1427">
        <v>33</v>
      </c>
      <c r="K1427">
        <f t="shared" si="66"/>
        <v>13</v>
      </c>
      <c r="L1427">
        <f t="shared" si="68"/>
        <v>33</v>
      </c>
      <c r="M1427">
        <f t="shared" si="67"/>
        <v>39.393939393939391</v>
      </c>
    </row>
    <row r="1428" spans="1:13" x14ac:dyDescent="0.3">
      <c r="A1428">
        <v>581</v>
      </c>
      <c r="B1428">
        <v>18</v>
      </c>
      <c r="C1428" t="s">
        <v>20</v>
      </c>
      <c r="D1428" t="s">
        <v>40</v>
      </c>
      <c r="E1428">
        <v>20</v>
      </c>
      <c r="F1428">
        <v>33</v>
      </c>
      <c r="G1428">
        <v>1</v>
      </c>
      <c r="H1428">
        <v>15</v>
      </c>
      <c r="I1428" t="s">
        <v>53</v>
      </c>
      <c r="J1428">
        <v>33</v>
      </c>
      <c r="K1428">
        <f t="shared" si="66"/>
        <v>13</v>
      </c>
      <c r="L1428">
        <f t="shared" si="68"/>
        <v>33</v>
      </c>
      <c r="M1428">
        <f t="shared" si="67"/>
        <v>39.393939393939391</v>
      </c>
    </row>
    <row r="1429" spans="1:13" x14ac:dyDescent="0.3">
      <c r="A1429">
        <v>581</v>
      </c>
      <c r="B1429">
        <v>18</v>
      </c>
      <c r="C1429" t="s">
        <v>14</v>
      </c>
      <c r="D1429" t="s">
        <v>34</v>
      </c>
      <c r="E1429">
        <v>18</v>
      </c>
      <c r="F1429">
        <v>30</v>
      </c>
      <c r="G1429">
        <v>3</v>
      </c>
      <c r="H1429">
        <v>40</v>
      </c>
      <c r="I1429" t="s">
        <v>53</v>
      </c>
      <c r="J1429">
        <v>90</v>
      </c>
      <c r="K1429">
        <f t="shared" si="66"/>
        <v>36</v>
      </c>
      <c r="L1429">
        <f t="shared" si="68"/>
        <v>90</v>
      </c>
      <c r="M1429">
        <f t="shared" si="67"/>
        <v>40</v>
      </c>
    </row>
    <row r="1430" spans="1:13" x14ac:dyDescent="0.3">
      <c r="A1430">
        <v>582</v>
      </c>
      <c r="B1430">
        <v>3</v>
      </c>
      <c r="C1430" t="s">
        <v>16</v>
      </c>
      <c r="D1430" t="s">
        <v>36</v>
      </c>
      <c r="E1430">
        <v>16</v>
      </c>
      <c r="F1430">
        <v>27</v>
      </c>
      <c r="G1430">
        <v>2</v>
      </c>
      <c r="H1430">
        <v>42</v>
      </c>
      <c r="I1430" t="s">
        <v>54</v>
      </c>
      <c r="J1430">
        <v>54</v>
      </c>
      <c r="K1430">
        <f t="shared" si="66"/>
        <v>22</v>
      </c>
      <c r="L1430">
        <f t="shared" si="68"/>
        <v>54</v>
      </c>
      <c r="M1430">
        <f t="shared" si="67"/>
        <v>40.74074074074074</v>
      </c>
    </row>
    <row r="1431" spans="1:13" x14ac:dyDescent="0.3">
      <c r="A1431">
        <v>583</v>
      </c>
      <c r="B1431">
        <v>9</v>
      </c>
      <c r="C1431" t="s">
        <v>22</v>
      </c>
      <c r="D1431" t="s">
        <v>42</v>
      </c>
      <c r="E1431">
        <v>11</v>
      </c>
      <c r="F1431">
        <v>19</v>
      </c>
      <c r="G1431">
        <v>3</v>
      </c>
      <c r="H1431">
        <v>15</v>
      </c>
      <c r="I1431" t="s">
        <v>53</v>
      </c>
      <c r="J1431">
        <v>57</v>
      </c>
      <c r="K1431">
        <f t="shared" si="66"/>
        <v>24</v>
      </c>
      <c r="L1431">
        <f t="shared" si="68"/>
        <v>57</v>
      </c>
      <c r="M1431">
        <f t="shared" si="67"/>
        <v>42.105263157894733</v>
      </c>
    </row>
    <row r="1432" spans="1:13" x14ac:dyDescent="0.3">
      <c r="A1432">
        <v>583</v>
      </c>
      <c r="B1432">
        <v>9</v>
      </c>
      <c r="C1432" t="s">
        <v>30</v>
      </c>
      <c r="D1432" t="s">
        <v>50</v>
      </c>
      <c r="E1432">
        <v>10</v>
      </c>
      <c r="F1432">
        <v>18</v>
      </c>
      <c r="G1432">
        <v>1</v>
      </c>
      <c r="H1432">
        <v>11</v>
      </c>
      <c r="I1432" t="s">
        <v>53</v>
      </c>
      <c r="J1432">
        <v>18</v>
      </c>
      <c r="K1432">
        <f t="shared" si="66"/>
        <v>8</v>
      </c>
      <c r="L1432">
        <f t="shared" si="68"/>
        <v>18</v>
      </c>
      <c r="M1432">
        <f t="shared" si="67"/>
        <v>44.444444444444443</v>
      </c>
    </row>
    <row r="1433" spans="1:13" x14ac:dyDescent="0.3">
      <c r="A1433">
        <v>583</v>
      </c>
      <c r="B1433">
        <v>9</v>
      </c>
      <c r="C1433" t="s">
        <v>13</v>
      </c>
      <c r="D1433" t="s">
        <v>33</v>
      </c>
      <c r="E1433">
        <v>14</v>
      </c>
      <c r="F1433">
        <v>24</v>
      </c>
      <c r="G1433">
        <v>2</v>
      </c>
      <c r="H1433">
        <v>29</v>
      </c>
      <c r="I1433" t="s">
        <v>54</v>
      </c>
      <c r="J1433">
        <v>48</v>
      </c>
      <c r="K1433">
        <f t="shared" si="66"/>
        <v>20</v>
      </c>
      <c r="L1433">
        <f t="shared" si="68"/>
        <v>48</v>
      </c>
      <c r="M1433">
        <f t="shared" si="67"/>
        <v>41.666666666666671</v>
      </c>
    </row>
    <row r="1434" spans="1:13" x14ac:dyDescent="0.3">
      <c r="A1434">
        <v>583</v>
      </c>
      <c r="B1434">
        <v>9</v>
      </c>
      <c r="C1434" t="s">
        <v>17</v>
      </c>
      <c r="D1434" t="s">
        <v>37</v>
      </c>
      <c r="E1434">
        <v>25</v>
      </c>
      <c r="F1434">
        <v>40</v>
      </c>
      <c r="G1434">
        <v>3</v>
      </c>
      <c r="H1434">
        <v>50</v>
      </c>
      <c r="I1434" t="s">
        <v>54</v>
      </c>
      <c r="J1434">
        <v>120</v>
      </c>
      <c r="K1434">
        <f t="shared" si="66"/>
        <v>45</v>
      </c>
      <c r="L1434">
        <f t="shared" si="68"/>
        <v>120</v>
      </c>
      <c r="M1434">
        <f t="shared" si="67"/>
        <v>37.5</v>
      </c>
    </row>
    <row r="1435" spans="1:13" x14ac:dyDescent="0.3">
      <c r="A1435">
        <v>584</v>
      </c>
      <c r="B1435">
        <v>9</v>
      </c>
      <c r="C1435" t="s">
        <v>29</v>
      </c>
      <c r="D1435" t="s">
        <v>49</v>
      </c>
      <c r="E1435">
        <v>13</v>
      </c>
      <c r="F1435">
        <v>21</v>
      </c>
      <c r="G1435">
        <v>1</v>
      </c>
      <c r="H1435">
        <v>57</v>
      </c>
      <c r="I1435" t="s">
        <v>54</v>
      </c>
      <c r="J1435">
        <v>21</v>
      </c>
      <c r="K1435">
        <f t="shared" si="66"/>
        <v>8</v>
      </c>
      <c r="L1435">
        <f t="shared" si="68"/>
        <v>21</v>
      </c>
      <c r="M1435">
        <f t="shared" si="67"/>
        <v>38.095238095238095</v>
      </c>
    </row>
    <row r="1436" spans="1:13" x14ac:dyDescent="0.3">
      <c r="A1436">
        <v>584</v>
      </c>
      <c r="B1436">
        <v>9</v>
      </c>
      <c r="C1436" t="s">
        <v>15</v>
      </c>
      <c r="D1436" t="s">
        <v>35</v>
      </c>
      <c r="E1436">
        <v>19</v>
      </c>
      <c r="F1436">
        <v>31</v>
      </c>
      <c r="G1436">
        <v>2</v>
      </c>
      <c r="H1436">
        <v>34</v>
      </c>
      <c r="I1436" t="s">
        <v>53</v>
      </c>
      <c r="J1436">
        <v>62</v>
      </c>
      <c r="K1436">
        <f t="shared" si="66"/>
        <v>24</v>
      </c>
      <c r="L1436">
        <f t="shared" si="68"/>
        <v>62</v>
      </c>
      <c r="M1436">
        <f t="shared" si="67"/>
        <v>38.70967741935484</v>
      </c>
    </row>
    <row r="1437" spans="1:13" x14ac:dyDescent="0.3">
      <c r="A1437">
        <v>584</v>
      </c>
      <c r="B1437">
        <v>9</v>
      </c>
      <c r="C1437" t="s">
        <v>21</v>
      </c>
      <c r="D1437" t="s">
        <v>41</v>
      </c>
      <c r="E1437">
        <v>16</v>
      </c>
      <c r="F1437">
        <v>28</v>
      </c>
      <c r="G1437">
        <v>2</v>
      </c>
      <c r="H1437">
        <v>23</v>
      </c>
      <c r="I1437" t="s">
        <v>53</v>
      </c>
      <c r="J1437">
        <v>56</v>
      </c>
      <c r="K1437">
        <f t="shared" si="66"/>
        <v>24</v>
      </c>
      <c r="L1437">
        <f t="shared" si="68"/>
        <v>56</v>
      </c>
      <c r="M1437">
        <f t="shared" si="67"/>
        <v>42.857142857142854</v>
      </c>
    </row>
    <row r="1438" spans="1:13" x14ac:dyDescent="0.3">
      <c r="A1438">
        <v>585</v>
      </c>
      <c r="B1438">
        <v>3</v>
      </c>
      <c r="C1438" t="s">
        <v>24</v>
      </c>
      <c r="D1438" t="s">
        <v>44</v>
      </c>
      <c r="E1438">
        <v>19</v>
      </c>
      <c r="F1438">
        <v>32</v>
      </c>
      <c r="G1438">
        <v>1</v>
      </c>
      <c r="H1438">
        <v>35</v>
      </c>
      <c r="I1438" t="s">
        <v>54</v>
      </c>
      <c r="J1438">
        <v>32</v>
      </c>
      <c r="K1438">
        <f t="shared" si="66"/>
        <v>13</v>
      </c>
      <c r="L1438">
        <f t="shared" si="68"/>
        <v>32</v>
      </c>
      <c r="M1438">
        <f t="shared" si="67"/>
        <v>40.625</v>
      </c>
    </row>
    <row r="1439" spans="1:13" x14ac:dyDescent="0.3">
      <c r="A1439">
        <v>585</v>
      </c>
      <c r="B1439">
        <v>3</v>
      </c>
      <c r="C1439" t="s">
        <v>23</v>
      </c>
      <c r="D1439" t="s">
        <v>43</v>
      </c>
      <c r="E1439">
        <v>21</v>
      </c>
      <c r="F1439">
        <v>35</v>
      </c>
      <c r="G1439">
        <v>1</v>
      </c>
      <c r="H1439">
        <v>8</v>
      </c>
      <c r="I1439" t="s">
        <v>54</v>
      </c>
      <c r="J1439">
        <v>35</v>
      </c>
      <c r="K1439">
        <f t="shared" si="66"/>
        <v>14</v>
      </c>
      <c r="L1439">
        <f t="shared" si="68"/>
        <v>35</v>
      </c>
      <c r="M1439">
        <f t="shared" si="67"/>
        <v>40</v>
      </c>
    </row>
    <row r="1440" spans="1:13" x14ac:dyDescent="0.3">
      <c r="A1440">
        <v>585</v>
      </c>
      <c r="B1440">
        <v>3</v>
      </c>
      <c r="C1440" t="s">
        <v>30</v>
      </c>
      <c r="D1440" t="s">
        <v>50</v>
      </c>
      <c r="E1440">
        <v>10</v>
      </c>
      <c r="F1440">
        <v>18</v>
      </c>
      <c r="G1440">
        <v>2</v>
      </c>
      <c r="H1440">
        <v>22</v>
      </c>
      <c r="I1440" t="s">
        <v>53</v>
      </c>
      <c r="J1440">
        <v>36</v>
      </c>
      <c r="K1440">
        <f t="shared" si="66"/>
        <v>16</v>
      </c>
      <c r="L1440">
        <f t="shared" si="68"/>
        <v>36</v>
      </c>
      <c r="M1440">
        <f t="shared" si="67"/>
        <v>44.444444444444443</v>
      </c>
    </row>
    <row r="1441" spans="1:13" x14ac:dyDescent="0.3">
      <c r="A1441">
        <v>585</v>
      </c>
      <c r="B1441">
        <v>3</v>
      </c>
      <c r="C1441" t="s">
        <v>32</v>
      </c>
      <c r="D1441" t="s">
        <v>52</v>
      </c>
      <c r="E1441">
        <v>15</v>
      </c>
      <c r="F1441">
        <v>25</v>
      </c>
      <c r="G1441">
        <v>1</v>
      </c>
      <c r="H1441">
        <v>30</v>
      </c>
      <c r="I1441" t="s">
        <v>54</v>
      </c>
      <c r="J1441">
        <v>25</v>
      </c>
      <c r="K1441">
        <f t="shared" si="66"/>
        <v>10</v>
      </c>
      <c r="L1441">
        <f t="shared" si="68"/>
        <v>25</v>
      </c>
      <c r="M1441">
        <f t="shared" si="67"/>
        <v>40</v>
      </c>
    </row>
    <row r="1442" spans="1:13" x14ac:dyDescent="0.3">
      <c r="A1442">
        <v>586</v>
      </c>
      <c r="B1442">
        <v>17</v>
      </c>
      <c r="C1442" t="s">
        <v>20</v>
      </c>
      <c r="D1442" t="s">
        <v>40</v>
      </c>
      <c r="E1442">
        <v>20</v>
      </c>
      <c r="F1442">
        <v>33</v>
      </c>
      <c r="G1442">
        <v>3</v>
      </c>
      <c r="H1442">
        <v>47</v>
      </c>
      <c r="I1442" t="s">
        <v>54</v>
      </c>
      <c r="J1442">
        <v>99</v>
      </c>
      <c r="K1442">
        <f t="shared" si="66"/>
        <v>39</v>
      </c>
      <c r="L1442">
        <f t="shared" si="68"/>
        <v>99</v>
      </c>
      <c r="M1442">
        <f t="shared" si="67"/>
        <v>39.393939393939391</v>
      </c>
    </row>
    <row r="1443" spans="1:13" x14ac:dyDescent="0.3">
      <c r="A1443">
        <v>586</v>
      </c>
      <c r="B1443">
        <v>17</v>
      </c>
      <c r="C1443" t="s">
        <v>13</v>
      </c>
      <c r="D1443" t="s">
        <v>33</v>
      </c>
      <c r="E1443">
        <v>14</v>
      </c>
      <c r="F1443">
        <v>24</v>
      </c>
      <c r="G1443">
        <v>3</v>
      </c>
      <c r="H1443">
        <v>45</v>
      </c>
      <c r="I1443" t="s">
        <v>53</v>
      </c>
      <c r="J1443">
        <v>72</v>
      </c>
      <c r="K1443">
        <f t="shared" si="66"/>
        <v>30</v>
      </c>
      <c r="L1443">
        <f t="shared" si="68"/>
        <v>72</v>
      </c>
      <c r="M1443">
        <f t="shared" si="67"/>
        <v>41.666666666666671</v>
      </c>
    </row>
    <row r="1444" spans="1:13" x14ac:dyDescent="0.3">
      <c r="A1444">
        <v>587</v>
      </c>
      <c r="B1444">
        <v>7</v>
      </c>
      <c r="C1444" t="s">
        <v>13</v>
      </c>
      <c r="D1444" t="s">
        <v>33</v>
      </c>
      <c r="E1444">
        <v>14</v>
      </c>
      <c r="F1444">
        <v>24</v>
      </c>
      <c r="G1444">
        <v>2</v>
      </c>
      <c r="H1444">
        <v>43</v>
      </c>
      <c r="I1444" t="s">
        <v>54</v>
      </c>
      <c r="J1444">
        <v>48</v>
      </c>
      <c r="K1444">
        <f t="shared" si="66"/>
        <v>20</v>
      </c>
      <c r="L1444">
        <f t="shared" si="68"/>
        <v>48</v>
      </c>
      <c r="M1444">
        <f t="shared" si="67"/>
        <v>41.666666666666671</v>
      </c>
    </row>
    <row r="1445" spans="1:13" x14ac:dyDescent="0.3">
      <c r="A1445">
        <v>588</v>
      </c>
      <c r="B1445">
        <v>15</v>
      </c>
      <c r="C1445" t="s">
        <v>31</v>
      </c>
      <c r="D1445" t="s">
        <v>51</v>
      </c>
      <c r="E1445">
        <v>15</v>
      </c>
      <c r="F1445">
        <v>26</v>
      </c>
      <c r="G1445">
        <v>1</v>
      </c>
      <c r="H1445">
        <v>25</v>
      </c>
      <c r="I1445" t="s">
        <v>54</v>
      </c>
      <c r="J1445">
        <v>26</v>
      </c>
      <c r="K1445">
        <f t="shared" si="66"/>
        <v>11</v>
      </c>
      <c r="L1445">
        <f t="shared" si="68"/>
        <v>26</v>
      </c>
      <c r="M1445">
        <f t="shared" si="67"/>
        <v>42.307692307692307</v>
      </c>
    </row>
    <row r="1446" spans="1:13" x14ac:dyDescent="0.3">
      <c r="A1446">
        <v>588</v>
      </c>
      <c r="B1446">
        <v>15</v>
      </c>
      <c r="C1446" t="s">
        <v>32</v>
      </c>
      <c r="D1446" t="s">
        <v>52</v>
      </c>
      <c r="E1446">
        <v>15</v>
      </c>
      <c r="F1446">
        <v>25</v>
      </c>
      <c r="G1446">
        <v>3</v>
      </c>
      <c r="H1446">
        <v>12</v>
      </c>
      <c r="I1446" t="s">
        <v>54</v>
      </c>
      <c r="J1446">
        <v>75</v>
      </c>
      <c r="K1446">
        <f t="shared" si="66"/>
        <v>30</v>
      </c>
      <c r="L1446">
        <f t="shared" si="68"/>
        <v>75</v>
      </c>
      <c r="M1446">
        <f t="shared" si="67"/>
        <v>40</v>
      </c>
    </row>
    <row r="1447" spans="1:13" x14ac:dyDescent="0.3">
      <c r="A1447">
        <v>589</v>
      </c>
      <c r="B1447">
        <v>10</v>
      </c>
      <c r="C1447" t="s">
        <v>28</v>
      </c>
      <c r="D1447" t="s">
        <v>48</v>
      </c>
      <c r="E1447">
        <v>14</v>
      </c>
      <c r="F1447">
        <v>23</v>
      </c>
      <c r="G1447">
        <v>1</v>
      </c>
      <c r="H1447">
        <v>45</v>
      </c>
      <c r="I1447" t="s">
        <v>53</v>
      </c>
      <c r="J1447">
        <v>23</v>
      </c>
      <c r="K1447">
        <f t="shared" si="66"/>
        <v>9</v>
      </c>
      <c r="L1447">
        <f t="shared" si="68"/>
        <v>23</v>
      </c>
      <c r="M1447">
        <f t="shared" si="67"/>
        <v>39.130434782608695</v>
      </c>
    </row>
    <row r="1448" spans="1:13" x14ac:dyDescent="0.3">
      <c r="A1448">
        <v>589</v>
      </c>
      <c r="B1448">
        <v>10</v>
      </c>
      <c r="C1448" t="s">
        <v>26</v>
      </c>
      <c r="D1448" t="s">
        <v>46</v>
      </c>
      <c r="E1448">
        <v>20</v>
      </c>
      <c r="F1448">
        <v>34</v>
      </c>
      <c r="G1448">
        <v>3</v>
      </c>
      <c r="H1448">
        <v>59</v>
      </c>
      <c r="I1448" t="s">
        <v>53</v>
      </c>
      <c r="J1448">
        <v>102</v>
      </c>
      <c r="K1448">
        <f t="shared" si="66"/>
        <v>42</v>
      </c>
      <c r="L1448">
        <f t="shared" si="68"/>
        <v>102</v>
      </c>
      <c r="M1448">
        <f t="shared" si="67"/>
        <v>41.17647058823529</v>
      </c>
    </row>
    <row r="1449" spans="1:13" x14ac:dyDescent="0.3">
      <c r="A1449">
        <v>589</v>
      </c>
      <c r="B1449">
        <v>10</v>
      </c>
      <c r="C1449" t="s">
        <v>29</v>
      </c>
      <c r="D1449" t="s">
        <v>49</v>
      </c>
      <c r="E1449">
        <v>13</v>
      </c>
      <c r="F1449">
        <v>21</v>
      </c>
      <c r="G1449">
        <v>3</v>
      </c>
      <c r="H1449">
        <v>7</v>
      </c>
      <c r="I1449" t="s">
        <v>53</v>
      </c>
      <c r="J1449">
        <v>63</v>
      </c>
      <c r="K1449">
        <f t="shared" si="66"/>
        <v>24</v>
      </c>
      <c r="L1449">
        <f t="shared" si="68"/>
        <v>63</v>
      </c>
      <c r="M1449">
        <f t="shared" si="67"/>
        <v>38.095238095238095</v>
      </c>
    </row>
    <row r="1450" spans="1:13" x14ac:dyDescent="0.3">
      <c r="A1450">
        <v>589</v>
      </c>
      <c r="B1450">
        <v>10</v>
      </c>
      <c r="C1450" t="s">
        <v>24</v>
      </c>
      <c r="D1450" t="s">
        <v>44</v>
      </c>
      <c r="E1450">
        <v>19</v>
      </c>
      <c r="F1450">
        <v>32</v>
      </c>
      <c r="G1450">
        <v>3</v>
      </c>
      <c r="H1450">
        <v>9</v>
      </c>
      <c r="I1450" t="s">
        <v>53</v>
      </c>
      <c r="J1450">
        <v>96</v>
      </c>
      <c r="K1450">
        <f t="shared" si="66"/>
        <v>39</v>
      </c>
      <c r="L1450">
        <f t="shared" si="68"/>
        <v>96</v>
      </c>
      <c r="M1450">
        <f t="shared" si="67"/>
        <v>40.625</v>
      </c>
    </row>
    <row r="1451" spans="1:13" x14ac:dyDescent="0.3">
      <c r="A1451">
        <v>590</v>
      </c>
      <c r="B1451">
        <v>3</v>
      </c>
      <c r="C1451" t="s">
        <v>26</v>
      </c>
      <c r="D1451" t="s">
        <v>46</v>
      </c>
      <c r="E1451">
        <v>20</v>
      </c>
      <c r="F1451">
        <v>34</v>
      </c>
      <c r="G1451">
        <v>3</v>
      </c>
      <c r="H1451">
        <v>43</v>
      </c>
      <c r="I1451" t="s">
        <v>54</v>
      </c>
      <c r="J1451">
        <v>102</v>
      </c>
      <c r="K1451">
        <f t="shared" si="66"/>
        <v>42</v>
      </c>
      <c r="L1451">
        <f t="shared" si="68"/>
        <v>102</v>
      </c>
      <c r="M1451">
        <f t="shared" si="67"/>
        <v>41.17647058823529</v>
      </c>
    </row>
    <row r="1452" spans="1:13" x14ac:dyDescent="0.3">
      <c r="A1452">
        <v>590</v>
      </c>
      <c r="B1452">
        <v>3</v>
      </c>
      <c r="C1452" t="s">
        <v>27</v>
      </c>
      <c r="D1452" t="s">
        <v>47</v>
      </c>
      <c r="E1452">
        <v>12</v>
      </c>
      <c r="F1452">
        <v>20</v>
      </c>
      <c r="G1452">
        <v>1</v>
      </c>
      <c r="H1452">
        <v>21</v>
      </c>
      <c r="I1452" t="s">
        <v>54</v>
      </c>
      <c r="J1452">
        <v>20</v>
      </c>
      <c r="K1452">
        <f t="shared" si="66"/>
        <v>8</v>
      </c>
      <c r="L1452">
        <f t="shared" si="68"/>
        <v>20</v>
      </c>
      <c r="M1452">
        <f t="shared" si="67"/>
        <v>40</v>
      </c>
    </row>
    <row r="1453" spans="1:13" x14ac:dyDescent="0.3">
      <c r="A1453">
        <v>591</v>
      </c>
      <c r="B1453">
        <v>11</v>
      </c>
      <c r="C1453" t="s">
        <v>17</v>
      </c>
      <c r="D1453" t="s">
        <v>37</v>
      </c>
      <c r="E1453">
        <v>25</v>
      </c>
      <c r="F1453">
        <v>40</v>
      </c>
      <c r="G1453">
        <v>3</v>
      </c>
      <c r="H1453">
        <v>51</v>
      </c>
      <c r="I1453" t="s">
        <v>53</v>
      </c>
      <c r="J1453">
        <v>120</v>
      </c>
      <c r="K1453">
        <f t="shared" si="66"/>
        <v>45</v>
      </c>
      <c r="L1453">
        <f t="shared" si="68"/>
        <v>120</v>
      </c>
      <c r="M1453">
        <f t="shared" si="67"/>
        <v>37.5</v>
      </c>
    </row>
    <row r="1454" spans="1:13" x14ac:dyDescent="0.3">
      <c r="A1454">
        <v>592</v>
      </c>
      <c r="B1454">
        <v>5</v>
      </c>
      <c r="C1454" t="s">
        <v>25</v>
      </c>
      <c r="D1454" t="s">
        <v>45</v>
      </c>
      <c r="E1454">
        <v>13</v>
      </c>
      <c r="F1454">
        <v>22</v>
      </c>
      <c r="G1454">
        <v>2</v>
      </c>
      <c r="H1454">
        <v>59</v>
      </c>
      <c r="I1454" t="s">
        <v>53</v>
      </c>
      <c r="J1454">
        <v>44</v>
      </c>
      <c r="K1454">
        <f t="shared" si="66"/>
        <v>18</v>
      </c>
      <c r="L1454">
        <f t="shared" si="68"/>
        <v>44</v>
      </c>
      <c r="M1454">
        <f t="shared" si="67"/>
        <v>40.909090909090914</v>
      </c>
    </row>
    <row r="1455" spans="1:13" x14ac:dyDescent="0.3">
      <c r="A1455">
        <v>592</v>
      </c>
      <c r="B1455">
        <v>5</v>
      </c>
      <c r="C1455" t="s">
        <v>32</v>
      </c>
      <c r="D1455" t="s">
        <v>52</v>
      </c>
      <c r="E1455">
        <v>15</v>
      </c>
      <c r="F1455">
        <v>25</v>
      </c>
      <c r="G1455">
        <v>2</v>
      </c>
      <c r="H1455">
        <v>42</v>
      </c>
      <c r="I1455" t="s">
        <v>53</v>
      </c>
      <c r="J1455">
        <v>50</v>
      </c>
      <c r="K1455">
        <f t="shared" si="66"/>
        <v>20</v>
      </c>
      <c r="L1455">
        <f t="shared" si="68"/>
        <v>50</v>
      </c>
      <c r="M1455">
        <f t="shared" si="67"/>
        <v>40</v>
      </c>
    </row>
    <row r="1456" spans="1:13" x14ac:dyDescent="0.3">
      <c r="A1456">
        <v>593</v>
      </c>
      <c r="B1456">
        <v>17</v>
      </c>
      <c r="C1456" t="s">
        <v>17</v>
      </c>
      <c r="D1456" t="s">
        <v>37</v>
      </c>
      <c r="E1456">
        <v>25</v>
      </c>
      <c r="F1456">
        <v>40</v>
      </c>
      <c r="G1456">
        <v>1</v>
      </c>
      <c r="H1456">
        <v>30</v>
      </c>
      <c r="I1456" t="s">
        <v>53</v>
      </c>
      <c r="J1456">
        <v>40</v>
      </c>
      <c r="K1456">
        <f t="shared" si="66"/>
        <v>15</v>
      </c>
      <c r="L1456">
        <f t="shared" si="68"/>
        <v>40</v>
      </c>
      <c r="M1456">
        <f t="shared" si="67"/>
        <v>37.5</v>
      </c>
    </row>
    <row r="1457" spans="1:13" x14ac:dyDescent="0.3">
      <c r="A1457">
        <v>593</v>
      </c>
      <c r="B1457">
        <v>17</v>
      </c>
      <c r="C1457" t="s">
        <v>15</v>
      </c>
      <c r="D1457" t="s">
        <v>35</v>
      </c>
      <c r="E1457">
        <v>19</v>
      </c>
      <c r="F1457">
        <v>31</v>
      </c>
      <c r="G1457">
        <v>1</v>
      </c>
      <c r="H1457">
        <v>8</v>
      </c>
      <c r="I1457" t="s">
        <v>53</v>
      </c>
      <c r="J1457">
        <v>31</v>
      </c>
      <c r="K1457">
        <f t="shared" si="66"/>
        <v>12</v>
      </c>
      <c r="L1457">
        <f t="shared" si="68"/>
        <v>31</v>
      </c>
      <c r="M1457">
        <f t="shared" si="67"/>
        <v>38.70967741935484</v>
      </c>
    </row>
    <row r="1458" spans="1:13" x14ac:dyDescent="0.3">
      <c r="A1458">
        <v>593</v>
      </c>
      <c r="B1458">
        <v>17</v>
      </c>
      <c r="C1458" t="s">
        <v>20</v>
      </c>
      <c r="D1458" t="s">
        <v>40</v>
      </c>
      <c r="E1458">
        <v>20</v>
      </c>
      <c r="F1458">
        <v>33</v>
      </c>
      <c r="G1458">
        <v>2</v>
      </c>
      <c r="H1458">
        <v>5</v>
      </c>
      <c r="I1458" t="s">
        <v>54</v>
      </c>
      <c r="J1458">
        <v>66</v>
      </c>
      <c r="K1458">
        <f t="shared" si="66"/>
        <v>26</v>
      </c>
      <c r="L1458">
        <f t="shared" si="68"/>
        <v>66</v>
      </c>
      <c r="M1458">
        <f t="shared" si="67"/>
        <v>39.393939393939391</v>
      </c>
    </row>
    <row r="1459" spans="1:13" x14ac:dyDescent="0.3">
      <c r="A1459">
        <v>593</v>
      </c>
      <c r="B1459">
        <v>17</v>
      </c>
      <c r="C1459" t="s">
        <v>18</v>
      </c>
      <c r="D1459" t="s">
        <v>38</v>
      </c>
      <c r="E1459">
        <v>22</v>
      </c>
      <c r="F1459">
        <v>36</v>
      </c>
      <c r="G1459">
        <v>2</v>
      </c>
      <c r="H1459">
        <v>5</v>
      </c>
      <c r="I1459" t="s">
        <v>53</v>
      </c>
      <c r="J1459">
        <v>72</v>
      </c>
      <c r="K1459">
        <f t="shared" si="66"/>
        <v>28</v>
      </c>
      <c r="L1459">
        <f t="shared" si="68"/>
        <v>72</v>
      </c>
      <c r="M1459">
        <f t="shared" si="67"/>
        <v>38.888888888888893</v>
      </c>
    </row>
    <row r="1460" spans="1:13" x14ac:dyDescent="0.3">
      <c r="A1460">
        <v>594</v>
      </c>
      <c r="B1460">
        <v>17</v>
      </c>
      <c r="C1460" t="s">
        <v>20</v>
      </c>
      <c r="D1460" t="s">
        <v>40</v>
      </c>
      <c r="E1460">
        <v>20</v>
      </c>
      <c r="F1460">
        <v>33</v>
      </c>
      <c r="G1460">
        <v>1</v>
      </c>
      <c r="H1460">
        <v>5</v>
      </c>
      <c r="I1460" t="s">
        <v>53</v>
      </c>
      <c r="J1460">
        <v>33</v>
      </c>
      <c r="K1460">
        <f t="shared" si="66"/>
        <v>13</v>
      </c>
      <c r="L1460">
        <f t="shared" si="68"/>
        <v>33</v>
      </c>
      <c r="M1460">
        <f t="shared" si="67"/>
        <v>39.393939393939391</v>
      </c>
    </row>
    <row r="1461" spans="1:13" x14ac:dyDescent="0.3">
      <c r="A1461">
        <v>594</v>
      </c>
      <c r="B1461">
        <v>17</v>
      </c>
      <c r="C1461" t="s">
        <v>25</v>
      </c>
      <c r="D1461" t="s">
        <v>45</v>
      </c>
      <c r="E1461">
        <v>13</v>
      </c>
      <c r="F1461">
        <v>22</v>
      </c>
      <c r="G1461">
        <v>3</v>
      </c>
      <c r="H1461">
        <v>44</v>
      </c>
      <c r="I1461" t="s">
        <v>53</v>
      </c>
      <c r="J1461">
        <v>66</v>
      </c>
      <c r="K1461">
        <f t="shared" si="66"/>
        <v>27</v>
      </c>
      <c r="L1461">
        <f t="shared" si="68"/>
        <v>66</v>
      </c>
      <c r="M1461">
        <f t="shared" si="67"/>
        <v>40.909090909090914</v>
      </c>
    </row>
    <row r="1462" spans="1:13" x14ac:dyDescent="0.3">
      <c r="A1462">
        <v>594</v>
      </c>
      <c r="B1462">
        <v>17</v>
      </c>
      <c r="C1462" t="s">
        <v>27</v>
      </c>
      <c r="D1462" t="s">
        <v>47</v>
      </c>
      <c r="E1462">
        <v>12</v>
      </c>
      <c r="F1462">
        <v>20</v>
      </c>
      <c r="G1462">
        <v>2</v>
      </c>
      <c r="H1462">
        <v>49</v>
      </c>
      <c r="I1462" t="s">
        <v>53</v>
      </c>
      <c r="J1462">
        <v>40</v>
      </c>
      <c r="K1462">
        <f t="shared" si="66"/>
        <v>16</v>
      </c>
      <c r="L1462">
        <f t="shared" si="68"/>
        <v>40</v>
      </c>
      <c r="M1462">
        <f t="shared" si="67"/>
        <v>40</v>
      </c>
    </row>
    <row r="1463" spans="1:13" x14ac:dyDescent="0.3">
      <c r="A1463">
        <v>595</v>
      </c>
      <c r="B1463">
        <v>9</v>
      </c>
      <c r="C1463" t="s">
        <v>29</v>
      </c>
      <c r="D1463" t="s">
        <v>49</v>
      </c>
      <c r="E1463">
        <v>13</v>
      </c>
      <c r="F1463">
        <v>21</v>
      </c>
      <c r="G1463">
        <v>2</v>
      </c>
      <c r="H1463">
        <v>5</v>
      </c>
      <c r="I1463" t="s">
        <v>53</v>
      </c>
      <c r="J1463">
        <v>42</v>
      </c>
      <c r="K1463">
        <f t="shared" si="66"/>
        <v>16</v>
      </c>
      <c r="L1463">
        <f t="shared" si="68"/>
        <v>42</v>
      </c>
      <c r="M1463">
        <f t="shared" si="67"/>
        <v>38.095238095238095</v>
      </c>
    </row>
    <row r="1464" spans="1:13" x14ac:dyDescent="0.3">
      <c r="A1464">
        <v>595</v>
      </c>
      <c r="B1464">
        <v>9</v>
      </c>
      <c r="C1464" t="s">
        <v>14</v>
      </c>
      <c r="D1464" t="s">
        <v>34</v>
      </c>
      <c r="E1464">
        <v>18</v>
      </c>
      <c r="F1464">
        <v>30</v>
      </c>
      <c r="G1464">
        <v>1</v>
      </c>
      <c r="H1464">
        <v>44</v>
      </c>
      <c r="I1464" t="s">
        <v>54</v>
      </c>
      <c r="J1464">
        <v>30</v>
      </c>
      <c r="K1464">
        <f t="shared" si="66"/>
        <v>12</v>
      </c>
      <c r="L1464">
        <f t="shared" si="68"/>
        <v>30</v>
      </c>
      <c r="M1464">
        <f t="shared" si="67"/>
        <v>40</v>
      </c>
    </row>
    <row r="1465" spans="1:13" x14ac:dyDescent="0.3">
      <c r="A1465">
        <v>596</v>
      </c>
      <c r="B1465">
        <v>18</v>
      </c>
      <c r="C1465" t="s">
        <v>28</v>
      </c>
      <c r="D1465" t="s">
        <v>48</v>
      </c>
      <c r="E1465">
        <v>14</v>
      </c>
      <c r="F1465">
        <v>23</v>
      </c>
      <c r="G1465">
        <v>2</v>
      </c>
      <c r="H1465">
        <v>47</v>
      </c>
      <c r="I1465" t="s">
        <v>54</v>
      </c>
      <c r="J1465">
        <v>46</v>
      </c>
      <c r="K1465">
        <f t="shared" si="66"/>
        <v>18</v>
      </c>
      <c r="L1465">
        <f t="shared" si="68"/>
        <v>46</v>
      </c>
      <c r="M1465">
        <f t="shared" si="67"/>
        <v>39.130434782608695</v>
      </c>
    </row>
    <row r="1466" spans="1:13" x14ac:dyDescent="0.3">
      <c r="A1466">
        <v>596</v>
      </c>
      <c r="B1466">
        <v>18</v>
      </c>
      <c r="C1466" t="s">
        <v>13</v>
      </c>
      <c r="D1466" t="s">
        <v>33</v>
      </c>
      <c r="E1466">
        <v>14</v>
      </c>
      <c r="F1466">
        <v>24</v>
      </c>
      <c r="G1466">
        <v>2</v>
      </c>
      <c r="H1466">
        <v>50</v>
      </c>
      <c r="I1466" t="s">
        <v>54</v>
      </c>
      <c r="J1466">
        <v>48</v>
      </c>
      <c r="K1466">
        <f t="shared" si="66"/>
        <v>20</v>
      </c>
      <c r="L1466">
        <f t="shared" si="68"/>
        <v>48</v>
      </c>
      <c r="M1466">
        <f t="shared" si="67"/>
        <v>41.666666666666671</v>
      </c>
    </row>
    <row r="1467" spans="1:13" x14ac:dyDescent="0.3">
      <c r="A1467">
        <v>596</v>
      </c>
      <c r="B1467">
        <v>18</v>
      </c>
      <c r="C1467" t="s">
        <v>24</v>
      </c>
      <c r="D1467" t="s">
        <v>44</v>
      </c>
      <c r="E1467">
        <v>19</v>
      </c>
      <c r="F1467">
        <v>32</v>
      </c>
      <c r="G1467">
        <v>3</v>
      </c>
      <c r="H1467">
        <v>42</v>
      </c>
      <c r="I1467" t="s">
        <v>54</v>
      </c>
      <c r="J1467">
        <v>96</v>
      </c>
      <c r="K1467">
        <f t="shared" si="66"/>
        <v>39</v>
      </c>
      <c r="L1467">
        <f t="shared" si="68"/>
        <v>96</v>
      </c>
      <c r="M1467">
        <f t="shared" si="67"/>
        <v>40.625</v>
      </c>
    </row>
    <row r="1468" spans="1:13" x14ac:dyDescent="0.3">
      <c r="A1468">
        <v>596</v>
      </c>
      <c r="B1468">
        <v>18</v>
      </c>
      <c r="C1468" t="s">
        <v>32</v>
      </c>
      <c r="D1468" t="s">
        <v>52</v>
      </c>
      <c r="E1468">
        <v>15</v>
      </c>
      <c r="F1468">
        <v>25</v>
      </c>
      <c r="G1468">
        <v>2</v>
      </c>
      <c r="H1468">
        <v>19</v>
      </c>
      <c r="I1468" t="s">
        <v>53</v>
      </c>
      <c r="J1468">
        <v>50</v>
      </c>
      <c r="K1468">
        <f t="shared" si="66"/>
        <v>20</v>
      </c>
      <c r="L1468">
        <f t="shared" si="68"/>
        <v>50</v>
      </c>
      <c r="M1468">
        <f t="shared" si="67"/>
        <v>40</v>
      </c>
    </row>
    <row r="1469" spans="1:13" x14ac:dyDescent="0.3">
      <c r="A1469">
        <v>597</v>
      </c>
      <c r="B1469">
        <v>16</v>
      </c>
      <c r="C1469" t="s">
        <v>21</v>
      </c>
      <c r="D1469" t="s">
        <v>41</v>
      </c>
      <c r="E1469">
        <v>16</v>
      </c>
      <c r="F1469">
        <v>28</v>
      </c>
      <c r="G1469">
        <v>1</v>
      </c>
      <c r="H1469">
        <v>39</v>
      </c>
      <c r="I1469" t="s">
        <v>54</v>
      </c>
      <c r="J1469">
        <v>28</v>
      </c>
      <c r="K1469">
        <f t="shared" si="66"/>
        <v>12</v>
      </c>
      <c r="L1469">
        <f t="shared" si="68"/>
        <v>28</v>
      </c>
      <c r="M1469">
        <f t="shared" si="67"/>
        <v>42.857142857142854</v>
      </c>
    </row>
    <row r="1470" spans="1:13" x14ac:dyDescent="0.3">
      <c r="A1470">
        <v>597</v>
      </c>
      <c r="B1470">
        <v>16</v>
      </c>
      <c r="C1470" t="s">
        <v>30</v>
      </c>
      <c r="D1470" t="s">
        <v>50</v>
      </c>
      <c r="E1470">
        <v>10</v>
      </c>
      <c r="F1470">
        <v>18</v>
      </c>
      <c r="G1470">
        <v>1</v>
      </c>
      <c r="H1470">
        <v>55</v>
      </c>
      <c r="I1470" t="s">
        <v>54</v>
      </c>
      <c r="J1470">
        <v>18</v>
      </c>
      <c r="K1470">
        <f t="shared" si="66"/>
        <v>8</v>
      </c>
      <c r="L1470">
        <f t="shared" si="68"/>
        <v>18</v>
      </c>
      <c r="M1470">
        <f t="shared" si="67"/>
        <v>44.444444444444443</v>
      </c>
    </row>
    <row r="1471" spans="1:13" x14ac:dyDescent="0.3">
      <c r="A1471">
        <v>597</v>
      </c>
      <c r="B1471">
        <v>16</v>
      </c>
      <c r="C1471" t="s">
        <v>17</v>
      </c>
      <c r="D1471" t="s">
        <v>37</v>
      </c>
      <c r="E1471">
        <v>25</v>
      </c>
      <c r="F1471">
        <v>40</v>
      </c>
      <c r="G1471">
        <v>2</v>
      </c>
      <c r="H1471">
        <v>39</v>
      </c>
      <c r="I1471" t="s">
        <v>54</v>
      </c>
      <c r="J1471">
        <v>80</v>
      </c>
      <c r="K1471">
        <f t="shared" si="66"/>
        <v>30</v>
      </c>
      <c r="L1471">
        <f t="shared" si="68"/>
        <v>80</v>
      </c>
      <c r="M1471">
        <f t="shared" si="67"/>
        <v>37.5</v>
      </c>
    </row>
    <row r="1472" spans="1:13" x14ac:dyDescent="0.3">
      <c r="A1472">
        <v>597</v>
      </c>
      <c r="B1472">
        <v>16</v>
      </c>
      <c r="C1472" t="s">
        <v>13</v>
      </c>
      <c r="D1472" t="s">
        <v>33</v>
      </c>
      <c r="E1472">
        <v>14</v>
      </c>
      <c r="F1472">
        <v>24</v>
      </c>
      <c r="G1472">
        <v>1</v>
      </c>
      <c r="H1472">
        <v>8</v>
      </c>
      <c r="I1472" t="s">
        <v>54</v>
      </c>
      <c r="J1472">
        <v>24</v>
      </c>
      <c r="K1472">
        <f t="shared" si="66"/>
        <v>10</v>
      </c>
      <c r="L1472">
        <f t="shared" si="68"/>
        <v>24</v>
      </c>
      <c r="M1472">
        <f t="shared" si="67"/>
        <v>41.666666666666671</v>
      </c>
    </row>
    <row r="1473" spans="1:13" x14ac:dyDescent="0.3">
      <c r="A1473">
        <v>598</v>
      </c>
      <c r="B1473">
        <v>9</v>
      </c>
      <c r="C1473" t="s">
        <v>31</v>
      </c>
      <c r="D1473" t="s">
        <v>51</v>
      </c>
      <c r="E1473">
        <v>15</v>
      </c>
      <c r="F1473">
        <v>26</v>
      </c>
      <c r="G1473">
        <v>2</v>
      </c>
      <c r="H1473">
        <v>44</v>
      </c>
      <c r="I1473" t="s">
        <v>53</v>
      </c>
      <c r="J1473">
        <v>52</v>
      </c>
      <c r="K1473">
        <f t="shared" si="66"/>
        <v>22</v>
      </c>
      <c r="L1473">
        <f t="shared" si="68"/>
        <v>52</v>
      </c>
      <c r="M1473">
        <f t="shared" si="67"/>
        <v>42.307692307692307</v>
      </c>
    </row>
    <row r="1474" spans="1:13" x14ac:dyDescent="0.3">
      <c r="A1474">
        <v>598</v>
      </c>
      <c r="B1474">
        <v>9</v>
      </c>
      <c r="C1474" t="s">
        <v>24</v>
      </c>
      <c r="D1474" t="s">
        <v>44</v>
      </c>
      <c r="E1474">
        <v>19</v>
      </c>
      <c r="F1474">
        <v>32</v>
      </c>
      <c r="G1474">
        <v>2</v>
      </c>
      <c r="H1474">
        <v>22</v>
      </c>
      <c r="I1474" t="s">
        <v>53</v>
      </c>
      <c r="J1474">
        <v>64</v>
      </c>
      <c r="K1474">
        <f t="shared" si="66"/>
        <v>26</v>
      </c>
      <c r="L1474">
        <f t="shared" si="68"/>
        <v>64</v>
      </c>
      <c r="M1474">
        <f t="shared" si="67"/>
        <v>40.625</v>
      </c>
    </row>
    <row r="1475" spans="1:13" x14ac:dyDescent="0.3">
      <c r="A1475">
        <v>598</v>
      </c>
      <c r="B1475">
        <v>9</v>
      </c>
      <c r="C1475" t="s">
        <v>15</v>
      </c>
      <c r="D1475" t="s">
        <v>35</v>
      </c>
      <c r="E1475">
        <v>19</v>
      </c>
      <c r="F1475">
        <v>31</v>
      </c>
      <c r="G1475">
        <v>3</v>
      </c>
      <c r="H1475">
        <v>15</v>
      </c>
      <c r="I1475" t="s">
        <v>53</v>
      </c>
      <c r="J1475">
        <v>93</v>
      </c>
      <c r="K1475">
        <f t="shared" ref="K1475:K1538" si="69">(F1475-E1475)*G1475</f>
        <v>36</v>
      </c>
      <c r="L1475">
        <f t="shared" si="68"/>
        <v>93</v>
      </c>
      <c r="M1475">
        <f t="shared" ref="M1475:M1538" si="70">(K1475/J1475)*100</f>
        <v>38.70967741935484</v>
      </c>
    </row>
    <row r="1476" spans="1:13" x14ac:dyDescent="0.3">
      <c r="A1476">
        <v>599</v>
      </c>
      <c r="B1476">
        <v>11</v>
      </c>
      <c r="C1476" t="s">
        <v>26</v>
      </c>
      <c r="D1476" t="s">
        <v>46</v>
      </c>
      <c r="E1476">
        <v>20</v>
      </c>
      <c r="F1476">
        <v>34</v>
      </c>
      <c r="G1476">
        <v>2</v>
      </c>
      <c r="H1476">
        <v>5</v>
      </c>
      <c r="I1476" t="s">
        <v>53</v>
      </c>
      <c r="J1476">
        <v>68</v>
      </c>
      <c r="K1476">
        <f t="shared" si="69"/>
        <v>28</v>
      </c>
      <c r="L1476">
        <f t="shared" ref="L1476:L1539" si="71">F1476*G1476</f>
        <v>68</v>
      </c>
      <c r="M1476">
        <f t="shared" si="70"/>
        <v>41.17647058823529</v>
      </c>
    </row>
    <row r="1477" spans="1:13" x14ac:dyDescent="0.3">
      <c r="A1477">
        <v>599</v>
      </c>
      <c r="B1477">
        <v>11</v>
      </c>
      <c r="C1477" t="s">
        <v>15</v>
      </c>
      <c r="D1477" t="s">
        <v>35</v>
      </c>
      <c r="E1477">
        <v>19</v>
      </c>
      <c r="F1477">
        <v>31</v>
      </c>
      <c r="G1477">
        <v>1</v>
      </c>
      <c r="H1477">
        <v>49</v>
      </c>
      <c r="I1477" t="s">
        <v>53</v>
      </c>
      <c r="J1477">
        <v>31</v>
      </c>
      <c r="K1477">
        <f t="shared" si="69"/>
        <v>12</v>
      </c>
      <c r="L1477">
        <f t="shared" si="71"/>
        <v>31</v>
      </c>
      <c r="M1477">
        <f t="shared" si="70"/>
        <v>38.70967741935484</v>
      </c>
    </row>
    <row r="1478" spans="1:13" x14ac:dyDescent="0.3">
      <c r="A1478">
        <v>599</v>
      </c>
      <c r="B1478">
        <v>11</v>
      </c>
      <c r="C1478" t="s">
        <v>23</v>
      </c>
      <c r="D1478" t="s">
        <v>43</v>
      </c>
      <c r="E1478">
        <v>21</v>
      </c>
      <c r="F1478">
        <v>35</v>
      </c>
      <c r="G1478">
        <v>2</v>
      </c>
      <c r="H1478">
        <v>54</v>
      </c>
      <c r="I1478" t="s">
        <v>53</v>
      </c>
      <c r="J1478">
        <v>70</v>
      </c>
      <c r="K1478">
        <f t="shared" si="69"/>
        <v>28</v>
      </c>
      <c r="L1478">
        <f t="shared" si="71"/>
        <v>70</v>
      </c>
      <c r="M1478">
        <f t="shared" si="70"/>
        <v>40</v>
      </c>
    </row>
    <row r="1479" spans="1:13" x14ac:dyDescent="0.3">
      <c r="A1479">
        <v>600</v>
      </c>
      <c r="B1479">
        <v>14</v>
      </c>
      <c r="C1479" t="s">
        <v>21</v>
      </c>
      <c r="D1479" t="s">
        <v>41</v>
      </c>
      <c r="E1479">
        <v>16</v>
      </c>
      <c r="F1479">
        <v>28</v>
      </c>
      <c r="G1479">
        <v>3</v>
      </c>
      <c r="H1479">
        <v>22</v>
      </c>
      <c r="I1479" t="s">
        <v>54</v>
      </c>
      <c r="J1479">
        <v>84</v>
      </c>
      <c r="K1479">
        <f t="shared" si="69"/>
        <v>36</v>
      </c>
      <c r="L1479">
        <f t="shared" si="71"/>
        <v>84</v>
      </c>
      <c r="M1479">
        <f t="shared" si="70"/>
        <v>42.857142857142854</v>
      </c>
    </row>
    <row r="1480" spans="1:13" x14ac:dyDescent="0.3">
      <c r="A1480">
        <v>600</v>
      </c>
      <c r="B1480">
        <v>14</v>
      </c>
      <c r="C1480" t="s">
        <v>14</v>
      </c>
      <c r="D1480" t="s">
        <v>34</v>
      </c>
      <c r="E1480">
        <v>18</v>
      </c>
      <c r="F1480">
        <v>30</v>
      </c>
      <c r="G1480">
        <v>2</v>
      </c>
      <c r="H1480">
        <v>43</v>
      </c>
      <c r="I1480" t="s">
        <v>53</v>
      </c>
      <c r="J1480">
        <v>60</v>
      </c>
      <c r="K1480">
        <f t="shared" si="69"/>
        <v>24</v>
      </c>
      <c r="L1480">
        <f t="shared" si="71"/>
        <v>60</v>
      </c>
      <c r="M1480">
        <f t="shared" si="70"/>
        <v>40</v>
      </c>
    </row>
    <row r="1481" spans="1:13" x14ac:dyDescent="0.3">
      <c r="A1481">
        <v>601</v>
      </c>
      <c r="B1481">
        <v>13</v>
      </c>
      <c r="C1481" t="s">
        <v>17</v>
      </c>
      <c r="D1481" t="s">
        <v>37</v>
      </c>
      <c r="E1481">
        <v>25</v>
      </c>
      <c r="F1481">
        <v>40</v>
      </c>
      <c r="G1481">
        <v>2</v>
      </c>
      <c r="H1481">
        <v>11</v>
      </c>
      <c r="I1481" t="s">
        <v>54</v>
      </c>
      <c r="J1481">
        <v>80</v>
      </c>
      <c r="K1481">
        <f t="shared" si="69"/>
        <v>30</v>
      </c>
      <c r="L1481">
        <f t="shared" si="71"/>
        <v>80</v>
      </c>
      <c r="M1481">
        <f t="shared" si="70"/>
        <v>37.5</v>
      </c>
    </row>
    <row r="1482" spans="1:13" x14ac:dyDescent="0.3">
      <c r="A1482">
        <v>601</v>
      </c>
      <c r="B1482">
        <v>13</v>
      </c>
      <c r="C1482" t="s">
        <v>21</v>
      </c>
      <c r="D1482" t="s">
        <v>41</v>
      </c>
      <c r="E1482">
        <v>16</v>
      </c>
      <c r="F1482">
        <v>28</v>
      </c>
      <c r="G1482">
        <v>3</v>
      </c>
      <c r="H1482">
        <v>28</v>
      </c>
      <c r="I1482" t="s">
        <v>53</v>
      </c>
      <c r="J1482">
        <v>84</v>
      </c>
      <c r="K1482">
        <f t="shared" si="69"/>
        <v>36</v>
      </c>
      <c r="L1482">
        <f t="shared" si="71"/>
        <v>84</v>
      </c>
      <c r="M1482">
        <f t="shared" si="70"/>
        <v>42.857142857142854</v>
      </c>
    </row>
    <row r="1483" spans="1:13" x14ac:dyDescent="0.3">
      <c r="A1483">
        <v>601</v>
      </c>
      <c r="B1483">
        <v>13</v>
      </c>
      <c r="C1483" t="s">
        <v>28</v>
      </c>
      <c r="D1483" t="s">
        <v>48</v>
      </c>
      <c r="E1483">
        <v>14</v>
      </c>
      <c r="F1483">
        <v>23</v>
      </c>
      <c r="G1483">
        <v>1</v>
      </c>
      <c r="H1483">
        <v>44</v>
      </c>
      <c r="I1483" t="s">
        <v>54</v>
      </c>
      <c r="J1483">
        <v>23</v>
      </c>
      <c r="K1483">
        <f t="shared" si="69"/>
        <v>9</v>
      </c>
      <c r="L1483">
        <f t="shared" si="71"/>
        <v>23</v>
      </c>
      <c r="M1483">
        <f t="shared" si="70"/>
        <v>39.130434782608695</v>
      </c>
    </row>
    <row r="1484" spans="1:13" x14ac:dyDescent="0.3">
      <c r="A1484">
        <v>601</v>
      </c>
      <c r="B1484">
        <v>13</v>
      </c>
      <c r="C1484" t="s">
        <v>23</v>
      </c>
      <c r="D1484" t="s">
        <v>43</v>
      </c>
      <c r="E1484">
        <v>21</v>
      </c>
      <c r="F1484">
        <v>35</v>
      </c>
      <c r="G1484">
        <v>3</v>
      </c>
      <c r="H1484">
        <v>32</v>
      </c>
      <c r="I1484" t="s">
        <v>53</v>
      </c>
      <c r="J1484">
        <v>105</v>
      </c>
      <c r="K1484">
        <f t="shared" si="69"/>
        <v>42</v>
      </c>
      <c r="L1484">
        <f t="shared" si="71"/>
        <v>105</v>
      </c>
      <c r="M1484">
        <f t="shared" si="70"/>
        <v>40</v>
      </c>
    </row>
    <row r="1485" spans="1:13" x14ac:dyDescent="0.3">
      <c r="A1485">
        <v>602</v>
      </c>
      <c r="B1485">
        <v>12</v>
      </c>
      <c r="C1485" t="s">
        <v>23</v>
      </c>
      <c r="D1485" t="s">
        <v>43</v>
      </c>
      <c r="E1485">
        <v>21</v>
      </c>
      <c r="F1485">
        <v>35</v>
      </c>
      <c r="G1485">
        <v>2</v>
      </c>
      <c r="H1485">
        <v>56</v>
      </c>
      <c r="I1485" t="s">
        <v>53</v>
      </c>
      <c r="J1485">
        <v>70</v>
      </c>
      <c r="K1485">
        <f t="shared" si="69"/>
        <v>28</v>
      </c>
      <c r="L1485">
        <f t="shared" si="71"/>
        <v>70</v>
      </c>
      <c r="M1485">
        <f t="shared" si="70"/>
        <v>40</v>
      </c>
    </row>
    <row r="1486" spans="1:13" x14ac:dyDescent="0.3">
      <c r="A1486">
        <v>602</v>
      </c>
      <c r="B1486">
        <v>12</v>
      </c>
      <c r="C1486" t="s">
        <v>25</v>
      </c>
      <c r="D1486" t="s">
        <v>45</v>
      </c>
      <c r="E1486">
        <v>13</v>
      </c>
      <c r="F1486">
        <v>22</v>
      </c>
      <c r="G1486">
        <v>3</v>
      </c>
      <c r="H1486">
        <v>58</v>
      </c>
      <c r="I1486" t="s">
        <v>53</v>
      </c>
      <c r="J1486">
        <v>66</v>
      </c>
      <c r="K1486">
        <f t="shared" si="69"/>
        <v>27</v>
      </c>
      <c r="L1486">
        <f t="shared" si="71"/>
        <v>66</v>
      </c>
      <c r="M1486">
        <f t="shared" si="70"/>
        <v>40.909090909090914</v>
      </c>
    </row>
    <row r="1487" spans="1:13" x14ac:dyDescent="0.3">
      <c r="A1487">
        <v>602</v>
      </c>
      <c r="B1487">
        <v>12</v>
      </c>
      <c r="C1487" t="s">
        <v>14</v>
      </c>
      <c r="D1487" t="s">
        <v>34</v>
      </c>
      <c r="E1487">
        <v>18</v>
      </c>
      <c r="F1487">
        <v>30</v>
      </c>
      <c r="G1487">
        <v>3</v>
      </c>
      <c r="H1487">
        <v>12</v>
      </c>
      <c r="I1487" t="s">
        <v>53</v>
      </c>
      <c r="J1487">
        <v>90</v>
      </c>
      <c r="K1487">
        <f t="shared" si="69"/>
        <v>36</v>
      </c>
      <c r="L1487">
        <f t="shared" si="71"/>
        <v>90</v>
      </c>
      <c r="M1487">
        <f t="shared" si="70"/>
        <v>40</v>
      </c>
    </row>
    <row r="1488" spans="1:13" x14ac:dyDescent="0.3">
      <c r="A1488">
        <v>602</v>
      </c>
      <c r="B1488">
        <v>12</v>
      </c>
      <c r="C1488" t="s">
        <v>17</v>
      </c>
      <c r="D1488" t="s">
        <v>37</v>
      </c>
      <c r="E1488">
        <v>25</v>
      </c>
      <c r="F1488">
        <v>40</v>
      </c>
      <c r="G1488">
        <v>1</v>
      </c>
      <c r="H1488">
        <v>36</v>
      </c>
      <c r="I1488" t="s">
        <v>54</v>
      </c>
      <c r="J1488">
        <v>40</v>
      </c>
      <c r="K1488">
        <f t="shared" si="69"/>
        <v>15</v>
      </c>
      <c r="L1488">
        <f t="shared" si="71"/>
        <v>40</v>
      </c>
      <c r="M1488">
        <f t="shared" si="70"/>
        <v>37.5</v>
      </c>
    </row>
    <row r="1489" spans="1:13" x14ac:dyDescent="0.3">
      <c r="A1489">
        <v>603</v>
      </c>
      <c r="B1489">
        <v>19</v>
      </c>
      <c r="C1489" t="s">
        <v>15</v>
      </c>
      <c r="D1489" t="s">
        <v>35</v>
      </c>
      <c r="E1489">
        <v>19</v>
      </c>
      <c r="F1489">
        <v>31</v>
      </c>
      <c r="G1489">
        <v>2</v>
      </c>
      <c r="H1489">
        <v>17</v>
      </c>
      <c r="I1489" t="s">
        <v>53</v>
      </c>
      <c r="J1489">
        <v>62</v>
      </c>
      <c r="K1489">
        <f t="shared" si="69"/>
        <v>24</v>
      </c>
      <c r="L1489">
        <f t="shared" si="71"/>
        <v>62</v>
      </c>
      <c r="M1489">
        <f t="shared" si="70"/>
        <v>38.70967741935484</v>
      </c>
    </row>
    <row r="1490" spans="1:13" x14ac:dyDescent="0.3">
      <c r="A1490">
        <v>604</v>
      </c>
      <c r="B1490">
        <v>14</v>
      </c>
      <c r="C1490" t="s">
        <v>23</v>
      </c>
      <c r="D1490" t="s">
        <v>43</v>
      </c>
      <c r="E1490">
        <v>21</v>
      </c>
      <c r="F1490">
        <v>35</v>
      </c>
      <c r="G1490">
        <v>3</v>
      </c>
      <c r="H1490">
        <v>42</v>
      </c>
      <c r="I1490" t="s">
        <v>53</v>
      </c>
      <c r="J1490">
        <v>105</v>
      </c>
      <c r="K1490">
        <f t="shared" si="69"/>
        <v>42</v>
      </c>
      <c r="L1490">
        <f t="shared" si="71"/>
        <v>105</v>
      </c>
      <c r="M1490">
        <f t="shared" si="70"/>
        <v>40</v>
      </c>
    </row>
    <row r="1491" spans="1:13" x14ac:dyDescent="0.3">
      <c r="A1491">
        <v>605</v>
      </c>
      <c r="B1491">
        <v>19</v>
      </c>
      <c r="C1491" t="s">
        <v>27</v>
      </c>
      <c r="D1491" t="s">
        <v>47</v>
      </c>
      <c r="E1491">
        <v>12</v>
      </c>
      <c r="F1491">
        <v>20</v>
      </c>
      <c r="G1491">
        <v>1</v>
      </c>
      <c r="H1491">
        <v>47</v>
      </c>
      <c r="I1491" t="s">
        <v>53</v>
      </c>
      <c r="J1491">
        <v>20</v>
      </c>
      <c r="K1491">
        <f t="shared" si="69"/>
        <v>8</v>
      </c>
      <c r="L1491">
        <f t="shared" si="71"/>
        <v>20</v>
      </c>
      <c r="M1491">
        <f t="shared" si="70"/>
        <v>40</v>
      </c>
    </row>
    <row r="1492" spans="1:13" x14ac:dyDescent="0.3">
      <c r="A1492">
        <v>605</v>
      </c>
      <c r="B1492">
        <v>19</v>
      </c>
      <c r="C1492" t="s">
        <v>17</v>
      </c>
      <c r="D1492" t="s">
        <v>37</v>
      </c>
      <c r="E1492">
        <v>25</v>
      </c>
      <c r="F1492">
        <v>40</v>
      </c>
      <c r="G1492">
        <v>1</v>
      </c>
      <c r="H1492">
        <v>24</v>
      </c>
      <c r="I1492" t="s">
        <v>54</v>
      </c>
      <c r="J1492">
        <v>40</v>
      </c>
      <c r="K1492">
        <f t="shared" si="69"/>
        <v>15</v>
      </c>
      <c r="L1492">
        <f t="shared" si="71"/>
        <v>40</v>
      </c>
      <c r="M1492">
        <f t="shared" si="70"/>
        <v>37.5</v>
      </c>
    </row>
    <row r="1493" spans="1:13" x14ac:dyDescent="0.3">
      <c r="A1493">
        <v>605</v>
      </c>
      <c r="B1493">
        <v>19</v>
      </c>
      <c r="C1493" t="s">
        <v>23</v>
      </c>
      <c r="D1493" t="s">
        <v>43</v>
      </c>
      <c r="E1493">
        <v>21</v>
      </c>
      <c r="F1493">
        <v>35</v>
      </c>
      <c r="G1493">
        <v>2</v>
      </c>
      <c r="H1493">
        <v>55</v>
      </c>
      <c r="I1493" t="s">
        <v>54</v>
      </c>
      <c r="J1493">
        <v>70</v>
      </c>
      <c r="K1493">
        <f t="shared" si="69"/>
        <v>28</v>
      </c>
      <c r="L1493">
        <f t="shared" si="71"/>
        <v>70</v>
      </c>
      <c r="M1493">
        <f t="shared" si="70"/>
        <v>40</v>
      </c>
    </row>
    <row r="1494" spans="1:13" x14ac:dyDescent="0.3">
      <c r="A1494">
        <v>605</v>
      </c>
      <c r="B1494">
        <v>19</v>
      </c>
      <c r="C1494" t="s">
        <v>14</v>
      </c>
      <c r="D1494" t="s">
        <v>34</v>
      </c>
      <c r="E1494">
        <v>18</v>
      </c>
      <c r="F1494">
        <v>30</v>
      </c>
      <c r="G1494">
        <v>3</v>
      </c>
      <c r="H1494">
        <v>50</v>
      </c>
      <c r="I1494" t="s">
        <v>54</v>
      </c>
      <c r="J1494">
        <v>90</v>
      </c>
      <c r="K1494">
        <f t="shared" si="69"/>
        <v>36</v>
      </c>
      <c r="L1494">
        <f t="shared" si="71"/>
        <v>90</v>
      </c>
      <c r="M1494">
        <f t="shared" si="70"/>
        <v>40</v>
      </c>
    </row>
    <row r="1495" spans="1:13" x14ac:dyDescent="0.3">
      <c r="A1495">
        <v>606</v>
      </c>
      <c r="B1495">
        <v>1</v>
      </c>
      <c r="C1495" t="s">
        <v>32</v>
      </c>
      <c r="D1495" t="s">
        <v>52</v>
      </c>
      <c r="E1495">
        <v>15</v>
      </c>
      <c r="F1495">
        <v>25</v>
      </c>
      <c r="G1495">
        <v>2</v>
      </c>
      <c r="H1495">
        <v>47</v>
      </c>
      <c r="I1495" t="s">
        <v>53</v>
      </c>
      <c r="J1495">
        <v>50</v>
      </c>
      <c r="K1495">
        <f t="shared" si="69"/>
        <v>20</v>
      </c>
      <c r="L1495">
        <f t="shared" si="71"/>
        <v>50</v>
      </c>
      <c r="M1495">
        <f t="shared" si="70"/>
        <v>40</v>
      </c>
    </row>
    <row r="1496" spans="1:13" x14ac:dyDescent="0.3">
      <c r="A1496">
        <v>606</v>
      </c>
      <c r="B1496">
        <v>1</v>
      </c>
      <c r="C1496" t="s">
        <v>16</v>
      </c>
      <c r="D1496" t="s">
        <v>36</v>
      </c>
      <c r="E1496">
        <v>16</v>
      </c>
      <c r="F1496">
        <v>27</v>
      </c>
      <c r="G1496">
        <v>3</v>
      </c>
      <c r="H1496">
        <v>48</v>
      </c>
      <c r="I1496" t="s">
        <v>54</v>
      </c>
      <c r="J1496">
        <v>81</v>
      </c>
      <c r="K1496">
        <f t="shared" si="69"/>
        <v>33</v>
      </c>
      <c r="L1496">
        <f t="shared" si="71"/>
        <v>81</v>
      </c>
      <c r="M1496">
        <f t="shared" si="70"/>
        <v>40.74074074074074</v>
      </c>
    </row>
    <row r="1497" spans="1:13" x14ac:dyDescent="0.3">
      <c r="A1497">
        <v>606</v>
      </c>
      <c r="B1497">
        <v>1</v>
      </c>
      <c r="C1497" t="s">
        <v>31</v>
      </c>
      <c r="D1497" t="s">
        <v>51</v>
      </c>
      <c r="E1497">
        <v>15</v>
      </c>
      <c r="F1497">
        <v>26</v>
      </c>
      <c r="G1497">
        <v>2</v>
      </c>
      <c r="H1497">
        <v>50</v>
      </c>
      <c r="I1497" t="s">
        <v>54</v>
      </c>
      <c r="J1497">
        <v>52</v>
      </c>
      <c r="K1497">
        <f t="shared" si="69"/>
        <v>22</v>
      </c>
      <c r="L1497">
        <f t="shared" si="71"/>
        <v>52</v>
      </c>
      <c r="M1497">
        <f t="shared" si="70"/>
        <v>42.307692307692307</v>
      </c>
    </row>
    <row r="1498" spans="1:13" x14ac:dyDescent="0.3">
      <c r="A1498">
        <v>607</v>
      </c>
      <c r="B1498">
        <v>10</v>
      </c>
      <c r="C1498" t="s">
        <v>17</v>
      </c>
      <c r="D1498" t="s">
        <v>37</v>
      </c>
      <c r="E1498">
        <v>25</v>
      </c>
      <c r="F1498">
        <v>40</v>
      </c>
      <c r="G1498">
        <v>1</v>
      </c>
      <c r="H1498">
        <v>25</v>
      </c>
      <c r="I1498" t="s">
        <v>53</v>
      </c>
      <c r="J1498">
        <v>40</v>
      </c>
      <c r="K1498">
        <f t="shared" si="69"/>
        <v>15</v>
      </c>
      <c r="L1498">
        <f t="shared" si="71"/>
        <v>40</v>
      </c>
      <c r="M1498">
        <f t="shared" si="70"/>
        <v>37.5</v>
      </c>
    </row>
    <row r="1499" spans="1:13" x14ac:dyDescent="0.3">
      <c r="A1499">
        <v>607</v>
      </c>
      <c r="B1499">
        <v>10</v>
      </c>
      <c r="C1499" t="s">
        <v>21</v>
      </c>
      <c r="D1499" t="s">
        <v>41</v>
      </c>
      <c r="E1499">
        <v>16</v>
      </c>
      <c r="F1499">
        <v>28</v>
      </c>
      <c r="G1499">
        <v>1</v>
      </c>
      <c r="H1499">
        <v>44</v>
      </c>
      <c r="I1499" t="s">
        <v>53</v>
      </c>
      <c r="J1499">
        <v>28</v>
      </c>
      <c r="K1499">
        <f t="shared" si="69"/>
        <v>12</v>
      </c>
      <c r="L1499">
        <f t="shared" si="71"/>
        <v>28</v>
      </c>
      <c r="M1499">
        <f t="shared" si="70"/>
        <v>42.857142857142854</v>
      </c>
    </row>
    <row r="1500" spans="1:13" x14ac:dyDescent="0.3">
      <c r="A1500">
        <v>608</v>
      </c>
      <c r="B1500">
        <v>7</v>
      </c>
      <c r="C1500" t="s">
        <v>19</v>
      </c>
      <c r="D1500" t="s">
        <v>39</v>
      </c>
      <c r="E1500">
        <v>17</v>
      </c>
      <c r="F1500">
        <v>29</v>
      </c>
      <c r="G1500">
        <v>1</v>
      </c>
      <c r="H1500">
        <v>45</v>
      </c>
      <c r="I1500" t="s">
        <v>53</v>
      </c>
      <c r="J1500">
        <v>29</v>
      </c>
      <c r="K1500">
        <f t="shared" si="69"/>
        <v>12</v>
      </c>
      <c r="L1500">
        <f t="shared" si="71"/>
        <v>29</v>
      </c>
      <c r="M1500">
        <f t="shared" si="70"/>
        <v>41.379310344827587</v>
      </c>
    </row>
    <row r="1501" spans="1:13" x14ac:dyDescent="0.3">
      <c r="A1501">
        <v>609</v>
      </c>
      <c r="B1501">
        <v>1</v>
      </c>
      <c r="C1501" t="s">
        <v>24</v>
      </c>
      <c r="D1501" t="s">
        <v>44</v>
      </c>
      <c r="E1501">
        <v>19</v>
      </c>
      <c r="F1501">
        <v>32</v>
      </c>
      <c r="G1501">
        <v>1</v>
      </c>
      <c r="H1501">
        <v>27</v>
      </c>
      <c r="I1501" t="s">
        <v>54</v>
      </c>
      <c r="J1501">
        <v>32</v>
      </c>
      <c r="K1501">
        <f t="shared" si="69"/>
        <v>13</v>
      </c>
      <c r="L1501">
        <f t="shared" si="71"/>
        <v>32</v>
      </c>
      <c r="M1501">
        <f t="shared" si="70"/>
        <v>40.625</v>
      </c>
    </row>
    <row r="1502" spans="1:13" x14ac:dyDescent="0.3">
      <c r="A1502">
        <v>610</v>
      </c>
      <c r="B1502">
        <v>19</v>
      </c>
      <c r="C1502" t="s">
        <v>31</v>
      </c>
      <c r="D1502" t="s">
        <v>51</v>
      </c>
      <c r="E1502">
        <v>15</v>
      </c>
      <c r="F1502">
        <v>26</v>
      </c>
      <c r="G1502">
        <v>1</v>
      </c>
      <c r="H1502">
        <v>39</v>
      </c>
      <c r="I1502" t="s">
        <v>54</v>
      </c>
      <c r="J1502">
        <v>26</v>
      </c>
      <c r="K1502">
        <f t="shared" si="69"/>
        <v>11</v>
      </c>
      <c r="L1502">
        <f t="shared" si="71"/>
        <v>26</v>
      </c>
      <c r="M1502">
        <f t="shared" si="70"/>
        <v>42.307692307692307</v>
      </c>
    </row>
    <row r="1503" spans="1:13" x14ac:dyDescent="0.3">
      <c r="A1503">
        <v>610</v>
      </c>
      <c r="B1503">
        <v>19</v>
      </c>
      <c r="C1503" t="s">
        <v>30</v>
      </c>
      <c r="D1503" t="s">
        <v>50</v>
      </c>
      <c r="E1503">
        <v>10</v>
      </c>
      <c r="F1503">
        <v>18</v>
      </c>
      <c r="G1503">
        <v>1</v>
      </c>
      <c r="H1503">
        <v>8</v>
      </c>
      <c r="I1503" t="s">
        <v>53</v>
      </c>
      <c r="J1503">
        <v>18</v>
      </c>
      <c r="K1503">
        <f t="shared" si="69"/>
        <v>8</v>
      </c>
      <c r="L1503">
        <f t="shared" si="71"/>
        <v>18</v>
      </c>
      <c r="M1503">
        <f t="shared" si="70"/>
        <v>44.444444444444443</v>
      </c>
    </row>
    <row r="1504" spans="1:13" x14ac:dyDescent="0.3">
      <c r="A1504">
        <v>611</v>
      </c>
      <c r="B1504">
        <v>13</v>
      </c>
      <c r="C1504" t="s">
        <v>29</v>
      </c>
      <c r="D1504" t="s">
        <v>49</v>
      </c>
      <c r="E1504">
        <v>13</v>
      </c>
      <c r="F1504">
        <v>21</v>
      </c>
      <c r="G1504">
        <v>2</v>
      </c>
      <c r="H1504">
        <v>53</v>
      </c>
      <c r="I1504" t="s">
        <v>54</v>
      </c>
      <c r="J1504">
        <v>42</v>
      </c>
      <c r="K1504">
        <f t="shared" si="69"/>
        <v>16</v>
      </c>
      <c r="L1504">
        <f t="shared" si="71"/>
        <v>42</v>
      </c>
      <c r="M1504">
        <f t="shared" si="70"/>
        <v>38.095238095238095</v>
      </c>
    </row>
    <row r="1505" spans="1:13" x14ac:dyDescent="0.3">
      <c r="A1505">
        <v>611</v>
      </c>
      <c r="B1505">
        <v>13</v>
      </c>
      <c r="C1505" t="s">
        <v>18</v>
      </c>
      <c r="D1505" t="s">
        <v>38</v>
      </c>
      <c r="E1505">
        <v>22</v>
      </c>
      <c r="F1505">
        <v>36</v>
      </c>
      <c r="G1505">
        <v>1</v>
      </c>
      <c r="H1505">
        <v>30</v>
      </c>
      <c r="I1505" t="s">
        <v>54</v>
      </c>
      <c r="J1505">
        <v>36</v>
      </c>
      <c r="K1505">
        <f t="shared" si="69"/>
        <v>14</v>
      </c>
      <c r="L1505">
        <f t="shared" si="71"/>
        <v>36</v>
      </c>
      <c r="M1505">
        <f t="shared" si="70"/>
        <v>38.888888888888893</v>
      </c>
    </row>
    <row r="1506" spans="1:13" x14ac:dyDescent="0.3">
      <c r="A1506">
        <v>612</v>
      </c>
      <c r="B1506">
        <v>11</v>
      </c>
      <c r="C1506" t="s">
        <v>16</v>
      </c>
      <c r="D1506" t="s">
        <v>36</v>
      </c>
      <c r="E1506">
        <v>16</v>
      </c>
      <c r="F1506">
        <v>27</v>
      </c>
      <c r="G1506">
        <v>1</v>
      </c>
      <c r="H1506">
        <v>26</v>
      </c>
      <c r="I1506" t="s">
        <v>53</v>
      </c>
      <c r="J1506">
        <v>27</v>
      </c>
      <c r="K1506">
        <f t="shared" si="69"/>
        <v>11</v>
      </c>
      <c r="L1506">
        <f t="shared" si="71"/>
        <v>27</v>
      </c>
      <c r="M1506">
        <f t="shared" si="70"/>
        <v>40.74074074074074</v>
      </c>
    </row>
    <row r="1507" spans="1:13" x14ac:dyDescent="0.3">
      <c r="A1507">
        <v>612</v>
      </c>
      <c r="B1507">
        <v>11</v>
      </c>
      <c r="C1507" t="s">
        <v>18</v>
      </c>
      <c r="D1507" t="s">
        <v>38</v>
      </c>
      <c r="E1507">
        <v>22</v>
      </c>
      <c r="F1507">
        <v>36</v>
      </c>
      <c r="G1507">
        <v>3</v>
      </c>
      <c r="H1507">
        <v>37</v>
      </c>
      <c r="I1507" t="s">
        <v>53</v>
      </c>
      <c r="J1507">
        <v>108</v>
      </c>
      <c r="K1507">
        <f t="shared" si="69"/>
        <v>42</v>
      </c>
      <c r="L1507">
        <f t="shared" si="71"/>
        <v>108</v>
      </c>
      <c r="M1507">
        <f t="shared" si="70"/>
        <v>38.888888888888893</v>
      </c>
    </row>
    <row r="1508" spans="1:13" x14ac:dyDescent="0.3">
      <c r="A1508">
        <v>612</v>
      </c>
      <c r="B1508">
        <v>11</v>
      </c>
      <c r="C1508" t="s">
        <v>21</v>
      </c>
      <c r="D1508" t="s">
        <v>41</v>
      </c>
      <c r="E1508">
        <v>16</v>
      </c>
      <c r="F1508">
        <v>28</v>
      </c>
      <c r="G1508">
        <v>2</v>
      </c>
      <c r="H1508">
        <v>15</v>
      </c>
      <c r="I1508" t="s">
        <v>53</v>
      </c>
      <c r="J1508">
        <v>56</v>
      </c>
      <c r="K1508">
        <f t="shared" si="69"/>
        <v>24</v>
      </c>
      <c r="L1508">
        <f t="shared" si="71"/>
        <v>56</v>
      </c>
      <c r="M1508">
        <f t="shared" si="70"/>
        <v>42.857142857142854</v>
      </c>
    </row>
    <row r="1509" spans="1:13" x14ac:dyDescent="0.3">
      <c r="A1509">
        <v>612</v>
      </c>
      <c r="B1509">
        <v>11</v>
      </c>
      <c r="C1509" t="s">
        <v>27</v>
      </c>
      <c r="D1509" t="s">
        <v>47</v>
      </c>
      <c r="E1509">
        <v>12</v>
      </c>
      <c r="F1509">
        <v>20</v>
      </c>
      <c r="G1509">
        <v>2</v>
      </c>
      <c r="H1509">
        <v>51</v>
      </c>
      <c r="I1509" t="s">
        <v>53</v>
      </c>
      <c r="J1509">
        <v>40</v>
      </c>
      <c r="K1509">
        <f t="shared" si="69"/>
        <v>16</v>
      </c>
      <c r="L1509">
        <f t="shared" si="71"/>
        <v>40</v>
      </c>
      <c r="M1509">
        <f t="shared" si="70"/>
        <v>40</v>
      </c>
    </row>
    <row r="1510" spans="1:13" x14ac:dyDescent="0.3">
      <c r="A1510">
        <v>613</v>
      </c>
      <c r="B1510">
        <v>1</v>
      </c>
      <c r="C1510" t="s">
        <v>22</v>
      </c>
      <c r="D1510" t="s">
        <v>42</v>
      </c>
      <c r="E1510">
        <v>11</v>
      </c>
      <c r="F1510">
        <v>19</v>
      </c>
      <c r="G1510">
        <v>3</v>
      </c>
      <c r="H1510">
        <v>41</v>
      </c>
      <c r="I1510" t="s">
        <v>54</v>
      </c>
      <c r="J1510">
        <v>57</v>
      </c>
      <c r="K1510">
        <f t="shared" si="69"/>
        <v>24</v>
      </c>
      <c r="L1510">
        <f t="shared" si="71"/>
        <v>57</v>
      </c>
      <c r="M1510">
        <f t="shared" si="70"/>
        <v>42.105263157894733</v>
      </c>
    </row>
    <row r="1511" spans="1:13" x14ac:dyDescent="0.3">
      <c r="A1511">
        <v>613</v>
      </c>
      <c r="B1511">
        <v>1</v>
      </c>
      <c r="C1511" t="s">
        <v>28</v>
      </c>
      <c r="D1511" t="s">
        <v>48</v>
      </c>
      <c r="E1511">
        <v>14</v>
      </c>
      <c r="F1511">
        <v>23</v>
      </c>
      <c r="G1511">
        <v>3</v>
      </c>
      <c r="H1511">
        <v>23</v>
      </c>
      <c r="I1511" t="s">
        <v>54</v>
      </c>
      <c r="J1511">
        <v>69</v>
      </c>
      <c r="K1511">
        <f t="shared" si="69"/>
        <v>27</v>
      </c>
      <c r="L1511">
        <f t="shared" si="71"/>
        <v>69</v>
      </c>
      <c r="M1511">
        <f t="shared" si="70"/>
        <v>39.130434782608695</v>
      </c>
    </row>
    <row r="1512" spans="1:13" x14ac:dyDescent="0.3">
      <c r="A1512">
        <v>613</v>
      </c>
      <c r="B1512">
        <v>1</v>
      </c>
      <c r="C1512" t="s">
        <v>30</v>
      </c>
      <c r="D1512" t="s">
        <v>50</v>
      </c>
      <c r="E1512">
        <v>10</v>
      </c>
      <c r="F1512">
        <v>18</v>
      </c>
      <c r="G1512">
        <v>3</v>
      </c>
      <c r="H1512">
        <v>31</v>
      </c>
      <c r="I1512" t="s">
        <v>54</v>
      </c>
      <c r="J1512">
        <v>54</v>
      </c>
      <c r="K1512">
        <f t="shared" si="69"/>
        <v>24</v>
      </c>
      <c r="L1512">
        <f t="shared" si="71"/>
        <v>54</v>
      </c>
      <c r="M1512">
        <f t="shared" si="70"/>
        <v>44.444444444444443</v>
      </c>
    </row>
    <row r="1513" spans="1:13" x14ac:dyDescent="0.3">
      <c r="A1513">
        <v>613</v>
      </c>
      <c r="B1513">
        <v>1</v>
      </c>
      <c r="C1513" t="s">
        <v>23</v>
      </c>
      <c r="D1513" t="s">
        <v>43</v>
      </c>
      <c r="E1513">
        <v>21</v>
      </c>
      <c r="F1513">
        <v>35</v>
      </c>
      <c r="G1513">
        <v>3</v>
      </c>
      <c r="H1513">
        <v>57</v>
      </c>
      <c r="I1513" t="s">
        <v>54</v>
      </c>
      <c r="J1513">
        <v>105</v>
      </c>
      <c r="K1513">
        <f t="shared" si="69"/>
        <v>42</v>
      </c>
      <c r="L1513">
        <f t="shared" si="71"/>
        <v>105</v>
      </c>
      <c r="M1513">
        <f t="shared" si="70"/>
        <v>40</v>
      </c>
    </row>
    <row r="1514" spans="1:13" x14ac:dyDescent="0.3">
      <c r="A1514">
        <v>614</v>
      </c>
      <c r="B1514">
        <v>19</v>
      </c>
      <c r="C1514" t="s">
        <v>13</v>
      </c>
      <c r="D1514" t="s">
        <v>33</v>
      </c>
      <c r="E1514">
        <v>14</v>
      </c>
      <c r="F1514">
        <v>24</v>
      </c>
      <c r="G1514">
        <v>3</v>
      </c>
      <c r="H1514">
        <v>50</v>
      </c>
      <c r="I1514" t="s">
        <v>53</v>
      </c>
      <c r="J1514">
        <v>72</v>
      </c>
      <c r="K1514">
        <f t="shared" si="69"/>
        <v>30</v>
      </c>
      <c r="L1514">
        <f t="shared" si="71"/>
        <v>72</v>
      </c>
      <c r="M1514">
        <f t="shared" si="70"/>
        <v>41.666666666666671</v>
      </c>
    </row>
    <row r="1515" spans="1:13" x14ac:dyDescent="0.3">
      <c r="A1515">
        <v>615</v>
      </c>
      <c r="B1515">
        <v>7</v>
      </c>
      <c r="C1515" t="s">
        <v>15</v>
      </c>
      <c r="D1515" t="s">
        <v>35</v>
      </c>
      <c r="E1515">
        <v>19</v>
      </c>
      <c r="F1515">
        <v>31</v>
      </c>
      <c r="G1515">
        <v>3</v>
      </c>
      <c r="H1515">
        <v>50</v>
      </c>
      <c r="I1515" t="s">
        <v>53</v>
      </c>
      <c r="J1515">
        <v>93</v>
      </c>
      <c r="K1515">
        <f t="shared" si="69"/>
        <v>36</v>
      </c>
      <c r="L1515">
        <f t="shared" si="71"/>
        <v>93</v>
      </c>
      <c r="M1515">
        <f t="shared" si="70"/>
        <v>38.70967741935484</v>
      </c>
    </row>
    <row r="1516" spans="1:13" x14ac:dyDescent="0.3">
      <c r="A1516">
        <v>615</v>
      </c>
      <c r="B1516">
        <v>7</v>
      </c>
      <c r="C1516" t="s">
        <v>28</v>
      </c>
      <c r="D1516" t="s">
        <v>48</v>
      </c>
      <c r="E1516">
        <v>14</v>
      </c>
      <c r="F1516">
        <v>23</v>
      </c>
      <c r="G1516">
        <v>3</v>
      </c>
      <c r="H1516">
        <v>43</v>
      </c>
      <c r="I1516" t="s">
        <v>53</v>
      </c>
      <c r="J1516">
        <v>69</v>
      </c>
      <c r="K1516">
        <f t="shared" si="69"/>
        <v>27</v>
      </c>
      <c r="L1516">
        <f t="shared" si="71"/>
        <v>69</v>
      </c>
      <c r="M1516">
        <f t="shared" si="70"/>
        <v>39.130434782608695</v>
      </c>
    </row>
    <row r="1517" spans="1:13" x14ac:dyDescent="0.3">
      <c r="A1517">
        <v>615</v>
      </c>
      <c r="B1517">
        <v>7</v>
      </c>
      <c r="C1517" t="s">
        <v>32</v>
      </c>
      <c r="D1517" t="s">
        <v>52</v>
      </c>
      <c r="E1517">
        <v>15</v>
      </c>
      <c r="F1517">
        <v>25</v>
      </c>
      <c r="G1517">
        <v>3</v>
      </c>
      <c r="H1517">
        <v>41</v>
      </c>
      <c r="I1517" t="s">
        <v>53</v>
      </c>
      <c r="J1517">
        <v>75</v>
      </c>
      <c r="K1517">
        <f t="shared" si="69"/>
        <v>30</v>
      </c>
      <c r="L1517">
        <f t="shared" si="71"/>
        <v>75</v>
      </c>
      <c r="M1517">
        <f t="shared" si="70"/>
        <v>40</v>
      </c>
    </row>
    <row r="1518" spans="1:13" x14ac:dyDescent="0.3">
      <c r="A1518">
        <v>615</v>
      </c>
      <c r="B1518">
        <v>7</v>
      </c>
      <c r="C1518" t="s">
        <v>24</v>
      </c>
      <c r="D1518" t="s">
        <v>44</v>
      </c>
      <c r="E1518">
        <v>19</v>
      </c>
      <c r="F1518">
        <v>32</v>
      </c>
      <c r="G1518">
        <v>3</v>
      </c>
      <c r="H1518">
        <v>22</v>
      </c>
      <c r="I1518" t="s">
        <v>54</v>
      </c>
      <c r="J1518">
        <v>96</v>
      </c>
      <c r="K1518">
        <f t="shared" si="69"/>
        <v>39</v>
      </c>
      <c r="L1518">
        <f t="shared" si="71"/>
        <v>96</v>
      </c>
      <c r="M1518">
        <f t="shared" si="70"/>
        <v>40.625</v>
      </c>
    </row>
    <row r="1519" spans="1:13" x14ac:dyDescent="0.3">
      <c r="A1519">
        <v>616</v>
      </c>
      <c r="B1519">
        <v>4</v>
      </c>
      <c r="C1519" t="s">
        <v>13</v>
      </c>
      <c r="D1519" t="s">
        <v>33</v>
      </c>
      <c r="E1519">
        <v>14</v>
      </c>
      <c r="F1519">
        <v>24</v>
      </c>
      <c r="G1519">
        <v>3</v>
      </c>
      <c r="H1519">
        <v>33</v>
      </c>
      <c r="I1519" t="s">
        <v>53</v>
      </c>
      <c r="J1519">
        <v>72</v>
      </c>
      <c r="K1519">
        <f t="shared" si="69"/>
        <v>30</v>
      </c>
      <c r="L1519">
        <f t="shared" si="71"/>
        <v>72</v>
      </c>
      <c r="M1519">
        <f t="shared" si="70"/>
        <v>41.666666666666671</v>
      </c>
    </row>
    <row r="1520" spans="1:13" x14ac:dyDescent="0.3">
      <c r="A1520">
        <v>616</v>
      </c>
      <c r="B1520">
        <v>4</v>
      </c>
      <c r="C1520" t="s">
        <v>14</v>
      </c>
      <c r="D1520" t="s">
        <v>34</v>
      </c>
      <c r="E1520">
        <v>18</v>
      </c>
      <c r="F1520">
        <v>30</v>
      </c>
      <c r="G1520">
        <v>2</v>
      </c>
      <c r="H1520">
        <v>14</v>
      </c>
      <c r="I1520" t="s">
        <v>54</v>
      </c>
      <c r="J1520">
        <v>60</v>
      </c>
      <c r="K1520">
        <f t="shared" si="69"/>
        <v>24</v>
      </c>
      <c r="L1520">
        <f t="shared" si="71"/>
        <v>60</v>
      </c>
      <c r="M1520">
        <f t="shared" si="70"/>
        <v>40</v>
      </c>
    </row>
    <row r="1521" spans="1:13" x14ac:dyDescent="0.3">
      <c r="A1521">
        <v>617</v>
      </c>
      <c r="B1521">
        <v>13</v>
      </c>
      <c r="C1521" t="s">
        <v>31</v>
      </c>
      <c r="D1521" t="s">
        <v>51</v>
      </c>
      <c r="E1521">
        <v>15</v>
      </c>
      <c r="F1521">
        <v>26</v>
      </c>
      <c r="G1521">
        <v>2</v>
      </c>
      <c r="H1521">
        <v>18</v>
      </c>
      <c r="I1521" t="s">
        <v>54</v>
      </c>
      <c r="J1521">
        <v>52</v>
      </c>
      <c r="K1521">
        <f t="shared" si="69"/>
        <v>22</v>
      </c>
      <c r="L1521">
        <f t="shared" si="71"/>
        <v>52</v>
      </c>
      <c r="M1521">
        <f t="shared" si="70"/>
        <v>42.307692307692307</v>
      </c>
    </row>
    <row r="1522" spans="1:13" x14ac:dyDescent="0.3">
      <c r="A1522">
        <v>617</v>
      </c>
      <c r="B1522">
        <v>13</v>
      </c>
      <c r="C1522" t="s">
        <v>14</v>
      </c>
      <c r="D1522" t="s">
        <v>34</v>
      </c>
      <c r="E1522">
        <v>18</v>
      </c>
      <c r="F1522">
        <v>30</v>
      </c>
      <c r="G1522">
        <v>3</v>
      </c>
      <c r="H1522">
        <v>33</v>
      </c>
      <c r="I1522" t="s">
        <v>54</v>
      </c>
      <c r="J1522">
        <v>90</v>
      </c>
      <c r="K1522">
        <f t="shared" si="69"/>
        <v>36</v>
      </c>
      <c r="L1522">
        <f t="shared" si="71"/>
        <v>90</v>
      </c>
      <c r="M1522">
        <f t="shared" si="70"/>
        <v>40</v>
      </c>
    </row>
    <row r="1523" spans="1:13" x14ac:dyDescent="0.3">
      <c r="A1523">
        <v>618</v>
      </c>
      <c r="B1523">
        <v>3</v>
      </c>
      <c r="C1523" t="s">
        <v>24</v>
      </c>
      <c r="D1523" t="s">
        <v>44</v>
      </c>
      <c r="E1523">
        <v>19</v>
      </c>
      <c r="F1523">
        <v>32</v>
      </c>
      <c r="G1523">
        <v>2</v>
      </c>
      <c r="H1523">
        <v>6</v>
      </c>
      <c r="I1523" t="s">
        <v>54</v>
      </c>
      <c r="J1523">
        <v>64</v>
      </c>
      <c r="K1523">
        <f t="shared" si="69"/>
        <v>26</v>
      </c>
      <c r="L1523">
        <f t="shared" si="71"/>
        <v>64</v>
      </c>
      <c r="M1523">
        <f t="shared" si="70"/>
        <v>40.625</v>
      </c>
    </row>
    <row r="1524" spans="1:13" x14ac:dyDescent="0.3">
      <c r="A1524">
        <v>618</v>
      </c>
      <c r="B1524">
        <v>3</v>
      </c>
      <c r="C1524" t="s">
        <v>15</v>
      </c>
      <c r="D1524" t="s">
        <v>35</v>
      </c>
      <c r="E1524">
        <v>19</v>
      </c>
      <c r="F1524">
        <v>31</v>
      </c>
      <c r="G1524">
        <v>3</v>
      </c>
      <c r="H1524">
        <v>35</v>
      </c>
      <c r="I1524" t="s">
        <v>53</v>
      </c>
      <c r="J1524">
        <v>93</v>
      </c>
      <c r="K1524">
        <f t="shared" si="69"/>
        <v>36</v>
      </c>
      <c r="L1524">
        <f t="shared" si="71"/>
        <v>93</v>
      </c>
      <c r="M1524">
        <f t="shared" si="70"/>
        <v>38.70967741935484</v>
      </c>
    </row>
    <row r="1525" spans="1:13" x14ac:dyDescent="0.3">
      <c r="A1525">
        <v>618</v>
      </c>
      <c r="B1525">
        <v>3</v>
      </c>
      <c r="C1525" t="s">
        <v>30</v>
      </c>
      <c r="D1525" t="s">
        <v>50</v>
      </c>
      <c r="E1525">
        <v>10</v>
      </c>
      <c r="F1525">
        <v>18</v>
      </c>
      <c r="G1525">
        <v>3</v>
      </c>
      <c r="H1525">
        <v>24</v>
      </c>
      <c r="I1525" t="s">
        <v>53</v>
      </c>
      <c r="J1525">
        <v>54</v>
      </c>
      <c r="K1525">
        <f t="shared" si="69"/>
        <v>24</v>
      </c>
      <c r="L1525">
        <f t="shared" si="71"/>
        <v>54</v>
      </c>
      <c r="M1525">
        <f t="shared" si="70"/>
        <v>44.444444444444443</v>
      </c>
    </row>
    <row r="1526" spans="1:13" x14ac:dyDescent="0.3">
      <c r="A1526">
        <v>618</v>
      </c>
      <c r="B1526">
        <v>3</v>
      </c>
      <c r="C1526" t="s">
        <v>18</v>
      </c>
      <c r="D1526" t="s">
        <v>38</v>
      </c>
      <c r="E1526">
        <v>22</v>
      </c>
      <c r="F1526">
        <v>36</v>
      </c>
      <c r="G1526">
        <v>3</v>
      </c>
      <c r="H1526">
        <v>53</v>
      </c>
      <c r="I1526" t="s">
        <v>53</v>
      </c>
      <c r="J1526">
        <v>108</v>
      </c>
      <c r="K1526">
        <f t="shared" si="69"/>
        <v>42</v>
      </c>
      <c r="L1526">
        <f t="shared" si="71"/>
        <v>108</v>
      </c>
      <c r="M1526">
        <f t="shared" si="70"/>
        <v>38.888888888888893</v>
      </c>
    </row>
    <row r="1527" spans="1:13" x14ac:dyDescent="0.3">
      <c r="A1527">
        <v>619</v>
      </c>
      <c r="B1527">
        <v>6</v>
      </c>
      <c r="C1527" t="s">
        <v>16</v>
      </c>
      <c r="D1527" t="s">
        <v>36</v>
      </c>
      <c r="E1527">
        <v>16</v>
      </c>
      <c r="F1527">
        <v>27</v>
      </c>
      <c r="G1527">
        <v>2</v>
      </c>
      <c r="H1527">
        <v>40</v>
      </c>
      <c r="I1527" t="s">
        <v>53</v>
      </c>
      <c r="J1527">
        <v>54</v>
      </c>
      <c r="K1527">
        <f t="shared" si="69"/>
        <v>22</v>
      </c>
      <c r="L1527">
        <f t="shared" si="71"/>
        <v>54</v>
      </c>
      <c r="M1527">
        <f t="shared" si="70"/>
        <v>40.74074074074074</v>
      </c>
    </row>
    <row r="1528" spans="1:13" x14ac:dyDescent="0.3">
      <c r="A1528">
        <v>619</v>
      </c>
      <c r="B1528">
        <v>6</v>
      </c>
      <c r="C1528" t="s">
        <v>31</v>
      </c>
      <c r="D1528" t="s">
        <v>51</v>
      </c>
      <c r="E1528">
        <v>15</v>
      </c>
      <c r="F1528">
        <v>26</v>
      </c>
      <c r="G1528">
        <v>3</v>
      </c>
      <c r="H1528">
        <v>56</v>
      </c>
      <c r="I1528" t="s">
        <v>54</v>
      </c>
      <c r="J1528">
        <v>78</v>
      </c>
      <c r="K1528">
        <f t="shared" si="69"/>
        <v>33</v>
      </c>
      <c r="L1528">
        <f t="shared" si="71"/>
        <v>78</v>
      </c>
      <c r="M1528">
        <f t="shared" si="70"/>
        <v>42.307692307692307</v>
      </c>
    </row>
    <row r="1529" spans="1:13" x14ac:dyDescent="0.3">
      <c r="A1529">
        <v>620</v>
      </c>
      <c r="B1529">
        <v>16</v>
      </c>
      <c r="C1529" t="s">
        <v>22</v>
      </c>
      <c r="D1529" t="s">
        <v>42</v>
      </c>
      <c r="E1529">
        <v>11</v>
      </c>
      <c r="F1529">
        <v>19</v>
      </c>
      <c r="G1529">
        <v>3</v>
      </c>
      <c r="H1529">
        <v>40</v>
      </c>
      <c r="I1529" t="s">
        <v>54</v>
      </c>
      <c r="J1529">
        <v>57</v>
      </c>
      <c r="K1529">
        <f t="shared" si="69"/>
        <v>24</v>
      </c>
      <c r="L1529">
        <f t="shared" si="71"/>
        <v>57</v>
      </c>
      <c r="M1529">
        <f t="shared" si="70"/>
        <v>42.105263157894733</v>
      </c>
    </row>
    <row r="1530" spans="1:13" x14ac:dyDescent="0.3">
      <c r="A1530">
        <v>621</v>
      </c>
      <c r="B1530">
        <v>5</v>
      </c>
      <c r="C1530" t="s">
        <v>23</v>
      </c>
      <c r="D1530" t="s">
        <v>43</v>
      </c>
      <c r="E1530">
        <v>21</v>
      </c>
      <c r="F1530">
        <v>35</v>
      </c>
      <c r="G1530">
        <v>3</v>
      </c>
      <c r="H1530">
        <v>8</v>
      </c>
      <c r="I1530" t="s">
        <v>54</v>
      </c>
      <c r="J1530">
        <v>105</v>
      </c>
      <c r="K1530">
        <f t="shared" si="69"/>
        <v>42</v>
      </c>
      <c r="L1530">
        <f t="shared" si="71"/>
        <v>105</v>
      </c>
      <c r="M1530">
        <f t="shared" si="70"/>
        <v>40</v>
      </c>
    </row>
    <row r="1531" spans="1:13" x14ac:dyDescent="0.3">
      <c r="A1531">
        <v>622</v>
      </c>
      <c r="B1531">
        <v>7</v>
      </c>
      <c r="C1531" t="s">
        <v>15</v>
      </c>
      <c r="D1531" t="s">
        <v>35</v>
      </c>
      <c r="E1531">
        <v>19</v>
      </c>
      <c r="F1531">
        <v>31</v>
      </c>
      <c r="G1531">
        <v>3</v>
      </c>
      <c r="H1531">
        <v>53</v>
      </c>
      <c r="I1531" t="s">
        <v>53</v>
      </c>
      <c r="J1531">
        <v>93</v>
      </c>
      <c r="K1531">
        <f t="shared" si="69"/>
        <v>36</v>
      </c>
      <c r="L1531">
        <f t="shared" si="71"/>
        <v>93</v>
      </c>
      <c r="M1531">
        <f t="shared" si="70"/>
        <v>38.70967741935484</v>
      </c>
    </row>
    <row r="1532" spans="1:13" x14ac:dyDescent="0.3">
      <c r="A1532">
        <v>622</v>
      </c>
      <c r="B1532">
        <v>7</v>
      </c>
      <c r="C1532" t="s">
        <v>21</v>
      </c>
      <c r="D1532" t="s">
        <v>41</v>
      </c>
      <c r="E1532">
        <v>16</v>
      </c>
      <c r="F1532">
        <v>28</v>
      </c>
      <c r="G1532">
        <v>1</v>
      </c>
      <c r="H1532">
        <v>25</v>
      </c>
      <c r="I1532" t="s">
        <v>53</v>
      </c>
      <c r="J1532">
        <v>28</v>
      </c>
      <c r="K1532">
        <f t="shared" si="69"/>
        <v>12</v>
      </c>
      <c r="L1532">
        <f t="shared" si="71"/>
        <v>28</v>
      </c>
      <c r="M1532">
        <f t="shared" si="70"/>
        <v>42.857142857142854</v>
      </c>
    </row>
    <row r="1533" spans="1:13" x14ac:dyDescent="0.3">
      <c r="A1533">
        <v>623</v>
      </c>
      <c r="B1533">
        <v>13</v>
      </c>
      <c r="C1533" t="s">
        <v>25</v>
      </c>
      <c r="D1533" t="s">
        <v>45</v>
      </c>
      <c r="E1533">
        <v>13</v>
      </c>
      <c r="F1533">
        <v>22</v>
      </c>
      <c r="G1533">
        <v>2</v>
      </c>
      <c r="H1533">
        <v>23</v>
      </c>
      <c r="I1533" t="s">
        <v>53</v>
      </c>
      <c r="J1533">
        <v>44</v>
      </c>
      <c r="K1533">
        <f t="shared" si="69"/>
        <v>18</v>
      </c>
      <c r="L1533">
        <f t="shared" si="71"/>
        <v>44</v>
      </c>
      <c r="M1533">
        <f t="shared" si="70"/>
        <v>40.909090909090914</v>
      </c>
    </row>
    <row r="1534" spans="1:13" x14ac:dyDescent="0.3">
      <c r="A1534">
        <v>623</v>
      </c>
      <c r="B1534">
        <v>13</v>
      </c>
      <c r="C1534" t="s">
        <v>23</v>
      </c>
      <c r="D1534" t="s">
        <v>43</v>
      </c>
      <c r="E1534">
        <v>21</v>
      </c>
      <c r="F1534">
        <v>35</v>
      </c>
      <c r="G1534">
        <v>2</v>
      </c>
      <c r="H1534">
        <v>59</v>
      </c>
      <c r="I1534" t="s">
        <v>53</v>
      </c>
      <c r="J1534">
        <v>70</v>
      </c>
      <c r="K1534">
        <f t="shared" si="69"/>
        <v>28</v>
      </c>
      <c r="L1534">
        <f t="shared" si="71"/>
        <v>70</v>
      </c>
      <c r="M1534">
        <f t="shared" si="70"/>
        <v>40</v>
      </c>
    </row>
    <row r="1535" spans="1:13" x14ac:dyDescent="0.3">
      <c r="A1535">
        <v>623</v>
      </c>
      <c r="B1535">
        <v>13</v>
      </c>
      <c r="C1535" t="s">
        <v>32</v>
      </c>
      <c r="D1535" t="s">
        <v>52</v>
      </c>
      <c r="E1535">
        <v>15</v>
      </c>
      <c r="F1535">
        <v>25</v>
      </c>
      <c r="G1535">
        <v>1</v>
      </c>
      <c r="H1535">
        <v>20</v>
      </c>
      <c r="I1535" t="s">
        <v>53</v>
      </c>
      <c r="J1535">
        <v>25</v>
      </c>
      <c r="K1535">
        <f t="shared" si="69"/>
        <v>10</v>
      </c>
      <c r="L1535">
        <f t="shared" si="71"/>
        <v>25</v>
      </c>
      <c r="M1535">
        <f t="shared" si="70"/>
        <v>40</v>
      </c>
    </row>
    <row r="1536" spans="1:13" x14ac:dyDescent="0.3">
      <c r="A1536">
        <v>623</v>
      </c>
      <c r="B1536">
        <v>13</v>
      </c>
      <c r="C1536" t="s">
        <v>24</v>
      </c>
      <c r="D1536" t="s">
        <v>44</v>
      </c>
      <c r="E1536">
        <v>19</v>
      </c>
      <c r="F1536">
        <v>32</v>
      </c>
      <c r="G1536">
        <v>3</v>
      </c>
      <c r="H1536">
        <v>43</v>
      </c>
      <c r="I1536" t="s">
        <v>54</v>
      </c>
      <c r="J1536">
        <v>96</v>
      </c>
      <c r="K1536">
        <f t="shared" si="69"/>
        <v>39</v>
      </c>
      <c r="L1536">
        <f t="shared" si="71"/>
        <v>96</v>
      </c>
      <c r="M1536">
        <f t="shared" si="70"/>
        <v>40.625</v>
      </c>
    </row>
    <row r="1537" spans="1:13" x14ac:dyDescent="0.3">
      <c r="A1537">
        <v>624</v>
      </c>
      <c r="B1537">
        <v>1</v>
      </c>
      <c r="C1537" t="s">
        <v>18</v>
      </c>
      <c r="D1537" t="s">
        <v>38</v>
      </c>
      <c r="E1537">
        <v>22</v>
      </c>
      <c r="F1537">
        <v>36</v>
      </c>
      <c r="G1537">
        <v>1</v>
      </c>
      <c r="H1537">
        <v>19</v>
      </c>
      <c r="I1537" t="s">
        <v>54</v>
      </c>
      <c r="J1537">
        <v>36</v>
      </c>
      <c r="K1537">
        <f t="shared" si="69"/>
        <v>14</v>
      </c>
      <c r="L1537">
        <f t="shared" si="71"/>
        <v>36</v>
      </c>
      <c r="M1537">
        <f t="shared" si="70"/>
        <v>38.888888888888893</v>
      </c>
    </row>
    <row r="1538" spans="1:13" x14ac:dyDescent="0.3">
      <c r="A1538">
        <v>624</v>
      </c>
      <c r="B1538">
        <v>1</v>
      </c>
      <c r="C1538" t="s">
        <v>13</v>
      </c>
      <c r="D1538" t="s">
        <v>33</v>
      </c>
      <c r="E1538">
        <v>14</v>
      </c>
      <c r="F1538">
        <v>24</v>
      </c>
      <c r="G1538">
        <v>1</v>
      </c>
      <c r="H1538">
        <v>45</v>
      </c>
      <c r="I1538" t="s">
        <v>53</v>
      </c>
      <c r="J1538">
        <v>24</v>
      </c>
      <c r="K1538">
        <f t="shared" si="69"/>
        <v>10</v>
      </c>
      <c r="L1538">
        <f t="shared" si="71"/>
        <v>24</v>
      </c>
      <c r="M1538">
        <f t="shared" si="70"/>
        <v>41.666666666666671</v>
      </c>
    </row>
    <row r="1539" spans="1:13" x14ac:dyDescent="0.3">
      <c r="A1539">
        <v>624</v>
      </c>
      <c r="B1539">
        <v>1</v>
      </c>
      <c r="C1539" t="s">
        <v>29</v>
      </c>
      <c r="D1539" t="s">
        <v>49</v>
      </c>
      <c r="E1539">
        <v>13</v>
      </c>
      <c r="F1539">
        <v>21</v>
      </c>
      <c r="G1539">
        <v>2</v>
      </c>
      <c r="H1539">
        <v>15</v>
      </c>
      <c r="I1539" t="s">
        <v>54</v>
      </c>
      <c r="J1539">
        <v>42</v>
      </c>
      <c r="K1539">
        <f t="shared" ref="K1539:K1602" si="72">(F1539-E1539)*G1539</f>
        <v>16</v>
      </c>
      <c r="L1539">
        <f t="shared" si="71"/>
        <v>42</v>
      </c>
      <c r="M1539">
        <f t="shared" ref="M1539:M1602" si="73">(K1539/J1539)*100</f>
        <v>38.095238095238095</v>
      </c>
    </row>
    <row r="1540" spans="1:13" x14ac:dyDescent="0.3">
      <c r="A1540">
        <v>625</v>
      </c>
      <c r="B1540">
        <v>5</v>
      </c>
      <c r="C1540" t="s">
        <v>30</v>
      </c>
      <c r="D1540" t="s">
        <v>50</v>
      </c>
      <c r="E1540">
        <v>10</v>
      </c>
      <c r="F1540">
        <v>18</v>
      </c>
      <c r="G1540">
        <v>2</v>
      </c>
      <c r="H1540">
        <v>12</v>
      </c>
      <c r="I1540" t="s">
        <v>53</v>
      </c>
      <c r="J1540">
        <v>36</v>
      </c>
      <c r="K1540">
        <f t="shared" si="72"/>
        <v>16</v>
      </c>
      <c r="L1540">
        <f t="shared" ref="L1540:L1603" si="74">F1540*G1540</f>
        <v>36</v>
      </c>
      <c r="M1540">
        <f t="shared" si="73"/>
        <v>44.444444444444443</v>
      </c>
    </row>
    <row r="1541" spans="1:13" x14ac:dyDescent="0.3">
      <c r="A1541">
        <v>625</v>
      </c>
      <c r="B1541">
        <v>5</v>
      </c>
      <c r="C1541" t="s">
        <v>17</v>
      </c>
      <c r="D1541" t="s">
        <v>37</v>
      </c>
      <c r="E1541">
        <v>25</v>
      </c>
      <c r="F1541">
        <v>40</v>
      </c>
      <c r="G1541">
        <v>1</v>
      </c>
      <c r="H1541">
        <v>46</v>
      </c>
      <c r="I1541" t="s">
        <v>54</v>
      </c>
      <c r="J1541">
        <v>40</v>
      </c>
      <c r="K1541">
        <f t="shared" si="72"/>
        <v>15</v>
      </c>
      <c r="L1541">
        <f t="shared" si="74"/>
        <v>40</v>
      </c>
      <c r="M1541">
        <f t="shared" si="73"/>
        <v>37.5</v>
      </c>
    </row>
    <row r="1542" spans="1:13" x14ac:dyDescent="0.3">
      <c r="A1542">
        <v>625</v>
      </c>
      <c r="B1542">
        <v>5</v>
      </c>
      <c r="C1542" t="s">
        <v>29</v>
      </c>
      <c r="D1542" t="s">
        <v>49</v>
      </c>
      <c r="E1542">
        <v>13</v>
      </c>
      <c r="F1542">
        <v>21</v>
      </c>
      <c r="G1542">
        <v>3</v>
      </c>
      <c r="H1542">
        <v>39</v>
      </c>
      <c r="I1542" t="s">
        <v>53</v>
      </c>
      <c r="J1542">
        <v>63</v>
      </c>
      <c r="K1542">
        <f t="shared" si="72"/>
        <v>24</v>
      </c>
      <c r="L1542">
        <f t="shared" si="74"/>
        <v>63</v>
      </c>
      <c r="M1542">
        <f t="shared" si="73"/>
        <v>38.095238095238095</v>
      </c>
    </row>
    <row r="1543" spans="1:13" x14ac:dyDescent="0.3">
      <c r="A1543">
        <v>626</v>
      </c>
      <c r="B1543">
        <v>14</v>
      </c>
      <c r="C1543" t="s">
        <v>14</v>
      </c>
      <c r="D1543" t="s">
        <v>34</v>
      </c>
      <c r="E1543">
        <v>18</v>
      </c>
      <c r="F1543">
        <v>30</v>
      </c>
      <c r="G1543">
        <v>2</v>
      </c>
      <c r="H1543">
        <v>11</v>
      </c>
      <c r="I1543" t="s">
        <v>53</v>
      </c>
      <c r="J1543">
        <v>60</v>
      </c>
      <c r="K1543">
        <f t="shared" si="72"/>
        <v>24</v>
      </c>
      <c r="L1543">
        <f t="shared" si="74"/>
        <v>60</v>
      </c>
      <c r="M1543">
        <f t="shared" si="73"/>
        <v>40</v>
      </c>
    </row>
    <row r="1544" spans="1:13" x14ac:dyDescent="0.3">
      <c r="A1544">
        <v>626</v>
      </c>
      <c r="B1544">
        <v>14</v>
      </c>
      <c r="C1544" t="s">
        <v>13</v>
      </c>
      <c r="D1544" t="s">
        <v>33</v>
      </c>
      <c r="E1544">
        <v>14</v>
      </c>
      <c r="F1544">
        <v>24</v>
      </c>
      <c r="G1544">
        <v>2</v>
      </c>
      <c r="H1544">
        <v>36</v>
      </c>
      <c r="I1544" t="s">
        <v>54</v>
      </c>
      <c r="J1544">
        <v>48</v>
      </c>
      <c r="K1544">
        <f t="shared" si="72"/>
        <v>20</v>
      </c>
      <c r="L1544">
        <f t="shared" si="74"/>
        <v>48</v>
      </c>
      <c r="M1544">
        <f t="shared" si="73"/>
        <v>41.666666666666671</v>
      </c>
    </row>
    <row r="1545" spans="1:13" x14ac:dyDescent="0.3">
      <c r="A1545">
        <v>626</v>
      </c>
      <c r="B1545">
        <v>14</v>
      </c>
      <c r="C1545" t="s">
        <v>19</v>
      </c>
      <c r="D1545" t="s">
        <v>39</v>
      </c>
      <c r="E1545">
        <v>17</v>
      </c>
      <c r="F1545">
        <v>29</v>
      </c>
      <c r="G1545">
        <v>1</v>
      </c>
      <c r="H1545">
        <v>11</v>
      </c>
      <c r="I1545" t="s">
        <v>54</v>
      </c>
      <c r="J1545">
        <v>29</v>
      </c>
      <c r="K1545">
        <f t="shared" si="72"/>
        <v>12</v>
      </c>
      <c r="L1545">
        <f t="shared" si="74"/>
        <v>29</v>
      </c>
      <c r="M1545">
        <f t="shared" si="73"/>
        <v>41.379310344827587</v>
      </c>
    </row>
    <row r="1546" spans="1:13" x14ac:dyDescent="0.3">
      <c r="A1546">
        <v>627</v>
      </c>
      <c r="B1546">
        <v>4</v>
      </c>
      <c r="C1546" t="s">
        <v>29</v>
      </c>
      <c r="D1546" t="s">
        <v>49</v>
      </c>
      <c r="E1546">
        <v>13</v>
      </c>
      <c r="F1546">
        <v>21</v>
      </c>
      <c r="G1546">
        <v>1</v>
      </c>
      <c r="H1546">
        <v>37</v>
      </c>
      <c r="I1546" t="s">
        <v>53</v>
      </c>
      <c r="J1546">
        <v>21</v>
      </c>
      <c r="K1546">
        <f t="shared" si="72"/>
        <v>8</v>
      </c>
      <c r="L1546">
        <f t="shared" si="74"/>
        <v>21</v>
      </c>
      <c r="M1546">
        <f t="shared" si="73"/>
        <v>38.095238095238095</v>
      </c>
    </row>
    <row r="1547" spans="1:13" x14ac:dyDescent="0.3">
      <c r="A1547">
        <v>628</v>
      </c>
      <c r="B1547">
        <v>2</v>
      </c>
      <c r="C1547" t="s">
        <v>13</v>
      </c>
      <c r="D1547" t="s">
        <v>33</v>
      </c>
      <c r="E1547">
        <v>14</v>
      </c>
      <c r="F1547">
        <v>24</v>
      </c>
      <c r="G1547">
        <v>2</v>
      </c>
      <c r="H1547">
        <v>10</v>
      </c>
      <c r="I1547" t="s">
        <v>53</v>
      </c>
      <c r="J1547">
        <v>48</v>
      </c>
      <c r="K1547">
        <f t="shared" si="72"/>
        <v>20</v>
      </c>
      <c r="L1547">
        <f t="shared" si="74"/>
        <v>48</v>
      </c>
      <c r="M1547">
        <f t="shared" si="73"/>
        <v>41.666666666666671</v>
      </c>
    </row>
    <row r="1548" spans="1:13" x14ac:dyDescent="0.3">
      <c r="A1548">
        <v>628</v>
      </c>
      <c r="B1548">
        <v>2</v>
      </c>
      <c r="C1548" t="s">
        <v>17</v>
      </c>
      <c r="D1548" t="s">
        <v>37</v>
      </c>
      <c r="E1548">
        <v>25</v>
      </c>
      <c r="F1548">
        <v>40</v>
      </c>
      <c r="G1548">
        <v>3</v>
      </c>
      <c r="H1548">
        <v>33</v>
      </c>
      <c r="I1548" t="s">
        <v>54</v>
      </c>
      <c r="J1548">
        <v>120</v>
      </c>
      <c r="K1548">
        <f t="shared" si="72"/>
        <v>45</v>
      </c>
      <c r="L1548">
        <f t="shared" si="74"/>
        <v>120</v>
      </c>
      <c r="M1548">
        <f t="shared" si="73"/>
        <v>37.5</v>
      </c>
    </row>
    <row r="1549" spans="1:13" x14ac:dyDescent="0.3">
      <c r="A1549">
        <v>629</v>
      </c>
      <c r="B1549">
        <v>17</v>
      </c>
      <c r="C1549" t="s">
        <v>26</v>
      </c>
      <c r="D1549" t="s">
        <v>46</v>
      </c>
      <c r="E1549">
        <v>20</v>
      </c>
      <c r="F1549">
        <v>34</v>
      </c>
      <c r="G1549">
        <v>1</v>
      </c>
      <c r="H1549">
        <v>22</v>
      </c>
      <c r="I1549" t="s">
        <v>54</v>
      </c>
      <c r="J1549">
        <v>34</v>
      </c>
      <c r="K1549">
        <f t="shared" si="72"/>
        <v>14</v>
      </c>
      <c r="L1549">
        <f t="shared" si="74"/>
        <v>34</v>
      </c>
      <c r="M1549">
        <f t="shared" si="73"/>
        <v>41.17647058823529</v>
      </c>
    </row>
    <row r="1550" spans="1:13" x14ac:dyDescent="0.3">
      <c r="A1550">
        <v>629</v>
      </c>
      <c r="B1550">
        <v>17</v>
      </c>
      <c r="C1550" t="s">
        <v>27</v>
      </c>
      <c r="D1550" t="s">
        <v>47</v>
      </c>
      <c r="E1550">
        <v>12</v>
      </c>
      <c r="F1550">
        <v>20</v>
      </c>
      <c r="G1550">
        <v>3</v>
      </c>
      <c r="H1550">
        <v>19</v>
      </c>
      <c r="I1550" t="s">
        <v>53</v>
      </c>
      <c r="J1550">
        <v>60</v>
      </c>
      <c r="K1550">
        <f t="shared" si="72"/>
        <v>24</v>
      </c>
      <c r="L1550">
        <f t="shared" si="74"/>
        <v>60</v>
      </c>
      <c r="M1550">
        <f t="shared" si="73"/>
        <v>40</v>
      </c>
    </row>
    <row r="1551" spans="1:13" x14ac:dyDescent="0.3">
      <c r="A1551">
        <v>629</v>
      </c>
      <c r="B1551">
        <v>17</v>
      </c>
      <c r="C1551" t="s">
        <v>30</v>
      </c>
      <c r="D1551" t="s">
        <v>50</v>
      </c>
      <c r="E1551">
        <v>10</v>
      </c>
      <c r="F1551">
        <v>18</v>
      </c>
      <c r="G1551">
        <v>2</v>
      </c>
      <c r="H1551">
        <v>43</v>
      </c>
      <c r="I1551" t="s">
        <v>54</v>
      </c>
      <c r="J1551">
        <v>36</v>
      </c>
      <c r="K1551">
        <f t="shared" si="72"/>
        <v>16</v>
      </c>
      <c r="L1551">
        <f t="shared" si="74"/>
        <v>36</v>
      </c>
      <c r="M1551">
        <f t="shared" si="73"/>
        <v>44.444444444444443</v>
      </c>
    </row>
    <row r="1552" spans="1:13" x14ac:dyDescent="0.3">
      <c r="A1552">
        <v>630</v>
      </c>
      <c r="B1552">
        <v>2</v>
      </c>
      <c r="C1552" t="s">
        <v>15</v>
      </c>
      <c r="D1552" t="s">
        <v>35</v>
      </c>
      <c r="E1552">
        <v>19</v>
      </c>
      <c r="F1552">
        <v>31</v>
      </c>
      <c r="G1552">
        <v>2</v>
      </c>
      <c r="H1552">
        <v>19</v>
      </c>
      <c r="I1552" t="s">
        <v>53</v>
      </c>
      <c r="J1552">
        <v>62</v>
      </c>
      <c r="K1552">
        <f t="shared" si="72"/>
        <v>24</v>
      </c>
      <c r="L1552">
        <f t="shared" si="74"/>
        <v>62</v>
      </c>
      <c r="M1552">
        <f t="shared" si="73"/>
        <v>38.70967741935484</v>
      </c>
    </row>
    <row r="1553" spans="1:13" x14ac:dyDescent="0.3">
      <c r="A1553">
        <v>630</v>
      </c>
      <c r="B1553">
        <v>2</v>
      </c>
      <c r="C1553" t="s">
        <v>17</v>
      </c>
      <c r="D1553" t="s">
        <v>37</v>
      </c>
      <c r="E1553">
        <v>25</v>
      </c>
      <c r="F1553">
        <v>40</v>
      </c>
      <c r="G1553">
        <v>3</v>
      </c>
      <c r="H1553">
        <v>56</v>
      </c>
      <c r="I1553" t="s">
        <v>53</v>
      </c>
      <c r="J1553">
        <v>120</v>
      </c>
      <c r="K1553">
        <f t="shared" si="72"/>
        <v>45</v>
      </c>
      <c r="L1553">
        <f t="shared" si="74"/>
        <v>120</v>
      </c>
      <c r="M1553">
        <f t="shared" si="73"/>
        <v>37.5</v>
      </c>
    </row>
    <row r="1554" spans="1:13" x14ac:dyDescent="0.3">
      <c r="A1554">
        <v>631</v>
      </c>
      <c r="B1554">
        <v>6</v>
      </c>
      <c r="C1554" t="s">
        <v>25</v>
      </c>
      <c r="D1554" t="s">
        <v>45</v>
      </c>
      <c r="E1554">
        <v>13</v>
      </c>
      <c r="F1554">
        <v>22</v>
      </c>
      <c r="G1554">
        <v>3</v>
      </c>
      <c r="H1554">
        <v>46</v>
      </c>
      <c r="I1554" t="s">
        <v>53</v>
      </c>
      <c r="J1554">
        <v>66</v>
      </c>
      <c r="K1554">
        <f t="shared" si="72"/>
        <v>27</v>
      </c>
      <c r="L1554">
        <f t="shared" si="74"/>
        <v>66</v>
      </c>
      <c r="M1554">
        <f t="shared" si="73"/>
        <v>40.909090909090914</v>
      </c>
    </row>
    <row r="1555" spans="1:13" x14ac:dyDescent="0.3">
      <c r="A1555">
        <v>632</v>
      </c>
      <c r="B1555">
        <v>16</v>
      </c>
      <c r="C1555" t="s">
        <v>24</v>
      </c>
      <c r="D1555" t="s">
        <v>44</v>
      </c>
      <c r="E1555">
        <v>19</v>
      </c>
      <c r="F1555">
        <v>32</v>
      </c>
      <c r="G1555">
        <v>3</v>
      </c>
      <c r="H1555">
        <v>41</v>
      </c>
      <c r="I1555" t="s">
        <v>54</v>
      </c>
      <c r="J1555">
        <v>96</v>
      </c>
      <c r="K1555">
        <f t="shared" si="72"/>
        <v>39</v>
      </c>
      <c r="L1555">
        <f t="shared" si="74"/>
        <v>96</v>
      </c>
      <c r="M1555">
        <f t="shared" si="73"/>
        <v>40.625</v>
      </c>
    </row>
    <row r="1556" spans="1:13" x14ac:dyDescent="0.3">
      <c r="A1556">
        <v>632</v>
      </c>
      <c r="B1556">
        <v>16</v>
      </c>
      <c r="C1556" t="s">
        <v>20</v>
      </c>
      <c r="D1556" t="s">
        <v>40</v>
      </c>
      <c r="E1556">
        <v>20</v>
      </c>
      <c r="F1556">
        <v>33</v>
      </c>
      <c r="G1556">
        <v>1</v>
      </c>
      <c r="H1556">
        <v>47</v>
      </c>
      <c r="I1556" t="s">
        <v>53</v>
      </c>
      <c r="J1556">
        <v>33</v>
      </c>
      <c r="K1556">
        <f t="shared" si="72"/>
        <v>13</v>
      </c>
      <c r="L1556">
        <f t="shared" si="74"/>
        <v>33</v>
      </c>
      <c r="M1556">
        <f t="shared" si="73"/>
        <v>39.393939393939391</v>
      </c>
    </row>
    <row r="1557" spans="1:13" x14ac:dyDescent="0.3">
      <c r="A1557">
        <v>633</v>
      </c>
      <c r="B1557">
        <v>16</v>
      </c>
      <c r="C1557" t="s">
        <v>14</v>
      </c>
      <c r="D1557" t="s">
        <v>34</v>
      </c>
      <c r="E1557">
        <v>18</v>
      </c>
      <c r="F1557">
        <v>30</v>
      </c>
      <c r="G1557">
        <v>3</v>
      </c>
      <c r="H1557">
        <v>10</v>
      </c>
      <c r="I1557" t="s">
        <v>53</v>
      </c>
      <c r="J1557">
        <v>90</v>
      </c>
      <c r="K1557">
        <f t="shared" si="72"/>
        <v>36</v>
      </c>
      <c r="L1557">
        <f t="shared" si="74"/>
        <v>90</v>
      </c>
      <c r="M1557">
        <f t="shared" si="73"/>
        <v>40</v>
      </c>
    </row>
    <row r="1558" spans="1:13" x14ac:dyDescent="0.3">
      <c r="A1558">
        <v>633</v>
      </c>
      <c r="B1558">
        <v>16</v>
      </c>
      <c r="C1558" t="s">
        <v>13</v>
      </c>
      <c r="D1558" t="s">
        <v>33</v>
      </c>
      <c r="E1558">
        <v>14</v>
      </c>
      <c r="F1558">
        <v>24</v>
      </c>
      <c r="G1558">
        <v>2</v>
      </c>
      <c r="H1558">
        <v>51</v>
      </c>
      <c r="I1558" t="s">
        <v>54</v>
      </c>
      <c r="J1558">
        <v>48</v>
      </c>
      <c r="K1558">
        <f t="shared" si="72"/>
        <v>20</v>
      </c>
      <c r="L1558">
        <f t="shared" si="74"/>
        <v>48</v>
      </c>
      <c r="M1558">
        <f t="shared" si="73"/>
        <v>41.666666666666671</v>
      </c>
    </row>
    <row r="1559" spans="1:13" x14ac:dyDescent="0.3">
      <c r="A1559">
        <v>633</v>
      </c>
      <c r="B1559">
        <v>16</v>
      </c>
      <c r="C1559" t="s">
        <v>25</v>
      </c>
      <c r="D1559" t="s">
        <v>45</v>
      </c>
      <c r="E1559">
        <v>13</v>
      </c>
      <c r="F1559">
        <v>22</v>
      </c>
      <c r="G1559">
        <v>2</v>
      </c>
      <c r="H1559">
        <v>34</v>
      </c>
      <c r="I1559" t="s">
        <v>53</v>
      </c>
      <c r="J1559">
        <v>44</v>
      </c>
      <c r="K1559">
        <f t="shared" si="72"/>
        <v>18</v>
      </c>
      <c r="L1559">
        <f t="shared" si="74"/>
        <v>44</v>
      </c>
      <c r="M1559">
        <f t="shared" si="73"/>
        <v>40.909090909090914</v>
      </c>
    </row>
    <row r="1560" spans="1:13" x14ac:dyDescent="0.3">
      <c r="A1560">
        <v>633</v>
      </c>
      <c r="B1560">
        <v>16</v>
      </c>
      <c r="C1560" t="s">
        <v>30</v>
      </c>
      <c r="D1560" t="s">
        <v>50</v>
      </c>
      <c r="E1560">
        <v>10</v>
      </c>
      <c r="F1560">
        <v>18</v>
      </c>
      <c r="G1560">
        <v>3</v>
      </c>
      <c r="H1560">
        <v>54</v>
      </c>
      <c r="I1560" t="s">
        <v>54</v>
      </c>
      <c r="J1560">
        <v>54</v>
      </c>
      <c r="K1560">
        <f t="shared" si="72"/>
        <v>24</v>
      </c>
      <c r="L1560">
        <f t="shared" si="74"/>
        <v>54</v>
      </c>
      <c r="M1560">
        <f t="shared" si="73"/>
        <v>44.444444444444443</v>
      </c>
    </row>
    <row r="1561" spans="1:13" x14ac:dyDescent="0.3">
      <c r="A1561">
        <v>634</v>
      </c>
      <c r="B1561">
        <v>2</v>
      </c>
      <c r="C1561" t="s">
        <v>25</v>
      </c>
      <c r="D1561" t="s">
        <v>45</v>
      </c>
      <c r="E1561">
        <v>13</v>
      </c>
      <c r="F1561">
        <v>22</v>
      </c>
      <c r="G1561">
        <v>2</v>
      </c>
      <c r="H1561">
        <v>25</v>
      </c>
      <c r="I1561" t="s">
        <v>53</v>
      </c>
      <c r="J1561">
        <v>44</v>
      </c>
      <c r="K1561">
        <f t="shared" si="72"/>
        <v>18</v>
      </c>
      <c r="L1561">
        <f t="shared" si="74"/>
        <v>44</v>
      </c>
      <c r="M1561">
        <f t="shared" si="73"/>
        <v>40.909090909090914</v>
      </c>
    </row>
    <row r="1562" spans="1:13" x14ac:dyDescent="0.3">
      <c r="A1562">
        <v>634</v>
      </c>
      <c r="B1562">
        <v>2</v>
      </c>
      <c r="C1562" t="s">
        <v>17</v>
      </c>
      <c r="D1562" t="s">
        <v>37</v>
      </c>
      <c r="E1562">
        <v>25</v>
      </c>
      <c r="F1562">
        <v>40</v>
      </c>
      <c r="G1562">
        <v>3</v>
      </c>
      <c r="H1562">
        <v>38</v>
      </c>
      <c r="I1562" t="s">
        <v>54</v>
      </c>
      <c r="J1562">
        <v>120</v>
      </c>
      <c r="K1562">
        <f t="shared" si="72"/>
        <v>45</v>
      </c>
      <c r="L1562">
        <f t="shared" si="74"/>
        <v>120</v>
      </c>
      <c r="M1562">
        <f t="shared" si="73"/>
        <v>37.5</v>
      </c>
    </row>
    <row r="1563" spans="1:13" x14ac:dyDescent="0.3">
      <c r="A1563">
        <v>634</v>
      </c>
      <c r="B1563">
        <v>2</v>
      </c>
      <c r="C1563" t="s">
        <v>32</v>
      </c>
      <c r="D1563" t="s">
        <v>52</v>
      </c>
      <c r="E1563">
        <v>15</v>
      </c>
      <c r="F1563">
        <v>25</v>
      </c>
      <c r="G1563">
        <v>3</v>
      </c>
      <c r="H1563">
        <v>43</v>
      </c>
      <c r="I1563" t="s">
        <v>54</v>
      </c>
      <c r="J1563">
        <v>75</v>
      </c>
      <c r="K1563">
        <f t="shared" si="72"/>
        <v>30</v>
      </c>
      <c r="L1563">
        <f t="shared" si="74"/>
        <v>75</v>
      </c>
      <c r="M1563">
        <f t="shared" si="73"/>
        <v>40</v>
      </c>
    </row>
    <row r="1564" spans="1:13" x14ac:dyDescent="0.3">
      <c r="A1564">
        <v>634</v>
      </c>
      <c r="B1564">
        <v>2</v>
      </c>
      <c r="C1564" t="s">
        <v>23</v>
      </c>
      <c r="D1564" t="s">
        <v>43</v>
      </c>
      <c r="E1564">
        <v>21</v>
      </c>
      <c r="F1564">
        <v>35</v>
      </c>
      <c r="G1564">
        <v>3</v>
      </c>
      <c r="H1564">
        <v>51</v>
      </c>
      <c r="I1564" t="s">
        <v>53</v>
      </c>
      <c r="J1564">
        <v>105</v>
      </c>
      <c r="K1564">
        <f t="shared" si="72"/>
        <v>42</v>
      </c>
      <c r="L1564">
        <f t="shared" si="74"/>
        <v>105</v>
      </c>
      <c r="M1564">
        <f t="shared" si="73"/>
        <v>40</v>
      </c>
    </row>
    <row r="1565" spans="1:13" x14ac:dyDescent="0.3">
      <c r="A1565">
        <v>635</v>
      </c>
      <c r="B1565">
        <v>5</v>
      </c>
      <c r="C1565" t="s">
        <v>19</v>
      </c>
      <c r="D1565" t="s">
        <v>39</v>
      </c>
      <c r="E1565">
        <v>17</v>
      </c>
      <c r="F1565">
        <v>29</v>
      </c>
      <c r="G1565">
        <v>2</v>
      </c>
      <c r="H1565">
        <v>25</v>
      </c>
      <c r="I1565" t="s">
        <v>54</v>
      </c>
      <c r="J1565">
        <v>58</v>
      </c>
      <c r="K1565">
        <f t="shared" si="72"/>
        <v>24</v>
      </c>
      <c r="L1565">
        <f t="shared" si="74"/>
        <v>58</v>
      </c>
      <c r="M1565">
        <f t="shared" si="73"/>
        <v>41.379310344827587</v>
      </c>
    </row>
    <row r="1566" spans="1:13" x14ac:dyDescent="0.3">
      <c r="A1566">
        <v>636</v>
      </c>
      <c r="B1566">
        <v>14</v>
      </c>
      <c r="C1566" t="s">
        <v>13</v>
      </c>
      <c r="D1566" t="s">
        <v>33</v>
      </c>
      <c r="E1566">
        <v>14</v>
      </c>
      <c r="F1566">
        <v>24</v>
      </c>
      <c r="G1566">
        <v>2</v>
      </c>
      <c r="H1566">
        <v>45</v>
      </c>
      <c r="I1566" t="s">
        <v>53</v>
      </c>
      <c r="J1566">
        <v>48</v>
      </c>
      <c r="K1566">
        <f t="shared" si="72"/>
        <v>20</v>
      </c>
      <c r="L1566">
        <f t="shared" si="74"/>
        <v>48</v>
      </c>
      <c r="M1566">
        <f t="shared" si="73"/>
        <v>41.666666666666671</v>
      </c>
    </row>
    <row r="1567" spans="1:13" x14ac:dyDescent="0.3">
      <c r="A1567">
        <v>636</v>
      </c>
      <c r="B1567">
        <v>14</v>
      </c>
      <c r="C1567" t="s">
        <v>22</v>
      </c>
      <c r="D1567" t="s">
        <v>42</v>
      </c>
      <c r="E1567">
        <v>11</v>
      </c>
      <c r="F1567">
        <v>19</v>
      </c>
      <c r="G1567">
        <v>3</v>
      </c>
      <c r="H1567">
        <v>54</v>
      </c>
      <c r="I1567" t="s">
        <v>54</v>
      </c>
      <c r="J1567">
        <v>57</v>
      </c>
      <c r="K1567">
        <f t="shared" si="72"/>
        <v>24</v>
      </c>
      <c r="L1567">
        <f t="shared" si="74"/>
        <v>57</v>
      </c>
      <c r="M1567">
        <f t="shared" si="73"/>
        <v>42.105263157894733</v>
      </c>
    </row>
    <row r="1568" spans="1:13" x14ac:dyDescent="0.3">
      <c r="A1568">
        <v>636</v>
      </c>
      <c r="B1568">
        <v>14</v>
      </c>
      <c r="C1568" t="s">
        <v>29</v>
      </c>
      <c r="D1568" t="s">
        <v>49</v>
      </c>
      <c r="E1568">
        <v>13</v>
      </c>
      <c r="F1568">
        <v>21</v>
      </c>
      <c r="G1568">
        <v>1</v>
      </c>
      <c r="H1568">
        <v>52</v>
      </c>
      <c r="I1568" t="s">
        <v>54</v>
      </c>
      <c r="J1568">
        <v>21</v>
      </c>
      <c r="K1568">
        <f t="shared" si="72"/>
        <v>8</v>
      </c>
      <c r="L1568">
        <f t="shared" si="74"/>
        <v>21</v>
      </c>
      <c r="M1568">
        <f t="shared" si="73"/>
        <v>38.095238095238095</v>
      </c>
    </row>
    <row r="1569" spans="1:13" x14ac:dyDescent="0.3">
      <c r="A1569">
        <v>637</v>
      </c>
      <c r="B1569">
        <v>6</v>
      </c>
      <c r="C1569" t="s">
        <v>20</v>
      </c>
      <c r="D1569" t="s">
        <v>40</v>
      </c>
      <c r="E1569">
        <v>20</v>
      </c>
      <c r="F1569">
        <v>33</v>
      </c>
      <c r="G1569">
        <v>1</v>
      </c>
      <c r="H1569">
        <v>23</v>
      </c>
      <c r="I1569" t="s">
        <v>54</v>
      </c>
      <c r="J1569">
        <v>33</v>
      </c>
      <c r="K1569">
        <f t="shared" si="72"/>
        <v>13</v>
      </c>
      <c r="L1569">
        <f t="shared" si="74"/>
        <v>33</v>
      </c>
      <c r="M1569">
        <f t="shared" si="73"/>
        <v>39.393939393939391</v>
      </c>
    </row>
    <row r="1570" spans="1:13" x14ac:dyDescent="0.3">
      <c r="A1570">
        <v>637</v>
      </c>
      <c r="B1570">
        <v>6</v>
      </c>
      <c r="C1570" t="s">
        <v>26</v>
      </c>
      <c r="D1570" t="s">
        <v>46</v>
      </c>
      <c r="E1570">
        <v>20</v>
      </c>
      <c r="F1570">
        <v>34</v>
      </c>
      <c r="G1570">
        <v>1</v>
      </c>
      <c r="H1570">
        <v>6</v>
      </c>
      <c r="I1570" t="s">
        <v>54</v>
      </c>
      <c r="J1570">
        <v>34</v>
      </c>
      <c r="K1570">
        <f t="shared" si="72"/>
        <v>14</v>
      </c>
      <c r="L1570">
        <f t="shared" si="74"/>
        <v>34</v>
      </c>
      <c r="M1570">
        <f t="shared" si="73"/>
        <v>41.17647058823529</v>
      </c>
    </row>
    <row r="1571" spans="1:13" x14ac:dyDescent="0.3">
      <c r="A1571">
        <v>637</v>
      </c>
      <c r="B1571">
        <v>6</v>
      </c>
      <c r="C1571" t="s">
        <v>32</v>
      </c>
      <c r="D1571" t="s">
        <v>52</v>
      </c>
      <c r="E1571">
        <v>15</v>
      </c>
      <c r="F1571">
        <v>25</v>
      </c>
      <c r="G1571">
        <v>2</v>
      </c>
      <c r="H1571">
        <v>32</v>
      </c>
      <c r="I1571" t="s">
        <v>53</v>
      </c>
      <c r="J1571">
        <v>50</v>
      </c>
      <c r="K1571">
        <f t="shared" si="72"/>
        <v>20</v>
      </c>
      <c r="L1571">
        <f t="shared" si="74"/>
        <v>50</v>
      </c>
      <c r="M1571">
        <f t="shared" si="73"/>
        <v>40</v>
      </c>
    </row>
    <row r="1572" spans="1:13" x14ac:dyDescent="0.3">
      <c r="A1572">
        <v>638</v>
      </c>
      <c r="B1572">
        <v>16</v>
      </c>
      <c r="C1572" t="s">
        <v>14</v>
      </c>
      <c r="D1572" t="s">
        <v>34</v>
      </c>
      <c r="E1572">
        <v>18</v>
      </c>
      <c r="F1572">
        <v>30</v>
      </c>
      <c r="G1572">
        <v>3</v>
      </c>
      <c r="H1572">
        <v>44</v>
      </c>
      <c r="I1572" t="s">
        <v>53</v>
      </c>
      <c r="J1572">
        <v>90</v>
      </c>
      <c r="K1572">
        <f t="shared" si="72"/>
        <v>36</v>
      </c>
      <c r="L1572">
        <f t="shared" si="74"/>
        <v>90</v>
      </c>
      <c r="M1572">
        <f t="shared" si="73"/>
        <v>40</v>
      </c>
    </row>
    <row r="1573" spans="1:13" x14ac:dyDescent="0.3">
      <c r="A1573">
        <v>639</v>
      </c>
      <c r="B1573">
        <v>8</v>
      </c>
      <c r="C1573" t="s">
        <v>31</v>
      </c>
      <c r="D1573" t="s">
        <v>51</v>
      </c>
      <c r="E1573">
        <v>15</v>
      </c>
      <c r="F1573">
        <v>26</v>
      </c>
      <c r="G1573">
        <v>2</v>
      </c>
      <c r="H1573">
        <v>52</v>
      </c>
      <c r="I1573" t="s">
        <v>53</v>
      </c>
      <c r="J1573">
        <v>52</v>
      </c>
      <c r="K1573">
        <f t="shared" si="72"/>
        <v>22</v>
      </c>
      <c r="L1573">
        <f t="shared" si="74"/>
        <v>52</v>
      </c>
      <c r="M1573">
        <f t="shared" si="73"/>
        <v>42.307692307692307</v>
      </c>
    </row>
    <row r="1574" spans="1:13" x14ac:dyDescent="0.3">
      <c r="A1574">
        <v>639</v>
      </c>
      <c r="B1574">
        <v>8</v>
      </c>
      <c r="C1574" t="s">
        <v>15</v>
      </c>
      <c r="D1574" t="s">
        <v>35</v>
      </c>
      <c r="E1574">
        <v>19</v>
      </c>
      <c r="F1574">
        <v>31</v>
      </c>
      <c r="G1574">
        <v>2</v>
      </c>
      <c r="H1574">
        <v>29</v>
      </c>
      <c r="I1574" t="s">
        <v>53</v>
      </c>
      <c r="J1574">
        <v>62</v>
      </c>
      <c r="K1574">
        <f t="shared" si="72"/>
        <v>24</v>
      </c>
      <c r="L1574">
        <f t="shared" si="74"/>
        <v>62</v>
      </c>
      <c r="M1574">
        <f t="shared" si="73"/>
        <v>38.70967741935484</v>
      </c>
    </row>
    <row r="1575" spans="1:13" x14ac:dyDescent="0.3">
      <c r="A1575">
        <v>639</v>
      </c>
      <c r="B1575">
        <v>8</v>
      </c>
      <c r="C1575" t="s">
        <v>22</v>
      </c>
      <c r="D1575" t="s">
        <v>42</v>
      </c>
      <c r="E1575">
        <v>11</v>
      </c>
      <c r="F1575">
        <v>19</v>
      </c>
      <c r="G1575">
        <v>2</v>
      </c>
      <c r="H1575">
        <v>55</v>
      </c>
      <c r="I1575" t="s">
        <v>53</v>
      </c>
      <c r="J1575">
        <v>38</v>
      </c>
      <c r="K1575">
        <f t="shared" si="72"/>
        <v>16</v>
      </c>
      <c r="L1575">
        <f t="shared" si="74"/>
        <v>38</v>
      </c>
      <c r="M1575">
        <f t="shared" si="73"/>
        <v>42.105263157894733</v>
      </c>
    </row>
    <row r="1576" spans="1:13" x14ac:dyDescent="0.3">
      <c r="A1576">
        <v>640</v>
      </c>
      <c r="B1576">
        <v>14</v>
      </c>
      <c r="C1576" t="s">
        <v>31</v>
      </c>
      <c r="D1576" t="s">
        <v>51</v>
      </c>
      <c r="E1576">
        <v>15</v>
      </c>
      <c r="F1576">
        <v>26</v>
      </c>
      <c r="G1576">
        <v>3</v>
      </c>
      <c r="H1576">
        <v>7</v>
      </c>
      <c r="I1576" t="s">
        <v>54</v>
      </c>
      <c r="J1576">
        <v>78</v>
      </c>
      <c r="K1576">
        <f t="shared" si="72"/>
        <v>33</v>
      </c>
      <c r="L1576">
        <f t="shared" si="74"/>
        <v>78</v>
      </c>
      <c r="M1576">
        <f t="shared" si="73"/>
        <v>42.307692307692307</v>
      </c>
    </row>
    <row r="1577" spans="1:13" x14ac:dyDescent="0.3">
      <c r="A1577">
        <v>640</v>
      </c>
      <c r="B1577">
        <v>14</v>
      </c>
      <c r="C1577" t="s">
        <v>29</v>
      </c>
      <c r="D1577" t="s">
        <v>49</v>
      </c>
      <c r="E1577">
        <v>13</v>
      </c>
      <c r="F1577">
        <v>21</v>
      </c>
      <c r="G1577">
        <v>2</v>
      </c>
      <c r="H1577">
        <v>12</v>
      </c>
      <c r="I1577" t="s">
        <v>53</v>
      </c>
      <c r="J1577">
        <v>42</v>
      </c>
      <c r="K1577">
        <f t="shared" si="72"/>
        <v>16</v>
      </c>
      <c r="L1577">
        <f t="shared" si="74"/>
        <v>42</v>
      </c>
      <c r="M1577">
        <f t="shared" si="73"/>
        <v>38.095238095238095</v>
      </c>
    </row>
    <row r="1578" spans="1:13" x14ac:dyDescent="0.3">
      <c r="A1578">
        <v>640</v>
      </c>
      <c r="B1578">
        <v>14</v>
      </c>
      <c r="C1578" t="s">
        <v>20</v>
      </c>
      <c r="D1578" t="s">
        <v>40</v>
      </c>
      <c r="E1578">
        <v>20</v>
      </c>
      <c r="F1578">
        <v>33</v>
      </c>
      <c r="G1578">
        <v>3</v>
      </c>
      <c r="H1578">
        <v>56</v>
      </c>
      <c r="I1578" t="s">
        <v>54</v>
      </c>
      <c r="J1578">
        <v>99</v>
      </c>
      <c r="K1578">
        <f t="shared" si="72"/>
        <v>39</v>
      </c>
      <c r="L1578">
        <f t="shared" si="74"/>
        <v>99</v>
      </c>
      <c r="M1578">
        <f t="shared" si="73"/>
        <v>39.393939393939391</v>
      </c>
    </row>
    <row r="1579" spans="1:13" x14ac:dyDescent="0.3">
      <c r="A1579">
        <v>641</v>
      </c>
      <c r="B1579">
        <v>2</v>
      </c>
      <c r="C1579" t="s">
        <v>19</v>
      </c>
      <c r="D1579" t="s">
        <v>39</v>
      </c>
      <c r="E1579">
        <v>17</v>
      </c>
      <c r="F1579">
        <v>29</v>
      </c>
      <c r="G1579">
        <v>3</v>
      </c>
      <c r="H1579">
        <v>17</v>
      </c>
      <c r="I1579" t="s">
        <v>53</v>
      </c>
      <c r="J1579">
        <v>87</v>
      </c>
      <c r="K1579">
        <f t="shared" si="72"/>
        <v>36</v>
      </c>
      <c r="L1579">
        <f t="shared" si="74"/>
        <v>87</v>
      </c>
      <c r="M1579">
        <f t="shared" si="73"/>
        <v>41.379310344827587</v>
      </c>
    </row>
    <row r="1580" spans="1:13" x14ac:dyDescent="0.3">
      <c r="A1580">
        <v>641</v>
      </c>
      <c r="B1580">
        <v>2</v>
      </c>
      <c r="C1580" t="s">
        <v>32</v>
      </c>
      <c r="D1580" t="s">
        <v>52</v>
      </c>
      <c r="E1580">
        <v>15</v>
      </c>
      <c r="F1580">
        <v>25</v>
      </c>
      <c r="G1580">
        <v>3</v>
      </c>
      <c r="H1580">
        <v>28</v>
      </c>
      <c r="I1580" t="s">
        <v>54</v>
      </c>
      <c r="J1580">
        <v>75</v>
      </c>
      <c r="K1580">
        <f t="shared" si="72"/>
        <v>30</v>
      </c>
      <c r="L1580">
        <f t="shared" si="74"/>
        <v>75</v>
      </c>
      <c r="M1580">
        <f t="shared" si="73"/>
        <v>40</v>
      </c>
    </row>
    <row r="1581" spans="1:13" x14ac:dyDescent="0.3">
      <c r="A1581">
        <v>641</v>
      </c>
      <c r="B1581">
        <v>2</v>
      </c>
      <c r="C1581" t="s">
        <v>28</v>
      </c>
      <c r="D1581" t="s">
        <v>48</v>
      </c>
      <c r="E1581">
        <v>14</v>
      </c>
      <c r="F1581">
        <v>23</v>
      </c>
      <c r="G1581">
        <v>2</v>
      </c>
      <c r="H1581">
        <v>29</v>
      </c>
      <c r="I1581" t="s">
        <v>53</v>
      </c>
      <c r="J1581">
        <v>46</v>
      </c>
      <c r="K1581">
        <f t="shared" si="72"/>
        <v>18</v>
      </c>
      <c r="L1581">
        <f t="shared" si="74"/>
        <v>46</v>
      </c>
      <c r="M1581">
        <f t="shared" si="73"/>
        <v>39.130434782608695</v>
      </c>
    </row>
    <row r="1582" spans="1:13" x14ac:dyDescent="0.3">
      <c r="A1582">
        <v>642</v>
      </c>
      <c r="B1582">
        <v>15</v>
      </c>
      <c r="C1582" t="s">
        <v>29</v>
      </c>
      <c r="D1582" t="s">
        <v>49</v>
      </c>
      <c r="E1582">
        <v>13</v>
      </c>
      <c r="F1582">
        <v>21</v>
      </c>
      <c r="G1582">
        <v>3</v>
      </c>
      <c r="H1582">
        <v>6</v>
      </c>
      <c r="I1582" t="s">
        <v>54</v>
      </c>
      <c r="J1582">
        <v>63</v>
      </c>
      <c r="K1582">
        <f t="shared" si="72"/>
        <v>24</v>
      </c>
      <c r="L1582">
        <f t="shared" si="74"/>
        <v>63</v>
      </c>
      <c r="M1582">
        <f t="shared" si="73"/>
        <v>38.095238095238095</v>
      </c>
    </row>
    <row r="1583" spans="1:13" x14ac:dyDescent="0.3">
      <c r="A1583">
        <v>642</v>
      </c>
      <c r="B1583">
        <v>15</v>
      </c>
      <c r="C1583" t="s">
        <v>31</v>
      </c>
      <c r="D1583" t="s">
        <v>51</v>
      </c>
      <c r="E1583">
        <v>15</v>
      </c>
      <c r="F1583">
        <v>26</v>
      </c>
      <c r="G1583">
        <v>1</v>
      </c>
      <c r="H1583">
        <v>57</v>
      </c>
      <c r="I1583" t="s">
        <v>54</v>
      </c>
      <c r="J1583">
        <v>26</v>
      </c>
      <c r="K1583">
        <f t="shared" si="72"/>
        <v>11</v>
      </c>
      <c r="L1583">
        <f t="shared" si="74"/>
        <v>26</v>
      </c>
      <c r="M1583">
        <f t="shared" si="73"/>
        <v>42.307692307692307</v>
      </c>
    </row>
    <row r="1584" spans="1:13" x14ac:dyDescent="0.3">
      <c r="A1584">
        <v>642</v>
      </c>
      <c r="B1584">
        <v>15</v>
      </c>
      <c r="C1584" t="s">
        <v>19</v>
      </c>
      <c r="D1584" t="s">
        <v>39</v>
      </c>
      <c r="E1584">
        <v>17</v>
      </c>
      <c r="F1584">
        <v>29</v>
      </c>
      <c r="G1584">
        <v>3</v>
      </c>
      <c r="H1584">
        <v>18</v>
      </c>
      <c r="I1584" t="s">
        <v>54</v>
      </c>
      <c r="J1584">
        <v>87</v>
      </c>
      <c r="K1584">
        <f t="shared" si="72"/>
        <v>36</v>
      </c>
      <c r="L1584">
        <f t="shared" si="74"/>
        <v>87</v>
      </c>
      <c r="M1584">
        <f t="shared" si="73"/>
        <v>41.379310344827587</v>
      </c>
    </row>
    <row r="1585" spans="1:13" x14ac:dyDescent="0.3">
      <c r="A1585">
        <v>643</v>
      </c>
      <c r="B1585">
        <v>17</v>
      </c>
      <c r="C1585" t="s">
        <v>20</v>
      </c>
      <c r="D1585" t="s">
        <v>40</v>
      </c>
      <c r="E1585">
        <v>20</v>
      </c>
      <c r="F1585">
        <v>33</v>
      </c>
      <c r="G1585">
        <v>1</v>
      </c>
      <c r="H1585">
        <v>18</v>
      </c>
      <c r="I1585" t="s">
        <v>53</v>
      </c>
      <c r="J1585">
        <v>33</v>
      </c>
      <c r="K1585">
        <f t="shared" si="72"/>
        <v>13</v>
      </c>
      <c r="L1585">
        <f t="shared" si="74"/>
        <v>33</v>
      </c>
      <c r="M1585">
        <f t="shared" si="73"/>
        <v>39.393939393939391</v>
      </c>
    </row>
    <row r="1586" spans="1:13" x14ac:dyDescent="0.3">
      <c r="A1586">
        <v>644</v>
      </c>
      <c r="B1586">
        <v>9</v>
      </c>
      <c r="C1586" t="s">
        <v>15</v>
      </c>
      <c r="D1586" t="s">
        <v>35</v>
      </c>
      <c r="E1586">
        <v>19</v>
      </c>
      <c r="F1586">
        <v>31</v>
      </c>
      <c r="G1586">
        <v>3</v>
      </c>
      <c r="H1586">
        <v>51</v>
      </c>
      <c r="I1586" t="s">
        <v>53</v>
      </c>
      <c r="J1586">
        <v>93</v>
      </c>
      <c r="K1586">
        <f t="shared" si="72"/>
        <v>36</v>
      </c>
      <c r="L1586">
        <f t="shared" si="74"/>
        <v>93</v>
      </c>
      <c r="M1586">
        <f t="shared" si="73"/>
        <v>38.70967741935484</v>
      </c>
    </row>
    <row r="1587" spans="1:13" x14ac:dyDescent="0.3">
      <c r="A1587">
        <v>645</v>
      </c>
      <c r="B1587">
        <v>6</v>
      </c>
      <c r="C1587" t="s">
        <v>20</v>
      </c>
      <c r="D1587" t="s">
        <v>40</v>
      </c>
      <c r="E1587">
        <v>20</v>
      </c>
      <c r="F1587">
        <v>33</v>
      </c>
      <c r="G1587">
        <v>3</v>
      </c>
      <c r="H1587">
        <v>43</v>
      </c>
      <c r="I1587" t="s">
        <v>54</v>
      </c>
      <c r="J1587">
        <v>99</v>
      </c>
      <c r="K1587">
        <f t="shared" si="72"/>
        <v>39</v>
      </c>
      <c r="L1587">
        <f t="shared" si="74"/>
        <v>99</v>
      </c>
      <c r="M1587">
        <f t="shared" si="73"/>
        <v>39.393939393939391</v>
      </c>
    </row>
    <row r="1588" spans="1:13" x14ac:dyDescent="0.3">
      <c r="A1588">
        <v>645</v>
      </c>
      <c r="B1588">
        <v>6</v>
      </c>
      <c r="C1588" t="s">
        <v>16</v>
      </c>
      <c r="D1588" t="s">
        <v>36</v>
      </c>
      <c r="E1588">
        <v>16</v>
      </c>
      <c r="F1588">
        <v>27</v>
      </c>
      <c r="G1588">
        <v>3</v>
      </c>
      <c r="H1588">
        <v>54</v>
      </c>
      <c r="I1588" t="s">
        <v>53</v>
      </c>
      <c r="J1588">
        <v>81</v>
      </c>
      <c r="K1588">
        <f t="shared" si="72"/>
        <v>33</v>
      </c>
      <c r="L1588">
        <f t="shared" si="74"/>
        <v>81</v>
      </c>
      <c r="M1588">
        <f t="shared" si="73"/>
        <v>40.74074074074074</v>
      </c>
    </row>
    <row r="1589" spans="1:13" x14ac:dyDescent="0.3">
      <c r="A1589">
        <v>646</v>
      </c>
      <c r="B1589">
        <v>12</v>
      </c>
      <c r="C1589" t="s">
        <v>23</v>
      </c>
      <c r="D1589" t="s">
        <v>43</v>
      </c>
      <c r="E1589">
        <v>21</v>
      </c>
      <c r="F1589">
        <v>35</v>
      </c>
      <c r="G1589">
        <v>2</v>
      </c>
      <c r="H1589">
        <v>36</v>
      </c>
      <c r="I1589" t="s">
        <v>53</v>
      </c>
      <c r="J1589">
        <v>70</v>
      </c>
      <c r="K1589">
        <f t="shared" si="72"/>
        <v>28</v>
      </c>
      <c r="L1589">
        <f t="shared" si="74"/>
        <v>70</v>
      </c>
      <c r="M1589">
        <f t="shared" si="73"/>
        <v>40</v>
      </c>
    </row>
    <row r="1590" spans="1:13" x14ac:dyDescent="0.3">
      <c r="A1590">
        <v>647</v>
      </c>
      <c r="B1590">
        <v>12</v>
      </c>
      <c r="C1590" t="s">
        <v>30</v>
      </c>
      <c r="D1590" t="s">
        <v>50</v>
      </c>
      <c r="E1590">
        <v>10</v>
      </c>
      <c r="F1590">
        <v>18</v>
      </c>
      <c r="G1590">
        <v>2</v>
      </c>
      <c r="H1590">
        <v>13</v>
      </c>
      <c r="I1590" t="s">
        <v>54</v>
      </c>
      <c r="J1590">
        <v>36</v>
      </c>
      <c r="K1590">
        <f t="shared" si="72"/>
        <v>16</v>
      </c>
      <c r="L1590">
        <f t="shared" si="74"/>
        <v>36</v>
      </c>
      <c r="M1590">
        <f t="shared" si="73"/>
        <v>44.444444444444443</v>
      </c>
    </row>
    <row r="1591" spans="1:13" x14ac:dyDescent="0.3">
      <c r="A1591">
        <v>647</v>
      </c>
      <c r="B1591">
        <v>12</v>
      </c>
      <c r="C1591" t="s">
        <v>15</v>
      </c>
      <c r="D1591" t="s">
        <v>35</v>
      </c>
      <c r="E1591">
        <v>19</v>
      </c>
      <c r="F1591">
        <v>31</v>
      </c>
      <c r="G1591">
        <v>2</v>
      </c>
      <c r="H1591">
        <v>26</v>
      </c>
      <c r="I1591" t="s">
        <v>54</v>
      </c>
      <c r="J1591">
        <v>62</v>
      </c>
      <c r="K1591">
        <f t="shared" si="72"/>
        <v>24</v>
      </c>
      <c r="L1591">
        <f t="shared" si="74"/>
        <v>62</v>
      </c>
      <c r="M1591">
        <f t="shared" si="73"/>
        <v>38.70967741935484</v>
      </c>
    </row>
    <row r="1592" spans="1:13" x14ac:dyDescent="0.3">
      <c r="A1592">
        <v>648</v>
      </c>
      <c r="B1592">
        <v>9</v>
      </c>
      <c r="C1592" t="s">
        <v>21</v>
      </c>
      <c r="D1592" t="s">
        <v>41</v>
      </c>
      <c r="E1592">
        <v>16</v>
      </c>
      <c r="F1592">
        <v>28</v>
      </c>
      <c r="G1592">
        <v>2</v>
      </c>
      <c r="H1592">
        <v>47</v>
      </c>
      <c r="I1592" t="s">
        <v>53</v>
      </c>
      <c r="J1592">
        <v>56</v>
      </c>
      <c r="K1592">
        <f t="shared" si="72"/>
        <v>24</v>
      </c>
      <c r="L1592">
        <f t="shared" si="74"/>
        <v>56</v>
      </c>
      <c r="M1592">
        <f t="shared" si="73"/>
        <v>42.857142857142854</v>
      </c>
    </row>
    <row r="1593" spans="1:13" x14ac:dyDescent="0.3">
      <c r="A1593">
        <v>649</v>
      </c>
      <c r="B1593">
        <v>9</v>
      </c>
      <c r="C1593" t="s">
        <v>19</v>
      </c>
      <c r="D1593" t="s">
        <v>39</v>
      </c>
      <c r="E1593">
        <v>17</v>
      </c>
      <c r="F1593">
        <v>29</v>
      </c>
      <c r="G1593">
        <v>3</v>
      </c>
      <c r="H1593">
        <v>22</v>
      </c>
      <c r="I1593" t="s">
        <v>54</v>
      </c>
      <c r="J1593">
        <v>87</v>
      </c>
      <c r="K1593">
        <f t="shared" si="72"/>
        <v>36</v>
      </c>
      <c r="L1593">
        <f t="shared" si="74"/>
        <v>87</v>
      </c>
      <c r="M1593">
        <f t="shared" si="73"/>
        <v>41.379310344827587</v>
      </c>
    </row>
    <row r="1594" spans="1:13" x14ac:dyDescent="0.3">
      <c r="A1594">
        <v>649</v>
      </c>
      <c r="B1594">
        <v>9</v>
      </c>
      <c r="C1594" t="s">
        <v>21</v>
      </c>
      <c r="D1594" t="s">
        <v>41</v>
      </c>
      <c r="E1594">
        <v>16</v>
      </c>
      <c r="F1594">
        <v>28</v>
      </c>
      <c r="G1594">
        <v>3</v>
      </c>
      <c r="H1594">
        <v>40</v>
      </c>
      <c r="I1594" t="s">
        <v>53</v>
      </c>
      <c r="J1594">
        <v>84</v>
      </c>
      <c r="K1594">
        <f t="shared" si="72"/>
        <v>36</v>
      </c>
      <c r="L1594">
        <f t="shared" si="74"/>
        <v>84</v>
      </c>
      <c r="M1594">
        <f t="shared" si="73"/>
        <v>42.857142857142854</v>
      </c>
    </row>
    <row r="1595" spans="1:13" x14ac:dyDescent="0.3">
      <c r="A1595">
        <v>649</v>
      </c>
      <c r="B1595">
        <v>9</v>
      </c>
      <c r="C1595" t="s">
        <v>32</v>
      </c>
      <c r="D1595" t="s">
        <v>52</v>
      </c>
      <c r="E1595">
        <v>15</v>
      </c>
      <c r="F1595">
        <v>25</v>
      </c>
      <c r="G1595">
        <v>1</v>
      </c>
      <c r="H1595">
        <v>32</v>
      </c>
      <c r="I1595" t="s">
        <v>54</v>
      </c>
      <c r="J1595">
        <v>25</v>
      </c>
      <c r="K1595">
        <f t="shared" si="72"/>
        <v>10</v>
      </c>
      <c r="L1595">
        <f t="shared" si="74"/>
        <v>25</v>
      </c>
      <c r="M1595">
        <f t="shared" si="73"/>
        <v>40</v>
      </c>
    </row>
    <row r="1596" spans="1:13" x14ac:dyDescent="0.3">
      <c r="A1596">
        <v>649</v>
      </c>
      <c r="B1596">
        <v>9</v>
      </c>
      <c r="C1596" t="s">
        <v>27</v>
      </c>
      <c r="D1596" t="s">
        <v>47</v>
      </c>
      <c r="E1596">
        <v>12</v>
      </c>
      <c r="F1596">
        <v>20</v>
      </c>
      <c r="G1596">
        <v>3</v>
      </c>
      <c r="H1596">
        <v>15</v>
      </c>
      <c r="I1596" t="s">
        <v>53</v>
      </c>
      <c r="J1596">
        <v>60</v>
      </c>
      <c r="K1596">
        <f t="shared" si="72"/>
        <v>24</v>
      </c>
      <c r="L1596">
        <f t="shared" si="74"/>
        <v>60</v>
      </c>
      <c r="M1596">
        <f t="shared" si="73"/>
        <v>40</v>
      </c>
    </row>
    <row r="1597" spans="1:13" x14ac:dyDescent="0.3">
      <c r="A1597">
        <v>650</v>
      </c>
      <c r="B1597">
        <v>11</v>
      </c>
      <c r="C1597" t="s">
        <v>29</v>
      </c>
      <c r="D1597" t="s">
        <v>49</v>
      </c>
      <c r="E1597">
        <v>13</v>
      </c>
      <c r="F1597">
        <v>21</v>
      </c>
      <c r="G1597">
        <v>2</v>
      </c>
      <c r="H1597">
        <v>18</v>
      </c>
      <c r="I1597" t="s">
        <v>54</v>
      </c>
      <c r="J1597">
        <v>42</v>
      </c>
      <c r="K1597">
        <f t="shared" si="72"/>
        <v>16</v>
      </c>
      <c r="L1597">
        <f t="shared" si="74"/>
        <v>42</v>
      </c>
      <c r="M1597">
        <f t="shared" si="73"/>
        <v>38.095238095238095</v>
      </c>
    </row>
    <row r="1598" spans="1:13" x14ac:dyDescent="0.3">
      <c r="A1598">
        <v>650</v>
      </c>
      <c r="B1598">
        <v>11</v>
      </c>
      <c r="C1598" t="s">
        <v>19</v>
      </c>
      <c r="D1598" t="s">
        <v>39</v>
      </c>
      <c r="E1598">
        <v>17</v>
      </c>
      <c r="F1598">
        <v>29</v>
      </c>
      <c r="G1598">
        <v>2</v>
      </c>
      <c r="H1598">
        <v>35</v>
      </c>
      <c r="I1598" t="s">
        <v>54</v>
      </c>
      <c r="J1598">
        <v>58</v>
      </c>
      <c r="K1598">
        <f t="shared" si="72"/>
        <v>24</v>
      </c>
      <c r="L1598">
        <f t="shared" si="74"/>
        <v>58</v>
      </c>
      <c r="M1598">
        <f t="shared" si="73"/>
        <v>41.379310344827587</v>
      </c>
    </row>
    <row r="1599" spans="1:13" x14ac:dyDescent="0.3">
      <c r="A1599">
        <v>650</v>
      </c>
      <c r="B1599">
        <v>11</v>
      </c>
      <c r="C1599" t="s">
        <v>24</v>
      </c>
      <c r="D1599" t="s">
        <v>44</v>
      </c>
      <c r="E1599">
        <v>19</v>
      </c>
      <c r="F1599">
        <v>32</v>
      </c>
      <c r="G1599">
        <v>1</v>
      </c>
      <c r="H1599">
        <v>12</v>
      </c>
      <c r="I1599" t="s">
        <v>54</v>
      </c>
      <c r="J1599">
        <v>32</v>
      </c>
      <c r="K1599">
        <f t="shared" si="72"/>
        <v>13</v>
      </c>
      <c r="L1599">
        <f t="shared" si="74"/>
        <v>32</v>
      </c>
      <c r="M1599">
        <f t="shared" si="73"/>
        <v>40.625</v>
      </c>
    </row>
    <row r="1600" spans="1:13" x14ac:dyDescent="0.3">
      <c r="A1600">
        <v>650</v>
      </c>
      <c r="B1600">
        <v>11</v>
      </c>
      <c r="C1600" t="s">
        <v>23</v>
      </c>
      <c r="D1600" t="s">
        <v>43</v>
      </c>
      <c r="E1600">
        <v>21</v>
      </c>
      <c r="F1600">
        <v>35</v>
      </c>
      <c r="G1600">
        <v>3</v>
      </c>
      <c r="H1600">
        <v>11</v>
      </c>
      <c r="I1600" t="s">
        <v>53</v>
      </c>
      <c r="J1600">
        <v>105</v>
      </c>
      <c r="K1600">
        <f t="shared" si="72"/>
        <v>42</v>
      </c>
      <c r="L1600">
        <f t="shared" si="74"/>
        <v>105</v>
      </c>
      <c r="M1600">
        <f t="shared" si="73"/>
        <v>40</v>
      </c>
    </row>
    <row r="1601" spans="1:13" x14ac:dyDescent="0.3">
      <c r="A1601">
        <v>651</v>
      </c>
      <c r="B1601">
        <v>16</v>
      </c>
      <c r="C1601" t="s">
        <v>17</v>
      </c>
      <c r="D1601" t="s">
        <v>37</v>
      </c>
      <c r="E1601">
        <v>25</v>
      </c>
      <c r="F1601">
        <v>40</v>
      </c>
      <c r="G1601">
        <v>2</v>
      </c>
      <c r="H1601">
        <v>50</v>
      </c>
      <c r="I1601" t="s">
        <v>53</v>
      </c>
      <c r="J1601">
        <v>80</v>
      </c>
      <c r="K1601">
        <f t="shared" si="72"/>
        <v>30</v>
      </c>
      <c r="L1601">
        <f t="shared" si="74"/>
        <v>80</v>
      </c>
      <c r="M1601">
        <f t="shared" si="73"/>
        <v>37.5</v>
      </c>
    </row>
    <row r="1602" spans="1:13" x14ac:dyDescent="0.3">
      <c r="A1602">
        <v>651</v>
      </c>
      <c r="B1602">
        <v>16</v>
      </c>
      <c r="C1602" t="s">
        <v>29</v>
      </c>
      <c r="D1602" t="s">
        <v>49</v>
      </c>
      <c r="E1602">
        <v>13</v>
      </c>
      <c r="F1602">
        <v>21</v>
      </c>
      <c r="G1602">
        <v>3</v>
      </c>
      <c r="H1602">
        <v>9</v>
      </c>
      <c r="I1602" t="s">
        <v>53</v>
      </c>
      <c r="J1602">
        <v>63</v>
      </c>
      <c r="K1602">
        <f t="shared" si="72"/>
        <v>24</v>
      </c>
      <c r="L1602">
        <f t="shared" si="74"/>
        <v>63</v>
      </c>
      <c r="M1602">
        <f t="shared" si="73"/>
        <v>38.095238095238095</v>
      </c>
    </row>
    <row r="1603" spans="1:13" x14ac:dyDescent="0.3">
      <c r="A1603">
        <v>651</v>
      </c>
      <c r="B1603">
        <v>16</v>
      </c>
      <c r="C1603" t="s">
        <v>20</v>
      </c>
      <c r="D1603" t="s">
        <v>40</v>
      </c>
      <c r="E1603">
        <v>20</v>
      </c>
      <c r="F1603">
        <v>33</v>
      </c>
      <c r="G1603">
        <v>2</v>
      </c>
      <c r="H1603">
        <v>29</v>
      </c>
      <c r="I1603" t="s">
        <v>53</v>
      </c>
      <c r="J1603">
        <v>66</v>
      </c>
      <c r="K1603">
        <f t="shared" ref="K1603:K1666" si="75">(F1603-E1603)*G1603</f>
        <v>26</v>
      </c>
      <c r="L1603">
        <f t="shared" si="74"/>
        <v>66</v>
      </c>
      <c r="M1603">
        <f t="shared" ref="M1603:M1666" si="76">(K1603/J1603)*100</f>
        <v>39.393939393939391</v>
      </c>
    </row>
    <row r="1604" spans="1:13" x14ac:dyDescent="0.3">
      <c r="A1604">
        <v>652</v>
      </c>
      <c r="B1604">
        <v>14</v>
      </c>
      <c r="C1604" t="s">
        <v>15</v>
      </c>
      <c r="D1604" t="s">
        <v>35</v>
      </c>
      <c r="E1604">
        <v>19</v>
      </c>
      <c r="F1604">
        <v>31</v>
      </c>
      <c r="G1604">
        <v>2</v>
      </c>
      <c r="H1604">
        <v>12</v>
      </c>
      <c r="I1604" t="s">
        <v>53</v>
      </c>
      <c r="J1604">
        <v>62</v>
      </c>
      <c r="K1604">
        <f t="shared" si="75"/>
        <v>24</v>
      </c>
      <c r="L1604">
        <f t="shared" ref="L1604:L1667" si="77">F1604*G1604</f>
        <v>62</v>
      </c>
      <c r="M1604">
        <f t="shared" si="76"/>
        <v>38.70967741935484</v>
      </c>
    </row>
    <row r="1605" spans="1:13" x14ac:dyDescent="0.3">
      <c r="A1605">
        <v>652</v>
      </c>
      <c r="B1605">
        <v>14</v>
      </c>
      <c r="C1605" t="s">
        <v>18</v>
      </c>
      <c r="D1605" t="s">
        <v>38</v>
      </c>
      <c r="E1605">
        <v>22</v>
      </c>
      <c r="F1605">
        <v>36</v>
      </c>
      <c r="G1605">
        <v>3</v>
      </c>
      <c r="H1605">
        <v>38</v>
      </c>
      <c r="I1605" t="s">
        <v>54</v>
      </c>
      <c r="J1605">
        <v>108</v>
      </c>
      <c r="K1605">
        <f t="shared" si="75"/>
        <v>42</v>
      </c>
      <c r="L1605">
        <f t="shared" si="77"/>
        <v>108</v>
      </c>
      <c r="M1605">
        <f t="shared" si="76"/>
        <v>38.888888888888893</v>
      </c>
    </row>
    <row r="1606" spans="1:13" x14ac:dyDescent="0.3">
      <c r="A1606">
        <v>653</v>
      </c>
      <c r="B1606">
        <v>13</v>
      </c>
      <c r="C1606" t="s">
        <v>21</v>
      </c>
      <c r="D1606" t="s">
        <v>41</v>
      </c>
      <c r="E1606">
        <v>16</v>
      </c>
      <c r="F1606">
        <v>28</v>
      </c>
      <c r="G1606">
        <v>3</v>
      </c>
      <c r="H1606">
        <v>51</v>
      </c>
      <c r="I1606" t="s">
        <v>54</v>
      </c>
      <c r="J1606">
        <v>84</v>
      </c>
      <c r="K1606">
        <f t="shared" si="75"/>
        <v>36</v>
      </c>
      <c r="L1606">
        <f t="shared" si="77"/>
        <v>84</v>
      </c>
      <c r="M1606">
        <f t="shared" si="76"/>
        <v>42.857142857142854</v>
      </c>
    </row>
    <row r="1607" spans="1:13" x14ac:dyDescent="0.3">
      <c r="A1607">
        <v>653</v>
      </c>
      <c r="B1607">
        <v>13</v>
      </c>
      <c r="C1607" t="s">
        <v>14</v>
      </c>
      <c r="D1607" t="s">
        <v>34</v>
      </c>
      <c r="E1607">
        <v>18</v>
      </c>
      <c r="F1607">
        <v>30</v>
      </c>
      <c r="G1607">
        <v>3</v>
      </c>
      <c r="H1607">
        <v>46</v>
      </c>
      <c r="I1607" t="s">
        <v>53</v>
      </c>
      <c r="J1607">
        <v>90</v>
      </c>
      <c r="K1607">
        <f t="shared" si="75"/>
        <v>36</v>
      </c>
      <c r="L1607">
        <f t="shared" si="77"/>
        <v>90</v>
      </c>
      <c r="M1607">
        <f t="shared" si="76"/>
        <v>40</v>
      </c>
    </row>
    <row r="1608" spans="1:13" x14ac:dyDescent="0.3">
      <c r="A1608">
        <v>653</v>
      </c>
      <c r="B1608">
        <v>13</v>
      </c>
      <c r="C1608" t="s">
        <v>23</v>
      </c>
      <c r="D1608" t="s">
        <v>43</v>
      </c>
      <c r="E1608">
        <v>21</v>
      </c>
      <c r="F1608">
        <v>35</v>
      </c>
      <c r="G1608">
        <v>2</v>
      </c>
      <c r="H1608">
        <v>53</v>
      </c>
      <c r="I1608" t="s">
        <v>53</v>
      </c>
      <c r="J1608">
        <v>70</v>
      </c>
      <c r="K1608">
        <f t="shared" si="75"/>
        <v>28</v>
      </c>
      <c r="L1608">
        <f t="shared" si="77"/>
        <v>70</v>
      </c>
      <c r="M1608">
        <f t="shared" si="76"/>
        <v>40</v>
      </c>
    </row>
    <row r="1609" spans="1:13" x14ac:dyDescent="0.3">
      <c r="A1609">
        <v>654</v>
      </c>
      <c r="B1609">
        <v>12</v>
      </c>
      <c r="C1609" t="s">
        <v>25</v>
      </c>
      <c r="D1609" t="s">
        <v>45</v>
      </c>
      <c r="E1609">
        <v>13</v>
      </c>
      <c r="F1609">
        <v>22</v>
      </c>
      <c r="G1609">
        <v>1</v>
      </c>
      <c r="H1609">
        <v>31</v>
      </c>
      <c r="I1609" t="s">
        <v>53</v>
      </c>
      <c r="J1609">
        <v>22</v>
      </c>
      <c r="K1609">
        <f t="shared" si="75"/>
        <v>9</v>
      </c>
      <c r="L1609">
        <f t="shared" si="77"/>
        <v>22</v>
      </c>
      <c r="M1609">
        <f t="shared" si="76"/>
        <v>40.909090909090914</v>
      </c>
    </row>
    <row r="1610" spans="1:13" x14ac:dyDescent="0.3">
      <c r="A1610">
        <v>654</v>
      </c>
      <c r="B1610">
        <v>12</v>
      </c>
      <c r="C1610" t="s">
        <v>27</v>
      </c>
      <c r="D1610" t="s">
        <v>47</v>
      </c>
      <c r="E1610">
        <v>12</v>
      </c>
      <c r="F1610">
        <v>20</v>
      </c>
      <c r="G1610">
        <v>1</v>
      </c>
      <c r="H1610">
        <v>13</v>
      </c>
      <c r="I1610" t="s">
        <v>53</v>
      </c>
      <c r="J1610">
        <v>20</v>
      </c>
      <c r="K1610">
        <f t="shared" si="75"/>
        <v>8</v>
      </c>
      <c r="L1610">
        <f t="shared" si="77"/>
        <v>20</v>
      </c>
      <c r="M1610">
        <f t="shared" si="76"/>
        <v>40</v>
      </c>
    </row>
    <row r="1611" spans="1:13" x14ac:dyDescent="0.3">
      <c r="A1611">
        <v>655</v>
      </c>
      <c r="B1611">
        <v>5</v>
      </c>
      <c r="C1611" t="s">
        <v>15</v>
      </c>
      <c r="D1611" t="s">
        <v>35</v>
      </c>
      <c r="E1611">
        <v>19</v>
      </c>
      <c r="F1611">
        <v>31</v>
      </c>
      <c r="G1611">
        <v>3</v>
      </c>
      <c r="H1611">
        <v>36</v>
      </c>
      <c r="I1611" t="s">
        <v>54</v>
      </c>
      <c r="J1611">
        <v>93</v>
      </c>
      <c r="K1611">
        <f t="shared" si="75"/>
        <v>36</v>
      </c>
      <c r="L1611">
        <f t="shared" si="77"/>
        <v>93</v>
      </c>
      <c r="M1611">
        <f t="shared" si="76"/>
        <v>38.70967741935484</v>
      </c>
    </row>
    <row r="1612" spans="1:13" x14ac:dyDescent="0.3">
      <c r="A1612">
        <v>656</v>
      </c>
      <c r="B1612">
        <v>19</v>
      </c>
      <c r="C1612" t="s">
        <v>28</v>
      </c>
      <c r="D1612" t="s">
        <v>48</v>
      </c>
      <c r="E1612">
        <v>14</v>
      </c>
      <c r="F1612">
        <v>23</v>
      </c>
      <c r="G1612">
        <v>1</v>
      </c>
      <c r="H1612">
        <v>13</v>
      </c>
      <c r="I1612" t="s">
        <v>53</v>
      </c>
      <c r="J1612">
        <v>23</v>
      </c>
      <c r="K1612">
        <f t="shared" si="75"/>
        <v>9</v>
      </c>
      <c r="L1612">
        <f t="shared" si="77"/>
        <v>23</v>
      </c>
      <c r="M1612">
        <f t="shared" si="76"/>
        <v>39.130434782608695</v>
      </c>
    </row>
    <row r="1613" spans="1:13" x14ac:dyDescent="0.3">
      <c r="A1613">
        <v>656</v>
      </c>
      <c r="B1613">
        <v>19</v>
      </c>
      <c r="C1613" t="s">
        <v>27</v>
      </c>
      <c r="D1613" t="s">
        <v>47</v>
      </c>
      <c r="E1613">
        <v>12</v>
      </c>
      <c r="F1613">
        <v>20</v>
      </c>
      <c r="G1613">
        <v>3</v>
      </c>
      <c r="H1613">
        <v>44</v>
      </c>
      <c r="I1613" t="s">
        <v>54</v>
      </c>
      <c r="J1613">
        <v>60</v>
      </c>
      <c r="K1613">
        <f t="shared" si="75"/>
        <v>24</v>
      </c>
      <c r="L1613">
        <f t="shared" si="77"/>
        <v>60</v>
      </c>
      <c r="M1613">
        <f t="shared" si="76"/>
        <v>40</v>
      </c>
    </row>
    <row r="1614" spans="1:13" x14ac:dyDescent="0.3">
      <c r="A1614">
        <v>656</v>
      </c>
      <c r="B1614">
        <v>19</v>
      </c>
      <c r="C1614" t="s">
        <v>22</v>
      </c>
      <c r="D1614" t="s">
        <v>42</v>
      </c>
      <c r="E1614">
        <v>11</v>
      </c>
      <c r="F1614">
        <v>19</v>
      </c>
      <c r="G1614">
        <v>2</v>
      </c>
      <c r="H1614">
        <v>39</v>
      </c>
      <c r="I1614" t="s">
        <v>54</v>
      </c>
      <c r="J1614">
        <v>38</v>
      </c>
      <c r="K1614">
        <f t="shared" si="75"/>
        <v>16</v>
      </c>
      <c r="L1614">
        <f t="shared" si="77"/>
        <v>38</v>
      </c>
      <c r="M1614">
        <f t="shared" si="76"/>
        <v>42.105263157894733</v>
      </c>
    </row>
    <row r="1615" spans="1:13" x14ac:dyDescent="0.3">
      <c r="A1615">
        <v>656</v>
      </c>
      <c r="B1615">
        <v>19</v>
      </c>
      <c r="C1615" t="s">
        <v>18</v>
      </c>
      <c r="D1615" t="s">
        <v>38</v>
      </c>
      <c r="E1615">
        <v>22</v>
      </c>
      <c r="F1615">
        <v>36</v>
      </c>
      <c r="G1615">
        <v>1</v>
      </c>
      <c r="H1615">
        <v>14</v>
      </c>
      <c r="I1615" t="s">
        <v>53</v>
      </c>
      <c r="J1615">
        <v>36</v>
      </c>
      <c r="K1615">
        <f t="shared" si="75"/>
        <v>14</v>
      </c>
      <c r="L1615">
        <f t="shared" si="77"/>
        <v>36</v>
      </c>
      <c r="M1615">
        <f t="shared" si="76"/>
        <v>38.888888888888893</v>
      </c>
    </row>
    <row r="1616" spans="1:13" x14ac:dyDescent="0.3">
      <c r="A1616">
        <v>657</v>
      </c>
      <c r="B1616">
        <v>1</v>
      </c>
      <c r="C1616" t="s">
        <v>17</v>
      </c>
      <c r="D1616" t="s">
        <v>37</v>
      </c>
      <c r="E1616">
        <v>25</v>
      </c>
      <c r="F1616">
        <v>40</v>
      </c>
      <c r="G1616">
        <v>2</v>
      </c>
      <c r="H1616">
        <v>55</v>
      </c>
      <c r="I1616" t="s">
        <v>54</v>
      </c>
      <c r="J1616">
        <v>80</v>
      </c>
      <c r="K1616">
        <f t="shared" si="75"/>
        <v>30</v>
      </c>
      <c r="L1616">
        <f t="shared" si="77"/>
        <v>80</v>
      </c>
      <c r="M1616">
        <f t="shared" si="76"/>
        <v>37.5</v>
      </c>
    </row>
    <row r="1617" spans="1:13" x14ac:dyDescent="0.3">
      <c r="A1617">
        <v>657</v>
      </c>
      <c r="B1617">
        <v>1</v>
      </c>
      <c r="C1617" t="s">
        <v>28</v>
      </c>
      <c r="D1617" t="s">
        <v>48</v>
      </c>
      <c r="E1617">
        <v>14</v>
      </c>
      <c r="F1617">
        <v>23</v>
      </c>
      <c r="G1617">
        <v>2</v>
      </c>
      <c r="H1617">
        <v>39</v>
      </c>
      <c r="I1617" t="s">
        <v>54</v>
      </c>
      <c r="J1617">
        <v>46</v>
      </c>
      <c r="K1617">
        <f t="shared" si="75"/>
        <v>18</v>
      </c>
      <c r="L1617">
        <f t="shared" si="77"/>
        <v>46</v>
      </c>
      <c r="M1617">
        <f t="shared" si="76"/>
        <v>39.130434782608695</v>
      </c>
    </row>
    <row r="1618" spans="1:13" x14ac:dyDescent="0.3">
      <c r="A1618">
        <v>657</v>
      </c>
      <c r="B1618">
        <v>1</v>
      </c>
      <c r="C1618" t="s">
        <v>23</v>
      </c>
      <c r="D1618" t="s">
        <v>43</v>
      </c>
      <c r="E1618">
        <v>21</v>
      </c>
      <c r="F1618">
        <v>35</v>
      </c>
      <c r="G1618">
        <v>2</v>
      </c>
      <c r="H1618">
        <v>40</v>
      </c>
      <c r="I1618" t="s">
        <v>54</v>
      </c>
      <c r="J1618">
        <v>70</v>
      </c>
      <c r="K1618">
        <f t="shared" si="75"/>
        <v>28</v>
      </c>
      <c r="L1618">
        <f t="shared" si="77"/>
        <v>70</v>
      </c>
      <c r="M1618">
        <f t="shared" si="76"/>
        <v>40</v>
      </c>
    </row>
    <row r="1619" spans="1:13" x14ac:dyDescent="0.3">
      <c r="A1619">
        <v>658</v>
      </c>
      <c r="B1619">
        <v>19</v>
      </c>
      <c r="C1619" t="s">
        <v>24</v>
      </c>
      <c r="D1619" t="s">
        <v>44</v>
      </c>
      <c r="E1619">
        <v>19</v>
      </c>
      <c r="F1619">
        <v>32</v>
      </c>
      <c r="G1619">
        <v>1</v>
      </c>
      <c r="H1619">
        <v>21</v>
      </c>
      <c r="I1619" t="s">
        <v>54</v>
      </c>
      <c r="J1619">
        <v>32</v>
      </c>
      <c r="K1619">
        <f t="shared" si="75"/>
        <v>13</v>
      </c>
      <c r="L1619">
        <f t="shared" si="77"/>
        <v>32</v>
      </c>
      <c r="M1619">
        <f t="shared" si="76"/>
        <v>40.625</v>
      </c>
    </row>
    <row r="1620" spans="1:13" x14ac:dyDescent="0.3">
      <c r="A1620">
        <v>658</v>
      </c>
      <c r="B1620">
        <v>19</v>
      </c>
      <c r="C1620" t="s">
        <v>16</v>
      </c>
      <c r="D1620" t="s">
        <v>36</v>
      </c>
      <c r="E1620">
        <v>16</v>
      </c>
      <c r="F1620">
        <v>27</v>
      </c>
      <c r="G1620">
        <v>2</v>
      </c>
      <c r="H1620">
        <v>27</v>
      </c>
      <c r="I1620" t="s">
        <v>54</v>
      </c>
      <c r="J1620">
        <v>54</v>
      </c>
      <c r="K1620">
        <f t="shared" si="75"/>
        <v>22</v>
      </c>
      <c r="L1620">
        <f t="shared" si="77"/>
        <v>54</v>
      </c>
      <c r="M1620">
        <f t="shared" si="76"/>
        <v>40.74074074074074</v>
      </c>
    </row>
    <row r="1621" spans="1:13" x14ac:dyDescent="0.3">
      <c r="A1621">
        <v>659</v>
      </c>
      <c r="B1621">
        <v>9</v>
      </c>
      <c r="C1621" t="s">
        <v>19</v>
      </c>
      <c r="D1621" t="s">
        <v>39</v>
      </c>
      <c r="E1621">
        <v>17</v>
      </c>
      <c r="F1621">
        <v>29</v>
      </c>
      <c r="G1621">
        <v>3</v>
      </c>
      <c r="H1621">
        <v>31</v>
      </c>
      <c r="I1621" t="s">
        <v>53</v>
      </c>
      <c r="J1621">
        <v>87</v>
      </c>
      <c r="K1621">
        <f t="shared" si="75"/>
        <v>36</v>
      </c>
      <c r="L1621">
        <f t="shared" si="77"/>
        <v>87</v>
      </c>
      <c r="M1621">
        <f t="shared" si="76"/>
        <v>41.379310344827587</v>
      </c>
    </row>
    <row r="1622" spans="1:13" x14ac:dyDescent="0.3">
      <c r="A1622">
        <v>660</v>
      </c>
      <c r="B1622">
        <v>19</v>
      </c>
      <c r="C1622" t="s">
        <v>22</v>
      </c>
      <c r="D1622" t="s">
        <v>42</v>
      </c>
      <c r="E1622">
        <v>11</v>
      </c>
      <c r="F1622">
        <v>19</v>
      </c>
      <c r="G1622">
        <v>2</v>
      </c>
      <c r="H1622">
        <v>24</v>
      </c>
      <c r="I1622" t="s">
        <v>54</v>
      </c>
      <c r="J1622">
        <v>38</v>
      </c>
      <c r="K1622">
        <f t="shared" si="75"/>
        <v>16</v>
      </c>
      <c r="L1622">
        <f t="shared" si="77"/>
        <v>38</v>
      </c>
      <c r="M1622">
        <f t="shared" si="76"/>
        <v>42.105263157894733</v>
      </c>
    </row>
    <row r="1623" spans="1:13" x14ac:dyDescent="0.3">
      <c r="A1623">
        <v>660</v>
      </c>
      <c r="B1623">
        <v>19</v>
      </c>
      <c r="C1623" t="s">
        <v>14</v>
      </c>
      <c r="D1623" t="s">
        <v>34</v>
      </c>
      <c r="E1623">
        <v>18</v>
      </c>
      <c r="F1623">
        <v>30</v>
      </c>
      <c r="G1623">
        <v>3</v>
      </c>
      <c r="H1623">
        <v>16</v>
      </c>
      <c r="I1623" t="s">
        <v>53</v>
      </c>
      <c r="J1623">
        <v>90</v>
      </c>
      <c r="K1623">
        <f t="shared" si="75"/>
        <v>36</v>
      </c>
      <c r="L1623">
        <f t="shared" si="77"/>
        <v>90</v>
      </c>
      <c r="M1623">
        <f t="shared" si="76"/>
        <v>40</v>
      </c>
    </row>
    <row r="1624" spans="1:13" x14ac:dyDescent="0.3">
      <c r="A1624">
        <v>660</v>
      </c>
      <c r="B1624">
        <v>19</v>
      </c>
      <c r="C1624" t="s">
        <v>17</v>
      </c>
      <c r="D1624" t="s">
        <v>37</v>
      </c>
      <c r="E1624">
        <v>25</v>
      </c>
      <c r="F1624">
        <v>40</v>
      </c>
      <c r="G1624">
        <v>2</v>
      </c>
      <c r="H1624">
        <v>5</v>
      </c>
      <c r="I1624" t="s">
        <v>54</v>
      </c>
      <c r="J1624">
        <v>80</v>
      </c>
      <c r="K1624">
        <f t="shared" si="75"/>
        <v>30</v>
      </c>
      <c r="L1624">
        <f t="shared" si="77"/>
        <v>80</v>
      </c>
      <c r="M1624">
        <f t="shared" si="76"/>
        <v>37.5</v>
      </c>
    </row>
    <row r="1625" spans="1:13" x14ac:dyDescent="0.3">
      <c r="A1625">
        <v>661</v>
      </c>
      <c r="B1625">
        <v>16</v>
      </c>
      <c r="C1625" t="s">
        <v>28</v>
      </c>
      <c r="D1625" t="s">
        <v>48</v>
      </c>
      <c r="E1625">
        <v>14</v>
      </c>
      <c r="F1625">
        <v>23</v>
      </c>
      <c r="G1625">
        <v>3</v>
      </c>
      <c r="H1625">
        <v>56</v>
      </c>
      <c r="I1625" t="s">
        <v>54</v>
      </c>
      <c r="J1625">
        <v>69</v>
      </c>
      <c r="K1625">
        <f t="shared" si="75"/>
        <v>27</v>
      </c>
      <c r="L1625">
        <f t="shared" si="77"/>
        <v>69</v>
      </c>
      <c r="M1625">
        <f t="shared" si="76"/>
        <v>39.130434782608695</v>
      </c>
    </row>
    <row r="1626" spans="1:13" x14ac:dyDescent="0.3">
      <c r="A1626">
        <v>661</v>
      </c>
      <c r="B1626">
        <v>16</v>
      </c>
      <c r="C1626" t="s">
        <v>15</v>
      </c>
      <c r="D1626" t="s">
        <v>35</v>
      </c>
      <c r="E1626">
        <v>19</v>
      </c>
      <c r="F1626">
        <v>31</v>
      </c>
      <c r="G1626">
        <v>1</v>
      </c>
      <c r="H1626">
        <v>22</v>
      </c>
      <c r="I1626" t="s">
        <v>54</v>
      </c>
      <c r="J1626">
        <v>31</v>
      </c>
      <c r="K1626">
        <f t="shared" si="75"/>
        <v>12</v>
      </c>
      <c r="L1626">
        <f t="shared" si="77"/>
        <v>31</v>
      </c>
      <c r="M1626">
        <f t="shared" si="76"/>
        <v>38.70967741935484</v>
      </c>
    </row>
    <row r="1627" spans="1:13" x14ac:dyDescent="0.3">
      <c r="A1627">
        <v>661</v>
      </c>
      <c r="B1627">
        <v>16</v>
      </c>
      <c r="C1627" t="s">
        <v>32</v>
      </c>
      <c r="D1627" t="s">
        <v>52</v>
      </c>
      <c r="E1627">
        <v>15</v>
      </c>
      <c r="F1627">
        <v>25</v>
      </c>
      <c r="G1627">
        <v>2</v>
      </c>
      <c r="H1627">
        <v>30</v>
      </c>
      <c r="I1627" t="s">
        <v>53</v>
      </c>
      <c r="J1627">
        <v>50</v>
      </c>
      <c r="K1627">
        <f t="shared" si="75"/>
        <v>20</v>
      </c>
      <c r="L1627">
        <f t="shared" si="77"/>
        <v>50</v>
      </c>
      <c r="M1627">
        <f t="shared" si="76"/>
        <v>40</v>
      </c>
    </row>
    <row r="1628" spans="1:13" x14ac:dyDescent="0.3">
      <c r="A1628">
        <v>661</v>
      </c>
      <c r="B1628">
        <v>16</v>
      </c>
      <c r="C1628" t="s">
        <v>21</v>
      </c>
      <c r="D1628" t="s">
        <v>41</v>
      </c>
      <c r="E1628">
        <v>16</v>
      </c>
      <c r="F1628">
        <v>28</v>
      </c>
      <c r="G1628">
        <v>2</v>
      </c>
      <c r="H1628">
        <v>27</v>
      </c>
      <c r="I1628" t="s">
        <v>54</v>
      </c>
      <c r="J1628">
        <v>56</v>
      </c>
      <c r="K1628">
        <f t="shared" si="75"/>
        <v>24</v>
      </c>
      <c r="L1628">
        <f t="shared" si="77"/>
        <v>56</v>
      </c>
      <c r="M1628">
        <f t="shared" si="76"/>
        <v>42.857142857142854</v>
      </c>
    </row>
    <row r="1629" spans="1:13" x14ac:dyDescent="0.3">
      <c r="A1629">
        <v>662</v>
      </c>
      <c r="B1629">
        <v>15</v>
      </c>
      <c r="C1629" t="s">
        <v>13</v>
      </c>
      <c r="D1629" t="s">
        <v>33</v>
      </c>
      <c r="E1629">
        <v>14</v>
      </c>
      <c r="F1629">
        <v>24</v>
      </c>
      <c r="G1629">
        <v>3</v>
      </c>
      <c r="H1629">
        <v>34</v>
      </c>
      <c r="I1629" t="s">
        <v>53</v>
      </c>
      <c r="J1629">
        <v>72</v>
      </c>
      <c r="K1629">
        <f t="shared" si="75"/>
        <v>30</v>
      </c>
      <c r="L1629">
        <f t="shared" si="77"/>
        <v>72</v>
      </c>
      <c r="M1629">
        <f t="shared" si="76"/>
        <v>41.666666666666671</v>
      </c>
    </row>
    <row r="1630" spans="1:13" x14ac:dyDescent="0.3">
      <c r="A1630">
        <v>662</v>
      </c>
      <c r="B1630">
        <v>15</v>
      </c>
      <c r="C1630" t="s">
        <v>32</v>
      </c>
      <c r="D1630" t="s">
        <v>52</v>
      </c>
      <c r="E1630">
        <v>15</v>
      </c>
      <c r="F1630">
        <v>25</v>
      </c>
      <c r="G1630">
        <v>1</v>
      </c>
      <c r="H1630">
        <v>10</v>
      </c>
      <c r="I1630" t="s">
        <v>54</v>
      </c>
      <c r="J1630">
        <v>25</v>
      </c>
      <c r="K1630">
        <f t="shared" si="75"/>
        <v>10</v>
      </c>
      <c r="L1630">
        <f t="shared" si="77"/>
        <v>25</v>
      </c>
      <c r="M1630">
        <f t="shared" si="76"/>
        <v>40</v>
      </c>
    </row>
    <row r="1631" spans="1:13" x14ac:dyDescent="0.3">
      <c r="A1631">
        <v>662</v>
      </c>
      <c r="B1631">
        <v>15</v>
      </c>
      <c r="C1631" t="s">
        <v>18</v>
      </c>
      <c r="D1631" t="s">
        <v>38</v>
      </c>
      <c r="E1631">
        <v>22</v>
      </c>
      <c r="F1631">
        <v>36</v>
      </c>
      <c r="G1631">
        <v>1</v>
      </c>
      <c r="H1631">
        <v>41</v>
      </c>
      <c r="I1631" t="s">
        <v>53</v>
      </c>
      <c r="J1631">
        <v>36</v>
      </c>
      <c r="K1631">
        <f t="shared" si="75"/>
        <v>14</v>
      </c>
      <c r="L1631">
        <f t="shared" si="77"/>
        <v>36</v>
      </c>
      <c r="M1631">
        <f t="shared" si="76"/>
        <v>38.888888888888893</v>
      </c>
    </row>
    <row r="1632" spans="1:13" x14ac:dyDescent="0.3">
      <c r="A1632">
        <v>663</v>
      </c>
      <c r="B1632">
        <v>3</v>
      </c>
      <c r="C1632" t="s">
        <v>30</v>
      </c>
      <c r="D1632" t="s">
        <v>50</v>
      </c>
      <c r="E1632">
        <v>10</v>
      </c>
      <c r="F1632">
        <v>18</v>
      </c>
      <c r="G1632">
        <v>2</v>
      </c>
      <c r="H1632">
        <v>40</v>
      </c>
      <c r="I1632" t="s">
        <v>54</v>
      </c>
      <c r="J1632">
        <v>36</v>
      </c>
      <c r="K1632">
        <f t="shared" si="75"/>
        <v>16</v>
      </c>
      <c r="L1632">
        <f t="shared" si="77"/>
        <v>36</v>
      </c>
      <c r="M1632">
        <f t="shared" si="76"/>
        <v>44.444444444444443</v>
      </c>
    </row>
    <row r="1633" spans="1:13" x14ac:dyDescent="0.3">
      <c r="A1633">
        <v>663</v>
      </c>
      <c r="B1633">
        <v>3</v>
      </c>
      <c r="C1633" t="s">
        <v>19</v>
      </c>
      <c r="D1633" t="s">
        <v>39</v>
      </c>
      <c r="E1633">
        <v>17</v>
      </c>
      <c r="F1633">
        <v>29</v>
      </c>
      <c r="G1633">
        <v>2</v>
      </c>
      <c r="H1633">
        <v>5</v>
      </c>
      <c r="I1633" t="s">
        <v>54</v>
      </c>
      <c r="J1633">
        <v>58</v>
      </c>
      <c r="K1633">
        <f t="shared" si="75"/>
        <v>24</v>
      </c>
      <c r="L1633">
        <f t="shared" si="77"/>
        <v>58</v>
      </c>
      <c r="M1633">
        <f t="shared" si="76"/>
        <v>41.379310344827587</v>
      </c>
    </row>
    <row r="1634" spans="1:13" x14ac:dyDescent="0.3">
      <c r="A1634">
        <v>663</v>
      </c>
      <c r="B1634">
        <v>3</v>
      </c>
      <c r="C1634" t="s">
        <v>27</v>
      </c>
      <c r="D1634" t="s">
        <v>47</v>
      </c>
      <c r="E1634">
        <v>12</v>
      </c>
      <c r="F1634">
        <v>20</v>
      </c>
      <c r="G1634">
        <v>1</v>
      </c>
      <c r="H1634">
        <v>42</v>
      </c>
      <c r="I1634" t="s">
        <v>54</v>
      </c>
      <c r="J1634">
        <v>20</v>
      </c>
      <c r="K1634">
        <f t="shared" si="75"/>
        <v>8</v>
      </c>
      <c r="L1634">
        <f t="shared" si="77"/>
        <v>20</v>
      </c>
      <c r="M1634">
        <f t="shared" si="76"/>
        <v>40</v>
      </c>
    </row>
    <row r="1635" spans="1:13" x14ac:dyDescent="0.3">
      <c r="A1635">
        <v>664</v>
      </c>
      <c r="B1635">
        <v>20</v>
      </c>
      <c r="C1635" t="s">
        <v>30</v>
      </c>
      <c r="D1635" t="s">
        <v>50</v>
      </c>
      <c r="E1635">
        <v>10</v>
      </c>
      <c r="F1635">
        <v>18</v>
      </c>
      <c r="G1635">
        <v>1</v>
      </c>
      <c r="H1635">
        <v>9</v>
      </c>
      <c r="I1635" t="s">
        <v>53</v>
      </c>
      <c r="J1635">
        <v>18</v>
      </c>
      <c r="K1635">
        <f t="shared" si="75"/>
        <v>8</v>
      </c>
      <c r="L1635">
        <f t="shared" si="77"/>
        <v>18</v>
      </c>
      <c r="M1635">
        <f t="shared" si="76"/>
        <v>44.444444444444443</v>
      </c>
    </row>
    <row r="1636" spans="1:13" x14ac:dyDescent="0.3">
      <c r="A1636">
        <v>664</v>
      </c>
      <c r="B1636">
        <v>20</v>
      </c>
      <c r="C1636" t="s">
        <v>22</v>
      </c>
      <c r="D1636" t="s">
        <v>42</v>
      </c>
      <c r="E1636">
        <v>11</v>
      </c>
      <c r="F1636">
        <v>19</v>
      </c>
      <c r="G1636">
        <v>2</v>
      </c>
      <c r="H1636">
        <v>42</v>
      </c>
      <c r="I1636" t="s">
        <v>53</v>
      </c>
      <c r="J1636">
        <v>38</v>
      </c>
      <c r="K1636">
        <f t="shared" si="75"/>
        <v>16</v>
      </c>
      <c r="L1636">
        <f t="shared" si="77"/>
        <v>38</v>
      </c>
      <c r="M1636">
        <f t="shared" si="76"/>
        <v>42.105263157894733</v>
      </c>
    </row>
    <row r="1637" spans="1:13" x14ac:dyDescent="0.3">
      <c r="A1637">
        <v>664</v>
      </c>
      <c r="B1637">
        <v>20</v>
      </c>
      <c r="C1637" t="s">
        <v>25</v>
      </c>
      <c r="D1637" t="s">
        <v>45</v>
      </c>
      <c r="E1637">
        <v>13</v>
      </c>
      <c r="F1637">
        <v>22</v>
      </c>
      <c r="G1637">
        <v>3</v>
      </c>
      <c r="H1637">
        <v>48</v>
      </c>
      <c r="I1637" t="s">
        <v>54</v>
      </c>
      <c r="J1637">
        <v>66</v>
      </c>
      <c r="K1637">
        <f t="shared" si="75"/>
        <v>27</v>
      </c>
      <c r="L1637">
        <f t="shared" si="77"/>
        <v>66</v>
      </c>
      <c r="M1637">
        <f t="shared" si="76"/>
        <v>40.909090909090914</v>
      </c>
    </row>
    <row r="1638" spans="1:13" x14ac:dyDescent="0.3">
      <c r="A1638">
        <v>665</v>
      </c>
      <c r="B1638">
        <v>6</v>
      </c>
      <c r="C1638" t="s">
        <v>32</v>
      </c>
      <c r="D1638" t="s">
        <v>52</v>
      </c>
      <c r="E1638">
        <v>15</v>
      </c>
      <c r="F1638">
        <v>25</v>
      </c>
      <c r="G1638">
        <v>3</v>
      </c>
      <c r="H1638">
        <v>25</v>
      </c>
      <c r="I1638" t="s">
        <v>54</v>
      </c>
      <c r="J1638">
        <v>75</v>
      </c>
      <c r="K1638">
        <f t="shared" si="75"/>
        <v>30</v>
      </c>
      <c r="L1638">
        <f t="shared" si="77"/>
        <v>75</v>
      </c>
      <c r="M1638">
        <f t="shared" si="76"/>
        <v>40</v>
      </c>
    </row>
    <row r="1639" spans="1:13" x14ac:dyDescent="0.3">
      <c r="A1639">
        <v>665</v>
      </c>
      <c r="B1639">
        <v>6</v>
      </c>
      <c r="C1639" t="s">
        <v>16</v>
      </c>
      <c r="D1639" t="s">
        <v>36</v>
      </c>
      <c r="E1639">
        <v>16</v>
      </c>
      <c r="F1639">
        <v>27</v>
      </c>
      <c r="G1639">
        <v>2</v>
      </c>
      <c r="H1639">
        <v>15</v>
      </c>
      <c r="I1639" t="s">
        <v>54</v>
      </c>
      <c r="J1639">
        <v>54</v>
      </c>
      <c r="K1639">
        <f t="shared" si="75"/>
        <v>22</v>
      </c>
      <c r="L1639">
        <f t="shared" si="77"/>
        <v>54</v>
      </c>
      <c r="M1639">
        <f t="shared" si="76"/>
        <v>40.74074074074074</v>
      </c>
    </row>
    <row r="1640" spans="1:13" x14ac:dyDescent="0.3">
      <c r="A1640">
        <v>666</v>
      </c>
      <c r="B1640">
        <v>8</v>
      </c>
      <c r="C1640" t="s">
        <v>27</v>
      </c>
      <c r="D1640" t="s">
        <v>47</v>
      </c>
      <c r="E1640">
        <v>12</v>
      </c>
      <c r="F1640">
        <v>20</v>
      </c>
      <c r="G1640">
        <v>2</v>
      </c>
      <c r="H1640">
        <v>27</v>
      </c>
      <c r="I1640" t="s">
        <v>54</v>
      </c>
      <c r="J1640">
        <v>40</v>
      </c>
      <c r="K1640">
        <f t="shared" si="75"/>
        <v>16</v>
      </c>
      <c r="L1640">
        <f t="shared" si="77"/>
        <v>40</v>
      </c>
      <c r="M1640">
        <f t="shared" si="76"/>
        <v>40</v>
      </c>
    </row>
    <row r="1641" spans="1:13" x14ac:dyDescent="0.3">
      <c r="A1641">
        <v>667</v>
      </c>
      <c r="B1641">
        <v>6</v>
      </c>
      <c r="C1641" t="s">
        <v>18</v>
      </c>
      <c r="D1641" t="s">
        <v>38</v>
      </c>
      <c r="E1641">
        <v>22</v>
      </c>
      <c r="F1641">
        <v>36</v>
      </c>
      <c r="G1641">
        <v>1</v>
      </c>
      <c r="H1641">
        <v>12</v>
      </c>
      <c r="I1641" t="s">
        <v>53</v>
      </c>
      <c r="J1641">
        <v>36</v>
      </c>
      <c r="K1641">
        <f t="shared" si="75"/>
        <v>14</v>
      </c>
      <c r="L1641">
        <f t="shared" si="77"/>
        <v>36</v>
      </c>
      <c r="M1641">
        <f t="shared" si="76"/>
        <v>38.888888888888893</v>
      </c>
    </row>
    <row r="1642" spans="1:13" x14ac:dyDescent="0.3">
      <c r="A1642">
        <v>668</v>
      </c>
      <c r="B1642">
        <v>12</v>
      </c>
      <c r="C1642" t="s">
        <v>31</v>
      </c>
      <c r="D1642" t="s">
        <v>51</v>
      </c>
      <c r="E1642">
        <v>15</v>
      </c>
      <c r="F1642">
        <v>26</v>
      </c>
      <c r="G1642">
        <v>3</v>
      </c>
      <c r="H1642">
        <v>59</v>
      </c>
      <c r="I1642" t="s">
        <v>53</v>
      </c>
      <c r="J1642">
        <v>78</v>
      </c>
      <c r="K1642">
        <f t="shared" si="75"/>
        <v>33</v>
      </c>
      <c r="L1642">
        <f t="shared" si="77"/>
        <v>78</v>
      </c>
      <c r="M1642">
        <f t="shared" si="76"/>
        <v>42.307692307692307</v>
      </c>
    </row>
    <row r="1643" spans="1:13" x14ac:dyDescent="0.3">
      <c r="A1643">
        <v>668</v>
      </c>
      <c r="B1643">
        <v>12</v>
      </c>
      <c r="C1643" t="s">
        <v>13</v>
      </c>
      <c r="D1643" t="s">
        <v>33</v>
      </c>
      <c r="E1643">
        <v>14</v>
      </c>
      <c r="F1643">
        <v>24</v>
      </c>
      <c r="G1643">
        <v>2</v>
      </c>
      <c r="H1643">
        <v>9</v>
      </c>
      <c r="I1643" t="s">
        <v>54</v>
      </c>
      <c r="J1643">
        <v>48</v>
      </c>
      <c r="K1643">
        <f t="shared" si="75"/>
        <v>20</v>
      </c>
      <c r="L1643">
        <f t="shared" si="77"/>
        <v>48</v>
      </c>
      <c r="M1643">
        <f t="shared" si="76"/>
        <v>41.666666666666671</v>
      </c>
    </row>
    <row r="1644" spans="1:13" x14ac:dyDescent="0.3">
      <c r="A1644">
        <v>668</v>
      </c>
      <c r="B1644">
        <v>12</v>
      </c>
      <c r="C1644" t="s">
        <v>32</v>
      </c>
      <c r="D1644" t="s">
        <v>52</v>
      </c>
      <c r="E1644">
        <v>15</v>
      </c>
      <c r="F1644">
        <v>25</v>
      </c>
      <c r="G1644">
        <v>3</v>
      </c>
      <c r="H1644">
        <v>47</v>
      </c>
      <c r="I1644" t="s">
        <v>53</v>
      </c>
      <c r="J1644">
        <v>75</v>
      </c>
      <c r="K1644">
        <f t="shared" si="75"/>
        <v>30</v>
      </c>
      <c r="L1644">
        <f t="shared" si="77"/>
        <v>75</v>
      </c>
      <c r="M1644">
        <f t="shared" si="76"/>
        <v>40</v>
      </c>
    </row>
    <row r="1645" spans="1:13" x14ac:dyDescent="0.3">
      <c r="A1645">
        <v>669</v>
      </c>
      <c r="B1645">
        <v>10</v>
      </c>
      <c r="C1645" t="s">
        <v>15</v>
      </c>
      <c r="D1645" t="s">
        <v>35</v>
      </c>
      <c r="E1645">
        <v>19</v>
      </c>
      <c r="F1645">
        <v>31</v>
      </c>
      <c r="G1645">
        <v>1</v>
      </c>
      <c r="H1645">
        <v>13</v>
      </c>
      <c r="I1645" t="s">
        <v>54</v>
      </c>
      <c r="J1645">
        <v>31</v>
      </c>
      <c r="K1645">
        <f t="shared" si="75"/>
        <v>12</v>
      </c>
      <c r="L1645">
        <f t="shared" si="77"/>
        <v>31</v>
      </c>
      <c r="M1645">
        <f t="shared" si="76"/>
        <v>38.70967741935484</v>
      </c>
    </row>
    <row r="1646" spans="1:13" x14ac:dyDescent="0.3">
      <c r="A1646">
        <v>669</v>
      </c>
      <c r="B1646">
        <v>10</v>
      </c>
      <c r="C1646" t="s">
        <v>16</v>
      </c>
      <c r="D1646" t="s">
        <v>36</v>
      </c>
      <c r="E1646">
        <v>16</v>
      </c>
      <c r="F1646">
        <v>27</v>
      </c>
      <c r="G1646">
        <v>2</v>
      </c>
      <c r="H1646">
        <v>14</v>
      </c>
      <c r="I1646" t="s">
        <v>54</v>
      </c>
      <c r="J1646">
        <v>54</v>
      </c>
      <c r="K1646">
        <f t="shared" si="75"/>
        <v>22</v>
      </c>
      <c r="L1646">
        <f t="shared" si="77"/>
        <v>54</v>
      </c>
      <c r="M1646">
        <f t="shared" si="76"/>
        <v>40.74074074074074</v>
      </c>
    </row>
    <row r="1647" spans="1:13" x14ac:dyDescent="0.3">
      <c r="A1647">
        <v>669</v>
      </c>
      <c r="B1647">
        <v>10</v>
      </c>
      <c r="C1647" t="s">
        <v>24</v>
      </c>
      <c r="D1647" t="s">
        <v>44</v>
      </c>
      <c r="E1647">
        <v>19</v>
      </c>
      <c r="F1647">
        <v>32</v>
      </c>
      <c r="G1647">
        <v>3</v>
      </c>
      <c r="H1647">
        <v>42</v>
      </c>
      <c r="I1647" t="s">
        <v>54</v>
      </c>
      <c r="J1647">
        <v>96</v>
      </c>
      <c r="K1647">
        <f t="shared" si="75"/>
        <v>39</v>
      </c>
      <c r="L1647">
        <f t="shared" si="77"/>
        <v>96</v>
      </c>
      <c r="M1647">
        <f t="shared" si="76"/>
        <v>40.625</v>
      </c>
    </row>
    <row r="1648" spans="1:13" x14ac:dyDescent="0.3">
      <c r="A1648">
        <v>670</v>
      </c>
      <c r="B1648">
        <v>16</v>
      </c>
      <c r="C1648" t="s">
        <v>28</v>
      </c>
      <c r="D1648" t="s">
        <v>48</v>
      </c>
      <c r="E1648">
        <v>14</v>
      </c>
      <c r="F1648">
        <v>23</v>
      </c>
      <c r="G1648">
        <v>1</v>
      </c>
      <c r="H1648">
        <v>26</v>
      </c>
      <c r="I1648" t="s">
        <v>53</v>
      </c>
      <c r="J1648">
        <v>23</v>
      </c>
      <c r="K1648">
        <f t="shared" si="75"/>
        <v>9</v>
      </c>
      <c r="L1648">
        <f t="shared" si="77"/>
        <v>23</v>
      </c>
      <c r="M1648">
        <f t="shared" si="76"/>
        <v>39.130434782608695</v>
      </c>
    </row>
    <row r="1649" spans="1:13" x14ac:dyDescent="0.3">
      <c r="A1649">
        <v>670</v>
      </c>
      <c r="B1649">
        <v>16</v>
      </c>
      <c r="C1649" t="s">
        <v>23</v>
      </c>
      <c r="D1649" t="s">
        <v>43</v>
      </c>
      <c r="E1649">
        <v>21</v>
      </c>
      <c r="F1649">
        <v>35</v>
      </c>
      <c r="G1649">
        <v>1</v>
      </c>
      <c r="H1649">
        <v>17</v>
      </c>
      <c r="I1649" t="s">
        <v>54</v>
      </c>
      <c r="J1649">
        <v>35</v>
      </c>
      <c r="K1649">
        <f t="shared" si="75"/>
        <v>14</v>
      </c>
      <c r="L1649">
        <f t="shared" si="77"/>
        <v>35</v>
      </c>
      <c r="M1649">
        <f t="shared" si="76"/>
        <v>40</v>
      </c>
    </row>
    <row r="1650" spans="1:13" x14ac:dyDescent="0.3">
      <c r="A1650">
        <v>670</v>
      </c>
      <c r="B1650">
        <v>16</v>
      </c>
      <c r="C1650" t="s">
        <v>18</v>
      </c>
      <c r="D1650" t="s">
        <v>38</v>
      </c>
      <c r="E1650">
        <v>22</v>
      </c>
      <c r="F1650">
        <v>36</v>
      </c>
      <c r="G1650">
        <v>1</v>
      </c>
      <c r="H1650">
        <v>32</v>
      </c>
      <c r="I1650" t="s">
        <v>53</v>
      </c>
      <c r="J1650">
        <v>36</v>
      </c>
      <c r="K1650">
        <f t="shared" si="75"/>
        <v>14</v>
      </c>
      <c r="L1650">
        <f t="shared" si="77"/>
        <v>36</v>
      </c>
      <c r="M1650">
        <f t="shared" si="76"/>
        <v>38.888888888888893</v>
      </c>
    </row>
    <row r="1651" spans="1:13" x14ac:dyDescent="0.3">
      <c r="A1651">
        <v>671</v>
      </c>
      <c r="B1651">
        <v>17</v>
      </c>
      <c r="C1651" t="s">
        <v>23</v>
      </c>
      <c r="D1651" t="s">
        <v>43</v>
      </c>
      <c r="E1651">
        <v>21</v>
      </c>
      <c r="F1651">
        <v>35</v>
      </c>
      <c r="G1651">
        <v>2</v>
      </c>
      <c r="H1651">
        <v>29</v>
      </c>
      <c r="I1651" t="s">
        <v>54</v>
      </c>
      <c r="J1651">
        <v>70</v>
      </c>
      <c r="K1651">
        <f t="shared" si="75"/>
        <v>28</v>
      </c>
      <c r="L1651">
        <f t="shared" si="77"/>
        <v>70</v>
      </c>
      <c r="M1651">
        <f t="shared" si="76"/>
        <v>40</v>
      </c>
    </row>
    <row r="1652" spans="1:13" x14ac:dyDescent="0.3">
      <c r="A1652">
        <v>671</v>
      </c>
      <c r="B1652">
        <v>17</v>
      </c>
      <c r="C1652" t="s">
        <v>32</v>
      </c>
      <c r="D1652" t="s">
        <v>52</v>
      </c>
      <c r="E1652">
        <v>15</v>
      </c>
      <c r="F1652">
        <v>25</v>
      </c>
      <c r="G1652">
        <v>2</v>
      </c>
      <c r="H1652">
        <v>32</v>
      </c>
      <c r="I1652" t="s">
        <v>53</v>
      </c>
      <c r="J1652">
        <v>50</v>
      </c>
      <c r="K1652">
        <f t="shared" si="75"/>
        <v>20</v>
      </c>
      <c r="L1652">
        <f t="shared" si="77"/>
        <v>50</v>
      </c>
      <c r="M1652">
        <f t="shared" si="76"/>
        <v>40</v>
      </c>
    </row>
    <row r="1653" spans="1:13" x14ac:dyDescent="0.3">
      <c r="A1653">
        <v>671</v>
      </c>
      <c r="B1653">
        <v>17</v>
      </c>
      <c r="C1653" t="s">
        <v>24</v>
      </c>
      <c r="D1653" t="s">
        <v>44</v>
      </c>
      <c r="E1653">
        <v>19</v>
      </c>
      <c r="F1653">
        <v>32</v>
      </c>
      <c r="G1653">
        <v>2</v>
      </c>
      <c r="H1653">
        <v>34</v>
      </c>
      <c r="I1653" t="s">
        <v>53</v>
      </c>
      <c r="J1653">
        <v>64</v>
      </c>
      <c r="K1653">
        <f t="shared" si="75"/>
        <v>26</v>
      </c>
      <c r="L1653">
        <f t="shared" si="77"/>
        <v>64</v>
      </c>
      <c r="M1653">
        <f t="shared" si="76"/>
        <v>40.625</v>
      </c>
    </row>
    <row r="1654" spans="1:13" x14ac:dyDescent="0.3">
      <c r="A1654">
        <v>672</v>
      </c>
      <c r="B1654">
        <v>12</v>
      </c>
      <c r="C1654" t="s">
        <v>24</v>
      </c>
      <c r="D1654" t="s">
        <v>44</v>
      </c>
      <c r="E1654">
        <v>19</v>
      </c>
      <c r="F1654">
        <v>32</v>
      </c>
      <c r="G1654">
        <v>3</v>
      </c>
      <c r="H1654">
        <v>21</v>
      </c>
      <c r="I1654" t="s">
        <v>54</v>
      </c>
      <c r="J1654">
        <v>96</v>
      </c>
      <c r="K1654">
        <f t="shared" si="75"/>
        <v>39</v>
      </c>
      <c r="L1654">
        <f t="shared" si="77"/>
        <v>96</v>
      </c>
      <c r="M1654">
        <f t="shared" si="76"/>
        <v>40.625</v>
      </c>
    </row>
    <row r="1655" spans="1:13" x14ac:dyDescent="0.3">
      <c r="A1655">
        <v>672</v>
      </c>
      <c r="B1655">
        <v>12</v>
      </c>
      <c r="C1655" t="s">
        <v>29</v>
      </c>
      <c r="D1655" t="s">
        <v>49</v>
      </c>
      <c r="E1655">
        <v>13</v>
      </c>
      <c r="F1655">
        <v>21</v>
      </c>
      <c r="G1655">
        <v>2</v>
      </c>
      <c r="H1655">
        <v>15</v>
      </c>
      <c r="I1655" t="s">
        <v>54</v>
      </c>
      <c r="J1655">
        <v>42</v>
      </c>
      <c r="K1655">
        <f t="shared" si="75"/>
        <v>16</v>
      </c>
      <c r="L1655">
        <f t="shared" si="77"/>
        <v>42</v>
      </c>
      <c r="M1655">
        <f t="shared" si="76"/>
        <v>38.095238095238095</v>
      </c>
    </row>
    <row r="1656" spans="1:13" x14ac:dyDescent="0.3">
      <c r="A1656">
        <v>672</v>
      </c>
      <c r="B1656">
        <v>12</v>
      </c>
      <c r="C1656" t="s">
        <v>22</v>
      </c>
      <c r="D1656" t="s">
        <v>42</v>
      </c>
      <c r="E1656">
        <v>11</v>
      </c>
      <c r="F1656">
        <v>19</v>
      </c>
      <c r="G1656">
        <v>1</v>
      </c>
      <c r="H1656">
        <v>42</v>
      </c>
      <c r="I1656" t="s">
        <v>53</v>
      </c>
      <c r="J1656">
        <v>19</v>
      </c>
      <c r="K1656">
        <f t="shared" si="75"/>
        <v>8</v>
      </c>
      <c r="L1656">
        <f t="shared" si="77"/>
        <v>19</v>
      </c>
      <c r="M1656">
        <f t="shared" si="76"/>
        <v>42.105263157894733</v>
      </c>
    </row>
    <row r="1657" spans="1:13" x14ac:dyDescent="0.3">
      <c r="A1657">
        <v>673</v>
      </c>
      <c r="B1657">
        <v>20</v>
      </c>
      <c r="C1657" t="s">
        <v>17</v>
      </c>
      <c r="D1657" t="s">
        <v>37</v>
      </c>
      <c r="E1657">
        <v>25</v>
      </c>
      <c r="F1657">
        <v>40</v>
      </c>
      <c r="G1657">
        <v>2</v>
      </c>
      <c r="H1657">
        <v>13</v>
      </c>
      <c r="I1657" t="s">
        <v>53</v>
      </c>
      <c r="J1657">
        <v>80</v>
      </c>
      <c r="K1657">
        <f t="shared" si="75"/>
        <v>30</v>
      </c>
      <c r="L1657">
        <f t="shared" si="77"/>
        <v>80</v>
      </c>
      <c r="M1657">
        <f t="shared" si="76"/>
        <v>37.5</v>
      </c>
    </row>
    <row r="1658" spans="1:13" x14ac:dyDescent="0.3">
      <c r="A1658">
        <v>673</v>
      </c>
      <c r="B1658">
        <v>20</v>
      </c>
      <c r="C1658" t="s">
        <v>23</v>
      </c>
      <c r="D1658" t="s">
        <v>43</v>
      </c>
      <c r="E1658">
        <v>21</v>
      </c>
      <c r="F1658">
        <v>35</v>
      </c>
      <c r="G1658">
        <v>3</v>
      </c>
      <c r="H1658">
        <v>10</v>
      </c>
      <c r="I1658" t="s">
        <v>53</v>
      </c>
      <c r="J1658">
        <v>105</v>
      </c>
      <c r="K1658">
        <f t="shared" si="75"/>
        <v>42</v>
      </c>
      <c r="L1658">
        <f t="shared" si="77"/>
        <v>105</v>
      </c>
      <c r="M1658">
        <f t="shared" si="76"/>
        <v>40</v>
      </c>
    </row>
    <row r="1659" spans="1:13" x14ac:dyDescent="0.3">
      <c r="A1659">
        <v>673</v>
      </c>
      <c r="B1659">
        <v>20</v>
      </c>
      <c r="C1659" t="s">
        <v>14</v>
      </c>
      <c r="D1659" t="s">
        <v>34</v>
      </c>
      <c r="E1659">
        <v>18</v>
      </c>
      <c r="F1659">
        <v>30</v>
      </c>
      <c r="G1659">
        <v>1</v>
      </c>
      <c r="H1659">
        <v>25</v>
      </c>
      <c r="I1659" t="s">
        <v>53</v>
      </c>
      <c r="J1659">
        <v>30</v>
      </c>
      <c r="K1659">
        <f t="shared" si="75"/>
        <v>12</v>
      </c>
      <c r="L1659">
        <f t="shared" si="77"/>
        <v>30</v>
      </c>
      <c r="M1659">
        <f t="shared" si="76"/>
        <v>40</v>
      </c>
    </row>
    <row r="1660" spans="1:13" x14ac:dyDescent="0.3">
      <c r="A1660">
        <v>673</v>
      </c>
      <c r="B1660">
        <v>20</v>
      </c>
      <c r="C1660" t="s">
        <v>32</v>
      </c>
      <c r="D1660" t="s">
        <v>52</v>
      </c>
      <c r="E1660">
        <v>15</v>
      </c>
      <c r="F1660">
        <v>25</v>
      </c>
      <c r="G1660">
        <v>2</v>
      </c>
      <c r="H1660">
        <v>45</v>
      </c>
      <c r="I1660" t="s">
        <v>54</v>
      </c>
      <c r="J1660">
        <v>50</v>
      </c>
      <c r="K1660">
        <f t="shared" si="75"/>
        <v>20</v>
      </c>
      <c r="L1660">
        <f t="shared" si="77"/>
        <v>50</v>
      </c>
      <c r="M1660">
        <f t="shared" si="76"/>
        <v>40</v>
      </c>
    </row>
    <row r="1661" spans="1:13" x14ac:dyDescent="0.3">
      <c r="A1661">
        <v>674</v>
      </c>
      <c r="B1661">
        <v>1</v>
      </c>
      <c r="C1661" t="s">
        <v>22</v>
      </c>
      <c r="D1661" t="s">
        <v>42</v>
      </c>
      <c r="E1661">
        <v>11</v>
      </c>
      <c r="F1661">
        <v>19</v>
      </c>
      <c r="G1661">
        <v>3</v>
      </c>
      <c r="H1661">
        <v>11</v>
      </c>
      <c r="I1661" t="s">
        <v>53</v>
      </c>
      <c r="J1661">
        <v>57</v>
      </c>
      <c r="K1661">
        <f t="shared" si="75"/>
        <v>24</v>
      </c>
      <c r="L1661">
        <f t="shared" si="77"/>
        <v>57</v>
      </c>
      <c r="M1661">
        <f t="shared" si="76"/>
        <v>42.105263157894733</v>
      </c>
    </row>
    <row r="1662" spans="1:13" x14ac:dyDescent="0.3">
      <c r="A1662">
        <v>674</v>
      </c>
      <c r="B1662">
        <v>1</v>
      </c>
      <c r="C1662" t="s">
        <v>30</v>
      </c>
      <c r="D1662" t="s">
        <v>50</v>
      </c>
      <c r="E1662">
        <v>10</v>
      </c>
      <c r="F1662">
        <v>18</v>
      </c>
      <c r="G1662">
        <v>2</v>
      </c>
      <c r="H1662">
        <v>12</v>
      </c>
      <c r="I1662" t="s">
        <v>53</v>
      </c>
      <c r="J1662">
        <v>36</v>
      </c>
      <c r="K1662">
        <f t="shared" si="75"/>
        <v>16</v>
      </c>
      <c r="L1662">
        <f t="shared" si="77"/>
        <v>36</v>
      </c>
      <c r="M1662">
        <f t="shared" si="76"/>
        <v>44.444444444444443</v>
      </c>
    </row>
    <row r="1663" spans="1:13" x14ac:dyDescent="0.3">
      <c r="A1663">
        <v>674</v>
      </c>
      <c r="B1663">
        <v>1</v>
      </c>
      <c r="C1663" t="s">
        <v>15</v>
      </c>
      <c r="D1663" t="s">
        <v>35</v>
      </c>
      <c r="E1663">
        <v>19</v>
      </c>
      <c r="F1663">
        <v>31</v>
      </c>
      <c r="G1663">
        <v>3</v>
      </c>
      <c r="H1663">
        <v>7</v>
      </c>
      <c r="I1663" t="s">
        <v>54</v>
      </c>
      <c r="J1663">
        <v>93</v>
      </c>
      <c r="K1663">
        <f t="shared" si="75"/>
        <v>36</v>
      </c>
      <c r="L1663">
        <f t="shared" si="77"/>
        <v>93</v>
      </c>
      <c r="M1663">
        <f t="shared" si="76"/>
        <v>38.70967741935484</v>
      </c>
    </row>
    <row r="1664" spans="1:13" x14ac:dyDescent="0.3">
      <c r="A1664">
        <v>674</v>
      </c>
      <c r="B1664">
        <v>1</v>
      </c>
      <c r="C1664" t="s">
        <v>29</v>
      </c>
      <c r="D1664" t="s">
        <v>49</v>
      </c>
      <c r="E1664">
        <v>13</v>
      </c>
      <c r="F1664">
        <v>21</v>
      </c>
      <c r="G1664">
        <v>1</v>
      </c>
      <c r="H1664">
        <v>35</v>
      </c>
      <c r="I1664" t="s">
        <v>53</v>
      </c>
      <c r="J1664">
        <v>21</v>
      </c>
      <c r="K1664">
        <f t="shared" si="75"/>
        <v>8</v>
      </c>
      <c r="L1664">
        <f t="shared" si="77"/>
        <v>21</v>
      </c>
      <c r="M1664">
        <f t="shared" si="76"/>
        <v>38.095238095238095</v>
      </c>
    </row>
    <row r="1665" spans="1:13" x14ac:dyDescent="0.3">
      <c r="A1665">
        <v>675</v>
      </c>
      <c r="B1665">
        <v>5</v>
      </c>
      <c r="C1665" t="s">
        <v>32</v>
      </c>
      <c r="D1665" t="s">
        <v>52</v>
      </c>
      <c r="E1665">
        <v>15</v>
      </c>
      <c r="F1665">
        <v>25</v>
      </c>
      <c r="G1665">
        <v>1</v>
      </c>
      <c r="H1665">
        <v>8</v>
      </c>
      <c r="I1665" t="s">
        <v>53</v>
      </c>
      <c r="J1665">
        <v>25</v>
      </c>
      <c r="K1665">
        <f t="shared" si="75"/>
        <v>10</v>
      </c>
      <c r="L1665">
        <f t="shared" si="77"/>
        <v>25</v>
      </c>
      <c r="M1665">
        <f t="shared" si="76"/>
        <v>40</v>
      </c>
    </row>
    <row r="1666" spans="1:13" x14ac:dyDescent="0.3">
      <c r="A1666">
        <v>675</v>
      </c>
      <c r="B1666">
        <v>5</v>
      </c>
      <c r="C1666" t="s">
        <v>27</v>
      </c>
      <c r="D1666" t="s">
        <v>47</v>
      </c>
      <c r="E1666">
        <v>12</v>
      </c>
      <c r="F1666">
        <v>20</v>
      </c>
      <c r="G1666">
        <v>3</v>
      </c>
      <c r="H1666">
        <v>54</v>
      </c>
      <c r="I1666" t="s">
        <v>54</v>
      </c>
      <c r="J1666">
        <v>60</v>
      </c>
      <c r="K1666">
        <f t="shared" si="75"/>
        <v>24</v>
      </c>
      <c r="L1666">
        <f t="shared" si="77"/>
        <v>60</v>
      </c>
      <c r="M1666">
        <f t="shared" si="76"/>
        <v>40</v>
      </c>
    </row>
    <row r="1667" spans="1:13" x14ac:dyDescent="0.3">
      <c r="A1667">
        <v>675</v>
      </c>
      <c r="B1667">
        <v>5</v>
      </c>
      <c r="C1667" t="s">
        <v>18</v>
      </c>
      <c r="D1667" t="s">
        <v>38</v>
      </c>
      <c r="E1667">
        <v>22</v>
      </c>
      <c r="F1667">
        <v>36</v>
      </c>
      <c r="G1667">
        <v>3</v>
      </c>
      <c r="H1667">
        <v>59</v>
      </c>
      <c r="I1667" t="s">
        <v>53</v>
      </c>
      <c r="J1667">
        <v>108</v>
      </c>
      <c r="K1667">
        <f t="shared" ref="K1667:K1730" si="78">(F1667-E1667)*G1667</f>
        <v>42</v>
      </c>
      <c r="L1667">
        <f t="shared" si="77"/>
        <v>108</v>
      </c>
      <c r="M1667">
        <f t="shared" ref="M1667:M1730" si="79">(K1667/J1667)*100</f>
        <v>38.888888888888893</v>
      </c>
    </row>
    <row r="1668" spans="1:13" x14ac:dyDescent="0.3">
      <c r="A1668">
        <v>676</v>
      </c>
      <c r="B1668">
        <v>7</v>
      </c>
      <c r="C1668" t="s">
        <v>15</v>
      </c>
      <c r="D1668" t="s">
        <v>35</v>
      </c>
      <c r="E1668">
        <v>19</v>
      </c>
      <c r="F1668">
        <v>31</v>
      </c>
      <c r="G1668">
        <v>1</v>
      </c>
      <c r="H1668">
        <v>45</v>
      </c>
      <c r="I1668" t="s">
        <v>53</v>
      </c>
      <c r="J1668">
        <v>31</v>
      </c>
      <c r="K1668">
        <f t="shared" si="78"/>
        <v>12</v>
      </c>
      <c r="L1668">
        <f t="shared" ref="L1668:L1731" si="80">F1668*G1668</f>
        <v>31</v>
      </c>
      <c r="M1668">
        <f t="shared" si="79"/>
        <v>38.70967741935484</v>
      </c>
    </row>
    <row r="1669" spans="1:13" x14ac:dyDescent="0.3">
      <c r="A1669">
        <v>676</v>
      </c>
      <c r="B1669">
        <v>7</v>
      </c>
      <c r="C1669" t="s">
        <v>28</v>
      </c>
      <c r="D1669" t="s">
        <v>48</v>
      </c>
      <c r="E1669">
        <v>14</v>
      </c>
      <c r="F1669">
        <v>23</v>
      </c>
      <c r="G1669">
        <v>1</v>
      </c>
      <c r="H1669">
        <v>40</v>
      </c>
      <c r="I1669" t="s">
        <v>54</v>
      </c>
      <c r="J1669">
        <v>23</v>
      </c>
      <c r="K1669">
        <f t="shared" si="78"/>
        <v>9</v>
      </c>
      <c r="L1669">
        <f t="shared" si="80"/>
        <v>23</v>
      </c>
      <c r="M1669">
        <f t="shared" si="79"/>
        <v>39.130434782608695</v>
      </c>
    </row>
    <row r="1670" spans="1:13" x14ac:dyDescent="0.3">
      <c r="A1670">
        <v>676</v>
      </c>
      <c r="B1670">
        <v>7</v>
      </c>
      <c r="C1670" t="s">
        <v>21</v>
      </c>
      <c r="D1670" t="s">
        <v>41</v>
      </c>
      <c r="E1670">
        <v>16</v>
      </c>
      <c r="F1670">
        <v>28</v>
      </c>
      <c r="G1670">
        <v>1</v>
      </c>
      <c r="H1670">
        <v>12</v>
      </c>
      <c r="I1670" t="s">
        <v>54</v>
      </c>
      <c r="J1670">
        <v>28</v>
      </c>
      <c r="K1670">
        <f t="shared" si="78"/>
        <v>12</v>
      </c>
      <c r="L1670">
        <f t="shared" si="80"/>
        <v>28</v>
      </c>
      <c r="M1670">
        <f t="shared" si="79"/>
        <v>42.857142857142854</v>
      </c>
    </row>
    <row r="1671" spans="1:13" x14ac:dyDescent="0.3">
      <c r="A1671">
        <v>676</v>
      </c>
      <c r="B1671">
        <v>7</v>
      </c>
      <c r="C1671" t="s">
        <v>29</v>
      </c>
      <c r="D1671" t="s">
        <v>49</v>
      </c>
      <c r="E1671">
        <v>13</v>
      </c>
      <c r="F1671">
        <v>21</v>
      </c>
      <c r="G1671">
        <v>2</v>
      </c>
      <c r="H1671">
        <v>24</v>
      </c>
      <c r="I1671" t="s">
        <v>53</v>
      </c>
      <c r="J1671">
        <v>42</v>
      </c>
      <c r="K1671">
        <f t="shared" si="78"/>
        <v>16</v>
      </c>
      <c r="L1671">
        <f t="shared" si="80"/>
        <v>42</v>
      </c>
      <c r="M1671">
        <f t="shared" si="79"/>
        <v>38.095238095238095</v>
      </c>
    </row>
    <row r="1672" spans="1:13" x14ac:dyDescent="0.3">
      <c r="A1672">
        <v>677</v>
      </c>
      <c r="B1672">
        <v>14</v>
      </c>
      <c r="C1672" t="s">
        <v>27</v>
      </c>
      <c r="D1672" t="s">
        <v>47</v>
      </c>
      <c r="E1672">
        <v>12</v>
      </c>
      <c r="F1672">
        <v>20</v>
      </c>
      <c r="G1672">
        <v>2</v>
      </c>
      <c r="H1672">
        <v>55</v>
      </c>
      <c r="I1672" t="s">
        <v>53</v>
      </c>
      <c r="J1672">
        <v>40</v>
      </c>
      <c r="K1672">
        <f t="shared" si="78"/>
        <v>16</v>
      </c>
      <c r="L1672">
        <f t="shared" si="80"/>
        <v>40</v>
      </c>
      <c r="M1672">
        <f t="shared" si="79"/>
        <v>40</v>
      </c>
    </row>
    <row r="1673" spans="1:13" x14ac:dyDescent="0.3">
      <c r="A1673">
        <v>677</v>
      </c>
      <c r="B1673">
        <v>14</v>
      </c>
      <c r="C1673" t="s">
        <v>23</v>
      </c>
      <c r="D1673" t="s">
        <v>43</v>
      </c>
      <c r="E1673">
        <v>21</v>
      </c>
      <c r="F1673">
        <v>35</v>
      </c>
      <c r="G1673">
        <v>2</v>
      </c>
      <c r="H1673">
        <v>59</v>
      </c>
      <c r="I1673" t="s">
        <v>54</v>
      </c>
      <c r="J1673">
        <v>70</v>
      </c>
      <c r="K1673">
        <f t="shared" si="78"/>
        <v>28</v>
      </c>
      <c r="L1673">
        <f t="shared" si="80"/>
        <v>70</v>
      </c>
      <c r="M1673">
        <f t="shared" si="79"/>
        <v>40</v>
      </c>
    </row>
    <row r="1674" spans="1:13" x14ac:dyDescent="0.3">
      <c r="A1674">
        <v>677</v>
      </c>
      <c r="B1674">
        <v>14</v>
      </c>
      <c r="C1674" t="s">
        <v>26</v>
      </c>
      <c r="D1674" t="s">
        <v>46</v>
      </c>
      <c r="E1674">
        <v>20</v>
      </c>
      <c r="F1674">
        <v>34</v>
      </c>
      <c r="G1674">
        <v>1</v>
      </c>
      <c r="H1674">
        <v>34</v>
      </c>
      <c r="I1674" t="s">
        <v>54</v>
      </c>
      <c r="J1674">
        <v>34</v>
      </c>
      <c r="K1674">
        <f t="shared" si="78"/>
        <v>14</v>
      </c>
      <c r="L1674">
        <f t="shared" si="80"/>
        <v>34</v>
      </c>
      <c r="M1674">
        <f t="shared" si="79"/>
        <v>41.17647058823529</v>
      </c>
    </row>
    <row r="1675" spans="1:13" x14ac:dyDescent="0.3">
      <c r="A1675">
        <v>678</v>
      </c>
      <c r="B1675">
        <v>19</v>
      </c>
      <c r="C1675" t="s">
        <v>19</v>
      </c>
      <c r="D1675" t="s">
        <v>39</v>
      </c>
      <c r="E1675">
        <v>17</v>
      </c>
      <c r="F1675">
        <v>29</v>
      </c>
      <c r="G1675">
        <v>1</v>
      </c>
      <c r="H1675">
        <v>27</v>
      </c>
      <c r="I1675" t="s">
        <v>53</v>
      </c>
      <c r="J1675">
        <v>29</v>
      </c>
      <c r="K1675">
        <f t="shared" si="78"/>
        <v>12</v>
      </c>
      <c r="L1675">
        <f t="shared" si="80"/>
        <v>29</v>
      </c>
      <c r="M1675">
        <f t="shared" si="79"/>
        <v>41.379310344827587</v>
      </c>
    </row>
    <row r="1676" spans="1:13" x14ac:dyDescent="0.3">
      <c r="A1676">
        <v>678</v>
      </c>
      <c r="B1676">
        <v>19</v>
      </c>
      <c r="C1676" t="s">
        <v>22</v>
      </c>
      <c r="D1676" t="s">
        <v>42</v>
      </c>
      <c r="E1676">
        <v>11</v>
      </c>
      <c r="F1676">
        <v>19</v>
      </c>
      <c r="G1676">
        <v>3</v>
      </c>
      <c r="H1676">
        <v>37</v>
      </c>
      <c r="I1676" t="s">
        <v>54</v>
      </c>
      <c r="J1676">
        <v>57</v>
      </c>
      <c r="K1676">
        <f t="shared" si="78"/>
        <v>24</v>
      </c>
      <c r="L1676">
        <f t="shared" si="80"/>
        <v>57</v>
      </c>
      <c r="M1676">
        <f t="shared" si="79"/>
        <v>42.105263157894733</v>
      </c>
    </row>
    <row r="1677" spans="1:13" x14ac:dyDescent="0.3">
      <c r="A1677">
        <v>678</v>
      </c>
      <c r="B1677">
        <v>19</v>
      </c>
      <c r="C1677" t="s">
        <v>23</v>
      </c>
      <c r="D1677" t="s">
        <v>43</v>
      </c>
      <c r="E1677">
        <v>21</v>
      </c>
      <c r="F1677">
        <v>35</v>
      </c>
      <c r="G1677">
        <v>2</v>
      </c>
      <c r="H1677">
        <v>37</v>
      </c>
      <c r="I1677" t="s">
        <v>54</v>
      </c>
      <c r="J1677">
        <v>70</v>
      </c>
      <c r="K1677">
        <f t="shared" si="78"/>
        <v>28</v>
      </c>
      <c r="L1677">
        <f t="shared" si="80"/>
        <v>70</v>
      </c>
      <c r="M1677">
        <f t="shared" si="79"/>
        <v>40</v>
      </c>
    </row>
    <row r="1678" spans="1:13" x14ac:dyDescent="0.3">
      <c r="A1678">
        <v>678</v>
      </c>
      <c r="B1678">
        <v>19</v>
      </c>
      <c r="C1678" t="s">
        <v>13</v>
      </c>
      <c r="D1678" t="s">
        <v>33</v>
      </c>
      <c r="E1678">
        <v>14</v>
      </c>
      <c r="F1678">
        <v>24</v>
      </c>
      <c r="G1678">
        <v>2</v>
      </c>
      <c r="H1678">
        <v>20</v>
      </c>
      <c r="I1678" t="s">
        <v>54</v>
      </c>
      <c r="J1678">
        <v>48</v>
      </c>
      <c r="K1678">
        <f t="shared" si="78"/>
        <v>20</v>
      </c>
      <c r="L1678">
        <f t="shared" si="80"/>
        <v>48</v>
      </c>
      <c r="M1678">
        <f t="shared" si="79"/>
        <v>41.666666666666671</v>
      </c>
    </row>
    <row r="1679" spans="1:13" x14ac:dyDescent="0.3">
      <c r="A1679">
        <v>679</v>
      </c>
      <c r="B1679">
        <v>9</v>
      </c>
      <c r="C1679" t="s">
        <v>29</v>
      </c>
      <c r="D1679" t="s">
        <v>49</v>
      </c>
      <c r="E1679">
        <v>13</v>
      </c>
      <c r="F1679">
        <v>21</v>
      </c>
      <c r="G1679">
        <v>2</v>
      </c>
      <c r="H1679">
        <v>27</v>
      </c>
      <c r="I1679" t="s">
        <v>54</v>
      </c>
      <c r="J1679">
        <v>42</v>
      </c>
      <c r="K1679">
        <f t="shared" si="78"/>
        <v>16</v>
      </c>
      <c r="L1679">
        <f t="shared" si="80"/>
        <v>42</v>
      </c>
      <c r="M1679">
        <f t="shared" si="79"/>
        <v>38.095238095238095</v>
      </c>
    </row>
    <row r="1680" spans="1:13" x14ac:dyDescent="0.3">
      <c r="A1680">
        <v>679</v>
      </c>
      <c r="B1680">
        <v>9</v>
      </c>
      <c r="C1680" t="s">
        <v>31</v>
      </c>
      <c r="D1680" t="s">
        <v>51</v>
      </c>
      <c r="E1680">
        <v>15</v>
      </c>
      <c r="F1680">
        <v>26</v>
      </c>
      <c r="G1680">
        <v>1</v>
      </c>
      <c r="H1680">
        <v>11</v>
      </c>
      <c r="I1680" t="s">
        <v>54</v>
      </c>
      <c r="J1680">
        <v>26</v>
      </c>
      <c r="K1680">
        <f t="shared" si="78"/>
        <v>11</v>
      </c>
      <c r="L1680">
        <f t="shared" si="80"/>
        <v>26</v>
      </c>
      <c r="M1680">
        <f t="shared" si="79"/>
        <v>42.307692307692307</v>
      </c>
    </row>
    <row r="1681" spans="1:13" x14ac:dyDescent="0.3">
      <c r="A1681">
        <v>679</v>
      </c>
      <c r="B1681">
        <v>9</v>
      </c>
      <c r="C1681" t="s">
        <v>21</v>
      </c>
      <c r="D1681" t="s">
        <v>41</v>
      </c>
      <c r="E1681">
        <v>16</v>
      </c>
      <c r="F1681">
        <v>28</v>
      </c>
      <c r="G1681">
        <v>2</v>
      </c>
      <c r="H1681">
        <v>16</v>
      </c>
      <c r="I1681" t="s">
        <v>54</v>
      </c>
      <c r="J1681">
        <v>56</v>
      </c>
      <c r="K1681">
        <f t="shared" si="78"/>
        <v>24</v>
      </c>
      <c r="L1681">
        <f t="shared" si="80"/>
        <v>56</v>
      </c>
      <c r="M1681">
        <f t="shared" si="79"/>
        <v>42.857142857142854</v>
      </c>
    </row>
    <row r="1682" spans="1:13" x14ac:dyDescent="0.3">
      <c r="A1682">
        <v>679</v>
      </c>
      <c r="B1682">
        <v>9</v>
      </c>
      <c r="C1682" t="s">
        <v>32</v>
      </c>
      <c r="D1682" t="s">
        <v>52</v>
      </c>
      <c r="E1682">
        <v>15</v>
      </c>
      <c r="F1682">
        <v>25</v>
      </c>
      <c r="G1682">
        <v>3</v>
      </c>
      <c r="H1682">
        <v>52</v>
      </c>
      <c r="I1682" t="s">
        <v>54</v>
      </c>
      <c r="J1682">
        <v>75</v>
      </c>
      <c r="K1682">
        <f t="shared" si="78"/>
        <v>30</v>
      </c>
      <c r="L1682">
        <f t="shared" si="80"/>
        <v>75</v>
      </c>
      <c r="M1682">
        <f t="shared" si="79"/>
        <v>40</v>
      </c>
    </row>
    <row r="1683" spans="1:13" x14ac:dyDescent="0.3">
      <c r="A1683">
        <v>680</v>
      </c>
      <c r="B1683">
        <v>5</v>
      </c>
      <c r="C1683" t="s">
        <v>30</v>
      </c>
      <c r="D1683" t="s">
        <v>50</v>
      </c>
      <c r="E1683">
        <v>10</v>
      </c>
      <c r="F1683">
        <v>18</v>
      </c>
      <c r="G1683">
        <v>2</v>
      </c>
      <c r="H1683">
        <v>6</v>
      </c>
      <c r="I1683" t="s">
        <v>54</v>
      </c>
      <c r="J1683">
        <v>36</v>
      </c>
      <c r="K1683">
        <f t="shared" si="78"/>
        <v>16</v>
      </c>
      <c r="L1683">
        <f t="shared" si="80"/>
        <v>36</v>
      </c>
      <c r="M1683">
        <f t="shared" si="79"/>
        <v>44.444444444444443</v>
      </c>
    </row>
    <row r="1684" spans="1:13" x14ac:dyDescent="0.3">
      <c r="A1684">
        <v>680</v>
      </c>
      <c r="B1684">
        <v>5</v>
      </c>
      <c r="C1684" t="s">
        <v>27</v>
      </c>
      <c r="D1684" t="s">
        <v>47</v>
      </c>
      <c r="E1684">
        <v>12</v>
      </c>
      <c r="F1684">
        <v>20</v>
      </c>
      <c r="G1684">
        <v>3</v>
      </c>
      <c r="H1684">
        <v>49</v>
      </c>
      <c r="I1684" t="s">
        <v>54</v>
      </c>
      <c r="J1684">
        <v>60</v>
      </c>
      <c r="K1684">
        <f t="shared" si="78"/>
        <v>24</v>
      </c>
      <c r="L1684">
        <f t="shared" si="80"/>
        <v>60</v>
      </c>
      <c r="M1684">
        <f t="shared" si="79"/>
        <v>40</v>
      </c>
    </row>
    <row r="1685" spans="1:13" x14ac:dyDescent="0.3">
      <c r="A1685">
        <v>680</v>
      </c>
      <c r="B1685">
        <v>5</v>
      </c>
      <c r="C1685" t="s">
        <v>20</v>
      </c>
      <c r="D1685" t="s">
        <v>40</v>
      </c>
      <c r="E1685">
        <v>20</v>
      </c>
      <c r="F1685">
        <v>33</v>
      </c>
      <c r="G1685">
        <v>2</v>
      </c>
      <c r="H1685">
        <v>56</v>
      </c>
      <c r="I1685" t="s">
        <v>53</v>
      </c>
      <c r="J1685">
        <v>66</v>
      </c>
      <c r="K1685">
        <f t="shared" si="78"/>
        <v>26</v>
      </c>
      <c r="L1685">
        <f t="shared" si="80"/>
        <v>66</v>
      </c>
      <c r="M1685">
        <f t="shared" si="79"/>
        <v>39.393939393939391</v>
      </c>
    </row>
    <row r="1686" spans="1:13" x14ac:dyDescent="0.3">
      <c r="A1686">
        <v>681</v>
      </c>
      <c r="B1686">
        <v>2</v>
      </c>
      <c r="C1686" t="s">
        <v>20</v>
      </c>
      <c r="D1686" t="s">
        <v>40</v>
      </c>
      <c r="E1686">
        <v>20</v>
      </c>
      <c r="F1686">
        <v>33</v>
      </c>
      <c r="G1686">
        <v>1</v>
      </c>
      <c r="H1686">
        <v>44</v>
      </c>
      <c r="I1686" t="s">
        <v>53</v>
      </c>
      <c r="J1686">
        <v>33</v>
      </c>
      <c r="K1686">
        <f t="shared" si="78"/>
        <v>13</v>
      </c>
      <c r="L1686">
        <f t="shared" si="80"/>
        <v>33</v>
      </c>
      <c r="M1686">
        <f t="shared" si="79"/>
        <v>39.393939393939391</v>
      </c>
    </row>
    <row r="1687" spans="1:13" x14ac:dyDescent="0.3">
      <c r="A1687">
        <v>681</v>
      </c>
      <c r="B1687">
        <v>2</v>
      </c>
      <c r="C1687" t="s">
        <v>29</v>
      </c>
      <c r="D1687" t="s">
        <v>49</v>
      </c>
      <c r="E1687">
        <v>13</v>
      </c>
      <c r="F1687">
        <v>21</v>
      </c>
      <c r="G1687">
        <v>2</v>
      </c>
      <c r="H1687">
        <v>21</v>
      </c>
      <c r="I1687" t="s">
        <v>54</v>
      </c>
      <c r="J1687">
        <v>42</v>
      </c>
      <c r="K1687">
        <f t="shared" si="78"/>
        <v>16</v>
      </c>
      <c r="L1687">
        <f t="shared" si="80"/>
        <v>42</v>
      </c>
      <c r="M1687">
        <f t="shared" si="79"/>
        <v>38.095238095238095</v>
      </c>
    </row>
    <row r="1688" spans="1:13" x14ac:dyDescent="0.3">
      <c r="A1688">
        <v>682</v>
      </c>
      <c r="B1688">
        <v>1</v>
      </c>
      <c r="C1688" t="s">
        <v>28</v>
      </c>
      <c r="D1688" t="s">
        <v>48</v>
      </c>
      <c r="E1688">
        <v>14</v>
      </c>
      <c r="F1688">
        <v>23</v>
      </c>
      <c r="G1688">
        <v>1</v>
      </c>
      <c r="H1688">
        <v>43</v>
      </c>
      <c r="I1688" t="s">
        <v>53</v>
      </c>
      <c r="J1688">
        <v>23</v>
      </c>
      <c r="K1688">
        <f t="shared" si="78"/>
        <v>9</v>
      </c>
      <c r="L1688">
        <f t="shared" si="80"/>
        <v>23</v>
      </c>
      <c r="M1688">
        <f t="shared" si="79"/>
        <v>39.130434782608695</v>
      </c>
    </row>
    <row r="1689" spans="1:13" x14ac:dyDescent="0.3">
      <c r="A1689">
        <v>683</v>
      </c>
      <c r="B1689">
        <v>2</v>
      </c>
      <c r="C1689" t="s">
        <v>25</v>
      </c>
      <c r="D1689" t="s">
        <v>45</v>
      </c>
      <c r="E1689">
        <v>13</v>
      </c>
      <c r="F1689">
        <v>22</v>
      </c>
      <c r="G1689">
        <v>1</v>
      </c>
      <c r="H1689">
        <v>25</v>
      </c>
      <c r="I1689" t="s">
        <v>54</v>
      </c>
      <c r="J1689">
        <v>22</v>
      </c>
      <c r="K1689">
        <f t="shared" si="78"/>
        <v>9</v>
      </c>
      <c r="L1689">
        <f t="shared" si="80"/>
        <v>22</v>
      </c>
      <c r="M1689">
        <f t="shared" si="79"/>
        <v>40.909090909090914</v>
      </c>
    </row>
    <row r="1690" spans="1:13" x14ac:dyDescent="0.3">
      <c r="A1690">
        <v>683</v>
      </c>
      <c r="B1690">
        <v>2</v>
      </c>
      <c r="C1690" t="s">
        <v>27</v>
      </c>
      <c r="D1690" t="s">
        <v>47</v>
      </c>
      <c r="E1690">
        <v>12</v>
      </c>
      <c r="F1690">
        <v>20</v>
      </c>
      <c r="G1690">
        <v>2</v>
      </c>
      <c r="H1690">
        <v>35</v>
      </c>
      <c r="I1690" t="s">
        <v>53</v>
      </c>
      <c r="J1690">
        <v>40</v>
      </c>
      <c r="K1690">
        <f t="shared" si="78"/>
        <v>16</v>
      </c>
      <c r="L1690">
        <f t="shared" si="80"/>
        <v>40</v>
      </c>
      <c r="M1690">
        <f t="shared" si="79"/>
        <v>40</v>
      </c>
    </row>
    <row r="1691" spans="1:13" x14ac:dyDescent="0.3">
      <c r="A1691">
        <v>683</v>
      </c>
      <c r="B1691">
        <v>2</v>
      </c>
      <c r="C1691" t="s">
        <v>17</v>
      </c>
      <c r="D1691" t="s">
        <v>37</v>
      </c>
      <c r="E1691">
        <v>25</v>
      </c>
      <c r="F1691">
        <v>40</v>
      </c>
      <c r="G1691">
        <v>1</v>
      </c>
      <c r="H1691">
        <v>6</v>
      </c>
      <c r="I1691" t="s">
        <v>54</v>
      </c>
      <c r="J1691">
        <v>40</v>
      </c>
      <c r="K1691">
        <f t="shared" si="78"/>
        <v>15</v>
      </c>
      <c r="L1691">
        <f t="shared" si="80"/>
        <v>40</v>
      </c>
      <c r="M1691">
        <f t="shared" si="79"/>
        <v>37.5</v>
      </c>
    </row>
    <row r="1692" spans="1:13" x14ac:dyDescent="0.3">
      <c r="A1692">
        <v>683</v>
      </c>
      <c r="B1692">
        <v>2</v>
      </c>
      <c r="C1692" t="s">
        <v>15</v>
      </c>
      <c r="D1692" t="s">
        <v>35</v>
      </c>
      <c r="E1692">
        <v>19</v>
      </c>
      <c r="F1692">
        <v>31</v>
      </c>
      <c r="G1692">
        <v>2</v>
      </c>
      <c r="H1692">
        <v>16</v>
      </c>
      <c r="I1692" t="s">
        <v>54</v>
      </c>
      <c r="J1692">
        <v>62</v>
      </c>
      <c r="K1692">
        <f t="shared" si="78"/>
        <v>24</v>
      </c>
      <c r="L1692">
        <f t="shared" si="80"/>
        <v>62</v>
      </c>
      <c r="M1692">
        <f t="shared" si="79"/>
        <v>38.70967741935484</v>
      </c>
    </row>
    <row r="1693" spans="1:13" x14ac:dyDescent="0.3">
      <c r="A1693">
        <v>684</v>
      </c>
      <c r="B1693">
        <v>10</v>
      </c>
      <c r="C1693" t="s">
        <v>18</v>
      </c>
      <c r="D1693" t="s">
        <v>38</v>
      </c>
      <c r="E1693">
        <v>22</v>
      </c>
      <c r="F1693">
        <v>36</v>
      </c>
      <c r="G1693">
        <v>1</v>
      </c>
      <c r="H1693">
        <v>38</v>
      </c>
      <c r="I1693" t="s">
        <v>53</v>
      </c>
      <c r="J1693">
        <v>36</v>
      </c>
      <c r="K1693">
        <f t="shared" si="78"/>
        <v>14</v>
      </c>
      <c r="L1693">
        <f t="shared" si="80"/>
        <v>36</v>
      </c>
      <c r="M1693">
        <f t="shared" si="79"/>
        <v>38.888888888888893</v>
      </c>
    </row>
    <row r="1694" spans="1:13" x14ac:dyDescent="0.3">
      <c r="A1694">
        <v>684</v>
      </c>
      <c r="B1694">
        <v>10</v>
      </c>
      <c r="C1694" t="s">
        <v>15</v>
      </c>
      <c r="D1694" t="s">
        <v>35</v>
      </c>
      <c r="E1694">
        <v>19</v>
      </c>
      <c r="F1694">
        <v>31</v>
      </c>
      <c r="G1694">
        <v>1</v>
      </c>
      <c r="H1694">
        <v>10</v>
      </c>
      <c r="I1694" t="s">
        <v>54</v>
      </c>
      <c r="J1694">
        <v>31</v>
      </c>
      <c r="K1694">
        <f t="shared" si="78"/>
        <v>12</v>
      </c>
      <c r="L1694">
        <f t="shared" si="80"/>
        <v>31</v>
      </c>
      <c r="M1694">
        <f t="shared" si="79"/>
        <v>38.70967741935484</v>
      </c>
    </row>
    <row r="1695" spans="1:13" x14ac:dyDescent="0.3">
      <c r="A1695">
        <v>684</v>
      </c>
      <c r="B1695">
        <v>10</v>
      </c>
      <c r="C1695" t="s">
        <v>31</v>
      </c>
      <c r="D1695" t="s">
        <v>51</v>
      </c>
      <c r="E1695">
        <v>15</v>
      </c>
      <c r="F1695">
        <v>26</v>
      </c>
      <c r="G1695">
        <v>1</v>
      </c>
      <c r="H1695">
        <v>25</v>
      </c>
      <c r="I1695" t="s">
        <v>53</v>
      </c>
      <c r="J1695">
        <v>26</v>
      </c>
      <c r="K1695">
        <f t="shared" si="78"/>
        <v>11</v>
      </c>
      <c r="L1695">
        <f t="shared" si="80"/>
        <v>26</v>
      </c>
      <c r="M1695">
        <f t="shared" si="79"/>
        <v>42.307692307692307</v>
      </c>
    </row>
    <row r="1696" spans="1:13" x14ac:dyDescent="0.3">
      <c r="A1696">
        <v>684</v>
      </c>
      <c r="B1696">
        <v>10</v>
      </c>
      <c r="C1696" t="s">
        <v>19</v>
      </c>
      <c r="D1696" t="s">
        <v>39</v>
      </c>
      <c r="E1696">
        <v>17</v>
      </c>
      <c r="F1696">
        <v>29</v>
      </c>
      <c r="G1696">
        <v>3</v>
      </c>
      <c r="H1696">
        <v>37</v>
      </c>
      <c r="I1696" t="s">
        <v>53</v>
      </c>
      <c r="J1696">
        <v>87</v>
      </c>
      <c r="K1696">
        <f t="shared" si="78"/>
        <v>36</v>
      </c>
      <c r="L1696">
        <f t="shared" si="80"/>
        <v>87</v>
      </c>
      <c r="M1696">
        <f t="shared" si="79"/>
        <v>41.379310344827587</v>
      </c>
    </row>
    <row r="1697" spans="1:13" x14ac:dyDescent="0.3">
      <c r="A1697">
        <v>685</v>
      </c>
      <c r="B1697">
        <v>5</v>
      </c>
      <c r="C1697" t="s">
        <v>16</v>
      </c>
      <c r="D1697" t="s">
        <v>36</v>
      </c>
      <c r="E1697">
        <v>16</v>
      </c>
      <c r="F1697">
        <v>27</v>
      </c>
      <c r="G1697">
        <v>2</v>
      </c>
      <c r="H1697">
        <v>17</v>
      </c>
      <c r="I1697" t="s">
        <v>54</v>
      </c>
      <c r="J1697">
        <v>54</v>
      </c>
      <c r="K1697">
        <f t="shared" si="78"/>
        <v>22</v>
      </c>
      <c r="L1697">
        <f t="shared" si="80"/>
        <v>54</v>
      </c>
      <c r="M1697">
        <f t="shared" si="79"/>
        <v>40.74074074074074</v>
      </c>
    </row>
    <row r="1698" spans="1:13" x14ac:dyDescent="0.3">
      <c r="A1698">
        <v>686</v>
      </c>
      <c r="B1698">
        <v>10</v>
      </c>
      <c r="C1698" t="s">
        <v>15</v>
      </c>
      <c r="D1698" t="s">
        <v>35</v>
      </c>
      <c r="E1698">
        <v>19</v>
      </c>
      <c r="F1698">
        <v>31</v>
      </c>
      <c r="G1698">
        <v>2</v>
      </c>
      <c r="H1698">
        <v>37</v>
      </c>
      <c r="I1698" t="s">
        <v>53</v>
      </c>
      <c r="J1698">
        <v>62</v>
      </c>
      <c r="K1698">
        <f t="shared" si="78"/>
        <v>24</v>
      </c>
      <c r="L1698">
        <f t="shared" si="80"/>
        <v>62</v>
      </c>
      <c r="M1698">
        <f t="shared" si="79"/>
        <v>38.70967741935484</v>
      </c>
    </row>
    <row r="1699" spans="1:13" x14ac:dyDescent="0.3">
      <c r="A1699">
        <v>686</v>
      </c>
      <c r="B1699">
        <v>10</v>
      </c>
      <c r="C1699" t="s">
        <v>27</v>
      </c>
      <c r="D1699" t="s">
        <v>47</v>
      </c>
      <c r="E1699">
        <v>12</v>
      </c>
      <c r="F1699">
        <v>20</v>
      </c>
      <c r="G1699">
        <v>2</v>
      </c>
      <c r="H1699">
        <v>21</v>
      </c>
      <c r="I1699" t="s">
        <v>54</v>
      </c>
      <c r="J1699">
        <v>40</v>
      </c>
      <c r="K1699">
        <f t="shared" si="78"/>
        <v>16</v>
      </c>
      <c r="L1699">
        <f t="shared" si="80"/>
        <v>40</v>
      </c>
      <c r="M1699">
        <f t="shared" si="79"/>
        <v>40</v>
      </c>
    </row>
    <row r="1700" spans="1:13" x14ac:dyDescent="0.3">
      <c r="A1700">
        <v>687</v>
      </c>
      <c r="B1700">
        <v>2</v>
      </c>
      <c r="C1700" t="s">
        <v>18</v>
      </c>
      <c r="D1700" t="s">
        <v>38</v>
      </c>
      <c r="E1700">
        <v>22</v>
      </c>
      <c r="F1700">
        <v>36</v>
      </c>
      <c r="G1700">
        <v>2</v>
      </c>
      <c r="H1700">
        <v>29</v>
      </c>
      <c r="I1700" t="s">
        <v>53</v>
      </c>
      <c r="J1700">
        <v>72</v>
      </c>
      <c r="K1700">
        <f t="shared" si="78"/>
        <v>28</v>
      </c>
      <c r="L1700">
        <f t="shared" si="80"/>
        <v>72</v>
      </c>
      <c r="M1700">
        <f t="shared" si="79"/>
        <v>38.888888888888893</v>
      </c>
    </row>
    <row r="1701" spans="1:13" x14ac:dyDescent="0.3">
      <c r="A1701">
        <v>688</v>
      </c>
      <c r="B1701">
        <v>3</v>
      </c>
      <c r="C1701" t="s">
        <v>19</v>
      </c>
      <c r="D1701" t="s">
        <v>39</v>
      </c>
      <c r="E1701">
        <v>17</v>
      </c>
      <c r="F1701">
        <v>29</v>
      </c>
      <c r="G1701">
        <v>1</v>
      </c>
      <c r="H1701">
        <v>14</v>
      </c>
      <c r="I1701" t="s">
        <v>54</v>
      </c>
      <c r="J1701">
        <v>29</v>
      </c>
      <c r="K1701">
        <f t="shared" si="78"/>
        <v>12</v>
      </c>
      <c r="L1701">
        <f t="shared" si="80"/>
        <v>29</v>
      </c>
      <c r="M1701">
        <f t="shared" si="79"/>
        <v>41.379310344827587</v>
      </c>
    </row>
    <row r="1702" spans="1:13" x14ac:dyDescent="0.3">
      <c r="A1702">
        <v>689</v>
      </c>
      <c r="B1702">
        <v>14</v>
      </c>
      <c r="C1702" t="s">
        <v>28</v>
      </c>
      <c r="D1702" t="s">
        <v>48</v>
      </c>
      <c r="E1702">
        <v>14</v>
      </c>
      <c r="F1702">
        <v>23</v>
      </c>
      <c r="G1702">
        <v>3</v>
      </c>
      <c r="H1702">
        <v>16</v>
      </c>
      <c r="I1702" t="s">
        <v>53</v>
      </c>
      <c r="J1702">
        <v>69</v>
      </c>
      <c r="K1702">
        <f t="shared" si="78"/>
        <v>27</v>
      </c>
      <c r="L1702">
        <f t="shared" si="80"/>
        <v>69</v>
      </c>
      <c r="M1702">
        <f t="shared" si="79"/>
        <v>39.130434782608695</v>
      </c>
    </row>
    <row r="1703" spans="1:13" x14ac:dyDescent="0.3">
      <c r="A1703">
        <v>689</v>
      </c>
      <c r="B1703">
        <v>14</v>
      </c>
      <c r="C1703" t="s">
        <v>32</v>
      </c>
      <c r="D1703" t="s">
        <v>52</v>
      </c>
      <c r="E1703">
        <v>15</v>
      </c>
      <c r="F1703">
        <v>25</v>
      </c>
      <c r="G1703">
        <v>3</v>
      </c>
      <c r="H1703">
        <v>7</v>
      </c>
      <c r="I1703" t="s">
        <v>53</v>
      </c>
      <c r="J1703">
        <v>75</v>
      </c>
      <c r="K1703">
        <f t="shared" si="78"/>
        <v>30</v>
      </c>
      <c r="L1703">
        <f t="shared" si="80"/>
        <v>75</v>
      </c>
      <c r="M1703">
        <f t="shared" si="79"/>
        <v>40</v>
      </c>
    </row>
    <row r="1704" spans="1:13" x14ac:dyDescent="0.3">
      <c r="A1704">
        <v>689</v>
      </c>
      <c r="B1704">
        <v>14</v>
      </c>
      <c r="C1704" t="s">
        <v>29</v>
      </c>
      <c r="D1704" t="s">
        <v>49</v>
      </c>
      <c r="E1704">
        <v>13</v>
      </c>
      <c r="F1704">
        <v>21</v>
      </c>
      <c r="G1704">
        <v>1</v>
      </c>
      <c r="H1704">
        <v>6</v>
      </c>
      <c r="I1704" t="s">
        <v>54</v>
      </c>
      <c r="J1704">
        <v>21</v>
      </c>
      <c r="K1704">
        <f t="shared" si="78"/>
        <v>8</v>
      </c>
      <c r="L1704">
        <f t="shared" si="80"/>
        <v>21</v>
      </c>
      <c r="M1704">
        <f t="shared" si="79"/>
        <v>38.095238095238095</v>
      </c>
    </row>
    <row r="1705" spans="1:13" x14ac:dyDescent="0.3">
      <c r="A1705">
        <v>690</v>
      </c>
      <c r="B1705">
        <v>15</v>
      </c>
      <c r="C1705" t="s">
        <v>17</v>
      </c>
      <c r="D1705" t="s">
        <v>37</v>
      </c>
      <c r="E1705">
        <v>25</v>
      </c>
      <c r="F1705">
        <v>40</v>
      </c>
      <c r="G1705">
        <v>1</v>
      </c>
      <c r="H1705">
        <v>49</v>
      </c>
      <c r="I1705" t="s">
        <v>53</v>
      </c>
      <c r="J1705">
        <v>40</v>
      </c>
      <c r="K1705">
        <f t="shared" si="78"/>
        <v>15</v>
      </c>
      <c r="L1705">
        <f t="shared" si="80"/>
        <v>40</v>
      </c>
      <c r="M1705">
        <f t="shared" si="79"/>
        <v>37.5</v>
      </c>
    </row>
    <row r="1706" spans="1:13" x14ac:dyDescent="0.3">
      <c r="A1706">
        <v>690</v>
      </c>
      <c r="B1706">
        <v>15</v>
      </c>
      <c r="C1706" t="s">
        <v>15</v>
      </c>
      <c r="D1706" t="s">
        <v>35</v>
      </c>
      <c r="E1706">
        <v>19</v>
      </c>
      <c r="F1706">
        <v>31</v>
      </c>
      <c r="G1706">
        <v>2</v>
      </c>
      <c r="H1706">
        <v>16</v>
      </c>
      <c r="I1706" t="s">
        <v>53</v>
      </c>
      <c r="J1706">
        <v>62</v>
      </c>
      <c r="K1706">
        <f t="shared" si="78"/>
        <v>24</v>
      </c>
      <c r="L1706">
        <f t="shared" si="80"/>
        <v>62</v>
      </c>
      <c r="M1706">
        <f t="shared" si="79"/>
        <v>38.70967741935484</v>
      </c>
    </row>
    <row r="1707" spans="1:13" x14ac:dyDescent="0.3">
      <c r="A1707">
        <v>690</v>
      </c>
      <c r="B1707">
        <v>15</v>
      </c>
      <c r="C1707" t="s">
        <v>21</v>
      </c>
      <c r="D1707" t="s">
        <v>41</v>
      </c>
      <c r="E1707">
        <v>16</v>
      </c>
      <c r="F1707">
        <v>28</v>
      </c>
      <c r="G1707">
        <v>2</v>
      </c>
      <c r="H1707">
        <v>54</v>
      </c>
      <c r="I1707" t="s">
        <v>53</v>
      </c>
      <c r="J1707">
        <v>56</v>
      </c>
      <c r="K1707">
        <f t="shared" si="78"/>
        <v>24</v>
      </c>
      <c r="L1707">
        <f t="shared" si="80"/>
        <v>56</v>
      </c>
      <c r="M1707">
        <f t="shared" si="79"/>
        <v>42.857142857142854</v>
      </c>
    </row>
    <row r="1708" spans="1:13" x14ac:dyDescent="0.3">
      <c r="A1708">
        <v>690</v>
      </c>
      <c r="B1708">
        <v>15</v>
      </c>
      <c r="C1708" t="s">
        <v>20</v>
      </c>
      <c r="D1708" t="s">
        <v>40</v>
      </c>
      <c r="E1708">
        <v>20</v>
      </c>
      <c r="F1708">
        <v>33</v>
      </c>
      <c r="G1708">
        <v>1</v>
      </c>
      <c r="H1708">
        <v>24</v>
      </c>
      <c r="I1708" t="s">
        <v>53</v>
      </c>
      <c r="J1708">
        <v>33</v>
      </c>
      <c r="K1708">
        <f t="shared" si="78"/>
        <v>13</v>
      </c>
      <c r="L1708">
        <f t="shared" si="80"/>
        <v>33</v>
      </c>
      <c r="M1708">
        <f t="shared" si="79"/>
        <v>39.393939393939391</v>
      </c>
    </row>
    <row r="1709" spans="1:13" x14ac:dyDescent="0.3">
      <c r="A1709">
        <v>691</v>
      </c>
      <c r="B1709">
        <v>19</v>
      </c>
      <c r="C1709" t="s">
        <v>25</v>
      </c>
      <c r="D1709" t="s">
        <v>45</v>
      </c>
      <c r="E1709">
        <v>13</v>
      </c>
      <c r="F1709">
        <v>22</v>
      </c>
      <c r="G1709">
        <v>3</v>
      </c>
      <c r="H1709">
        <v>34</v>
      </c>
      <c r="I1709" t="s">
        <v>53</v>
      </c>
      <c r="J1709">
        <v>66</v>
      </c>
      <c r="K1709">
        <f t="shared" si="78"/>
        <v>27</v>
      </c>
      <c r="L1709">
        <f t="shared" si="80"/>
        <v>66</v>
      </c>
      <c r="M1709">
        <f t="shared" si="79"/>
        <v>40.909090909090914</v>
      </c>
    </row>
    <row r="1710" spans="1:13" x14ac:dyDescent="0.3">
      <c r="A1710">
        <v>692</v>
      </c>
      <c r="B1710">
        <v>9</v>
      </c>
      <c r="C1710" t="s">
        <v>23</v>
      </c>
      <c r="D1710" t="s">
        <v>43</v>
      </c>
      <c r="E1710">
        <v>21</v>
      </c>
      <c r="F1710">
        <v>35</v>
      </c>
      <c r="G1710">
        <v>3</v>
      </c>
      <c r="H1710">
        <v>33</v>
      </c>
      <c r="I1710" t="s">
        <v>54</v>
      </c>
      <c r="J1710">
        <v>105</v>
      </c>
      <c r="K1710">
        <f t="shared" si="78"/>
        <v>42</v>
      </c>
      <c r="L1710">
        <f t="shared" si="80"/>
        <v>105</v>
      </c>
      <c r="M1710">
        <f t="shared" si="79"/>
        <v>40</v>
      </c>
    </row>
    <row r="1711" spans="1:13" x14ac:dyDescent="0.3">
      <c r="A1711">
        <v>692</v>
      </c>
      <c r="B1711">
        <v>9</v>
      </c>
      <c r="C1711" t="s">
        <v>14</v>
      </c>
      <c r="D1711" t="s">
        <v>34</v>
      </c>
      <c r="E1711">
        <v>18</v>
      </c>
      <c r="F1711">
        <v>30</v>
      </c>
      <c r="G1711">
        <v>1</v>
      </c>
      <c r="H1711">
        <v>49</v>
      </c>
      <c r="I1711" t="s">
        <v>53</v>
      </c>
      <c r="J1711">
        <v>30</v>
      </c>
      <c r="K1711">
        <f t="shared" si="78"/>
        <v>12</v>
      </c>
      <c r="L1711">
        <f t="shared" si="80"/>
        <v>30</v>
      </c>
      <c r="M1711">
        <f t="shared" si="79"/>
        <v>40</v>
      </c>
    </row>
    <row r="1712" spans="1:13" x14ac:dyDescent="0.3">
      <c r="A1712">
        <v>692</v>
      </c>
      <c r="B1712">
        <v>9</v>
      </c>
      <c r="C1712" t="s">
        <v>30</v>
      </c>
      <c r="D1712" t="s">
        <v>50</v>
      </c>
      <c r="E1712">
        <v>10</v>
      </c>
      <c r="F1712">
        <v>18</v>
      </c>
      <c r="G1712">
        <v>1</v>
      </c>
      <c r="H1712">
        <v>11</v>
      </c>
      <c r="I1712" t="s">
        <v>53</v>
      </c>
      <c r="J1712">
        <v>18</v>
      </c>
      <c r="K1712">
        <f t="shared" si="78"/>
        <v>8</v>
      </c>
      <c r="L1712">
        <f t="shared" si="80"/>
        <v>18</v>
      </c>
      <c r="M1712">
        <f t="shared" si="79"/>
        <v>44.444444444444443</v>
      </c>
    </row>
    <row r="1713" spans="1:13" x14ac:dyDescent="0.3">
      <c r="A1713">
        <v>692</v>
      </c>
      <c r="B1713">
        <v>9</v>
      </c>
      <c r="C1713" t="s">
        <v>27</v>
      </c>
      <c r="D1713" t="s">
        <v>47</v>
      </c>
      <c r="E1713">
        <v>12</v>
      </c>
      <c r="F1713">
        <v>20</v>
      </c>
      <c r="G1713">
        <v>1</v>
      </c>
      <c r="H1713">
        <v>7</v>
      </c>
      <c r="I1713" t="s">
        <v>53</v>
      </c>
      <c r="J1713">
        <v>20</v>
      </c>
      <c r="K1713">
        <f t="shared" si="78"/>
        <v>8</v>
      </c>
      <c r="L1713">
        <f t="shared" si="80"/>
        <v>20</v>
      </c>
      <c r="M1713">
        <f t="shared" si="79"/>
        <v>40</v>
      </c>
    </row>
    <row r="1714" spans="1:13" x14ac:dyDescent="0.3">
      <c r="A1714">
        <v>693</v>
      </c>
      <c r="B1714">
        <v>15</v>
      </c>
      <c r="C1714" t="s">
        <v>18</v>
      </c>
      <c r="D1714" t="s">
        <v>38</v>
      </c>
      <c r="E1714">
        <v>22</v>
      </c>
      <c r="F1714">
        <v>36</v>
      </c>
      <c r="G1714">
        <v>1</v>
      </c>
      <c r="H1714">
        <v>20</v>
      </c>
      <c r="I1714" t="s">
        <v>53</v>
      </c>
      <c r="J1714">
        <v>36</v>
      </c>
      <c r="K1714">
        <f t="shared" si="78"/>
        <v>14</v>
      </c>
      <c r="L1714">
        <f t="shared" si="80"/>
        <v>36</v>
      </c>
      <c r="M1714">
        <f t="shared" si="79"/>
        <v>38.888888888888893</v>
      </c>
    </row>
    <row r="1715" spans="1:13" x14ac:dyDescent="0.3">
      <c r="A1715">
        <v>693</v>
      </c>
      <c r="B1715">
        <v>15</v>
      </c>
      <c r="C1715" t="s">
        <v>29</v>
      </c>
      <c r="D1715" t="s">
        <v>49</v>
      </c>
      <c r="E1715">
        <v>13</v>
      </c>
      <c r="F1715">
        <v>21</v>
      </c>
      <c r="G1715">
        <v>2</v>
      </c>
      <c r="H1715">
        <v>24</v>
      </c>
      <c r="I1715" t="s">
        <v>53</v>
      </c>
      <c r="J1715">
        <v>42</v>
      </c>
      <c r="K1715">
        <f t="shared" si="78"/>
        <v>16</v>
      </c>
      <c r="L1715">
        <f t="shared" si="80"/>
        <v>42</v>
      </c>
      <c r="M1715">
        <f t="shared" si="79"/>
        <v>38.095238095238095</v>
      </c>
    </row>
    <row r="1716" spans="1:13" x14ac:dyDescent="0.3">
      <c r="A1716">
        <v>694</v>
      </c>
      <c r="B1716">
        <v>5</v>
      </c>
      <c r="C1716" t="s">
        <v>27</v>
      </c>
      <c r="D1716" t="s">
        <v>47</v>
      </c>
      <c r="E1716">
        <v>12</v>
      </c>
      <c r="F1716">
        <v>20</v>
      </c>
      <c r="G1716">
        <v>3</v>
      </c>
      <c r="H1716">
        <v>20</v>
      </c>
      <c r="I1716" t="s">
        <v>53</v>
      </c>
      <c r="J1716">
        <v>60</v>
      </c>
      <c r="K1716">
        <f t="shared" si="78"/>
        <v>24</v>
      </c>
      <c r="L1716">
        <f t="shared" si="80"/>
        <v>60</v>
      </c>
      <c r="M1716">
        <f t="shared" si="79"/>
        <v>40</v>
      </c>
    </row>
    <row r="1717" spans="1:13" x14ac:dyDescent="0.3">
      <c r="A1717">
        <v>694</v>
      </c>
      <c r="B1717">
        <v>5</v>
      </c>
      <c r="C1717" t="s">
        <v>30</v>
      </c>
      <c r="D1717" t="s">
        <v>50</v>
      </c>
      <c r="E1717">
        <v>10</v>
      </c>
      <c r="F1717">
        <v>18</v>
      </c>
      <c r="G1717">
        <v>2</v>
      </c>
      <c r="H1717">
        <v>26</v>
      </c>
      <c r="I1717" t="s">
        <v>54</v>
      </c>
      <c r="J1717">
        <v>36</v>
      </c>
      <c r="K1717">
        <f t="shared" si="78"/>
        <v>16</v>
      </c>
      <c r="L1717">
        <f t="shared" si="80"/>
        <v>36</v>
      </c>
      <c r="M1717">
        <f t="shared" si="79"/>
        <v>44.444444444444443</v>
      </c>
    </row>
    <row r="1718" spans="1:13" x14ac:dyDescent="0.3">
      <c r="A1718">
        <v>694</v>
      </c>
      <c r="B1718">
        <v>5</v>
      </c>
      <c r="C1718" t="s">
        <v>17</v>
      </c>
      <c r="D1718" t="s">
        <v>37</v>
      </c>
      <c r="E1718">
        <v>25</v>
      </c>
      <c r="F1718">
        <v>40</v>
      </c>
      <c r="G1718">
        <v>1</v>
      </c>
      <c r="H1718">
        <v>40</v>
      </c>
      <c r="I1718" t="s">
        <v>53</v>
      </c>
      <c r="J1718">
        <v>40</v>
      </c>
      <c r="K1718">
        <f t="shared" si="78"/>
        <v>15</v>
      </c>
      <c r="L1718">
        <f t="shared" si="80"/>
        <v>40</v>
      </c>
      <c r="M1718">
        <f t="shared" si="79"/>
        <v>37.5</v>
      </c>
    </row>
    <row r="1719" spans="1:13" x14ac:dyDescent="0.3">
      <c r="A1719">
        <v>694</v>
      </c>
      <c r="B1719">
        <v>5</v>
      </c>
      <c r="C1719" t="s">
        <v>29</v>
      </c>
      <c r="D1719" t="s">
        <v>49</v>
      </c>
      <c r="E1719">
        <v>13</v>
      </c>
      <c r="F1719">
        <v>21</v>
      </c>
      <c r="G1719">
        <v>1</v>
      </c>
      <c r="H1719">
        <v>42</v>
      </c>
      <c r="I1719" t="s">
        <v>54</v>
      </c>
      <c r="J1719">
        <v>21</v>
      </c>
      <c r="K1719">
        <f t="shared" si="78"/>
        <v>8</v>
      </c>
      <c r="L1719">
        <f t="shared" si="80"/>
        <v>21</v>
      </c>
      <c r="M1719">
        <f t="shared" si="79"/>
        <v>38.095238095238095</v>
      </c>
    </row>
    <row r="1720" spans="1:13" x14ac:dyDescent="0.3">
      <c r="A1720">
        <v>695</v>
      </c>
      <c r="B1720">
        <v>9</v>
      </c>
      <c r="C1720" t="s">
        <v>21</v>
      </c>
      <c r="D1720" t="s">
        <v>41</v>
      </c>
      <c r="E1720">
        <v>16</v>
      </c>
      <c r="F1720">
        <v>28</v>
      </c>
      <c r="G1720">
        <v>2</v>
      </c>
      <c r="H1720">
        <v>30</v>
      </c>
      <c r="I1720" t="s">
        <v>54</v>
      </c>
      <c r="J1720">
        <v>56</v>
      </c>
      <c r="K1720">
        <f t="shared" si="78"/>
        <v>24</v>
      </c>
      <c r="L1720">
        <f t="shared" si="80"/>
        <v>56</v>
      </c>
      <c r="M1720">
        <f t="shared" si="79"/>
        <v>42.857142857142854</v>
      </c>
    </row>
    <row r="1721" spans="1:13" x14ac:dyDescent="0.3">
      <c r="A1721">
        <v>695</v>
      </c>
      <c r="B1721">
        <v>9</v>
      </c>
      <c r="C1721" t="s">
        <v>14</v>
      </c>
      <c r="D1721" t="s">
        <v>34</v>
      </c>
      <c r="E1721">
        <v>18</v>
      </c>
      <c r="F1721">
        <v>30</v>
      </c>
      <c r="G1721">
        <v>2</v>
      </c>
      <c r="H1721">
        <v>7</v>
      </c>
      <c r="I1721" t="s">
        <v>54</v>
      </c>
      <c r="J1721">
        <v>60</v>
      </c>
      <c r="K1721">
        <f t="shared" si="78"/>
        <v>24</v>
      </c>
      <c r="L1721">
        <f t="shared" si="80"/>
        <v>60</v>
      </c>
      <c r="M1721">
        <f t="shared" si="79"/>
        <v>40</v>
      </c>
    </row>
    <row r="1722" spans="1:13" x14ac:dyDescent="0.3">
      <c r="A1722">
        <v>696</v>
      </c>
      <c r="B1722">
        <v>2</v>
      </c>
      <c r="C1722" t="s">
        <v>28</v>
      </c>
      <c r="D1722" t="s">
        <v>48</v>
      </c>
      <c r="E1722">
        <v>14</v>
      </c>
      <c r="F1722">
        <v>23</v>
      </c>
      <c r="G1722">
        <v>2</v>
      </c>
      <c r="H1722">
        <v>23</v>
      </c>
      <c r="I1722" t="s">
        <v>53</v>
      </c>
      <c r="J1722">
        <v>46</v>
      </c>
      <c r="K1722">
        <f t="shared" si="78"/>
        <v>18</v>
      </c>
      <c r="L1722">
        <f t="shared" si="80"/>
        <v>46</v>
      </c>
      <c r="M1722">
        <f t="shared" si="79"/>
        <v>39.130434782608695</v>
      </c>
    </row>
    <row r="1723" spans="1:13" x14ac:dyDescent="0.3">
      <c r="A1723">
        <v>697</v>
      </c>
      <c r="B1723">
        <v>4</v>
      </c>
      <c r="C1723" t="s">
        <v>28</v>
      </c>
      <c r="D1723" t="s">
        <v>48</v>
      </c>
      <c r="E1723">
        <v>14</v>
      </c>
      <c r="F1723">
        <v>23</v>
      </c>
      <c r="G1723">
        <v>2</v>
      </c>
      <c r="H1723">
        <v>24</v>
      </c>
      <c r="I1723" t="s">
        <v>53</v>
      </c>
      <c r="J1723">
        <v>46</v>
      </c>
      <c r="K1723">
        <f t="shared" si="78"/>
        <v>18</v>
      </c>
      <c r="L1723">
        <f t="shared" si="80"/>
        <v>46</v>
      </c>
      <c r="M1723">
        <f t="shared" si="79"/>
        <v>39.130434782608695</v>
      </c>
    </row>
    <row r="1724" spans="1:13" x14ac:dyDescent="0.3">
      <c r="A1724">
        <v>697</v>
      </c>
      <c r="B1724">
        <v>4</v>
      </c>
      <c r="C1724" t="s">
        <v>20</v>
      </c>
      <c r="D1724" t="s">
        <v>40</v>
      </c>
      <c r="E1724">
        <v>20</v>
      </c>
      <c r="F1724">
        <v>33</v>
      </c>
      <c r="G1724">
        <v>2</v>
      </c>
      <c r="H1724">
        <v>41</v>
      </c>
      <c r="I1724" t="s">
        <v>54</v>
      </c>
      <c r="J1724">
        <v>66</v>
      </c>
      <c r="K1724">
        <f t="shared" si="78"/>
        <v>26</v>
      </c>
      <c r="L1724">
        <f t="shared" si="80"/>
        <v>66</v>
      </c>
      <c r="M1724">
        <f t="shared" si="79"/>
        <v>39.393939393939391</v>
      </c>
    </row>
    <row r="1725" spans="1:13" x14ac:dyDescent="0.3">
      <c r="A1725">
        <v>697</v>
      </c>
      <c r="B1725">
        <v>4</v>
      </c>
      <c r="C1725" t="s">
        <v>14</v>
      </c>
      <c r="D1725" t="s">
        <v>34</v>
      </c>
      <c r="E1725">
        <v>18</v>
      </c>
      <c r="F1725">
        <v>30</v>
      </c>
      <c r="G1725">
        <v>2</v>
      </c>
      <c r="H1725">
        <v>35</v>
      </c>
      <c r="I1725" t="s">
        <v>54</v>
      </c>
      <c r="J1725">
        <v>60</v>
      </c>
      <c r="K1725">
        <f t="shared" si="78"/>
        <v>24</v>
      </c>
      <c r="L1725">
        <f t="shared" si="80"/>
        <v>60</v>
      </c>
      <c r="M1725">
        <f t="shared" si="79"/>
        <v>40</v>
      </c>
    </row>
    <row r="1726" spans="1:13" x14ac:dyDescent="0.3">
      <c r="A1726">
        <v>697</v>
      </c>
      <c r="B1726">
        <v>4</v>
      </c>
      <c r="C1726" t="s">
        <v>16</v>
      </c>
      <c r="D1726" t="s">
        <v>36</v>
      </c>
      <c r="E1726">
        <v>16</v>
      </c>
      <c r="F1726">
        <v>27</v>
      </c>
      <c r="G1726">
        <v>1</v>
      </c>
      <c r="H1726">
        <v>7</v>
      </c>
      <c r="I1726" t="s">
        <v>53</v>
      </c>
      <c r="J1726">
        <v>27</v>
      </c>
      <c r="K1726">
        <f t="shared" si="78"/>
        <v>11</v>
      </c>
      <c r="L1726">
        <f t="shared" si="80"/>
        <v>27</v>
      </c>
      <c r="M1726">
        <f t="shared" si="79"/>
        <v>40.74074074074074</v>
      </c>
    </row>
    <row r="1727" spans="1:13" x14ac:dyDescent="0.3">
      <c r="A1727">
        <v>698</v>
      </c>
      <c r="B1727">
        <v>19</v>
      </c>
      <c r="C1727" t="s">
        <v>16</v>
      </c>
      <c r="D1727" t="s">
        <v>36</v>
      </c>
      <c r="E1727">
        <v>16</v>
      </c>
      <c r="F1727">
        <v>27</v>
      </c>
      <c r="G1727">
        <v>1</v>
      </c>
      <c r="H1727">
        <v>55</v>
      </c>
      <c r="I1727" t="s">
        <v>54</v>
      </c>
      <c r="J1727">
        <v>27</v>
      </c>
      <c r="K1727">
        <f t="shared" si="78"/>
        <v>11</v>
      </c>
      <c r="L1727">
        <f t="shared" si="80"/>
        <v>27</v>
      </c>
      <c r="M1727">
        <f t="shared" si="79"/>
        <v>40.74074074074074</v>
      </c>
    </row>
    <row r="1728" spans="1:13" x14ac:dyDescent="0.3">
      <c r="A1728">
        <v>698</v>
      </c>
      <c r="B1728">
        <v>19</v>
      </c>
      <c r="C1728" t="s">
        <v>31</v>
      </c>
      <c r="D1728" t="s">
        <v>51</v>
      </c>
      <c r="E1728">
        <v>15</v>
      </c>
      <c r="F1728">
        <v>26</v>
      </c>
      <c r="G1728">
        <v>1</v>
      </c>
      <c r="H1728">
        <v>12</v>
      </c>
      <c r="I1728" t="s">
        <v>54</v>
      </c>
      <c r="J1728">
        <v>26</v>
      </c>
      <c r="K1728">
        <f t="shared" si="78"/>
        <v>11</v>
      </c>
      <c r="L1728">
        <f t="shared" si="80"/>
        <v>26</v>
      </c>
      <c r="M1728">
        <f t="shared" si="79"/>
        <v>42.307692307692307</v>
      </c>
    </row>
    <row r="1729" spans="1:13" x14ac:dyDescent="0.3">
      <c r="A1729">
        <v>698</v>
      </c>
      <c r="B1729">
        <v>19</v>
      </c>
      <c r="C1729" t="s">
        <v>28</v>
      </c>
      <c r="D1729" t="s">
        <v>48</v>
      </c>
      <c r="E1729">
        <v>14</v>
      </c>
      <c r="F1729">
        <v>23</v>
      </c>
      <c r="G1729">
        <v>3</v>
      </c>
      <c r="H1729">
        <v>19</v>
      </c>
      <c r="I1729" t="s">
        <v>54</v>
      </c>
      <c r="J1729">
        <v>69</v>
      </c>
      <c r="K1729">
        <f t="shared" si="78"/>
        <v>27</v>
      </c>
      <c r="L1729">
        <f t="shared" si="80"/>
        <v>69</v>
      </c>
      <c r="M1729">
        <f t="shared" si="79"/>
        <v>39.130434782608695</v>
      </c>
    </row>
    <row r="1730" spans="1:13" x14ac:dyDescent="0.3">
      <c r="A1730">
        <v>698</v>
      </c>
      <c r="B1730">
        <v>19</v>
      </c>
      <c r="C1730" t="s">
        <v>29</v>
      </c>
      <c r="D1730" t="s">
        <v>49</v>
      </c>
      <c r="E1730">
        <v>13</v>
      </c>
      <c r="F1730">
        <v>21</v>
      </c>
      <c r="G1730">
        <v>3</v>
      </c>
      <c r="H1730">
        <v>15</v>
      </c>
      <c r="I1730" t="s">
        <v>54</v>
      </c>
      <c r="J1730">
        <v>63</v>
      </c>
      <c r="K1730">
        <f t="shared" si="78"/>
        <v>24</v>
      </c>
      <c r="L1730">
        <f t="shared" si="80"/>
        <v>63</v>
      </c>
      <c r="M1730">
        <f t="shared" si="79"/>
        <v>38.095238095238095</v>
      </c>
    </row>
    <row r="1731" spans="1:13" x14ac:dyDescent="0.3">
      <c r="A1731">
        <v>699</v>
      </c>
      <c r="B1731">
        <v>8</v>
      </c>
      <c r="C1731" t="s">
        <v>19</v>
      </c>
      <c r="D1731" t="s">
        <v>39</v>
      </c>
      <c r="E1731">
        <v>17</v>
      </c>
      <c r="F1731">
        <v>29</v>
      </c>
      <c r="G1731">
        <v>2</v>
      </c>
      <c r="H1731">
        <v>11</v>
      </c>
      <c r="I1731" t="s">
        <v>54</v>
      </c>
      <c r="J1731">
        <v>58</v>
      </c>
      <c r="K1731">
        <f t="shared" ref="K1731:K1794" si="81">(F1731-E1731)*G1731</f>
        <v>24</v>
      </c>
      <c r="L1731">
        <f t="shared" si="80"/>
        <v>58</v>
      </c>
      <c r="M1731">
        <f t="shared" ref="M1731:M1794" si="82">(K1731/J1731)*100</f>
        <v>41.379310344827587</v>
      </c>
    </row>
    <row r="1732" spans="1:13" x14ac:dyDescent="0.3">
      <c r="A1732">
        <v>700</v>
      </c>
      <c r="B1732">
        <v>8</v>
      </c>
      <c r="C1732" t="s">
        <v>26</v>
      </c>
      <c r="D1732" t="s">
        <v>46</v>
      </c>
      <c r="E1732">
        <v>20</v>
      </c>
      <c r="F1732">
        <v>34</v>
      </c>
      <c r="G1732">
        <v>3</v>
      </c>
      <c r="H1732">
        <v>37</v>
      </c>
      <c r="I1732" t="s">
        <v>54</v>
      </c>
      <c r="J1732">
        <v>102</v>
      </c>
      <c r="K1732">
        <f t="shared" si="81"/>
        <v>42</v>
      </c>
      <c r="L1732">
        <f t="shared" ref="L1732:L1795" si="83">F1732*G1732</f>
        <v>102</v>
      </c>
      <c r="M1732">
        <f t="shared" si="82"/>
        <v>41.17647058823529</v>
      </c>
    </row>
    <row r="1733" spans="1:13" x14ac:dyDescent="0.3">
      <c r="A1733">
        <v>700</v>
      </c>
      <c r="B1733">
        <v>8</v>
      </c>
      <c r="C1733" t="s">
        <v>31</v>
      </c>
      <c r="D1733" t="s">
        <v>51</v>
      </c>
      <c r="E1733">
        <v>15</v>
      </c>
      <c r="F1733">
        <v>26</v>
      </c>
      <c r="G1733">
        <v>3</v>
      </c>
      <c r="H1733">
        <v>35</v>
      </c>
      <c r="I1733" t="s">
        <v>54</v>
      </c>
      <c r="J1733">
        <v>78</v>
      </c>
      <c r="K1733">
        <f t="shared" si="81"/>
        <v>33</v>
      </c>
      <c r="L1733">
        <f t="shared" si="83"/>
        <v>78</v>
      </c>
      <c r="M1733">
        <f t="shared" si="82"/>
        <v>42.307692307692307</v>
      </c>
    </row>
    <row r="1734" spans="1:13" x14ac:dyDescent="0.3">
      <c r="A1734">
        <v>700</v>
      </c>
      <c r="B1734">
        <v>8</v>
      </c>
      <c r="C1734" t="s">
        <v>16</v>
      </c>
      <c r="D1734" t="s">
        <v>36</v>
      </c>
      <c r="E1734">
        <v>16</v>
      </c>
      <c r="F1734">
        <v>27</v>
      </c>
      <c r="G1734">
        <v>2</v>
      </c>
      <c r="H1734">
        <v>14</v>
      </c>
      <c r="I1734" t="s">
        <v>54</v>
      </c>
      <c r="J1734">
        <v>54</v>
      </c>
      <c r="K1734">
        <f t="shared" si="81"/>
        <v>22</v>
      </c>
      <c r="L1734">
        <f t="shared" si="83"/>
        <v>54</v>
      </c>
      <c r="M1734">
        <f t="shared" si="82"/>
        <v>40.74074074074074</v>
      </c>
    </row>
    <row r="1735" spans="1:13" x14ac:dyDescent="0.3">
      <c r="A1735">
        <v>701</v>
      </c>
      <c r="B1735">
        <v>19</v>
      </c>
      <c r="C1735" t="s">
        <v>20</v>
      </c>
      <c r="D1735" t="s">
        <v>40</v>
      </c>
      <c r="E1735">
        <v>20</v>
      </c>
      <c r="F1735">
        <v>33</v>
      </c>
      <c r="G1735">
        <v>2</v>
      </c>
      <c r="H1735">
        <v>42</v>
      </c>
      <c r="I1735" t="s">
        <v>54</v>
      </c>
      <c r="J1735">
        <v>66</v>
      </c>
      <c r="K1735">
        <f t="shared" si="81"/>
        <v>26</v>
      </c>
      <c r="L1735">
        <f t="shared" si="83"/>
        <v>66</v>
      </c>
      <c r="M1735">
        <f t="shared" si="82"/>
        <v>39.393939393939391</v>
      </c>
    </row>
    <row r="1736" spans="1:13" x14ac:dyDescent="0.3">
      <c r="A1736">
        <v>701</v>
      </c>
      <c r="B1736">
        <v>19</v>
      </c>
      <c r="C1736" t="s">
        <v>30</v>
      </c>
      <c r="D1736" t="s">
        <v>50</v>
      </c>
      <c r="E1736">
        <v>10</v>
      </c>
      <c r="F1736">
        <v>18</v>
      </c>
      <c r="G1736">
        <v>2</v>
      </c>
      <c r="H1736">
        <v>55</v>
      </c>
      <c r="I1736" t="s">
        <v>54</v>
      </c>
      <c r="J1736">
        <v>36</v>
      </c>
      <c r="K1736">
        <f t="shared" si="81"/>
        <v>16</v>
      </c>
      <c r="L1736">
        <f t="shared" si="83"/>
        <v>36</v>
      </c>
      <c r="M1736">
        <f t="shared" si="82"/>
        <v>44.444444444444443</v>
      </c>
    </row>
    <row r="1737" spans="1:13" x14ac:dyDescent="0.3">
      <c r="A1737">
        <v>702</v>
      </c>
      <c r="B1737">
        <v>13</v>
      </c>
      <c r="C1737" t="s">
        <v>30</v>
      </c>
      <c r="D1737" t="s">
        <v>50</v>
      </c>
      <c r="E1737">
        <v>10</v>
      </c>
      <c r="F1737">
        <v>18</v>
      </c>
      <c r="G1737">
        <v>2</v>
      </c>
      <c r="H1737">
        <v>59</v>
      </c>
      <c r="I1737" t="s">
        <v>53</v>
      </c>
      <c r="J1737">
        <v>36</v>
      </c>
      <c r="K1737">
        <f t="shared" si="81"/>
        <v>16</v>
      </c>
      <c r="L1737">
        <f t="shared" si="83"/>
        <v>36</v>
      </c>
      <c r="M1737">
        <f t="shared" si="82"/>
        <v>44.444444444444443</v>
      </c>
    </row>
    <row r="1738" spans="1:13" x14ac:dyDescent="0.3">
      <c r="A1738">
        <v>702</v>
      </c>
      <c r="B1738">
        <v>13</v>
      </c>
      <c r="C1738" t="s">
        <v>29</v>
      </c>
      <c r="D1738" t="s">
        <v>49</v>
      </c>
      <c r="E1738">
        <v>13</v>
      </c>
      <c r="F1738">
        <v>21</v>
      </c>
      <c r="G1738">
        <v>1</v>
      </c>
      <c r="H1738">
        <v>36</v>
      </c>
      <c r="I1738" t="s">
        <v>53</v>
      </c>
      <c r="J1738">
        <v>21</v>
      </c>
      <c r="K1738">
        <f t="shared" si="81"/>
        <v>8</v>
      </c>
      <c r="L1738">
        <f t="shared" si="83"/>
        <v>21</v>
      </c>
      <c r="M1738">
        <f t="shared" si="82"/>
        <v>38.095238095238095</v>
      </c>
    </row>
    <row r="1739" spans="1:13" x14ac:dyDescent="0.3">
      <c r="A1739">
        <v>702</v>
      </c>
      <c r="B1739">
        <v>13</v>
      </c>
      <c r="C1739" t="s">
        <v>16</v>
      </c>
      <c r="D1739" t="s">
        <v>36</v>
      </c>
      <c r="E1739">
        <v>16</v>
      </c>
      <c r="F1739">
        <v>27</v>
      </c>
      <c r="G1739">
        <v>2</v>
      </c>
      <c r="H1739">
        <v>29</v>
      </c>
      <c r="I1739" t="s">
        <v>54</v>
      </c>
      <c r="J1739">
        <v>54</v>
      </c>
      <c r="K1739">
        <f t="shared" si="81"/>
        <v>22</v>
      </c>
      <c r="L1739">
        <f t="shared" si="83"/>
        <v>54</v>
      </c>
      <c r="M1739">
        <f t="shared" si="82"/>
        <v>40.74074074074074</v>
      </c>
    </row>
    <row r="1740" spans="1:13" x14ac:dyDescent="0.3">
      <c r="A1740">
        <v>702</v>
      </c>
      <c r="B1740">
        <v>13</v>
      </c>
      <c r="C1740" t="s">
        <v>21</v>
      </c>
      <c r="D1740" t="s">
        <v>41</v>
      </c>
      <c r="E1740">
        <v>16</v>
      </c>
      <c r="F1740">
        <v>28</v>
      </c>
      <c r="G1740">
        <v>3</v>
      </c>
      <c r="H1740">
        <v>31</v>
      </c>
      <c r="I1740" t="s">
        <v>53</v>
      </c>
      <c r="J1740">
        <v>84</v>
      </c>
      <c r="K1740">
        <f t="shared" si="81"/>
        <v>36</v>
      </c>
      <c r="L1740">
        <f t="shared" si="83"/>
        <v>84</v>
      </c>
      <c r="M1740">
        <f t="shared" si="82"/>
        <v>42.857142857142854</v>
      </c>
    </row>
    <row r="1741" spans="1:13" x14ac:dyDescent="0.3">
      <c r="A1741">
        <v>703</v>
      </c>
      <c r="B1741">
        <v>9</v>
      </c>
      <c r="C1741" t="s">
        <v>29</v>
      </c>
      <c r="D1741" t="s">
        <v>49</v>
      </c>
      <c r="E1741">
        <v>13</v>
      </c>
      <c r="F1741">
        <v>21</v>
      </c>
      <c r="G1741">
        <v>3</v>
      </c>
      <c r="H1741">
        <v>29</v>
      </c>
      <c r="I1741" t="s">
        <v>54</v>
      </c>
      <c r="J1741">
        <v>63</v>
      </c>
      <c r="K1741">
        <f t="shared" si="81"/>
        <v>24</v>
      </c>
      <c r="L1741">
        <f t="shared" si="83"/>
        <v>63</v>
      </c>
      <c r="M1741">
        <f t="shared" si="82"/>
        <v>38.095238095238095</v>
      </c>
    </row>
    <row r="1742" spans="1:13" x14ac:dyDescent="0.3">
      <c r="A1742">
        <v>704</v>
      </c>
      <c r="B1742">
        <v>13</v>
      </c>
      <c r="C1742" t="s">
        <v>30</v>
      </c>
      <c r="D1742" t="s">
        <v>50</v>
      </c>
      <c r="E1742">
        <v>10</v>
      </c>
      <c r="F1742">
        <v>18</v>
      </c>
      <c r="G1742">
        <v>1</v>
      </c>
      <c r="H1742">
        <v>38</v>
      </c>
      <c r="I1742" t="s">
        <v>53</v>
      </c>
      <c r="J1742">
        <v>18</v>
      </c>
      <c r="K1742">
        <f t="shared" si="81"/>
        <v>8</v>
      </c>
      <c r="L1742">
        <f t="shared" si="83"/>
        <v>18</v>
      </c>
      <c r="M1742">
        <f t="shared" si="82"/>
        <v>44.444444444444443</v>
      </c>
    </row>
    <row r="1743" spans="1:13" x14ac:dyDescent="0.3">
      <c r="A1743">
        <v>705</v>
      </c>
      <c r="B1743">
        <v>12</v>
      </c>
      <c r="C1743" t="s">
        <v>27</v>
      </c>
      <c r="D1743" t="s">
        <v>47</v>
      </c>
      <c r="E1743">
        <v>12</v>
      </c>
      <c r="F1743">
        <v>20</v>
      </c>
      <c r="G1743">
        <v>3</v>
      </c>
      <c r="H1743">
        <v>25</v>
      </c>
      <c r="I1743" t="s">
        <v>54</v>
      </c>
      <c r="J1743">
        <v>60</v>
      </c>
      <c r="K1743">
        <f t="shared" si="81"/>
        <v>24</v>
      </c>
      <c r="L1743">
        <f t="shared" si="83"/>
        <v>60</v>
      </c>
      <c r="M1743">
        <f t="shared" si="82"/>
        <v>40</v>
      </c>
    </row>
    <row r="1744" spans="1:13" x14ac:dyDescent="0.3">
      <c r="A1744">
        <v>705</v>
      </c>
      <c r="B1744">
        <v>12</v>
      </c>
      <c r="C1744" t="s">
        <v>31</v>
      </c>
      <c r="D1744" t="s">
        <v>51</v>
      </c>
      <c r="E1744">
        <v>15</v>
      </c>
      <c r="F1744">
        <v>26</v>
      </c>
      <c r="G1744">
        <v>2</v>
      </c>
      <c r="H1744">
        <v>8</v>
      </c>
      <c r="I1744" t="s">
        <v>53</v>
      </c>
      <c r="J1744">
        <v>52</v>
      </c>
      <c r="K1744">
        <f t="shared" si="81"/>
        <v>22</v>
      </c>
      <c r="L1744">
        <f t="shared" si="83"/>
        <v>52</v>
      </c>
      <c r="M1744">
        <f t="shared" si="82"/>
        <v>42.307692307692307</v>
      </c>
    </row>
    <row r="1745" spans="1:13" x14ac:dyDescent="0.3">
      <c r="A1745">
        <v>706</v>
      </c>
      <c r="B1745">
        <v>20</v>
      </c>
      <c r="C1745" t="s">
        <v>30</v>
      </c>
      <c r="D1745" t="s">
        <v>50</v>
      </c>
      <c r="E1745">
        <v>10</v>
      </c>
      <c r="F1745">
        <v>18</v>
      </c>
      <c r="G1745">
        <v>3</v>
      </c>
      <c r="H1745">
        <v>33</v>
      </c>
      <c r="I1745" t="s">
        <v>54</v>
      </c>
      <c r="J1745">
        <v>54</v>
      </c>
      <c r="K1745">
        <f t="shared" si="81"/>
        <v>24</v>
      </c>
      <c r="L1745">
        <f t="shared" si="83"/>
        <v>54</v>
      </c>
      <c r="M1745">
        <f t="shared" si="82"/>
        <v>44.444444444444443</v>
      </c>
    </row>
    <row r="1746" spans="1:13" x14ac:dyDescent="0.3">
      <c r="A1746">
        <v>707</v>
      </c>
      <c r="B1746">
        <v>15</v>
      </c>
      <c r="C1746" t="s">
        <v>24</v>
      </c>
      <c r="D1746" t="s">
        <v>44</v>
      </c>
      <c r="E1746">
        <v>19</v>
      </c>
      <c r="F1746">
        <v>32</v>
      </c>
      <c r="G1746">
        <v>1</v>
      </c>
      <c r="H1746">
        <v>31</v>
      </c>
      <c r="I1746" t="s">
        <v>53</v>
      </c>
      <c r="J1746">
        <v>32</v>
      </c>
      <c r="K1746">
        <f t="shared" si="81"/>
        <v>13</v>
      </c>
      <c r="L1746">
        <f t="shared" si="83"/>
        <v>32</v>
      </c>
      <c r="M1746">
        <f t="shared" si="82"/>
        <v>40.625</v>
      </c>
    </row>
    <row r="1747" spans="1:13" x14ac:dyDescent="0.3">
      <c r="A1747">
        <v>707</v>
      </c>
      <c r="B1747">
        <v>15</v>
      </c>
      <c r="C1747" t="s">
        <v>29</v>
      </c>
      <c r="D1747" t="s">
        <v>49</v>
      </c>
      <c r="E1747">
        <v>13</v>
      </c>
      <c r="F1747">
        <v>21</v>
      </c>
      <c r="G1747">
        <v>1</v>
      </c>
      <c r="H1747">
        <v>42</v>
      </c>
      <c r="I1747" t="s">
        <v>54</v>
      </c>
      <c r="J1747">
        <v>21</v>
      </c>
      <c r="K1747">
        <f t="shared" si="81"/>
        <v>8</v>
      </c>
      <c r="L1747">
        <f t="shared" si="83"/>
        <v>21</v>
      </c>
      <c r="M1747">
        <f t="shared" si="82"/>
        <v>38.095238095238095</v>
      </c>
    </row>
    <row r="1748" spans="1:13" x14ac:dyDescent="0.3">
      <c r="A1748">
        <v>707</v>
      </c>
      <c r="B1748">
        <v>15</v>
      </c>
      <c r="C1748" t="s">
        <v>14</v>
      </c>
      <c r="D1748" t="s">
        <v>34</v>
      </c>
      <c r="E1748">
        <v>18</v>
      </c>
      <c r="F1748">
        <v>30</v>
      </c>
      <c r="G1748">
        <v>2</v>
      </c>
      <c r="H1748">
        <v>53</v>
      </c>
      <c r="I1748" t="s">
        <v>53</v>
      </c>
      <c r="J1748">
        <v>60</v>
      </c>
      <c r="K1748">
        <f t="shared" si="81"/>
        <v>24</v>
      </c>
      <c r="L1748">
        <f t="shared" si="83"/>
        <v>60</v>
      </c>
      <c r="M1748">
        <f t="shared" si="82"/>
        <v>40</v>
      </c>
    </row>
    <row r="1749" spans="1:13" x14ac:dyDescent="0.3">
      <c r="A1749">
        <v>707</v>
      </c>
      <c r="B1749">
        <v>15</v>
      </c>
      <c r="C1749" t="s">
        <v>18</v>
      </c>
      <c r="D1749" t="s">
        <v>38</v>
      </c>
      <c r="E1749">
        <v>22</v>
      </c>
      <c r="F1749">
        <v>36</v>
      </c>
      <c r="G1749">
        <v>2</v>
      </c>
      <c r="H1749">
        <v>11</v>
      </c>
      <c r="I1749" t="s">
        <v>53</v>
      </c>
      <c r="J1749">
        <v>72</v>
      </c>
      <c r="K1749">
        <f t="shared" si="81"/>
        <v>28</v>
      </c>
      <c r="L1749">
        <f t="shared" si="83"/>
        <v>72</v>
      </c>
      <c r="M1749">
        <f t="shared" si="82"/>
        <v>38.888888888888893</v>
      </c>
    </row>
    <row r="1750" spans="1:13" x14ac:dyDescent="0.3">
      <c r="A1750">
        <v>708</v>
      </c>
      <c r="B1750">
        <v>5</v>
      </c>
      <c r="C1750" t="s">
        <v>16</v>
      </c>
      <c r="D1750" t="s">
        <v>36</v>
      </c>
      <c r="E1750">
        <v>16</v>
      </c>
      <c r="F1750">
        <v>27</v>
      </c>
      <c r="G1750">
        <v>2</v>
      </c>
      <c r="H1750">
        <v>24</v>
      </c>
      <c r="I1750" t="s">
        <v>54</v>
      </c>
      <c r="J1750">
        <v>54</v>
      </c>
      <c r="K1750">
        <f t="shared" si="81"/>
        <v>22</v>
      </c>
      <c r="L1750">
        <f t="shared" si="83"/>
        <v>54</v>
      </c>
      <c r="M1750">
        <f t="shared" si="82"/>
        <v>40.74074074074074</v>
      </c>
    </row>
    <row r="1751" spans="1:13" x14ac:dyDescent="0.3">
      <c r="A1751">
        <v>709</v>
      </c>
      <c r="B1751">
        <v>8</v>
      </c>
      <c r="C1751" t="s">
        <v>29</v>
      </c>
      <c r="D1751" t="s">
        <v>49</v>
      </c>
      <c r="E1751">
        <v>13</v>
      </c>
      <c r="F1751">
        <v>21</v>
      </c>
      <c r="G1751">
        <v>2</v>
      </c>
      <c r="H1751">
        <v>7</v>
      </c>
      <c r="I1751" t="s">
        <v>53</v>
      </c>
      <c r="J1751">
        <v>42</v>
      </c>
      <c r="K1751">
        <f t="shared" si="81"/>
        <v>16</v>
      </c>
      <c r="L1751">
        <f t="shared" si="83"/>
        <v>42</v>
      </c>
      <c r="M1751">
        <f t="shared" si="82"/>
        <v>38.095238095238095</v>
      </c>
    </row>
    <row r="1752" spans="1:13" x14ac:dyDescent="0.3">
      <c r="A1752">
        <v>709</v>
      </c>
      <c r="B1752">
        <v>8</v>
      </c>
      <c r="C1752" t="s">
        <v>23</v>
      </c>
      <c r="D1752" t="s">
        <v>43</v>
      </c>
      <c r="E1752">
        <v>21</v>
      </c>
      <c r="F1752">
        <v>35</v>
      </c>
      <c r="G1752">
        <v>1</v>
      </c>
      <c r="H1752">
        <v>33</v>
      </c>
      <c r="I1752" t="s">
        <v>54</v>
      </c>
      <c r="J1752">
        <v>35</v>
      </c>
      <c r="K1752">
        <f t="shared" si="81"/>
        <v>14</v>
      </c>
      <c r="L1752">
        <f t="shared" si="83"/>
        <v>35</v>
      </c>
      <c r="M1752">
        <f t="shared" si="82"/>
        <v>40</v>
      </c>
    </row>
    <row r="1753" spans="1:13" x14ac:dyDescent="0.3">
      <c r="A1753">
        <v>709</v>
      </c>
      <c r="B1753">
        <v>8</v>
      </c>
      <c r="C1753" t="s">
        <v>20</v>
      </c>
      <c r="D1753" t="s">
        <v>40</v>
      </c>
      <c r="E1753">
        <v>20</v>
      </c>
      <c r="F1753">
        <v>33</v>
      </c>
      <c r="G1753">
        <v>2</v>
      </c>
      <c r="H1753">
        <v>27</v>
      </c>
      <c r="I1753" t="s">
        <v>54</v>
      </c>
      <c r="J1753">
        <v>66</v>
      </c>
      <c r="K1753">
        <f t="shared" si="81"/>
        <v>26</v>
      </c>
      <c r="L1753">
        <f t="shared" si="83"/>
        <v>66</v>
      </c>
      <c r="M1753">
        <f t="shared" si="82"/>
        <v>39.393939393939391</v>
      </c>
    </row>
    <row r="1754" spans="1:13" x14ac:dyDescent="0.3">
      <c r="A1754">
        <v>709</v>
      </c>
      <c r="B1754">
        <v>8</v>
      </c>
      <c r="C1754" t="s">
        <v>32</v>
      </c>
      <c r="D1754" t="s">
        <v>52</v>
      </c>
      <c r="E1754">
        <v>15</v>
      </c>
      <c r="F1754">
        <v>25</v>
      </c>
      <c r="G1754">
        <v>2</v>
      </c>
      <c r="H1754">
        <v>31</v>
      </c>
      <c r="I1754" t="s">
        <v>53</v>
      </c>
      <c r="J1754">
        <v>50</v>
      </c>
      <c r="K1754">
        <f t="shared" si="81"/>
        <v>20</v>
      </c>
      <c r="L1754">
        <f t="shared" si="83"/>
        <v>50</v>
      </c>
      <c r="M1754">
        <f t="shared" si="82"/>
        <v>40</v>
      </c>
    </row>
    <row r="1755" spans="1:13" x14ac:dyDescent="0.3">
      <c r="A1755">
        <v>710</v>
      </c>
      <c r="B1755">
        <v>18</v>
      </c>
      <c r="C1755" t="s">
        <v>27</v>
      </c>
      <c r="D1755" t="s">
        <v>47</v>
      </c>
      <c r="E1755">
        <v>12</v>
      </c>
      <c r="F1755">
        <v>20</v>
      </c>
      <c r="G1755">
        <v>2</v>
      </c>
      <c r="H1755">
        <v>32</v>
      </c>
      <c r="I1755" t="s">
        <v>53</v>
      </c>
      <c r="J1755">
        <v>40</v>
      </c>
      <c r="K1755">
        <f t="shared" si="81"/>
        <v>16</v>
      </c>
      <c r="L1755">
        <f t="shared" si="83"/>
        <v>40</v>
      </c>
      <c r="M1755">
        <f t="shared" si="82"/>
        <v>40</v>
      </c>
    </row>
    <row r="1756" spans="1:13" x14ac:dyDescent="0.3">
      <c r="A1756">
        <v>710</v>
      </c>
      <c r="B1756">
        <v>18</v>
      </c>
      <c r="C1756" t="s">
        <v>22</v>
      </c>
      <c r="D1756" t="s">
        <v>42</v>
      </c>
      <c r="E1756">
        <v>11</v>
      </c>
      <c r="F1756">
        <v>19</v>
      </c>
      <c r="G1756">
        <v>3</v>
      </c>
      <c r="H1756">
        <v>45</v>
      </c>
      <c r="I1756" t="s">
        <v>54</v>
      </c>
      <c r="J1756">
        <v>57</v>
      </c>
      <c r="K1756">
        <f t="shared" si="81"/>
        <v>24</v>
      </c>
      <c r="L1756">
        <f t="shared" si="83"/>
        <v>57</v>
      </c>
      <c r="M1756">
        <f t="shared" si="82"/>
        <v>42.105263157894733</v>
      </c>
    </row>
    <row r="1757" spans="1:13" x14ac:dyDescent="0.3">
      <c r="A1757">
        <v>710</v>
      </c>
      <c r="B1757">
        <v>18</v>
      </c>
      <c r="C1757" t="s">
        <v>30</v>
      </c>
      <c r="D1757" t="s">
        <v>50</v>
      </c>
      <c r="E1757">
        <v>10</v>
      </c>
      <c r="F1757">
        <v>18</v>
      </c>
      <c r="G1757">
        <v>1</v>
      </c>
      <c r="H1757">
        <v>20</v>
      </c>
      <c r="I1757" t="s">
        <v>54</v>
      </c>
      <c r="J1757">
        <v>18</v>
      </c>
      <c r="K1757">
        <f t="shared" si="81"/>
        <v>8</v>
      </c>
      <c r="L1757">
        <f t="shared" si="83"/>
        <v>18</v>
      </c>
      <c r="M1757">
        <f t="shared" si="82"/>
        <v>44.444444444444443</v>
      </c>
    </row>
    <row r="1758" spans="1:13" x14ac:dyDescent="0.3">
      <c r="A1758">
        <v>710</v>
      </c>
      <c r="B1758">
        <v>18</v>
      </c>
      <c r="C1758" t="s">
        <v>28</v>
      </c>
      <c r="D1758" t="s">
        <v>48</v>
      </c>
      <c r="E1758">
        <v>14</v>
      </c>
      <c r="F1758">
        <v>23</v>
      </c>
      <c r="G1758">
        <v>1</v>
      </c>
      <c r="H1758">
        <v>43</v>
      </c>
      <c r="I1758" t="s">
        <v>54</v>
      </c>
      <c r="J1758">
        <v>23</v>
      </c>
      <c r="K1758">
        <f t="shared" si="81"/>
        <v>9</v>
      </c>
      <c r="L1758">
        <f t="shared" si="83"/>
        <v>23</v>
      </c>
      <c r="M1758">
        <f t="shared" si="82"/>
        <v>39.130434782608695</v>
      </c>
    </row>
    <row r="1759" spans="1:13" x14ac:dyDescent="0.3">
      <c r="A1759">
        <v>711</v>
      </c>
      <c r="B1759">
        <v>20</v>
      </c>
      <c r="C1759" t="s">
        <v>26</v>
      </c>
      <c r="D1759" t="s">
        <v>46</v>
      </c>
      <c r="E1759">
        <v>20</v>
      </c>
      <c r="F1759">
        <v>34</v>
      </c>
      <c r="G1759">
        <v>3</v>
      </c>
      <c r="H1759">
        <v>43</v>
      </c>
      <c r="I1759" t="s">
        <v>53</v>
      </c>
      <c r="J1759">
        <v>102</v>
      </c>
      <c r="K1759">
        <f t="shared" si="81"/>
        <v>42</v>
      </c>
      <c r="L1759">
        <f t="shared" si="83"/>
        <v>102</v>
      </c>
      <c r="M1759">
        <f t="shared" si="82"/>
        <v>41.17647058823529</v>
      </c>
    </row>
    <row r="1760" spans="1:13" x14ac:dyDescent="0.3">
      <c r="A1760">
        <v>711</v>
      </c>
      <c r="B1760">
        <v>20</v>
      </c>
      <c r="C1760" t="s">
        <v>24</v>
      </c>
      <c r="D1760" t="s">
        <v>44</v>
      </c>
      <c r="E1760">
        <v>19</v>
      </c>
      <c r="F1760">
        <v>32</v>
      </c>
      <c r="G1760">
        <v>2</v>
      </c>
      <c r="H1760">
        <v>16</v>
      </c>
      <c r="I1760" t="s">
        <v>54</v>
      </c>
      <c r="J1760">
        <v>64</v>
      </c>
      <c r="K1760">
        <f t="shared" si="81"/>
        <v>26</v>
      </c>
      <c r="L1760">
        <f t="shared" si="83"/>
        <v>64</v>
      </c>
      <c r="M1760">
        <f t="shared" si="82"/>
        <v>40.625</v>
      </c>
    </row>
    <row r="1761" spans="1:13" x14ac:dyDescent="0.3">
      <c r="A1761">
        <v>712</v>
      </c>
      <c r="B1761">
        <v>10</v>
      </c>
      <c r="C1761" t="s">
        <v>13</v>
      </c>
      <c r="D1761" t="s">
        <v>33</v>
      </c>
      <c r="E1761">
        <v>14</v>
      </c>
      <c r="F1761">
        <v>24</v>
      </c>
      <c r="G1761">
        <v>2</v>
      </c>
      <c r="H1761">
        <v>49</v>
      </c>
      <c r="I1761" t="s">
        <v>53</v>
      </c>
      <c r="J1761">
        <v>48</v>
      </c>
      <c r="K1761">
        <f t="shared" si="81"/>
        <v>20</v>
      </c>
      <c r="L1761">
        <f t="shared" si="83"/>
        <v>48</v>
      </c>
      <c r="M1761">
        <f t="shared" si="82"/>
        <v>41.666666666666671</v>
      </c>
    </row>
    <row r="1762" spans="1:13" x14ac:dyDescent="0.3">
      <c r="A1762">
        <v>713</v>
      </c>
      <c r="B1762">
        <v>6</v>
      </c>
      <c r="C1762" t="s">
        <v>20</v>
      </c>
      <c r="D1762" t="s">
        <v>40</v>
      </c>
      <c r="E1762">
        <v>20</v>
      </c>
      <c r="F1762">
        <v>33</v>
      </c>
      <c r="G1762">
        <v>3</v>
      </c>
      <c r="H1762">
        <v>41</v>
      </c>
      <c r="I1762" t="s">
        <v>54</v>
      </c>
      <c r="J1762">
        <v>99</v>
      </c>
      <c r="K1762">
        <f t="shared" si="81"/>
        <v>39</v>
      </c>
      <c r="L1762">
        <f t="shared" si="83"/>
        <v>99</v>
      </c>
      <c r="M1762">
        <f t="shared" si="82"/>
        <v>39.393939393939391</v>
      </c>
    </row>
    <row r="1763" spans="1:13" x14ac:dyDescent="0.3">
      <c r="A1763">
        <v>713</v>
      </c>
      <c r="B1763">
        <v>6</v>
      </c>
      <c r="C1763" t="s">
        <v>19</v>
      </c>
      <c r="D1763" t="s">
        <v>39</v>
      </c>
      <c r="E1763">
        <v>17</v>
      </c>
      <c r="F1763">
        <v>29</v>
      </c>
      <c r="G1763">
        <v>3</v>
      </c>
      <c r="H1763">
        <v>14</v>
      </c>
      <c r="I1763" t="s">
        <v>54</v>
      </c>
      <c r="J1763">
        <v>87</v>
      </c>
      <c r="K1763">
        <f t="shared" si="81"/>
        <v>36</v>
      </c>
      <c r="L1763">
        <f t="shared" si="83"/>
        <v>87</v>
      </c>
      <c r="M1763">
        <f t="shared" si="82"/>
        <v>41.379310344827587</v>
      </c>
    </row>
    <row r="1764" spans="1:13" x14ac:dyDescent="0.3">
      <c r="A1764">
        <v>713</v>
      </c>
      <c r="B1764">
        <v>6</v>
      </c>
      <c r="C1764" t="s">
        <v>24</v>
      </c>
      <c r="D1764" t="s">
        <v>44</v>
      </c>
      <c r="E1764">
        <v>19</v>
      </c>
      <c r="F1764">
        <v>32</v>
      </c>
      <c r="G1764">
        <v>3</v>
      </c>
      <c r="H1764">
        <v>45</v>
      </c>
      <c r="I1764" t="s">
        <v>53</v>
      </c>
      <c r="J1764">
        <v>96</v>
      </c>
      <c r="K1764">
        <f t="shared" si="81"/>
        <v>39</v>
      </c>
      <c r="L1764">
        <f t="shared" si="83"/>
        <v>96</v>
      </c>
      <c r="M1764">
        <f t="shared" si="82"/>
        <v>40.625</v>
      </c>
    </row>
    <row r="1765" spans="1:13" x14ac:dyDescent="0.3">
      <c r="A1765">
        <v>713</v>
      </c>
      <c r="B1765">
        <v>6</v>
      </c>
      <c r="C1765" t="s">
        <v>31</v>
      </c>
      <c r="D1765" t="s">
        <v>51</v>
      </c>
      <c r="E1765">
        <v>15</v>
      </c>
      <c r="F1765">
        <v>26</v>
      </c>
      <c r="G1765">
        <v>3</v>
      </c>
      <c r="H1765">
        <v>25</v>
      </c>
      <c r="I1765" t="s">
        <v>53</v>
      </c>
      <c r="J1765">
        <v>78</v>
      </c>
      <c r="K1765">
        <f t="shared" si="81"/>
        <v>33</v>
      </c>
      <c r="L1765">
        <f t="shared" si="83"/>
        <v>78</v>
      </c>
      <c r="M1765">
        <f t="shared" si="82"/>
        <v>42.307692307692307</v>
      </c>
    </row>
    <row r="1766" spans="1:13" x14ac:dyDescent="0.3">
      <c r="A1766">
        <v>714</v>
      </c>
      <c r="B1766">
        <v>19</v>
      </c>
      <c r="C1766" t="s">
        <v>26</v>
      </c>
      <c r="D1766" t="s">
        <v>46</v>
      </c>
      <c r="E1766">
        <v>20</v>
      </c>
      <c r="F1766">
        <v>34</v>
      </c>
      <c r="G1766">
        <v>3</v>
      </c>
      <c r="H1766">
        <v>17</v>
      </c>
      <c r="I1766" t="s">
        <v>54</v>
      </c>
      <c r="J1766">
        <v>102</v>
      </c>
      <c r="K1766">
        <f t="shared" si="81"/>
        <v>42</v>
      </c>
      <c r="L1766">
        <f t="shared" si="83"/>
        <v>102</v>
      </c>
      <c r="M1766">
        <f t="shared" si="82"/>
        <v>41.17647058823529</v>
      </c>
    </row>
    <row r="1767" spans="1:13" x14ac:dyDescent="0.3">
      <c r="A1767">
        <v>714</v>
      </c>
      <c r="B1767">
        <v>19</v>
      </c>
      <c r="C1767" t="s">
        <v>14</v>
      </c>
      <c r="D1767" t="s">
        <v>34</v>
      </c>
      <c r="E1767">
        <v>18</v>
      </c>
      <c r="F1767">
        <v>30</v>
      </c>
      <c r="G1767">
        <v>3</v>
      </c>
      <c r="H1767">
        <v>17</v>
      </c>
      <c r="I1767" t="s">
        <v>54</v>
      </c>
      <c r="J1767">
        <v>90</v>
      </c>
      <c r="K1767">
        <f t="shared" si="81"/>
        <v>36</v>
      </c>
      <c r="L1767">
        <f t="shared" si="83"/>
        <v>90</v>
      </c>
      <c r="M1767">
        <f t="shared" si="82"/>
        <v>40</v>
      </c>
    </row>
    <row r="1768" spans="1:13" x14ac:dyDescent="0.3">
      <c r="A1768">
        <v>714</v>
      </c>
      <c r="B1768">
        <v>19</v>
      </c>
      <c r="C1768" t="s">
        <v>20</v>
      </c>
      <c r="D1768" t="s">
        <v>40</v>
      </c>
      <c r="E1768">
        <v>20</v>
      </c>
      <c r="F1768">
        <v>33</v>
      </c>
      <c r="G1768">
        <v>1</v>
      </c>
      <c r="H1768">
        <v>29</v>
      </c>
      <c r="I1768" t="s">
        <v>54</v>
      </c>
      <c r="J1768">
        <v>33</v>
      </c>
      <c r="K1768">
        <f t="shared" si="81"/>
        <v>13</v>
      </c>
      <c r="L1768">
        <f t="shared" si="83"/>
        <v>33</v>
      </c>
      <c r="M1768">
        <f t="shared" si="82"/>
        <v>39.393939393939391</v>
      </c>
    </row>
    <row r="1769" spans="1:13" x14ac:dyDescent="0.3">
      <c r="A1769">
        <v>715</v>
      </c>
      <c r="B1769">
        <v>12</v>
      </c>
      <c r="C1769" t="s">
        <v>14</v>
      </c>
      <c r="D1769" t="s">
        <v>34</v>
      </c>
      <c r="E1769">
        <v>18</v>
      </c>
      <c r="F1769">
        <v>30</v>
      </c>
      <c r="G1769">
        <v>3</v>
      </c>
      <c r="H1769">
        <v>35</v>
      </c>
      <c r="I1769" t="s">
        <v>53</v>
      </c>
      <c r="J1769">
        <v>90</v>
      </c>
      <c r="K1769">
        <f t="shared" si="81"/>
        <v>36</v>
      </c>
      <c r="L1769">
        <f t="shared" si="83"/>
        <v>90</v>
      </c>
      <c r="M1769">
        <f t="shared" si="82"/>
        <v>40</v>
      </c>
    </row>
    <row r="1770" spans="1:13" x14ac:dyDescent="0.3">
      <c r="A1770">
        <v>715</v>
      </c>
      <c r="B1770">
        <v>12</v>
      </c>
      <c r="C1770" t="s">
        <v>16</v>
      </c>
      <c r="D1770" t="s">
        <v>36</v>
      </c>
      <c r="E1770">
        <v>16</v>
      </c>
      <c r="F1770">
        <v>27</v>
      </c>
      <c r="G1770">
        <v>1</v>
      </c>
      <c r="H1770">
        <v>14</v>
      </c>
      <c r="I1770" t="s">
        <v>53</v>
      </c>
      <c r="J1770">
        <v>27</v>
      </c>
      <c r="K1770">
        <f t="shared" si="81"/>
        <v>11</v>
      </c>
      <c r="L1770">
        <f t="shared" si="83"/>
        <v>27</v>
      </c>
      <c r="M1770">
        <f t="shared" si="82"/>
        <v>40.74074074074074</v>
      </c>
    </row>
    <row r="1771" spans="1:13" x14ac:dyDescent="0.3">
      <c r="A1771">
        <v>715</v>
      </c>
      <c r="B1771">
        <v>12</v>
      </c>
      <c r="C1771" t="s">
        <v>32</v>
      </c>
      <c r="D1771" t="s">
        <v>52</v>
      </c>
      <c r="E1771">
        <v>15</v>
      </c>
      <c r="F1771">
        <v>25</v>
      </c>
      <c r="G1771">
        <v>3</v>
      </c>
      <c r="H1771">
        <v>38</v>
      </c>
      <c r="I1771" t="s">
        <v>53</v>
      </c>
      <c r="J1771">
        <v>75</v>
      </c>
      <c r="K1771">
        <f t="shared" si="81"/>
        <v>30</v>
      </c>
      <c r="L1771">
        <f t="shared" si="83"/>
        <v>75</v>
      </c>
      <c r="M1771">
        <f t="shared" si="82"/>
        <v>40</v>
      </c>
    </row>
    <row r="1772" spans="1:13" x14ac:dyDescent="0.3">
      <c r="A1772">
        <v>715</v>
      </c>
      <c r="B1772">
        <v>12</v>
      </c>
      <c r="C1772" t="s">
        <v>30</v>
      </c>
      <c r="D1772" t="s">
        <v>50</v>
      </c>
      <c r="E1772">
        <v>10</v>
      </c>
      <c r="F1772">
        <v>18</v>
      </c>
      <c r="G1772">
        <v>3</v>
      </c>
      <c r="H1772">
        <v>49</v>
      </c>
      <c r="I1772" t="s">
        <v>54</v>
      </c>
      <c r="J1772">
        <v>54</v>
      </c>
      <c r="K1772">
        <f t="shared" si="81"/>
        <v>24</v>
      </c>
      <c r="L1772">
        <f t="shared" si="83"/>
        <v>54</v>
      </c>
      <c r="M1772">
        <f t="shared" si="82"/>
        <v>44.444444444444443</v>
      </c>
    </row>
    <row r="1773" spans="1:13" x14ac:dyDescent="0.3">
      <c r="A1773">
        <v>716</v>
      </c>
      <c r="B1773">
        <v>12</v>
      </c>
      <c r="C1773" t="s">
        <v>29</v>
      </c>
      <c r="D1773" t="s">
        <v>49</v>
      </c>
      <c r="E1773">
        <v>13</v>
      </c>
      <c r="F1773">
        <v>21</v>
      </c>
      <c r="G1773">
        <v>3</v>
      </c>
      <c r="H1773">
        <v>12</v>
      </c>
      <c r="I1773" t="s">
        <v>53</v>
      </c>
      <c r="J1773">
        <v>63</v>
      </c>
      <c r="K1773">
        <f t="shared" si="81"/>
        <v>24</v>
      </c>
      <c r="L1773">
        <f t="shared" si="83"/>
        <v>63</v>
      </c>
      <c r="M1773">
        <f t="shared" si="82"/>
        <v>38.095238095238095</v>
      </c>
    </row>
    <row r="1774" spans="1:13" x14ac:dyDescent="0.3">
      <c r="A1774">
        <v>716</v>
      </c>
      <c r="B1774">
        <v>12</v>
      </c>
      <c r="C1774" t="s">
        <v>32</v>
      </c>
      <c r="D1774" t="s">
        <v>52</v>
      </c>
      <c r="E1774">
        <v>15</v>
      </c>
      <c r="F1774">
        <v>25</v>
      </c>
      <c r="G1774">
        <v>3</v>
      </c>
      <c r="H1774">
        <v>48</v>
      </c>
      <c r="I1774" t="s">
        <v>53</v>
      </c>
      <c r="J1774">
        <v>75</v>
      </c>
      <c r="K1774">
        <f t="shared" si="81"/>
        <v>30</v>
      </c>
      <c r="L1774">
        <f t="shared" si="83"/>
        <v>75</v>
      </c>
      <c r="M1774">
        <f t="shared" si="82"/>
        <v>40</v>
      </c>
    </row>
    <row r="1775" spans="1:13" x14ac:dyDescent="0.3">
      <c r="A1775">
        <v>716</v>
      </c>
      <c r="B1775">
        <v>12</v>
      </c>
      <c r="C1775" t="s">
        <v>15</v>
      </c>
      <c r="D1775" t="s">
        <v>35</v>
      </c>
      <c r="E1775">
        <v>19</v>
      </c>
      <c r="F1775">
        <v>31</v>
      </c>
      <c r="G1775">
        <v>3</v>
      </c>
      <c r="H1775">
        <v>30</v>
      </c>
      <c r="I1775" t="s">
        <v>54</v>
      </c>
      <c r="J1775">
        <v>93</v>
      </c>
      <c r="K1775">
        <f t="shared" si="81"/>
        <v>36</v>
      </c>
      <c r="L1775">
        <f t="shared" si="83"/>
        <v>93</v>
      </c>
      <c r="M1775">
        <f t="shared" si="82"/>
        <v>38.70967741935484</v>
      </c>
    </row>
    <row r="1776" spans="1:13" x14ac:dyDescent="0.3">
      <c r="A1776">
        <v>717</v>
      </c>
      <c r="B1776">
        <v>8</v>
      </c>
      <c r="C1776" t="s">
        <v>25</v>
      </c>
      <c r="D1776" t="s">
        <v>45</v>
      </c>
      <c r="E1776">
        <v>13</v>
      </c>
      <c r="F1776">
        <v>22</v>
      </c>
      <c r="G1776">
        <v>2</v>
      </c>
      <c r="H1776">
        <v>23</v>
      </c>
      <c r="I1776" t="s">
        <v>54</v>
      </c>
      <c r="J1776">
        <v>44</v>
      </c>
      <c r="K1776">
        <f t="shared" si="81"/>
        <v>18</v>
      </c>
      <c r="L1776">
        <f t="shared" si="83"/>
        <v>44</v>
      </c>
      <c r="M1776">
        <f t="shared" si="82"/>
        <v>40.909090909090914</v>
      </c>
    </row>
    <row r="1777" spans="1:13" x14ac:dyDescent="0.3">
      <c r="A1777">
        <v>717</v>
      </c>
      <c r="B1777">
        <v>8</v>
      </c>
      <c r="C1777" t="s">
        <v>14</v>
      </c>
      <c r="D1777" t="s">
        <v>34</v>
      </c>
      <c r="E1777">
        <v>18</v>
      </c>
      <c r="F1777">
        <v>30</v>
      </c>
      <c r="G1777">
        <v>1</v>
      </c>
      <c r="H1777">
        <v>36</v>
      </c>
      <c r="I1777" t="s">
        <v>54</v>
      </c>
      <c r="J1777">
        <v>30</v>
      </c>
      <c r="K1777">
        <f t="shared" si="81"/>
        <v>12</v>
      </c>
      <c r="L1777">
        <f t="shared" si="83"/>
        <v>30</v>
      </c>
      <c r="M1777">
        <f t="shared" si="82"/>
        <v>40</v>
      </c>
    </row>
    <row r="1778" spans="1:13" x14ac:dyDescent="0.3">
      <c r="A1778">
        <v>717</v>
      </c>
      <c r="B1778">
        <v>8</v>
      </c>
      <c r="C1778" t="s">
        <v>16</v>
      </c>
      <c r="D1778" t="s">
        <v>36</v>
      </c>
      <c r="E1778">
        <v>16</v>
      </c>
      <c r="F1778">
        <v>27</v>
      </c>
      <c r="G1778">
        <v>3</v>
      </c>
      <c r="H1778">
        <v>13</v>
      </c>
      <c r="I1778" t="s">
        <v>54</v>
      </c>
      <c r="J1778">
        <v>81</v>
      </c>
      <c r="K1778">
        <f t="shared" si="81"/>
        <v>33</v>
      </c>
      <c r="L1778">
        <f t="shared" si="83"/>
        <v>81</v>
      </c>
      <c r="M1778">
        <f t="shared" si="82"/>
        <v>40.74074074074074</v>
      </c>
    </row>
    <row r="1779" spans="1:13" x14ac:dyDescent="0.3">
      <c r="A1779">
        <v>718</v>
      </c>
      <c r="B1779">
        <v>7</v>
      </c>
      <c r="C1779" t="s">
        <v>27</v>
      </c>
      <c r="D1779" t="s">
        <v>47</v>
      </c>
      <c r="E1779">
        <v>12</v>
      </c>
      <c r="F1779">
        <v>20</v>
      </c>
      <c r="G1779">
        <v>1</v>
      </c>
      <c r="H1779">
        <v>58</v>
      </c>
      <c r="I1779" t="s">
        <v>54</v>
      </c>
      <c r="J1779">
        <v>20</v>
      </c>
      <c r="K1779">
        <f t="shared" si="81"/>
        <v>8</v>
      </c>
      <c r="L1779">
        <f t="shared" si="83"/>
        <v>20</v>
      </c>
      <c r="M1779">
        <f t="shared" si="82"/>
        <v>40</v>
      </c>
    </row>
    <row r="1780" spans="1:13" x14ac:dyDescent="0.3">
      <c r="A1780">
        <v>719</v>
      </c>
      <c r="B1780">
        <v>16</v>
      </c>
      <c r="C1780" t="s">
        <v>17</v>
      </c>
      <c r="D1780" t="s">
        <v>37</v>
      </c>
      <c r="E1780">
        <v>25</v>
      </c>
      <c r="F1780">
        <v>40</v>
      </c>
      <c r="G1780">
        <v>1</v>
      </c>
      <c r="H1780">
        <v>15</v>
      </c>
      <c r="I1780" t="s">
        <v>53</v>
      </c>
      <c r="J1780">
        <v>40</v>
      </c>
      <c r="K1780">
        <f t="shared" si="81"/>
        <v>15</v>
      </c>
      <c r="L1780">
        <f t="shared" si="83"/>
        <v>40</v>
      </c>
      <c r="M1780">
        <f t="shared" si="82"/>
        <v>37.5</v>
      </c>
    </row>
    <row r="1781" spans="1:13" x14ac:dyDescent="0.3">
      <c r="A1781">
        <v>719</v>
      </c>
      <c r="B1781">
        <v>16</v>
      </c>
      <c r="C1781" t="s">
        <v>22</v>
      </c>
      <c r="D1781" t="s">
        <v>42</v>
      </c>
      <c r="E1781">
        <v>11</v>
      </c>
      <c r="F1781">
        <v>19</v>
      </c>
      <c r="G1781">
        <v>2</v>
      </c>
      <c r="H1781">
        <v>34</v>
      </c>
      <c r="I1781" t="s">
        <v>53</v>
      </c>
      <c r="J1781">
        <v>38</v>
      </c>
      <c r="K1781">
        <f t="shared" si="81"/>
        <v>16</v>
      </c>
      <c r="L1781">
        <f t="shared" si="83"/>
        <v>38</v>
      </c>
      <c r="M1781">
        <f t="shared" si="82"/>
        <v>42.105263157894733</v>
      </c>
    </row>
    <row r="1782" spans="1:13" x14ac:dyDescent="0.3">
      <c r="A1782">
        <v>719</v>
      </c>
      <c r="B1782">
        <v>16</v>
      </c>
      <c r="C1782" t="s">
        <v>19</v>
      </c>
      <c r="D1782" t="s">
        <v>39</v>
      </c>
      <c r="E1782">
        <v>17</v>
      </c>
      <c r="F1782">
        <v>29</v>
      </c>
      <c r="G1782">
        <v>1</v>
      </c>
      <c r="H1782">
        <v>21</v>
      </c>
      <c r="I1782" t="s">
        <v>53</v>
      </c>
      <c r="J1782">
        <v>29</v>
      </c>
      <c r="K1782">
        <f t="shared" si="81"/>
        <v>12</v>
      </c>
      <c r="L1782">
        <f t="shared" si="83"/>
        <v>29</v>
      </c>
      <c r="M1782">
        <f t="shared" si="82"/>
        <v>41.379310344827587</v>
      </c>
    </row>
    <row r="1783" spans="1:13" x14ac:dyDescent="0.3">
      <c r="A1783">
        <v>720</v>
      </c>
      <c r="B1783">
        <v>4</v>
      </c>
      <c r="C1783" t="s">
        <v>20</v>
      </c>
      <c r="D1783" t="s">
        <v>40</v>
      </c>
      <c r="E1783">
        <v>20</v>
      </c>
      <c r="F1783">
        <v>33</v>
      </c>
      <c r="G1783">
        <v>1</v>
      </c>
      <c r="H1783">
        <v>36</v>
      </c>
      <c r="I1783" t="s">
        <v>53</v>
      </c>
      <c r="J1783">
        <v>33</v>
      </c>
      <c r="K1783">
        <f t="shared" si="81"/>
        <v>13</v>
      </c>
      <c r="L1783">
        <f t="shared" si="83"/>
        <v>33</v>
      </c>
      <c r="M1783">
        <f t="shared" si="82"/>
        <v>39.393939393939391</v>
      </c>
    </row>
    <row r="1784" spans="1:13" x14ac:dyDescent="0.3">
      <c r="A1784">
        <v>720</v>
      </c>
      <c r="B1784">
        <v>4</v>
      </c>
      <c r="C1784" t="s">
        <v>19</v>
      </c>
      <c r="D1784" t="s">
        <v>39</v>
      </c>
      <c r="E1784">
        <v>17</v>
      </c>
      <c r="F1784">
        <v>29</v>
      </c>
      <c r="G1784">
        <v>3</v>
      </c>
      <c r="H1784">
        <v>44</v>
      </c>
      <c r="I1784" t="s">
        <v>54</v>
      </c>
      <c r="J1784">
        <v>87</v>
      </c>
      <c r="K1784">
        <f t="shared" si="81"/>
        <v>36</v>
      </c>
      <c r="L1784">
        <f t="shared" si="83"/>
        <v>87</v>
      </c>
      <c r="M1784">
        <f t="shared" si="82"/>
        <v>41.379310344827587</v>
      </c>
    </row>
    <row r="1785" spans="1:13" x14ac:dyDescent="0.3">
      <c r="A1785">
        <v>720</v>
      </c>
      <c r="B1785">
        <v>4</v>
      </c>
      <c r="C1785" t="s">
        <v>13</v>
      </c>
      <c r="D1785" t="s">
        <v>33</v>
      </c>
      <c r="E1785">
        <v>14</v>
      </c>
      <c r="F1785">
        <v>24</v>
      </c>
      <c r="G1785">
        <v>2</v>
      </c>
      <c r="H1785">
        <v>53</v>
      </c>
      <c r="I1785" t="s">
        <v>54</v>
      </c>
      <c r="J1785">
        <v>48</v>
      </c>
      <c r="K1785">
        <f t="shared" si="81"/>
        <v>20</v>
      </c>
      <c r="L1785">
        <f t="shared" si="83"/>
        <v>48</v>
      </c>
      <c r="M1785">
        <f t="shared" si="82"/>
        <v>41.666666666666671</v>
      </c>
    </row>
    <row r="1786" spans="1:13" x14ac:dyDescent="0.3">
      <c r="A1786">
        <v>721</v>
      </c>
      <c r="B1786">
        <v>6</v>
      </c>
      <c r="C1786" t="s">
        <v>19</v>
      </c>
      <c r="D1786" t="s">
        <v>39</v>
      </c>
      <c r="E1786">
        <v>17</v>
      </c>
      <c r="F1786">
        <v>29</v>
      </c>
      <c r="G1786">
        <v>1</v>
      </c>
      <c r="H1786">
        <v>20</v>
      </c>
      <c r="I1786" t="s">
        <v>54</v>
      </c>
      <c r="J1786">
        <v>29</v>
      </c>
      <c r="K1786">
        <f t="shared" si="81"/>
        <v>12</v>
      </c>
      <c r="L1786">
        <f t="shared" si="83"/>
        <v>29</v>
      </c>
      <c r="M1786">
        <f t="shared" si="82"/>
        <v>41.379310344827587</v>
      </c>
    </row>
    <row r="1787" spans="1:13" x14ac:dyDescent="0.3">
      <c r="A1787">
        <v>721</v>
      </c>
      <c r="B1787">
        <v>6</v>
      </c>
      <c r="C1787" t="s">
        <v>18</v>
      </c>
      <c r="D1787" t="s">
        <v>38</v>
      </c>
      <c r="E1787">
        <v>22</v>
      </c>
      <c r="F1787">
        <v>36</v>
      </c>
      <c r="G1787">
        <v>1</v>
      </c>
      <c r="H1787">
        <v>15</v>
      </c>
      <c r="I1787" t="s">
        <v>54</v>
      </c>
      <c r="J1787">
        <v>36</v>
      </c>
      <c r="K1787">
        <f t="shared" si="81"/>
        <v>14</v>
      </c>
      <c r="L1787">
        <f t="shared" si="83"/>
        <v>36</v>
      </c>
      <c r="M1787">
        <f t="shared" si="82"/>
        <v>38.888888888888893</v>
      </c>
    </row>
    <row r="1788" spans="1:13" x14ac:dyDescent="0.3">
      <c r="A1788">
        <v>721</v>
      </c>
      <c r="B1788">
        <v>6</v>
      </c>
      <c r="C1788" t="s">
        <v>13</v>
      </c>
      <c r="D1788" t="s">
        <v>33</v>
      </c>
      <c r="E1788">
        <v>14</v>
      </c>
      <c r="F1788">
        <v>24</v>
      </c>
      <c r="G1788">
        <v>3</v>
      </c>
      <c r="H1788">
        <v>44</v>
      </c>
      <c r="I1788" t="s">
        <v>53</v>
      </c>
      <c r="J1788">
        <v>72</v>
      </c>
      <c r="K1788">
        <f t="shared" si="81"/>
        <v>30</v>
      </c>
      <c r="L1788">
        <f t="shared" si="83"/>
        <v>72</v>
      </c>
      <c r="M1788">
        <f t="shared" si="82"/>
        <v>41.666666666666671</v>
      </c>
    </row>
    <row r="1789" spans="1:13" x14ac:dyDescent="0.3">
      <c r="A1789">
        <v>721</v>
      </c>
      <c r="B1789">
        <v>6</v>
      </c>
      <c r="C1789" t="s">
        <v>16</v>
      </c>
      <c r="D1789" t="s">
        <v>36</v>
      </c>
      <c r="E1789">
        <v>16</v>
      </c>
      <c r="F1789">
        <v>27</v>
      </c>
      <c r="G1789">
        <v>3</v>
      </c>
      <c r="H1789">
        <v>54</v>
      </c>
      <c r="I1789" t="s">
        <v>54</v>
      </c>
      <c r="J1789">
        <v>81</v>
      </c>
      <c r="K1789">
        <f t="shared" si="81"/>
        <v>33</v>
      </c>
      <c r="L1789">
        <f t="shared" si="83"/>
        <v>81</v>
      </c>
      <c r="M1789">
        <f t="shared" si="82"/>
        <v>40.74074074074074</v>
      </c>
    </row>
    <row r="1790" spans="1:13" x14ac:dyDescent="0.3">
      <c r="A1790">
        <v>722</v>
      </c>
      <c r="B1790">
        <v>13</v>
      </c>
      <c r="C1790" t="s">
        <v>29</v>
      </c>
      <c r="D1790" t="s">
        <v>49</v>
      </c>
      <c r="E1790">
        <v>13</v>
      </c>
      <c r="F1790">
        <v>21</v>
      </c>
      <c r="G1790">
        <v>3</v>
      </c>
      <c r="H1790">
        <v>43</v>
      </c>
      <c r="I1790" t="s">
        <v>53</v>
      </c>
      <c r="J1790">
        <v>63</v>
      </c>
      <c r="K1790">
        <f t="shared" si="81"/>
        <v>24</v>
      </c>
      <c r="L1790">
        <f t="shared" si="83"/>
        <v>63</v>
      </c>
      <c r="M1790">
        <f t="shared" si="82"/>
        <v>38.095238095238095</v>
      </c>
    </row>
    <row r="1791" spans="1:13" x14ac:dyDescent="0.3">
      <c r="A1791">
        <v>722</v>
      </c>
      <c r="B1791">
        <v>13</v>
      </c>
      <c r="C1791" t="s">
        <v>25</v>
      </c>
      <c r="D1791" t="s">
        <v>45</v>
      </c>
      <c r="E1791">
        <v>13</v>
      </c>
      <c r="F1791">
        <v>22</v>
      </c>
      <c r="G1791">
        <v>1</v>
      </c>
      <c r="H1791">
        <v>16</v>
      </c>
      <c r="I1791" t="s">
        <v>53</v>
      </c>
      <c r="J1791">
        <v>22</v>
      </c>
      <c r="K1791">
        <f t="shared" si="81"/>
        <v>9</v>
      </c>
      <c r="L1791">
        <f t="shared" si="83"/>
        <v>22</v>
      </c>
      <c r="M1791">
        <f t="shared" si="82"/>
        <v>40.909090909090914</v>
      </c>
    </row>
    <row r="1792" spans="1:13" x14ac:dyDescent="0.3">
      <c r="A1792">
        <v>723</v>
      </c>
      <c r="B1792">
        <v>12</v>
      </c>
      <c r="C1792" t="s">
        <v>21</v>
      </c>
      <c r="D1792" t="s">
        <v>41</v>
      </c>
      <c r="E1792">
        <v>16</v>
      </c>
      <c r="F1792">
        <v>28</v>
      </c>
      <c r="G1792">
        <v>2</v>
      </c>
      <c r="H1792">
        <v>22</v>
      </c>
      <c r="I1792" t="s">
        <v>53</v>
      </c>
      <c r="J1792">
        <v>56</v>
      </c>
      <c r="K1792">
        <f t="shared" si="81"/>
        <v>24</v>
      </c>
      <c r="L1792">
        <f t="shared" si="83"/>
        <v>56</v>
      </c>
      <c r="M1792">
        <f t="shared" si="82"/>
        <v>42.857142857142854</v>
      </c>
    </row>
    <row r="1793" spans="1:13" x14ac:dyDescent="0.3">
      <c r="A1793">
        <v>723</v>
      </c>
      <c r="B1793">
        <v>12</v>
      </c>
      <c r="C1793" t="s">
        <v>23</v>
      </c>
      <c r="D1793" t="s">
        <v>43</v>
      </c>
      <c r="E1793">
        <v>21</v>
      </c>
      <c r="F1793">
        <v>35</v>
      </c>
      <c r="G1793">
        <v>2</v>
      </c>
      <c r="H1793">
        <v>9</v>
      </c>
      <c r="I1793" t="s">
        <v>53</v>
      </c>
      <c r="J1793">
        <v>70</v>
      </c>
      <c r="K1793">
        <f t="shared" si="81"/>
        <v>28</v>
      </c>
      <c r="L1793">
        <f t="shared" si="83"/>
        <v>70</v>
      </c>
      <c r="M1793">
        <f t="shared" si="82"/>
        <v>40</v>
      </c>
    </row>
    <row r="1794" spans="1:13" x14ac:dyDescent="0.3">
      <c r="A1794">
        <v>724</v>
      </c>
      <c r="B1794">
        <v>8</v>
      </c>
      <c r="C1794" t="s">
        <v>25</v>
      </c>
      <c r="D1794" t="s">
        <v>45</v>
      </c>
      <c r="E1794">
        <v>13</v>
      </c>
      <c r="F1794">
        <v>22</v>
      </c>
      <c r="G1794">
        <v>3</v>
      </c>
      <c r="H1794">
        <v>56</v>
      </c>
      <c r="I1794" t="s">
        <v>53</v>
      </c>
      <c r="J1794">
        <v>66</v>
      </c>
      <c r="K1794">
        <f t="shared" si="81"/>
        <v>27</v>
      </c>
      <c r="L1794">
        <f t="shared" si="83"/>
        <v>66</v>
      </c>
      <c r="M1794">
        <f t="shared" si="82"/>
        <v>40.909090909090914</v>
      </c>
    </row>
    <row r="1795" spans="1:13" x14ac:dyDescent="0.3">
      <c r="A1795">
        <v>725</v>
      </c>
      <c r="B1795">
        <v>10</v>
      </c>
      <c r="C1795" t="s">
        <v>26</v>
      </c>
      <c r="D1795" t="s">
        <v>46</v>
      </c>
      <c r="E1795">
        <v>20</v>
      </c>
      <c r="F1795">
        <v>34</v>
      </c>
      <c r="G1795">
        <v>3</v>
      </c>
      <c r="H1795">
        <v>30</v>
      </c>
      <c r="I1795" t="s">
        <v>53</v>
      </c>
      <c r="J1795">
        <v>102</v>
      </c>
      <c r="K1795">
        <f t="shared" ref="K1795:K1858" si="84">(F1795-E1795)*G1795</f>
        <v>42</v>
      </c>
      <c r="L1795">
        <f t="shared" si="83"/>
        <v>102</v>
      </c>
      <c r="M1795">
        <f t="shared" ref="M1795:M1858" si="85">(K1795/J1795)*100</f>
        <v>41.17647058823529</v>
      </c>
    </row>
    <row r="1796" spans="1:13" x14ac:dyDescent="0.3">
      <c r="A1796">
        <v>725</v>
      </c>
      <c r="B1796">
        <v>10</v>
      </c>
      <c r="C1796" t="s">
        <v>25</v>
      </c>
      <c r="D1796" t="s">
        <v>45</v>
      </c>
      <c r="E1796">
        <v>13</v>
      </c>
      <c r="F1796">
        <v>22</v>
      </c>
      <c r="G1796">
        <v>3</v>
      </c>
      <c r="H1796">
        <v>55</v>
      </c>
      <c r="I1796" t="s">
        <v>53</v>
      </c>
      <c r="J1796">
        <v>66</v>
      </c>
      <c r="K1796">
        <f t="shared" si="84"/>
        <v>27</v>
      </c>
      <c r="L1796">
        <f t="shared" ref="L1796:L1859" si="86">F1796*G1796</f>
        <v>66</v>
      </c>
      <c r="M1796">
        <f t="shared" si="85"/>
        <v>40.909090909090914</v>
      </c>
    </row>
    <row r="1797" spans="1:13" x14ac:dyDescent="0.3">
      <c r="A1797">
        <v>726</v>
      </c>
      <c r="B1797">
        <v>11</v>
      </c>
      <c r="C1797" t="s">
        <v>25</v>
      </c>
      <c r="D1797" t="s">
        <v>45</v>
      </c>
      <c r="E1797">
        <v>13</v>
      </c>
      <c r="F1797">
        <v>22</v>
      </c>
      <c r="G1797">
        <v>2</v>
      </c>
      <c r="H1797">
        <v>6</v>
      </c>
      <c r="I1797" t="s">
        <v>53</v>
      </c>
      <c r="J1797">
        <v>44</v>
      </c>
      <c r="K1797">
        <f t="shared" si="84"/>
        <v>18</v>
      </c>
      <c r="L1797">
        <f t="shared" si="86"/>
        <v>44</v>
      </c>
      <c r="M1797">
        <f t="shared" si="85"/>
        <v>40.909090909090914</v>
      </c>
    </row>
    <row r="1798" spans="1:13" x14ac:dyDescent="0.3">
      <c r="A1798">
        <v>726</v>
      </c>
      <c r="B1798">
        <v>11</v>
      </c>
      <c r="C1798" t="s">
        <v>18</v>
      </c>
      <c r="D1798" t="s">
        <v>38</v>
      </c>
      <c r="E1798">
        <v>22</v>
      </c>
      <c r="F1798">
        <v>36</v>
      </c>
      <c r="G1798">
        <v>1</v>
      </c>
      <c r="H1798">
        <v>13</v>
      </c>
      <c r="I1798" t="s">
        <v>53</v>
      </c>
      <c r="J1798">
        <v>36</v>
      </c>
      <c r="K1798">
        <f t="shared" si="84"/>
        <v>14</v>
      </c>
      <c r="L1798">
        <f t="shared" si="86"/>
        <v>36</v>
      </c>
      <c r="M1798">
        <f t="shared" si="85"/>
        <v>38.888888888888893</v>
      </c>
    </row>
    <row r="1799" spans="1:13" x14ac:dyDescent="0.3">
      <c r="A1799">
        <v>726</v>
      </c>
      <c r="B1799">
        <v>11</v>
      </c>
      <c r="C1799" t="s">
        <v>28</v>
      </c>
      <c r="D1799" t="s">
        <v>48</v>
      </c>
      <c r="E1799">
        <v>14</v>
      </c>
      <c r="F1799">
        <v>23</v>
      </c>
      <c r="G1799">
        <v>2</v>
      </c>
      <c r="H1799">
        <v>55</v>
      </c>
      <c r="I1799" t="s">
        <v>53</v>
      </c>
      <c r="J1799">
        <v>46</v>
      </c>
      <c r="K1799">
        <f t="shared" si="84"/>
        <v>18</v>
      </c>
      <c r="L1799">
        <f t="shared" si="86"/>
        <v>46</v>
      </c>
      <c r="M1799">
        <f t="shared" si="85"/>
        <v>39.130434782608695</v>
      </c>
    </row>
    <row r="1800" spans="1:13" x14ac:dyDescent="0.3">
      <c r="A1800">
        <v>727</v>
      </c>
      <c r="B1800">
        <v>17</v>
      </c>
      <c r="C1800" t="s">
        <v>27</v>
      </c>
      <c r="D1800" t="s">
        <v>47</v>
      </c>
      <c r="E1800">
        <v>12</v>
      </c>
      <c r="F1800">
        <v>20</v>
      </c>
      <c r="G1800">
        <v>2</v>
      </c>
      <c r="H1800">
        <v>21</v>
      </c>
      <c r="I1800" t="s">
        <v>54</v>
      </c>
      <c r="J1800">
        <v>40</v>
      </c>
      <c r="K1800">
        <f t="shared" si="84"/>
        <v>16</v>
      </c>
      <c r="L1800">
        <f t="shared" si="86"/>
        <v>40</v>
      </c>
      <c r="M1800">
        <f t="shared" si="85"/>
        <v>40</v>
      </c>
    </row>
    <row r="1801" spans="1:13" x14ac:dyDescent="0.3">
      <c r="A1801">
        <v>728</v>
      </c>
      <c r="B1801">
        <v>9</v>
      </c>
      <c r="C1801" t="s">
        <v>30</v>
      </c>
      <c r="D1801" t="s">
        <v>50</v>
      </c>
      <c r="E1801">
        <v>10</v>
      </c>
      <c r="F1801">
        <v>18</v>
      </c>
      <c r="G1801">
        <v>1</v>
      </c>
      <c r="H1801">
        <v>42</v>
      </c>
      <c r="I1801" t="s">
        <v>53</v>
      </c>
      <c r="J1801">
        <v>18</v>
      </c>
      <c r="K1801">
        <f t="shared" si="84"/>
        <v>8</v>
      </c>
      <c r="L1801">
        <f t="shared" si="86"/>
        <v>18</v>
      </c>
      <c r="M1801">
        <f t="shared" si="85"/>
        <v>44.444444444444443</v>
      </c>
    </row>
    <row r="1802" spans="1:13" x14ac:dyDescent="0.3">
      <c r="A1802">
        <v>728</v>
      </c>
      <c r="B1802">
        <v>9</v>
      </c>
      <c r="C1802" t="s">
        <v>16</v>
      </c>
      <c r="D1802" t="s">
        <v>36</v>
      </c>
      <c r="E1802">
        <v>16</v>
      </c>
      <c r="F1802">
        <v>27</v>
      </c>
      <c r="G1802">
        <v>3</v>
      </c>
      <c r="H1802">
        <v>8</v>
      </c>
      <c r="I1802" t="s">
        <v>53</v>
      </c>
      <c r="J1802">
        <v>81</v>
      </c>
      <c r="K1802">
        <f t="shared" si="84"/>
        <v>33</v>
      </c>
      <c r="L1802">
        <f t="shared" si="86"/>
        <v>81</v>
      </c>
      <c r="M1802">
        <f t="shared" si="85"/>
        <v>40.74074074074074</v>
      </c>
    </row>
    <row r="1803" spans="1:13" x14ac:dyDescent="0.3">
      <c r="A1803">
        <v>728</v>
      </c>
      <c r="B1803">
        <v>9</v>
      </c>
      <c r="C1803" t="s">
        <v>24</v>
      </c>
      <c r="D1803" t="s">
        <v>44</v>
      </c>
      <c r="E1803">
        <v>19</v>
      </c>
      <c r="F1803">
        <v>32</v>
      </c>
      <c r="G1803">
        <v>3</v>
      </c>
      <c r="H1803">
        <v>22</v>
      </c>
      <c r="I1803" t="s">
        <v>53</v>
      </c>
      <c r="J1803">
        <v>96</v>
      </c>
      <c r="K1803">
        <f t="shared" si="84"/>
        <v>39</v>
      </c>
      <c r="L1803">
        <f t="shared" si="86"/>
        <v>96</v>
      </c>
      <c r="M1803">
        <f t="shared" si="85"/>
        <v>40.625</v>
      </c>
    </row>
    <row r="1804" spans="1:13" x14ac:dyDescent="0.3">
      <c r="A1804">
        <v>729</v>
      </c>
      <c r="B1804">
        <v>20</v>
      </c>
      <c r="C1804" t="s">
        <v>26</v>
      </c>
      <c r="D1804" t="s">
        <v>46</v>
      </c>
      <c r="E1804">
        <v>20</v>
      </c>
      <c r="F1804">
        <v>34</v>
      </c>
      <c r="G1804">
        <v>2</v>
      </c>
      <c r="H1804">
        <v>57</v>
      </c>
      <c r="I1804" t="s">
        <v>53</v>
      </c>
      <c r="J1804">
        <v>68</v>
      </c>
      <c r="K1804">
        <f t="shared" si="84"/>
        <v>28</v>
      </c>
      <c r="L1804">
        <f t="shared" si="86"/>
        <v>68</v>
      </c>
      <c r="M1804">
        <f t="shared" si="85"/>
        <v>41.17647058823529</v>
      </c>
    </row>
    <row r="1805" spans="1:13" x14ac:dyDescent="0.3">
      <c r="A1805">
        <v>729</v>
      </c>
      <c r="B1805">
        <v>20</v>
      </c>
      <c r="C1805" t="s">
        <v>27</v>
      </c>
      <c r="D1805" t="s">
        <v>47</v>
      </c>
      <c r="E1805">
        <v>12</v>
      </c>
      <c r="F1805">
        <v>20</v>
      </c>
      <c r="G1805">
        <v>3</v>
      </c>
      <c r="H1805">
        <v>8</v>
      </c>
      <c r="I1805" t="s">
        <v>54</v>
      </c>
      <c r="J1805">
        <v>60</v>
      </c>
      <c r="K1805">
        <f t="shared" si="84"/>
        <v>24</v>
      </c>
      <c r="L1805">
        <f t="shared" si="86"/>
        <v>60</v>
      </c>
      <c r="M1805">
        <f t="shared" si="85"/>
        <v>40</v>
      </c>
    </row>
    <row r="1806" spans="1:13" x14ac:dyDescent="0.3">
      <c r="A1806">
        <v>730</v>
      </c>
      <c r="B1806">
        <v>8</v>
      </c>
      <c r="C1806" t="s">
        <v>14</v>
      </c>
      <c r="D1806" t="s">
        <v>34</v>
      </c>
      <c r="E1806">
        <v>18</v>
      </c>
      <c r="F1806">
        <v>30</v>
      </c>
      <c r="G1806">
        <v>3</v>
      </c>
      <c r="H1806">
        <v>32</v>
      </c>
      <c r="I1806" t="s">
        <v>54</v>
      </c>
      <c r="J1806">
        <v>90</v>
      </c>
      <c r="K1806">
        <f t="shared" si="84"/>
        <v>36</v>
      </c>
      <c r="L1806">
        <f t="shared" si="86"/>
        <v>90</v>
      </c>
      <c r="M1806">
        <f t="shared" si="85"/>
        <v>40</v>
      </c>
    </row>
    <row r="1807" spans="1:13" x14ac:dyDescent="0.3">
      <c r="A1807">
        <v>730</v>
      </c>
      <c r="B1807">
        <v>8</v>
      </c>
      <c r="C1807" t="s">
        <v>13</v>
      </c>
      <c r="D1807" t="s">
        <v>33</v>
      </c>
      <c r="E1807">
        <v>14</v>
      </c>
      <c r="F1807">
        <v>24</v>
      </c>
      <c r="G1807">
        <v>1</v>
      </c>
      <c r="H1807">
        <v>47</v>
      </c>
      <c r="I1807" t="s">
        <v>54</v>
      </c>
      <c r="J1807">
        <v>24</v>
      </c>
      <c r="K1807">
        <f t="shared" si="84"/>
        <v>10</v>
      </c>
      <c r="L1807">
        <f t="shared" si="86"/>
        <v>24</v>
      </c>
      <c r="M1807">
        <f t="shared" si="85"/>
        <v>41.666666666666671</v>
      </c>
    </row>
    <row r="1808" spans="1:13" x14ac:dyDescent="0.3">
      <c r="A1808">
        <v>731</v>
      </c>
      <c r="B1808">
        <v>17</v>
      </c>
      <c r="C1808" t="s">
        <v>24</v>
      </c>
      <c r="D1808" t="s">
        <v>44</v>
      </c>
      <c r="E1808">
        <v>19</v>
      </c>
      <c r="F1808">
        <v>32</v>
      </c>
      <c r="G1808">
        <v>2</v>
      </c>
      <c r="H1808">
        <v>47</v>
      </c>
      <c r="I1808" t="s">
        <v>54</v>
      </c>
      <c r="J1808">
        <v>64</v>
      </c>
      <c r="K1808">
        <f t="shared" si="84"/>
        <v>26</v>
      </c>
      <c r="L1808">
        <f t="shared" si="86"/>
        <v>64</v>
      </c>
      <c r="M1808">
        <f t="shared" si="85"/>
        <v>40.625</v>
      </c>
    </row>
    <row r="1809" spans="1:13" x14ac:dyDescent="0.3">
      <c r="A1809">
        <v>732</v>
      </c>
      <c r="B1809">
        <v>12</v>
      </c>
      <c r="C1809" t="s">
        <v>17</v>
      </c>
      <c r="D1809" t="s">
        <v>37</v>
      </c>
      <c r="E1809">
        <v>25</v>
      </c>
      <c r="F1809">
        <v>40</v>
      </c>
      <c r="G1809">
        <v>3</v>
      </c>
      <c r="H1809">
        <v>29</v>
      </c>
      <c r="I1809" t="s">
        <v>53</v>
      </c>
      <c r="J1809">
        <v>120</v>
      </c>
      <c r="K1809">
        <f t="shared" si="84"/>
        <v>45</v>
      </c>
      <c r="L1809">
        <f t="shared" si="86"/>
        <v>120</v>
      </c>
      <c r="M1809">
        <f t="shared" si="85"/>
        <v>37.5</v>
      </c>
    </row>
    <row r="1810" spans="1:13" x14ac:dyDescent="0.3">
      <c r="A1810">
        <v>732</v>
      </c>
      <c r="B1810">
        <v>12</v>
      </c>
      <c r="C1810" t="s">
        <v>31</v>
      </c>
      <c r="D1810" t="s">
        <v>51</v>
      </c>
      <c r="E1810">
        <v>15</v>
      </c>
      <c r="F1810">
        <v>26</v>
      </c>
      <c r="G1810">
        <v>3</v>
      </c>
      <c r="H1810">
        <v>36</v>
      </c>
      <c r="I1810" t="s">
        <v>54</v>
      </c>
      <c r="J1810">
        <v>78</v>
      </c>
      <c r="K1810">
        <f t="shared" si="84"/>
        <v>33</v>
      </c>
      <c r="L1810">
        <f t="shared" si="86"/>
        <v>78</v>
      </c>
      <c r="M1810">
        <f t="shared" si="85"/>
        <v>42.307692307692307</v>
      </c>
    </row>
    <row r="1811" spans="1:13" x14ac:dyDescent="0.3">
      <c r="A1811">
        <v>732</v>
      </c>
      <c r="B1811">
        <v>12</v>
      </c>
      <c r="C1811" t="s">
        <v>18</v>
      </c>
      <c r="D1811" t="s">
        <v>38</v>
      </c>
      <c r="E1811">
        <v>22</v>
      </c>
      <c r="F1811">
        <v>36</v>
      </c>
      <c r="G1811">
        <v>3</v>
      </c>
      <c r="H1811">
        <v>56</v>
      </c>
      <c r="I1811" t="s">
        <v>54</v>
      </c>
      <c r="J1811">
        <v>108</v>
      </c>
      <c r="K1811">
        <f t="shared" si="84"/>
        <v>42</v>
      </c>
      <c r="L1811">
        <f t="shared" si="86"/>
        <v>108</v>
      </c>
      <c r="M1811">
        <f t="shared" si="85"/>
        <v>38.888888888888893</v>
      </c>
    </row>
    <row r="1812" spans="1:13" x14ac:dyDescent="0.3">
      <c r="A1812">
        <v>733</v>
      </c>
      <c r="B1812">
        <v>14</v>
      </c>
      <c r="C1812" t="s">
        <v>18</v>
      </c>
      <c r="D1812" t="s">
        <v>38</v>
      </c>
      <c r="E1812">
        <v>22</v>
      </c>
      <c r="F1812">
        <v>36</v>
      </c>
      <c r="G1812">
        <v>3</v>
      </c>
      <c r="H1812">
        <v>31</v>
      </c>
      <c r="I1812" t="s">
        <v>54</v>
      </c>
      <c r="J1812">
        <v>108</v>
      </c>
      <c r="K1812">
        <f t="shared" si="84"/>
        <v>42</v>
      </c>
      <c r="L1812">
        <f t="shared" si="86"/>
        <v>108</v>
      </c>
      <c r="M1812">
        <f t="shared" si="85"/>
        <v>38.888888888888893</v>
      </c>
    </row>
    <row r="1813" spans="1:13" x14ac:dyDescent="0.3">
      <c r="A1813">
        <v>733</v>
      </c>
      <c r="B1813">
        <v>14</v>
      </c>
      <c r="C1813" t="s">
        <v>13</v>
      </c>
      <c r="D1813" t="s">
        <v>33</v>
      </c>
      <c r="E1813">
        <v>14</v>
      </c>
      <c r="F1813">
        <v>24</v>
      </c>
      <c r="G1813">
        <v>1</v>
      </c>
      <c r="H1813">
        <v>34</v>
      </c>
      <c r="I1813" t="s">
        <v>53</v>
      </c>
      <c r="J1813">
        <v>24</v>
      </c>
      <c r="K1813">
        <f t="shared" si="84"/>
        <v>10</v>
      </c>
      <c r="L1813">
        <f t="shared" si="86"/>
        <v>24</v>
      </c>
      <c r="M1813">
        <f t="shared" si="85"/>
        <v>41.666666666666671</v>
      </c>
    </row>
    <row r="1814" spans="1:13" x14ac:dyDescent="0.3">
      <c r="A1814">
        <v>733</v>
      </c>
      <c r="B1814">
        <v>14</v>
      </c>
      <c r="C1814" t="s">
        <v>16</v>
      </c>
      <c r="D1814" t="s">
        <v>36</v>
      </c>
      <c r="E1814">
        <v>16</v>
      </c>
      <c r="F1814">
        <v>27</v>
      </c>
      <c r="G1814">
        <v>2</v>
      </c>
      <c r="H1814">
        <v>9</v>
      </c>
      <c r="I1814" t="s">
        <v>54</v>
      </c>
      <c r="J1814">
        <v>54</v>
      </c>
      <c r="K1814">
        <f t="shared" si="84"/>
        <v>22</v>
      </c>
      <c r="L1814">
        <f t="shared" si="86"/>
        <v>54</v>
      </c>
      <c r="M1814">
        <f t="shared" si="85"/>
        <v>40.74074074074074</v>
      </c>
    </row>
    <row r="1815" spans="1:13" x14ac:dyDescent="0.3">
      <c r="A1815">
        <v>734</v>
      </c>
      <c r="B1815">
        <v>14</v>
      </c>
      <c r="C1815" t="s">
        <v>24</v>
      </c>
      <c r="D1815" t="s">
        <v>44</v>
      </c>
      <c r="E1815">
        <v>19</v>
      </c>
      <c r="F1815">
        <v>32</v>
      </c>
      <c r="G1815">
        <v>3</v>
      </c>
      <c r="H1815">
        <v>11</v>
      </c>
      <c r="I1815" t="s">
        <v>54</v>
      </c>
      <c r="J1815">
        <v>96</v>
      </c>
      <c r="K1815">
        <f t="shared" si="84"/>
        <v>39</v>
      </c>
      <c r="L1815">
        <f t="shared" si="86"/>
        <v>96</v>
      </c>
      <c r="M1815">
        <f t="shared" si="85"/>
        <v>40.625</v>
      </c>
    </row>
    <row r="1816" spans="1:13" x14ac:dyDescent="0.3">
      <c r="A1816">
        <v>734</v>
      </c>
      <c r="B1816">
        <v>14</v>
      </c>
      <c r="C1816" t="s">
        <v>13</v>
      </c>
      <c r="D1816" t="s">
        <v>33</v>
      </c>
      <c r="E1816">
        <v>14</v>
      </c>
      <c r="F1816">
        <v>24</v>
      </c>
      <c r="G1816">
        <v>1</v>
      </c>
      <c r="H1816">
        <v>16</v>
      </c>
      <c r="I1816" t="s">
        <v>53</v>
      </c>
      <c r="J1816">
        <v>24</v>
      </c>
      <c r="K1816">
        <f t="shared" si="84"/>
        <v>10</v>
      </c>
      <c r="L1816">
        <f t="shared" si="86"/>
        <v>24</v>
      </c>
      <c r="M1816">
        <f t="shared" si="85"/>
        <v>41.666666666666671</v>
      </c>
    </row>
    <row r="1817" spans="1:13" x14ac:dyDescent="0.3">
      <c r="A1817">
        <v>734</v>
      </c>
      <c r="B1817">
        <v>14</v>
      </c>
      <c r="C1817" t="s">
        <v>22</v>
      </c>
      <c r="D1817" t="s">
        <v>42</v>
      </c>
      <c r="E1817">
        <v>11</v>
      </c>
      <c r="F1817">
        <v>19</v>
      </c>
      <c r="G1817">
        <v>1</v>
      </c>
      <c r="H1817">
        <v>25</v>
      </c>
      <c r="I1817" t="s">
        <v>53</v>
      </c>
      <c r="J1817">
        <v>19</v>
      </c>
      <c r="K1817">
        <f t="shared" si="84"/>
        <v>8</v>
      </c>
      <c r="L1817">
        <f t="shared" si="86"/>
        <v>19</v>
      </c>
      <c r="M1817">
        <f t="shared" si="85"/>
        <v>42.105263157894733</v>
      </c>
    </row>
    <row r="1818" spans="1:13" x14ac:dyDescent="0.3">
      <c r="A1818">
        <v>735</v>
      </c>
      <c r="B1818">
        <v>20</v>
      </c>
      <c r="C1818" t="s">
        <v>28</v>
      </c>
      <c r="D1818" t="s">
        <v>48</v>
      </c>
      <c r="E1818">
        <v>14</v>
      </c>
      <c r="F1818">
        <v>23</v>
      </c>
      <c r="G1818">
        <v>2</v>
      </c>
      <c r="H1818">
        <v>30</v>
      </c>
      <c r="I1818" t="s">
        <v>54</v>
      </c>
      <c r="J1818">
        <v>46</v>
      </c>
      <c r="K1818">
        <f t="shared" si="84"/>
        <v>18</v>
      </c>
      <c r="L1818">
        <f t="shared" si="86"/>
        <v>46</v>
      </c>
      <c r="M1818">
        <f t="shared" si="85"/>
        <v>39.130434782608695</v>
      </c>
    </row>
    <row r="1819" spans="1:13" x14ac:dyDescent="0.3">
      <c r="A1819">
        <v>735</v>
      </c>
      <c r="B1819">
        <v>20</v>
      </c>
      <c r="C1819" t="s">
        <v>24</v>
      </c>
      <c r="D1819" t="s">
        <v>44</v>
      </c>
      <c r="E1819">
        <v>19</v>
      </c>
      <c r="F1819">
        <v>32</v>
      </c>
      <c r="G1819">
        <v>3</v>
      </c>
      <c r="H1819">
        <v>57</v>
      </c>
      <c r="I1819" t="s">
        <v>53</v>
      </c>
      <c r="J1819">
        <v>96</v>
      </c>
      <c r="K1819">
        <f t="shared" si="84"/>
        <v>39</v>
      </c>
      <c r="L1819">
        <f t="shared" si="86"/>
        <v>96</v>
      </c>
      <c r="M1819">
        <f t="shared" si="85"/>
        <v>40.625</v>
      </c>
    </row>
    <row r="1820" spans="1:13" x14ac:dyDescent="0.3">
      <c r="A1820">
        <v>736</v>
      </c>
      <c r="B1820">
        <v>17</v>
      </c>
      <c r="C1820" t="s">
        <v>25</v>
      </c>
      <c r="D1820" t="s">
        <v>45</v>
      </c>
      <c r="E1820">
        <v>13</v>
      </c>
      <c r="F1820">
        <v>22</v>
      </c>
      <c r="G1820">
        <v>3</v>
      </c>
      <c r="H1820">
        <v>22</v>
      </c>
      <c r="I1820" t="s">
        <v>54</v>
      </c>
      <c r="J1820">
        <v>66</v>
      </c>
      <c r="K1820">
        <f t="shared" si="84"/>
        <v>27</v>
      </c>
      <c r="L1820">
        <f t="shared" si="86"/>
        <v>66</v>
      </c>
      <c r="M1820">
        <f t="shared" si="85"/>
        <v>40.909090909090914</v>
      </c>
    </row>
    <row r="1821" spans="1:13" x14ac:dyDescent="0.3">
      <c r="A1821">
        <v>736</v>
      </c>
      <c r="B1821">
        <v>17</v>
      </c>
      <c r="C1821" t="s">
        <v>21</v>
      </c>
      <c r="D1821" t="s">
        <v>41</v>
      </c>
      <c r="E1821">
        <v>16</v>
      </c>
      <c r="F1821">
        <v>28</v>
      </c>
      <c r="G1821">
        <v>2</v>
      </c>
      <c r="H1821">
        <v>43</v>
      </c>
      <c r="I1821" t="s">
        <v>53</v>
      </c>
      <c r="J1821">
        <v>56</v>
      </c>
      <c r="K1821">
        <f t="shared" si="84"/>
        <v>24</v>
      </c>
      <c r="L1821">
        <f t="shared" si="86"/>
        <v>56</v>
      </c>
      <c r="M1821">
        <f t="shared" si="85"/>
        <v>42.857142857142854</v>
      </c>
    </row>
    <row r="1822" spans="1:13" x14ac:dyDescent="0.3">
      <c r="A1822">
        <v>736</v>
      </c>
      <c r="B1822">
        <v>17</v>
      </c>
      <c r="C1822" t="s">
        <v>15</v>
      </c>
      <c r="D1822" t="s">
        <v>35</v>
      </c>
      <c r="E1822">
        <v>19</v>
      </c>
      <c r="F1822">
        <v>31</v>
      </c>
      <c r="G1822">
        <v>3</v>
      </c>
      <c r="H1822">
        <v>27</v>
      </c>
      <c r="I1822" t="s">
        <v>54</v>
      </c>
      <c r="J1822">
        <v>93</v>
      </c>
      <c r="K1822">
        <f t="shared" si="84"/>
        <v>36</v>
      </c>
      <c r="L1822">
        <f t="shared" si="86"/>
        <v>93</v>
      </c>
      <c r="M1822">
        <f t="shared" si="85"/>
        <v>38.70967741935484</v>
      </c>
    </row>
    <row r="1823" spans="1:13" x14ac:dyDescent="0.3">
      <c r="A1823">
        <v>737</v>
      </c>
      <c r="B1823">
        <v>6</v>
      </c>
      <c r="C1823" t="s">
        <v>19</v>
      </c>
      <c r="D1823" t="s">
        <v>39</v>
      </c>
      <c r="E1823">
        <v>17</v>
      </c>
      <c r="F1823">
        <v>29</v>
      </c>
      <c r="G1823">
        <v>2</v>
      </c>
      <c r="H1823">
        <v>17</v>
      </c>
      <c r="I1823" t="s">
        <v>54</v>
      </c>
      <c r="J1823">
        <v>58</v>
      </c>
      <c r="K1823">
        <f t="shared" si="84"/>
        <v>24</v>
      </c>
      <c r="L1823">
        <f t="shared" si="86"/>
        <v>58</v>
      </c>
      <c r="M1823">
        <f t="shared" si="85"/>
        <v>41.379310344827587</v>
      </c>
    </row>
    <row r="1824" spans="1:13" x14ac:dyDescent="0.3">
      <c r="A1824">
        <v>737</v>
      </c>
      <c r="B1824">
        <v>6</v>
      </c>
      <c r="C1824" t="s">
        <v>14</v>
      </c>
      <c r="D1824" t="s">
        <v>34</v>
      </c>
      <c r="E1824">
        <v>18</v>
      </c>
      <c r="F1824">
        <v>30</v>
      </c>
      <c r="G1824">
        <v>2</v>
      </c>
      <c r="H1824">
        <v>5</v>
      </c>
      <c r="I1824" t="s">
        <v>53</v>
      </c>
      <c r="J1824">
        <v>60</v>
      </c>
      <c r="K1824">
        <f t="shared" si="84"/>
        <v>24</v>
      </c>
      <c r="L1824">
        <f t="shared" si="86"/>
        <v>60</v>
      </c>
      <c r="M1824">
        <f t="shared" si="85"/>
        <v>40</v>
      </c>
    </row>
    <row r="1825" spans="1:13" x14ac:dyDescent="0.3">
      <c r="A1825">
        <v>738</v>
      </c>
      <c r="B1825">
        <v>15</v>
      </c>
      <c r="C1825" t="s">
        <v>31</v>
      </c>
      <c r="D1825" t="s">
        <v>51</v>
      </c>
      <c r="E1825">
        <v>15</v>
      </c>
      <c r="F1825">
        <v>26</v>
      </c>
      <c r="G1825">
        <v>2</v>
      </c>
      <c r="H1825">
        <v>59</v>
      </c>
      <c r="I1825" t="s">
        <v>53</v>
      </c>
      <c r="J1825">
        <v>52</v>
      </c>
      <c r="K1825">
        <f t="shared" si="84"/>
        <v>22</v>
      </c>
      <c r="L1825">
        <f t="shared" si="86"/>
        <v>52</v>
      </c>
      <c r="M1825">
        <f t="shared" si="85"/>
        <v>42.307692307692307</v>
      </c>
    </row>
    <row r="1826" spans="1:13" x14ac:dyDescent="0.3">
      <c r="A1826">
        <v>738</v>
      </c>
      <c r="B1826">
        <v>15</v>
      </c>
      <c r="C1826" t="s">
        <v>21</v>
      </c>
      <c r="D1826" t="s">
        <v>41</v>
      </c>
      <c r="E1826">
        <v>16</v>
      </c>
      <c r="F1826">
        <v>28</v>
      </c>
      <c r="G1826">
        <v>1</v>
      </c>
      <c r="H1826">
        <v>15</v>
      </c>
      <c r="I1826" t="s">
        <v>53</v>
      </c>
      <c r="J1826">
        <v>28</v>
      </c>
      <c r="K1826">
        <f t="shared" si="84"/>
        <v>12</v>
      </c>
      <c r="L1826">
        <f t="shared" si="86"/>
        <v>28</v>
      </c>
      <c r="M1826">
        <f t="shared" si="85"/>
        <v>42.857142857142854</v>
      </c>
    </row>
    <row r="1827" spans="1:13" x14ac:dyDescent="0.3">
      <c r="A1827">
        <v>738</v>
      </c>
      <c r="B1827">
        <v>15</v>
      </c>
      <c r="C1827" t="s">
        <v>30</v>
      </c>
      <c r="D1827" t="s">
        <v>50</v>
      </c>
      <c r="E1827">
        <v>10</v>
      </c>
      <c r="F1827">
        <v>18</v>
      </c>
      <c r="G1827">
        <v>3</v>
      </c>
      <c r="H1827">
        <v>20</v>
      </c>
      <c r="I1827" t="s">
        <v>54</v>
      </c>
      <c r="J1827">
        <v>54</v>
      </c>
      <c r="K1827">
        <f t="shared" si="84"/>
        <v>24</v>
      </c>
      <c r="L1827">
        <f t="shared" si="86"/>
        <v>54</v>
      </c>
      <c r="M1827">
        <f t="shared" si="85"/>
        <v>44.444444444444443</v>
      </c>
    </row>
    <row r="1828" spans="1:13" x14ac:dyDescent="0.3">
      <c r="A1828">
        <v>739</v>
      </c>
      <c r="B1828">
        <v>10</v>
      </c>
      <c r="C1828" t="s">
        <v>28</v>
      </c>
      <c r="D1828" t="s">
        <v>48</v>
      </c>
      <c r="E1828">
        <v>14</v>
      </c>
      <c r="F1828">
        <v>23</v>
      </c>
      <c r="G1828">
        <v>2</v>
      </c>
      <c r="H1828">
        <v>54</v>
      </c>
      <c r="I1828" t="s">
        <v>53</v>
      </c>
      <c r="J1828">
        <v>46</v>
      </c>
      <c r="K1828">
        <f t="shared" si="84"/>
        <v>18</v>
      </c>
      <c r="L1828">
        <f t="shared" si="86"/>
        <v>46</v>
      </c>
      <c r="M1828">
        <f t="shared" si="85"/>
        <v>39.130434782608695</v>
      </c>
    </row>
    <row r="1829" spans="1:13" x14ac:dyDescent="0.3">
      <c r="A1829">
        <v>740</v>
      </c>
      <c r="B1829">
        <v>16</v>
      </c>
      <c r="C1829" t="s">
        <v>21</v>
      </c>
      <c r="D1829" t="s">
        <v>41</v>
      </c>
      <c r="E1829">
        <v>16</v>
      </c>
      <c r="F1829">
        <v>28</v>
      </c>
      <c r="G1829">
        <v>3</v>
      </c>
      <c r="H1829">
        <v>31</v>
      </c>
      <c r="I1829" t="s">
        <v>53</v>
      </c>
      <c r="J1829">
        <v>84</v>
      </c>
      <c r="K1829">
        <f t="shared" si="84"/>
        <v>36</v>
      </c>
      <c r="L1829">
        <f t="shared" si="86"/>
        <v>84</v>
      </c>
      <c r="M1829">
        <f t="shared" si="85"/>
        <v>42.857142857142854</v>
      </c>
    </row>
    <row r="1830" spans="1:13" x14ac:dyDescent="0.3">
      <c r="A1830">
        <v>740</v>
      </c>
      <c r="B1830">
        <v>16</v>
      </c>
      <c r="C1830" t="s">
        <v>24</v>
      </c>
      <c r="D1830" t="s">
        <v>44</v>
      </c>
      <c r="E1830">
        <v>19</v>
      </c>
      <c r="F1830">
        <v>32</v>
      </c>
      <c r="G1830">
        <v>1</v>
      </c>
      <c r="H1830">
        <v>16</v>
      </c>
      <c r="I1830" t="s">
        <v>54</v>
      </c>
      <c r="J1830">
        <v>32</v>
      </c>
      <c r="K1830">
        <f t="shared" si="84"/>
        <v>13</v>
      </c>
      <c r="L1830">
        <f t="shared" si="86"/>
        <v>32</v>
      </c>
      <c r="M1830">
        <f t="shared" si="85"/>
        <v>40.625</v>
      </c>
    </row>
    <row r="1831" spans="1:13" x14ac:dyDescent="0.3">
      <c r="A1831">
        <v>740</v>
      </c>
      <c r="B1831">
        <v>16</v>
      </c>
      <c r="C1831" t="s">
        <v>18</v>
      </c>
      <c r="D1831" t="s">
        <v>38</v>
      </c>
      <c r="E1831">
        <v>22</v>
      </c>
      <c r="F1831">
        <v>36</v>
      </c>
      <c r="G1831">
        <v>3</v>
      </c>
      <c r="H1831">
        <v>45</v>
      </c>
      <c r="I1831" t="s">
        <v>54</v>
      </c>
      <c r="J1831">
        <v>108</v>
      </c>
      <c r="K1831">
        <f t="shared" si="84"/>
        <v>42</v>
      </c>
      <c r="L1831">
        <f t="shared" si="86"/>
        <v>108</v>
      </c>
      <c r="M1831">
        <f t="shared" si="85"/>
        <v>38.888888888888893</v>
      </c>
    </row>
    <row r="1832" spans="1:13" x14ac:dyDescent="0.3">
      <c r="A1832">
        <v>740</v>
      </c>
      <c r="B1832">
        <v>16</v>
      </c>
      <c r="C1832" t="s">
        <v>28</v>
      </c>
      <c r="D1832" t="s">
        <v>48</v>
      </c>
      <c r="E1832">
        <v>14</v>
      </c>
      <c r="F1832">
        <v>23</v>
      </c>
      <c r="G1832">
        <v>3</v>
      </c>
      <c r="H1832">
        <v>21</v>
      </c>
      <c r="I1832" t="s">
        <v>54</v>
      </c>
      <c r="J1832">
        <v>69</v>
      </c>
      <c r="K1832">
        <f t="shared" si="84"/>
        <v>27</v>
      </c>
      <c r="L1832">
        <f t="shared" si="86"/>
        <v>69</v>
      </c>
      <c r="M1832">
        <f t="shared" si="85"/>
        <v>39.130434782608695</v>
      </c>
    </row>
    <row r="1833" spans="1:13" x14ac:dyDescent="0.3">
      <c r="A1833">
        <v>741</v>
      </c>
      <c r="B1833">
        <v>14</v>
      </c>
      <c r="C1833" t="s">
        <v>13</v>
      </c>
      <c r="D1833" t="s">
        <v>33</v>
      </c>
      <c r="E1833">
        <v>14</v>
      </c>
      <c r="F1833">
        <v>24</v>
      </c>
      <c r="G1833">
        <v>3</v>
      </c>
      <c r="H1833">
        <v>52</v>
      </c>
      <c r="I1833" t="s">
        <v>54</v>
      </c>
      <c r="J1833">
        <v>72</v>
      </c>
      <c r="K1833">
        <f t="shared" si="84"/>
        <v>30</v>
      </c>
      <c r="L1833">
        <f t="shared" si="86"/>
        <v>72</v>
      </c>
      <c r="M1833">
        <f t="shared" si="85"/>
        <v>41.666666666666671</v>
      </c>
    </row>
    <row r="1834" spans="1:13" x14ac:dyDescent="0.3">
      <c r="A1834">
        <v>741</v>
      </c>
      <c r="B1834">
        <v>14</v>
      </c>
      <c r="C1834" t="s">
        <v>19</v>
      </c>
      <c r="D1834" t="s">
        <v>39</v>
      </c>
      <c r="E1834">
        <v>17</v>
      </c>
      <c r="F1834">
        <v>29</v>
      </c>
      <c r="G1834">
        <v>2</v>
      </c>
      <c r="H1834">
        <v>40</v>
      </c>
      <c r="I1834" t="s">
        <v>53</v>
      </c>
      <c r="J1834">
        <v>58</v>
      </c>
      <c r="K1834">
        <f t="shared" si="84"/>
        <v>24</v>
      </c>
      <c r="L1834">
        <f t="shared" si="86"/>
        <v>58</v>
      </c>
      <c r="M1834">
        <f t="shared" si="85"/>
        <v>41.379310344827587</v>
      </c>
    </row>
    <row r="1835" spans="1:13" x14ac:dyDescent="0.3">
      <c r="A1835">
        <v>741</v>
      </c>
      <c r="B1835">
        <v>14</v>
      </c>
      <c r="C1835" t="s">
        <v>20</v>
      </c>
      <c r="D1835" t="s">
        <v>40</v>
      </c>
      <c r="E1835">
        <v>20</v>
      </c>
      <c r="F1835">
        <v>33</v>
      </c>
      <c r="G1835">
        <v>3</v>
      </c>
      <c r="H1835">
        <v>39</v>
      </c>
      <c r="I1835" t="s">
        <v>54</v>
      </c>
      <c r="J1835">
        <v>99</v>
      </c>
      <c r="K1835">
        <f t="shared" si="84"/>
        <v>39</v>
      </c>
      <c r="L1835">
        <f t="shared" si="86"/>
        <v>99</v>
      </c>
      <c r="M1835">
        <f t="shared" si="85"/>
        <v>39.393939393939391</v>
      </c>
    </row>
    <row r="1836" spans="1:13" x14ac:dyDescent="0.3">
      <c r="A1836">
        <v>741</v>
      </c>
      <c r="B1836">
        <v>14</v>
      </c>
      <c r="C1836" t="s">
        <v>21</v>
      </c>
      <c r="D1836" t="s">
        <v>41</v>
      </c>
      <c r="E1836">
        <v>16</v>
      </c>
      <c r="F1836">
        <v>28</v>
      </c>
      <c r="G1836">
        <v>2</v>
      </c>
      <c r="H1836">
        <v>34</v>
      </c>
      <c r="I1836" t="s">
        <v>54</v>
      </c>
      <c r="J1836">
        <v>56</v>
      </c>
      <c r="K1836">
        <f t="shared" si="84"/>
        <v>24</v>
      </c>
      <c r="L1836">
        <f t="shared" si="86"/>
        <v>56</v>
      </c>
      <c r="M1836">
        <f t="shared" si="85"/>
        <v>42.857142857142854</v>
      </c>
    </row>
    <row r="1837" spans="1:13" x14ac:dyDescent="0.3">
      <c r="A1837">
        <v>742</v>
      </c>
      <c r="B1837">
        <v>20</v>
      </c>
      <c r="C1837" t="s">
        <v>15</v>
      </c>
      <c r="D1837" t="s">
        <v>35</v>
      </c>
      <c r="E1837">
        <v>19</v>
      </c>
      <c r="F1837">
        <v>31</v>
      </c>
      <c r="G1837">
        <v>1</v>
      </c>
      <c r="H1837">
        <v>41</v>
      </c>
      <c r="I1837" t="s">
        <v>54</v>
      </c>
      <c r="J1837">
        <v>31</v>
      </c>
      <c r="K1837">
        <f t="shared" si="84"/>
        <v>12</v>
      </c>
      <c r="L1837">
        <f t="shared" si="86"/>
        <v>31</v>
      </c>
      <c r="M1837">
        <f t="shared" si="85"/>
        <v>38.70967741935484</v>
      </c>
    </row>
    <row r="1838" spans="1:13" x14ac:dyDescent="0.3">
      <c r="A1838">
        <v>742</v>
      </c>
      <c r="B1838">
        <v>20</v>
      </c>
      <c r="C1838" t="s">
        <v>14</v>
      </c>
      <c r="D1838" t="s">
        <v>34</v>
      </c>
      <c r="E1838">
        <v>18</v>
      </c>
      <c r="F1838">
        <v>30</v>
      </c>
      <c r="G1838">
        <v>3</v>
      </c>
      <c r="H1838">
        <v>43</v>
      </c>
      <c r="I1838" t="s">
        <v>53</v>
      </c>
      <c r="J1838">
        <v>90</v>
      </c>
      <c r="K1838">
        <f t="shared" si="84"/>
        <v>36</v>
      </c>
      <c r="L1838">
        <f t="shared" si="86"/>
        <v>90</v>
      </c>
      <c r="M1838">
        <f t="shared" si="85"/>
        <v>40</v>
      </c>
    </row>
    <row r="1839" spans="1:13" x14ac:dyDescent="0.3">
      <c r="A1839">
        <v>742</v>
      </c>
      <c r="B1839">
        <v>20</v>
      </c>
      <c r="C1839" t="s">
        <v>31</v>
      </c>
      <c r="D1839" t="s">
        <v>51</v>
      </c>
      <c r="E1839">
        <v>15</v>
      </c>
      <c r="F1839">
        <v>26</v>
      </c>
      <c r="G1839">
        <v>1</v>
      </c>
      <c r="H1839">
        <v>26</v>
      </c>
      <c r="I1839" t="s">
        <v>54</v>
      </c>
      <c r="J1839">
        <v>26</v>
      </c>
      <c r="K1839">
        <f t="shared" si="84"/>
        <v>11</v>
      </c>
      <c r="L1839">
        <f t="shared" si="86"/>
        <v>26</v>
      </c>
      <c r="M1839">
        <f t="shared" si="85"/>
        <v>42.307692307692307</v>
      </c>
    </row>
    <row r="1840" spans="1:13" x14ac:dyDescent="0.3">
      <c r="A1840">
        <v>742</v>
      </c>
      <c r="B1840">
        <v>20</v>
      </c>
      <c r="C1840" t="s">
        <v>22</v>
      </c>
      <c r="D1840" t="s">
        <v>42</v>
      </c>
      <c r="E1840">
        <v>11</v>
      </c>
      <c r="F1840">
        <v>19</v>
      </c>
      <c r="G1840">
        <v>1</v>
      </c>
      <c r="H1840">
        <v>35</v>
      </c>
      <c r="I1840" t="s">
        <v>53</v>
      </c>
      <c r="J1840">
        <v>19</v>
      </c>
      <c r="K1840">
        <f t="shared" si="84"/>
        <v>8</v>
      </c>
      <c r="L1840">
        <f t="shared" si="86"/>
        <v>19</v>
      </c>
      <c r="M1840">
        <f t="shared" si="85"/>
        <v>42.105263157894733</v>
      </c>
    </row>
    <row r="1841" spans="1:13" x14ac:dyDescent="0.3">
      <c r="A1841">
        <v>743</v>
      </c>
      <c r="B1841">
        <v>19</v>
      </c>
      <c r="C1841" t="s">
        <v>31</v>
      </c>
      <c r="D1841" t="s">
        <v>51</v>
      </c>
      <c r="E1841">
        <v>15</v>
      </c>
      <c r="F1841">
        <v>26</v>
      </c>
      <c r="G1841">
        <v>2</v>
      </c>
      <c r="H1841">
        <v>59</v>
      </c>
      <c r="I1841" t="s">
        <v>54</v>
      </c>
      <c r="J1841">
        <v>52</v>
      </c>
      <c r="K1841">
        <f t="shared" si="84"/>
        <v>22</v>
      </c>
      <c r="L1841">
        <f t="shared" si="86"/>
        <v>52</v>
      </c>
      <c r="M1841">
        <f t="shared" si="85"/>
        <v>42.307692307692307</v>
      </c>
    </row>
    <row r="1842" spans="1:13" x14ac:dyDescent="0.3">
      <c r="A1842">
        <v>743</v>
      </c>
      <c r="B1842">
        <v>19</v>
      </c>
      <c r="C1842" t="s">
        <v>30</v>
      </c>
      <c r="D1842" t="s">
        <v>50</v>
      </c>
      <c r="E1842">
        <v>10</v>
      </c>
      <c r="F1842">
        <v>18</v>
      </c>
      <c r="G1842">
        <v>2</v>
      </c>
      <c r="H1842">
        <v>41</v>
      </c>
      <c r="I1842" t="s">
        <v>53</v>
      </c>
      <c r="J1842">
        <v>36</v>
      </c>
      <c r="K1842">
        <f t="shared" si="84"/>
        <v>16</v>
      </c>
      <c r="L1842">
        <f t="shared" si="86"/>
        <v>36</v>
      </c>
      <c r="M1842">
        <f t="shared" si="85"/>
        <v>44.444444444444443</v>
      </c>
    </row>
    <row r="1843" spans="1:13" x14ac:dyDescent="0.3">
      <c r="A1843">
        <v>743</v>
      </c>
      <c r="B1843">
        <v>19</v>
      </c>
      <c r="C1843" t="s">
        <v>28</v>
      </c>
      <c r="D1843" t="s">
        <v>48</v>
      </c>
      <c r="E1843">
        <v>14</v>
      </c>
      <c r="F1843">
        <v>23</v>
      </c>
      <c r="G1843">
        <v>2</v>
      </c>
      <c r="H1843">
        <v>43</v>
      </c>
      <c r="I1843" t="s">
        <v>54</v>
      </c>
      <c r="J1843">
        <v>46</v>
      </c>
      <c r="K1843">
        <f t="shared" si="84"/>
        <v>18</v>
      </c>
      <c r="L1843">
        <f t="shared" si="86"/>
        <v>46</v>
      </c>
      <c r="M1843">
        <f t="shared" si="85"/>
        <v>39.130434782608695</v>
      </c>
    </row>
    <row r="1844" spans="1:13" x14ac:dyDescent="0.3">
      <c r="A1844">
        <v>744</v>
      </c>
      <c r="B1844">
        <v>11</v>
      </c>
      <c r="C1844" t="s">
        <v>30</v>
      </c>
      <c r="D1844" t="s">
        <v>50</v>
      </c>
      <c r="E1844">
        <v>10</v>
      </c>
      <c r="F1844">
        <v>18</v>
      </c>
      <c r="G1844">
        <v>1</v>
      </c>
      <c r="H1844">
        <v>57</v>
      </c>
      <c r="I1844" t="s">
        <v>53</v>
      </c>
      <c r="J1844">
        <v>18</v>
      </c>
      <c r="K1844">
        <f t="shared" si="84"/>
        <v>8</v>
      </c>
      <c r="L1844">
        <f t="shared" si="86"/>
        <v>18</v>
      </c>
      <c r="M1844">
        <f t="shared" si="85"/>
        <v>44.444444444444443</v>
      </c>
    </row>
    <row r="1845" spans="1:13" x14ac:dyDescent="0.3">
      <c r="A1845">
        <v>744</v>
      </c>
      <c r="B1845">
        <v>11</v>
      </c>
      <c r="C1845" t="s">
        <v>19</v>
      </c>
      <c r="D1845" t="s">
        <v>39</v>
      </c>
      <c r="E1845">
        <v>17</v>
      </c>
      <c r="F1845">
        <v>29</v>
      </c>
      <c r="G1845">
        <v>2</v>
      </c>
      <c r="H1845">
        <v>10</v>
      </c>
      <c r="I1845" t="s">
        <v>53</v>
      </c>
      <c r="J1845">
        <v>58</v>
      </c>
      <c r="K1845">
        <f t="shared" si="84"/>
        <v>24</v>
      </c>
      <c r="L1845">
        <f t="shared" si="86"/>
        <v>58</v>
      </c>
      <c r="M1845">
        <f t="shared" si="85"/>
        <v>41.379310344827587</v>
      </c>
    </row>
    <row r="1846" spans="1:13" x14ac:dyDescent="0.3">
      <c r="A1846">
        <v>745</v>
      </c>
      <c r="B1846">
        <v>3</v>
      </c>
      <c r="C1846" t="s">
        <v>23</v>
      </c>
      <c r="D1846" t="s">
        <v>43</v>
      </c>
      <c r="E1846">
        <v>21</v>
      </c>
      <c r="F1846">
        <v>35</v>
      </c>
      <c r="G1846">
        <v>3</v>
      </c>
      <c r="H1846">
        <v>34</v>
      </c>
      <c r="I1846" t="s">
        <v>53</v>
      </c>
      <c r="J1846">
        <v>105</v>
      </c>
      <c r="K1846">
        <f t="shared" si="84"/>
        <v>42</v>
      </c>
      <c r="L1846">
        <f t="shared" si="86"/>
        <v>105</v>
      </c>
      <c r="M1846">
        <f t="shared" si="85"/>
        <v>40</v>
      </c>
    </row>
    <row r="1847" spans="1:13" x14ac:dyDescent="0.3">
      <c r="A1847">
        <v>745</v>
      </c>
      <c r="B1847">
        <v>3</v>
      </c>
      <c r="C1847" t="s">
        <v>13</v>
      </c>
      <c r="D1847" t="s">
        <v>33</v>
      </c>
      <c r="E1847">
        <v>14</v>
      </c>
      <c r="F1847">
        <v>24</v>
      </c>
      <c r="G1847">
        <v>2</v>
      </c>
      <c r="H1847">
        <v>9</v>
      </c>
      <c r="I1847" t="s">
        <v>53</v>
      </c>
      <c r="J1847">
        <v>48</v>
      </c>
      <c r="K1847">
        <f t="shared" si="84"/>
        <v>20</v>
      </c>
      <c r="L1847">
        <f t="shared" si="86"/>
        <v>48</v>
      </c>
      <c r="M1847">
        <f t="shared" si="85"/>
        <v>41.666666666666671</v>
      </c>
    </row>
    <row r="1848" spans="1:13" x14ac:dyDescent="0.3">
      <c r="A1848">
        <v>745</v>
      </c>
      <c r="B1848">
        <v>3</v>
      </c>
      <c r="C1848" t="s">
        <v>32</v>
      </c>
      <c r="D1848" t="s">
        <v>52</v>
      </c>
      <c r="E1848">
        <v>15</v>
      </c>
      <c r="F1848">
        <v>25</v>
      </c>
      <c r="G1848">
        <v>2</v>
      </c>
      <c r="H1848">
        <v>23</v>
      </c>
      <c r="I1848" t="s">
        <v>53</v>
      </c>
      <c r="J1848">
        <v>50</v>
      </c>
      <c r="K1848">
        <f t="shared" si="84"/>
        <v>20</v>
      </c>
      <c r="L1848">
        <f t="shared" si="86"/>
        <v>50</v>
      </c>
      <c r="M1848">
        <f t="shared" si="85"/>
        <v>40</v>
      </c>
    </row>
    <row r="1849" spans="1:13" x14ac:dyDescent="0.3">
      <c r="A1849">
        <v>745</v>
      </c>
      <c r="B1849">
        <v>3</v>
      </c>
      <c r="C1849" t="s">
        <v>16</v>
      </c>
      <c r="D1849" t="s">
        <v>36</v>
      </c>
      <c r="E1849">
        <v>16</v>
      </c>
      <c r="F1849">
        <v>27</v>
      </c>
      <c r="G1849">
        <v>3</v>
      </c>
      <c r="H1849">
        <v>7</v>
      </c>
      <c r="I1849" t="s">
        <v>54</v>
      </c>
      <c r="J1849">
        <v>81</v>
      </c>
      <c r="K1849">
        <f t="shared" si="84"/>
        <v>33</v>
      </c>
      <c r="L1849">
        <f t="shared" si="86"/>
        <v>81</v>
      </c>
      <c r="M1849">
        <f t="shared" si="85"/>
        <v>40.74074074074074</v>
      </c>
    </row>
    <row r="1850" spans="1:13" x14ac:dyDescent="0.3">
      <c r="A1850">
        <v>746</v>
      </c>
      <c r="B1850">
        <v>13</v>
      </c>
      <c r="C1850" t="s">
        <v>23</v>
      </c>
      <c r="D1850" t="s">
        <v>43</v>
      </c>
      <c r="E1850">
        <v>21</v>
      </c>
      <c r="F1850">
        <v>35</v>
      </c>
      <c r="G1850">
        <v>3</v>
      </c>
      <c r="H1850">
        <v>34</v>
      </c>
      <c r="I1850" t="s">
        <v>53</v>
      </c>
      <c r="J1850">
        <v>105</v>
      </c>
      <c r="K1850">
        <f t="shared" si="84"/>
        <v>42</v>
      </c>
      <c r="L1850">
        <f t="shared" si="86"/>
        <v>105</v>
      </c>
      <c r="M1850">
        <f t="shared" si="85"/>
        <v>40</v>
      </c>
    </row>
    <row r="1851" spans="1:13" x14ac:dyDescent="0.3">
      <c r="A1851">
        <v>746</v>
      </c>
      <c r="B1851">
        <v>13</v>
      </c>
      <c r="C1851" t="s">
        <v>24</v>
      </c>
      <c r="D1851" t="s">
        <v>44</v>
      </c>
      <c r="E1851">
        <v>19</v>
      </c>
      <c r="F1851">
        <v>32</v>
      </c>
      <c r="G1851">
        <v>3</v>
      </c>
      <c r="H1851">
        <v>43</v>
      </c>
      <c r="I1851" t="s">
        <v>53</v>
      </c>
      <c r="J1851">
        <v>96</v>
      </c>
      <c r="K1851">
        <f t="shared" si="84"/>
        <v>39</v>
      </c>
      <c r="L1851">
        <f t="shared" si="86"/>
        <v>96</v>
      </c>
      <c r="M1851">
        <f t="shared" si="85"/>
        <v>40.625</v>
      </c>
    </row>
    <row r="1852" spans="1:13" x14ac:dyDescent="0.3">
      <c r="A1852">
        <v>747</v>
      </c>
      <c r="B1852">
        <v>16</v>
      </c>
      <c r="C1852" t="s">
        <v>32</v>
      </c>
      <c r="D1852" t="s">
        <v>52</v>
      </c>
      <c r="E1852">
        <v>15</v>
      </c>
      <c r="F1852">
        <v>25</v>
      </c>
      <c r="G1852">
        <v>1</v>
      </c>
      <c r="H1852">
        <v>28</v>
      </c>
      <c r="I1852" t="s">
        <v>53</v>
      </c>
      <c r="J1852">
        <v>25</v>
      </c>
      <c r="K1852">
        <f t="shared" si="84"/>
        <v>10</v>
      </c>
      <c r="L1852">
        <f t="shared" si="86"/>
        <v>25</v>
      </c>
      <c r="M1852">
        <f t="shared" si="85"/>
        <v>40</v>
      </c>
    </row>
    <row r="1853" spans="1:13" x14ac:dyDescent="0.3">
      <c r="A1853">
        <v>748</v>
      </c>
      <c r="B1853">
        <v>2</v>
      </c>
      <c r="C1853" t="s">
        <v>24</v>
      </c>
      <c r="D1853" t="s">
        <v>44</v>
      </c>
      <c r="E1853">
        <v>19</v>
      </c>
      <c r="F1853">
        <v>32</v>
      </c>
      <c r="G1853">
        <v>1</v>
      </c>
      <c r="H1853">
        <v>5</v>
      </c>
      <c r="I1853" t="s">
        <v>54</v>
      </c>
      <c r="J1853">
        <v>32</v>
      </c>
      <c r="K1853">
        <f t="shared" si="84"/>
        <v>13</v>
      </c>
      <c r="L1853">
        <f t="shared" si="86"/>
        <v>32</v>
      </c>
      <c r="M1853">
        <f t="shared" si="85"/>
        <v>40.625</v>
      </c>
    </row>
    <row r="1854" spans="1:13" x14ac:dyDescent="0.3">
      <c r="A1854">
        <v>748</v>
      </c>
      <c r="B1854">
        <v>2</v>
      </c>
      <c r="C1854" t="s">
        <v>31</v>
      </c>
      <c r="D1854" t="s">
        <v>51</v>
      </c>
      <c r="E1854">
        <v>15</v>
      </c>
      <c r="F1854">
        <v>26</v>
      </c>
      <c r="G1854">
        <v>3</v>
      </c>
      <c r="H1854">
        <v>32</v>
      </c>
      <c r="I1854" t="s">
        <v>53</v>
      </c>
      <c r="J1854">
        <v>78</v>
      </c>
      <c r="K1854">
        <f t="shared" si="84"/>
        <v>33</v>
      </c>
      <c r="L1854">
        <f t="shared" si="86"/>
        <v>78</v>
      </c>
      <c r="M1854">
        <f t="shared" si="85"/>
        <v>42.307692307692307</v>
      </c>
    </row>
    <row r="1855" spans="1:13" x14ac:dyDescent="0.3">
      <c r="A1855">
        <v>749</v>
      </c>
      <c r="B1855">
        <v>1</v>
      </c>
      <c r="C1855" t="s">
        <v>23</v>
      </c>
      <c r="D1855" t="s">
        <v>43</v>
      </c>
      <c r="E1855">
        <v>21</v>
      </c>
      <c r="F1855">
        <v>35</v>
      </c>
      <c r="G1855">
        <v>2</v>
      </c>
      <c r="H1855">
        <v>8</v>
      </c>
      <c r="I1855" t="s">
        <v>53</v>
      </c>
      <c r="J1855">
        <v>70</v>
      </c>
      <c r="K1855">
        <f t="shared" si="84"/>
        <v>28</v>
      </c>
      <c r="L1855">
        <f t="shared" si="86"/>
        <v>70</v>
      </c>
      <c r="M1855">
        <f t="shared" si="85"/>
        <v>40</v>
      </c>
    </row>
    <row r="1856" spans="1:13" x14ac:dyDescent="0.3">
      <c r="A1856">
        <v>750</v>
      </c>
      <c r="B1856">
        <v>6</v>
      </c>
      <c r="C1856" t="s">
        <v>15</v>
      </c>
      <c r="D1856" t="s">
        <v>35</v>
      </c>
      <c r="E1856">
        <v>19</v>
      </c>
      <c r="F1856">
        <v>31</v>
      </c>
      <c r="G1856">
        <v>3</v>
      </c>
      <c r="H1856">
        <v>47</v>
      </c>
      <c r="I1856" t="s">
        <v>53</v>
      </c>
      <c r="J1856">
        <v>93</v>
      </c>
      <c r="K1856">
        <f t="shared" si="84"/>
        <v>36</v>
      </c>
      <c r="L1856">
        <f t="shared" si="86"/>
        <v>93</v>
      </c>
      <c r="M1856">
        <f t="shared" si="85"/>
        <v>38.70967741935484</v>
      </c>
    </row>
    <row r="1857" spans="1:13" x14ac:dyDescent="0.3">
      <c r="A1857">
        <v>750</v>
      </c>
      <c r="B1857">
        <v>6</v>
      </c>
      <c r="C1857" t="s">
        <v>31</v>
      </c>
      <c r="D1857" t="s">
        <v>51</v>
      </c>
      <c r="E1857">
        <v>15</v>
      </c>
      <c r="F1857">
        <v>26</v>
      </c>
      <c r="G1857">
        <v>1</v>
      </c>
      <c r="H1857">
        <v>39</v>
      </c>
      <c r="I1857" t="s">
        <v>53</v>
      </c>
      <c r="J1857">
        <v>26</v>
      </c>
      <c r="K1857">
        <f t="shared" si="84"/>
        <v>11</v>
      </c>
      <c r="L1857">
        <f t="shared" si="86"/>
        <v>26</v>
      </c>
      <c r="M1857">
        <f t="shared" si="85"/>
        <v>42.307692307692307</v>
      </c>
    </row>
    <row r="1858" spans="1:13" x14ac:dyDescent="0.3">
      <c r="A1858">
        <v>751</v>
      </c>
      <c r="B1858">
        <v>17</v>
      </c>
      <c r="C1858" t="s">
        <v>19</v>
      </c>
      <c r="D1858" t="s">
        <v>39</v>
      </c>
      <c r="E1858">
        <v>17</v>
      </c>
      <c r="F1858">
        <v>29</v>
      </c>
      <c r="G1858">
        <v>1</v>
      </c>
      <c r="H1858">
        <v>37</v>
      </c>
      <c r="I1858" t="s">
        <v>53</v>
      </c>
      <c r="J1858">
        <v>29</v>
      </c>
      <c r="K1858">
        <f t="shared" si="84"/>
        <v>12</v>
      </c>
      <c r="L1858">
        <f t="shared" si="86"/>
        <v>29</v>
      </c>
      <c r="M1858">
        <f t="shared" si="85"/>
        <v>41.379310344827587</v>
      </c>
    </row>
    <row r="1859" spans="1:13" x14ac:dyDescent="0.3">
      <c r="A1859">
        <v>751</v>
      </c>
      <c r="B1859">
        <v>17</v>
      </c>
      <c r="C1859" t="s">
        <v>32</v>
      </c>
      <c r="D1859" t="s">
        <v>52</v>
      </c>
      <c r="E1859">
        <v>15</v>
      </c>
      <c r="F1859">
        <v>25</v>
      </c>
      <c r="G1859">
        <v>3</v>
      </c>
      <c r="H1859">
        <v>31</v>
      </c>
      <c r="I1859" t="s">
        <v>54</v>
      </c>
      <c r="J1859">
        <v>75</v>
      </c>
      <c r="K1859">
        <f t="shared" ref="K1859:K1903" si="87">(F1859-E1859)*G1859</f>
        <v>30</v>
      </c>
      <c r="L1859">
        <f t="shared" si="86"/>
        <v>75</v>
      </c>
      <c r="M1859">
        <f t="shared" ref="M1859:M1903" si="88">(K1859/J1859)*100</f>
        <v>40</v>
      </c>
    </row>
    <row r="1860" spans="1:13" x14ac:dyDescent="0.3">
      <c r="A1860">
        <v>751</v>
      </c>
      <c r="B1860">
        <v>17</v>
      </c>
      <c r="C1860" t="s">
        <v>25</v>
      </c>
      <c r="D1860" t="s">
        <v>45</v>
      </c>
      <c r="E1860">
        <v>13</v>
      </c>
      <c r="F1860">
        <v>22</v>
      </c>
      <c r="G1860">
        <v>3</v>
      </c>
      <c r="H1860">
        <v>19</v>
      </c>
      <c r="I1860" t="s">
        <v>53</v>
      </c>
      <c r="J1860">
        <v>66</v>
      </c>
      <c r="K1860">
        <f t="shared" si="87"/>
        <v>27</v>
      </c>
      <c r="L1860">
        <f t="shared" ref="L1860:L1903" si="89">F1860*G1860</f>
        <v>66</v>
      </c>
      <c r="M1860">
        <f t="shared" si="88"/>
        <v>40.909090909090914</v>
      </c>
    </row>
    <row r="1861" spans="1:13" x14ac:dyDescent="0.3">
      <c r="A1861">
        <v>752</v>
      </c>
      <c r="B1861">
        <v>3</v>
      </c>
      <c r="C1861" t="s">
        <v>14</v>
      </c>
      <c r="D1861" t="s">
        <v>34</v>
      </c>
      <c r="E1861">
        <v>18</v>
      </c>
      <c r="F1861">
        <v>30</v>
      </c>
      <c r="G1861">
        <v>2</v>
      </c>
      <c r="H1861">
        <v>30</v>
      </c>
      <c r="I1861" t="s">
        <v>54</v>
      </c>
      <c r="J1861">
        <v>60</v>
      </c>
      <c r="K1861">
        <f t="shared" si="87"/>
        <v>24</v>
      </c>
      <c r="L1861">
        <f t="shared" si="89"/>
        <v>60</v>
      </c>
      <c r="M1861">
        <f t="shared" si="88"/>
        <v>40</v>
      </c>
    </row>
    <row r="1862" spans="1:13" x14ac:dyDescent="0.3">
      <c r="A1862">
        <v>753</v>
      </c>
      <c r="B1862">
        <v>11</v>
      </c>
      <c r="C1862" t="s">
        <v>24</v>
      </c>
      <c r="D1862" t="s">
        <v>44</v>
      </c>
      <c r="E1862">
        <v>19</v>
      </c>
      <c r="F1862">
        <v>32</v>
      </c>
      <c r="G1862">
        <v>1</v>
      </c>
      <c r="H1862">
        <v>35</v>
      </c>
      <c r="I1862" t="s">
        <v>54</v>
      </c>
      <c r="J1862">
        <v>32</v>
      </c>
      <c r="K1862">
        <f t="shared" si="87"/>
        <v>13</v>
      </c>
      <c r="L1862">
        <f t="shared" si="89"/>
        <v>32</v>
      </c>
      <c r="M1862">
        <f t="shared" si="88"/>
        <v>40.625</v>
      </c>
    </row>
    <row r="1863" spans="1:13" x14ac:dyDescent="0.3">
      <c r="A1863">
        <v>753</v>
      </c>
      <c r="B1863">
        <v>11</v>
      </c>
      <c r="C1863" t="s">
        <v>28</v>
      </c>
      <c r="D1863" t="s">
        <v>48</v>
      </c>
      <c r="E1863">
        <v>14</v>
      </c>
      <c r="F1863">
        <v>23</v>
      </c>
      <c r="G1863">
        <v>1</v>
      </c>
      <c r="H1863">
        <v>23</v>
      </c>
      <c r="I1863" t="s">
        <v>54</v>
      </c>
      <c r="J1863">
        <v>23</v>
      </c>
      <c r="K1863">
        <f t="shared" si="87"/>
        <v>9</v>
      </c>
      <c r="L1863">
        <f t="shared" si="89"/>
        <v>23</v>
      </c>
      <c r="M1863">
        <f t="shared" si="88"/>
        <v>39.130434782608695</v>
      </c>
    </row>
    <row r="1864" spans="1:13" x14ac:dyDescent="0.3">
      <c r="A1864">
        <v>753</v>
      </c>
      <c r="B1864">
        <v>11</v>
      </c>
      <c r="C1864" t="s">
        <v>13</v>
      </c>
      <c r="D1864" t="s">
        <v>33</v>
      </c>
      <c r="E1864">
        <v>14</v>
      </c>
      <c r="F1864">
        <v>24</v>
      </c>
      <c r="G1864">
        <v>3</v>
      </c>
      <c r="H1864">
        <v>24</v>
      </c>
      <c r="I1864" t="s">
        <v>53</v>
      </c>
      <c r="J1864">
        <v>72</v>
      </c>
      <c r="K1864">
        <f t="shared" si="87"/>
        <v>30</v>
      </c>
      <c r="L1864">
        <f t="shared" si="89"/>
        <v>72</v>
      </c>
      <c r="M1864">
        <f t="shared" si="88"/>
        <v>41.666666666666671</v>
      </c>
    </row>
    <row r="1865" spans="1:13" x14ac:dyDescent="0.3">
      <c r="A1865">
        <v>753</v>
      </c>
      <c r="B1865">
        <v>11</v>
      </c>
      <c r="C1865" t="s">
        <v>18</v>
      </c>
      <c r="D1865" t="s">
        <v>38</v>
      </c>
      <c r="E1865">
        <v>22</v>
      </c>
      <c r="F1865">
        <v>36</v>
      </c>
      <c r="G1865">
        <v>1</v>
      </c>
      <c r="H1865">
        <v>46</v>
      </c>
      <c r="I1865" t="s">
        <v>53</v>
      </c>
      <c r="J1865">
        <v>36</v>
      </c>
      <c r="K1865">
        <f t="shared" si="87"/>
        <v>14</v>
      </c>
      <c r="L1865">
        <f t="shared" si="89"/>
        <v>36</v>
      </c>
      <c r="M1865">
        <f t="shared" si="88"/>
        <v>38.888888888888893</v>
      </c>
    </row>
    <row r="1866" spans="1:13" x14ac:dyDescent="0.3">
      <c r="A1866">
        <v>754</v>
      </c>
      <c r="B1866">
        <v>8</v>
      </c>
      <c r="C1866" t="s">
        <v>13</v>
      </c>
      <c r="D1866" t="s">
        <v>33</v>
      </c>
      <c r="E1866">
        <v>14</v>
      </c>
      <c r="F1866">
        <v>24</v>
      </c>
      <c r="G1866">
        <v>3</v>
      </c>
      <c r="H1866">
        <v>26</v>
      </c>
      <c r="I1866" t="s">
        <v>53</v>
      </c>
      <c r="J1866">
        <v>72</v>
      </c>
      <c r="K1866">
        <f t="shared" si="87"/>
        <v>30</v>
      </c>
      <c r="L1866">
        <f t="shared" si="89"/>
        <v>72</v>
      </c>
      <c r="M1866">
        <f t="shared" si="88"/>
        <v>41.666666666666671</v>
      </c>
    </row>
    <row r="1867" spans="1:13" x14ac:dyDescent="0.3">
      <c r="A1867">
        <v>754</v>
      </c>
      <c r="B1867">
        <v>8</v>
      </c>
      <c r="C1867" t="s">
        <v>16</v>
      </c>
      <c r="D1867" t="s">
        <v>36</v>
      </c>
      <c r="E1867">
        <v>16</v>
      </c>
      <c r="F1867">
        <v>27</v>
      </c>
      <c r="G1867">
        <v>3</v>
      </c>
      <c r="H1867">
        <v>11</v>
      </c>
      <c r="I1867" t="s">
        <v>54</v>
      </c>
      <c r="J1867">
        <v>81</v>
      </c>
      <c r="K1867">
        <f t="shared" si="87"/>
        <v>33</v>
      </c>
      <c r="L1867">
        <f t="shared" si="89"/>
        <v>81</v>
      </c>
      <c r="M1867">
        <f t="shared" si="88"/>
        <v>40.74074074074074</v>
      </c>
    </row>
    <row r="1868" spans="1:13" x14ac:dyDescent="0.3">
      <c r="A1868">
        <v>754</v>
      </c>
      <c r="B1868">
        <v>8</v>
      </c>
      <c r="C1868" t="s">
        <v>21</v>
      </c>
      <c r="D1868" t="s">
        <v>41</v>
      </c>
      <c r="E1868">
        <v>16</v>
      </c>
      <c r="F1868">
        <v>28</v>
      </c>
      <c r="G1868">
        <v>3</v>
      </c>
      <c r="H1868">
        <v>52</v>
      </c>
      <c r="I1868" t="s">
        <v>53</v>
      </c>
      <c r="J1868">
        <v>84</v>
      </c>
      <c r="K1868">
        <f t="shared" si="87"/>
        <v>36</v>
      </c>
      <c r="L1868">
        <f t="shared" si="89"/>
        <v>84</v>
      </c>
      <c r="M1868">
        <f t="shared" si="88"/>
        <v>42.857142857142854</v>
      </c>
    </row>
    <row r="1869" spans="1:13" x14ac:dyDescent="0.3">
      <c r="A1869">
        <v>755</v>
      </c>
      <c r="B1869">
        <v>12</v>
      </c>
      <c r="C1869" t="s">
        <v>29</v>
      </c>
      <c r="D1869" t="s">
        <v>49</v>
      </c>
      <c r="E1869">
        <v>13</v>
      </c>
      <c r="F1869">
        <v>21</v>
      </c>
      <c r="G1869">
        <v>1</v>
      </c>
      <c r="H1869">
        <v>6</v>
      </c>
      <c r="I1869" t="s">
        <v>53</v>
      </c>
      <c r="J1869">
        <v>21</v>
      </c>
      <c r="K1869">
        <f t="shared" si="87"/>
        <v>8</v>
      </c>
      <c r="L1869">
        <f t="shared" si="89"/>
        <v>21</v>
      </c>
      <c r="M1869">
        <f t="shared" si="88"/>
        <v>38.095238095238095</v>
      </c>
    </row>
    <row r="1870" spans="1:13" x14ac:dyDescent="0.3">
      <c r="A1870">
        <v>755</v>
      </c>
      <c r="B1870">
        <v>12</v>
      </c>
      <c r="C1870" t="s">
        <v>32</v>
      </c>
      <c r="D1870" t="s">
        <v>52</v>
      </c>
      <c r="E1870">
        <v>15</v>
      </c>
      <c r="F1870">
        <v>25</v>
      </c>
      <c r="G1870">
        <v>3</v>
      </c>
      <c r="H1870">
        <v>37</v>
      </c>
      <c r="I1870" t="s">
        <v>53</v>
      </c>
      <c r="J1870">
        <v>75</v>
      </c>
      <c r="K1870">
        <f t="shared" si="87"/>
        <v>30</v>
      </c>
      <c r="L1870">
        <f t="shared" si="89"/>
        <v>75</v>
      </c>
      <c r="M1870">
        <f t="shared" si="88"/>
        <v>40</v>
      </c>
    </row>
    <row r="1871" spans="1:13" x14ac:dyDescent="0.3">
      <c r="A1871">
        <v>755</v>
      </c>
      <c r="B1871">
        <v>12</v>
      </c>
      <c r="C1871" t="s">
        <v>22</v>
      </c>
      <c r="D1871" t="s">
        <v>42</v>
      </c>
      <c r="E1871">
        <v>11</v>
      </c>
      <c r="F1871">
        <v>19</v>
      </c>
      <c r="G1871">
        <v>3</v>
      </c>
      <c r="H1871">
        <v>46</v>
      </c>
      <c r="I1871" t="s">
        <v>53</v>
      </c>
      <c r="J1871">
        <v>57</v>
      </c>
      <c r="K1871">
        <f t="shared" si="87"/>
        <v>24</v>
      </c>
      <c r="L1871">
        <f t="shared" si="89"/>
        <v>57</v>
      </c>
      <c r="M1871">
        <f t="shared" si="88"/>
        <v>42.105263157894733</v>
      </c>
    </row>
    <row r="1872" spans="1:13" x14ac:dyDescent="0.3">
      <c r="A1872">
        <v>755</v>
      </c>
      <c r="B1872">
        <v>12</v>
      </c>
      <c r="C1872" t="s">
        <v>19</v>
      </c>
      <c r="D1872" t="s">
        <v>39</v>
      </c>
      <c r="E1872">
        <v>17</v>
      </c>
      <c r="F1872">
        <v>29</v>
      </c>
      <c r="G1872">
        <v>2</v>
      </c>
      <c r="H1872">
        <v>20</v>
      </c>
      <c r="I1872" t="s">
        <v>54</v>
      </c>
      <c r="J1872">
        <v>58</v>
      </c>
      <c r="K1872">
        <f t="shared" si="87"/>
        <v>24</v>
      </c>
      <c r="L1872">
        <f t="shared" si="89"/>
        <v>58</v>
      </c>
      <c r="M1872">
        <f t="shared" si="88"/>
        <v>41.379310344827587</v>
      </c>
    </row>
    <row r="1873" spans="1:13" x14ac:dyDescent="0.3">
      <c r="A1873">
        <v>756</v>
      </c>
      <c r="B1873">
        <v>11</v>
      </c>
      <c r="C1873" t="s">
        <v>15</v>
      </c>
      <c r="D1873" t="s">
        <v>35</v>
      </c>
      <c r="E1873">
        <v>19</v>
      </c>
      <c r="F1873">
        <v>31</v>
      </c>
      <c r="G1873">
        <v>1</v>
      </c>
      <c r="H1873">
        <v>21</v>
      </c>
      <c r="I1873" t="s">
        <v>53</v>
      </c>
      <c r="J1873">
        <v>31</v>
      </c>
      <c r="K1873">
        <f t="shared" si="87"/>
        <v>12</v>
      </c>
      <c r="L1873">
        <f t="shared" si="89"/>
        <v>31</v>
      </c>
      <c r="M1873">
        <f t="shared" si="88"/>
        <v>38.70967741935484</v>
      </c>
    </row>
    <row r="1874" spans="1:13" x14ac:dyDescent="0.3">
      <c r="A1874">
        <v>756</v>
      </c>
      <c r="B1874">
        <v>11</v>
      </c>
      <c r="C1874" t="s">
        <v>22</v>
      </c>
      <c r="D1874" t="s">
        <v>42</v>
      </c>
      <c r="E1874">
        <v>11</v>
      </c>
      <c r="F1874">
        <v>19</v>
      </c>
      <c r="G1874">
        <v>1</v>
      </c>
      <c r="H1874">
        <v>13</v>
      </c>
      <c r="I1874" t="s">
        <v>53</v>
      </c>
      <c r="J1874">
        <v>19</v>
      </c>
      <c r="K1874">
        <f t="shared" si="87"/>
        <v>8</v>
      </c>
      <c r="L1874">
        <f t="shared" si="89"/>
        <v>19</v>
      </c>
      <c r="M1874">
        <f t="shared" si="88"/>
        <v>42.105263157894733</v>
      </c>
    </row>
    <row r="1875" spans="1:13" x14ac:dyDescent="0.3">
      <c r="A1875">
        <v>757</v>
      </c>
      <c r="B1875">
        <v>3</v>
      </c>
      <c r="C1875" t="s">
        <v>14</v>
      </c>
      <c r="D1875" t="s">
        <v>34</v>
      </c>
      <c r="E1875">
        <v>18</v>
      </c>
      <c r="F1875">
        <v>30</v>
      </c>
      <c r="G1875">
        <v>2</v>
      </c>
      <c r="H1875">
        <v>40</v>
      </c>
      <c r="I1875" t="s">
        <v>53</v>
      </c>
      <c r="J1875">
        <v>60</v>
      </c>
      <c r="K1875">
        <f t="shared" si="87"/>
        <v>24</v>
      </c>
      <c r="L1875">
        <f t="shared" si="89"/>
        <v>60</v>
      </c>
      <c r="M1875">
        <f t="shared" si="88"/>
        <v>40</v>
      </c>
    </row>
    <row r="1876" spans="1:13" x14ac:dyDescent="0.3">
      <c r="A1876">
        <v>758</v>
      </c>
      <c r="B1876">
        <v>18</v>
      </c>
      <c r="C1876" t="s">
        <v>14</v>
      </c>
      <c r="D1876" t="s">
        <v>34</v>
      </c>
      <c r="E1876">
        <v>18</v>
      </c>
      <c r="F1876">
        <v>30</v>
      </c>
      <c r="G1876">
        <v>1</v>
      </c>
      <c r="H1876">
        <v>32</v>
      </c>
      <c r="I1876" t="s">
        <v>53</v>
      </c>
      <c r="J1876">
        <v>30</v>
      </c>
      <c r="K1876">
        <f t="shared" si="87"/>
        <v>12</v>
      </c>
      <c r="L1876">
        <f t="shared" si="89"/>
        <v>30</v>
      </c>
      <c r="M1876">
        <f t="shared" si="88"/>
        <v>40</v>
      </c>
    </row>
    <row r="1877" spans="1:13" x14ac:dyDescent="0.3">
      <c r="A1877">
        <v>758</v>
      </c>
      <c r="B1877">
        <v>18</v>
      </c>
      <c r="C1877" t="s">
        <v>25</v>
      </c>
      <c r="D1877" t="s">
        <v>45</v>
      </c>
      <c r="E1877">
        <v>13</v>
      </c>
      <c r="F1877">
        <v>22</v>
      </c>
      <c r="G1877">
        <v>1</v>
      </c>
      <c r="H1877">
        <v>9</v>
      </c>
      <c r="I1877" t="s">
        <v>54</v>
      </c>
      <c r="J1877">
        <v>22</v>
      </c>
      <c r="K1877">
        <f t="shared" si="87"/>
        <v>9</v>
      </c>
      <c r="L1877">
        <f t="shared" si="89"/>
        <v>22</v>
      </c>
      <c r="M1877">
        <f t="shared" si="88"/>
        <v>40.909090909090914</v>
      </c>
    </row>
    <row r="1878" spans="1:13" x14ac:dyDescent="0.3">
      <c r="A1878">
        <v>759</v>
      </c>
      <c r="B1878">
        <v>20</v>
      </c>
      <c r="C1878" t="s">
        <v>20</v>
      </c>
      <c r="D1878" t="s">
        <v>40</v>
      </c>
      <c r="E1878">
        <v>20</v>
      </c>
      <c r="F1878">
        <v>33</v>
      </c>
      <c r="G1878">
        <v>3</v>
      </c>
      <c r="H1878">
        <v>48</v>
      </c>
      <c r="I1878" t="s">
        <v>53</v>
      </c>
      <c r="J1878">
        <v>99</v>
      </c>
      <c r="K1878">
        <f t="shared" si="87"/>
        <v>39</v>
      </c>
      <c r="L1878">
        <f t="shared" si="89"/>
        <v>99</v>
      </c>
      <c r="M1878">
        <f t="shared" si="88"/>
        <v>39.393939393939391</v>
      </c>
    </row>
    <row r="1879" spans="1:13" x14ac:dyDescent="0.3">
      <c r="A1879">
        <v>759</v>
      </c>
      <c r="B1879">
        <v>20</v>
      </c>
      <c r="C1879" t="s">
        <v>16</v>
      </c>
      <c r="D1879" t="s">
        <v>36</v>
      </c>
      <c r="E1879">
        <v>16</v>
      </c>
      <c r="F1879">
        <v>27</v>
      </c>
      <c r="G1879">
        <v>3</v>
      </c>
      <c r="H1879">
        <v>51</v>
      </c>
      <c r="I1879" t="s">
        <v>53</v>
      </c>
      <c r="J1879">
        <v>81</v>
      </c>
      <c r="K1879">
        <f t="shared" si="87"/>
        <v>33</v>
      </c>
      <c r="L1879">
        <f t="shared" si="89"/>
        <v>81</v>
      </c>
      <c r="M1879">
        <f t="shared" si="88"/>
        <v>40.74074074074074</v>
      </c>
    </row>
    <row r="1880" spans="1:13" x14ac:dyDescent="0.3">
      <c r="A1880">
        <v>759</v>
      </c>
      <c r="B1880">
        <v>20</v>
      </c>
      <c r="C1880" t="s">
        <v>32</v>
      </c>
      <c r="D1880" t="s">
        <v>52</v>
      </c>
      <c r="E1880">
        <v>15</v>
      </c>
      <c r="F1880">
        <v>25</v>
      </c>
      <c r="G1880">
        <v>3</v>
      </c>
      <c r="H1880">
        <v>41</v>
      </c>
      <c r="I1880" t="s">
        <v>53</v>
      </c>
      <c r="J1880">
        <v>75</v>
      </c>
      <c r="K1880">
        <f t="shared" si="87"/>
        <v>30</v>
      </c>
      <c r="L1880">
        <f t="shared" si="89"/>
        <v>75</v>
      </c>
      <c r="M1880">
        <f t="shared" si="88"/>
        <v>40</v>
      </c>
    </row>
    <row r="1881" spans="1:13" x14ac:dyDescent="0.3">
      <c r="A1881">
        <v>759</v>
      </c>
      <c r="B1881">
        <v>20</v>
      </c>
      <c r="C1881" t="s">
        <v>19</v>
      </c>
      <c r="D1881" t="s">
        <v>39</v>
      </c>
      <c r="E1881">
        <v>17</v>
      </c>
      <c r="F1881">
        <v>29</v>
      </c>
      <c r="G1881">
        <v>3</v>
      </c>
      <c r="H1881">
        <v>56</v>
      </c>
      <c r="I1881" t="s">
        <v>54</v>
      </c>
      <c r="J1881">
        <v>87</v>
      </c>
      <c r="K1881">
        <f t="shared" si="87"/>
        <v>36</v>
      </c>
      <c r="L1881">
        <f t="shared" si="89"/>
        <v>87</v>
      </c>
      <c r="M1881">
        <f t="shared" si="88"/>
        <v>41.379310344827587</v>
      </c>
    </row>
    <row r="1882" spans="1:13" x14ac:dyDescent="0.3">
      <c r="A1882">
        <v>760</v>
      </c>
      <c r="B1882">
        <v>5</v>
      </c>
      <c r="C1882" t="s">
        <v>23</v>
      </c>
      <c r="D1882" t="s">
        <v>43</v>
      </c>
      <c r="E1882">
        <v>21</v>
      </c>
      <c r="F1882">
        <v>35</v>
      </c>
      <c r="G1882">
        <v>3</v>
      </c>
      <c r="H1882">
        <v>20</v>
      </c>
      <c r="I1882" t="s">
        <v>53</v>
      </c>
      <c r="J1882">
        <v>105</v>
      </c>
      <c r="K1882">
        <f t="shared" si="87"/>
        <v>42</v>
      </c>
      <c r="L1882">
        <f t="shared" si="89"/>
        <v>105</v>
      </c>
      <c r="M1882">
        <f t="shared" si="88"/>
        <v>40</v>
      </c>
    </row>
    <row r="1883" spans="1:13" x14ac:dyDescent="0.3">
      <c r="A1883">
        <v>761</v>
      </c>
      <c r="B1883">
        <v>4</v>
      </c>
      <c r="C1883" t="s">
        <v>13</v>
      </c>
      <c r="D1883" t="s">
        <v>33</v>
      </c>
      <c r="E1883">
        <v>14</v>
      </c>
      <c r="F1883">
        <v>24</v>
      </c>
      <c r="G1883">
        <v>3</v>
      </c>
      <c r="H1883">
        <v>54</v>
      </c>
      <c r="I1883" t="s">
        <v>54</v>
      </c>
      <c r="J1883">
        <v>72</v>
      </c>
      <c r="K1883">
        <f t="shared" si="87"/>
        <v>30</v>
      </c>
      <c r="L1883">
        <f t="shared" si="89"/>
        <v>72</v>
      </c>
      <c r="M1883">
        <f t="shared" si="88"/>
        <v>41.666666666666671</v>
      </c>
    </row>
    <row r="1884" spans="1:13" x14ac:dyDescent="0.3">
      <c r="A1884">
        <v>761</v>
      </c>
      <c r="B1884">
        <v>4</v>
      </c>
      <c r="C1884" t="s">
        <v>21</v>
      </c>
      <c r="D1884" t="s">
        <v>41</v>
      </c>
      <c r="E1884">
        <v>16</v>
      </c>
      <c r="F1884">
        <v>28</v>
      </c>
      <c r="G1884">
        <v>2</v>
      </c>
      <c r="H1884">
        <v>20</v>
      </c>
      <c r="I1884" t="s">
        <v>53</v>
      </c>
      <c r="J1884">
        <v>56</v>
      </c>
      <c r="K1884">
        <f t="shared" si="87"/>
        <v>24</v>
      </c>
      <c r="L1884">
        <f t="shared" si="89"/>
        <v>56</v>
      </c>
      <c r="M1884">
        <f t="shared" si="88"/>
        <v>42.857142857142854</v>
      </c>
    </row>
    <row r="1885" spans="1:13" x14ac:dyDescent="0.3">
      <c r="A1885">
        <v>761</v>
      </c>
      <c r="B1885">
        <v>4</v>
      </c>
      <c r="C1885" t="s">
        <v>28</v>
      </c>
      <c r="D1885" t="s">
        <v>48</v>
      </c>
      <c r="E1885">
        <v>14</v>
      </c>
      <c r="F1885">
        <v>23</v>
      </c>
      <c r="G1885">
        <v>2</v>
      </c>
      <c r="H1885">
        <v>28</v>
      </c>
      <c r="I1885" t="s">
        <v>53</v>
      </c>
      <c r="J1885">
        <v>46</v>
      </c>
      <c r="K1885">
        <f t="shared" si="87"/>
        <v>18</v>
      </c>
      <c r="L1885">
        <f t="shared" si="89"/>
        <v>46</v>
      </c>
      <c r="M1885">
        <f t="shared" si="88"/>
        <v>39.130434782608695</v>
      </c>
    </row>
    <row r="1886" spans="1:13" x14ac:dyDescent="0.3">
      <c r="A1886">
        <v>762</v>
      </c>
      <c r="B1886">
        <v>4</v>
      </c>
      <c r="C1886" t="s">
        <v>29</v>
      </c>
      <c r="D1886" t="s">
        <v>49</v>
      </c>
      <c r="E1886">
        <v>13</v>
      </c>
      <c r="F1886">
        <v>21</v>
      </c>
      <c r="G1886">
        <v>1</v>
      </c>
      <c r="H1886">
        <v>20</v>
      </c>
      <c r="I1886" t="s">
        <v>54</v>
      </c>
      <c r="J1886">
        <v>21</v>
      </c>
      <c r="K1886">
        <f t="shared" si="87"/>
        <v>8</v>
      </c>
      <c r="L1886">
        <f t="shared" si="89"/>
        <v>21</v>
      </c>
      <c r="M1886">
        <f t="shared" si="88"/>
        <v>38.095238095238095</v>
      </c>
    </row>
    <row r="1887" spans="1:13" x14ac:dyDescent="0.3">
      <c r="A1887">
        <v>762</v>
      </c>
      <c r="B1887">
        <v>4</v>
      </c>
      <c r="C1887" t="s">
        <v>31</v>
      </c>
      <c r="D1887" t="s">
        <v>51</v>
      </c>
      <c r="E1887">
        <v>15</v>
      </c>
      <c r="F1887">
        <v>26</v>
      </c>
      <c r="G1887">
        <v>3</v>
      </c>
      <c r="H1887">
        <v>9</v>
      </c>
      <c r="I1887" t="s">
        <v>53</v>
      </c>
      <c r="J1887">
        <v>78</v>
      </c>
      <c r="K1887">
        <f t="shared" si="87"/>
        <v>33</v>
      </c>
      <c r="L1887">
        <f t="shared" si="89"/>
        <v>78</v>
      </c>
      <c r="M1887">
        <f t="shared" si="88"/>
        <v>42.307692307692307</v>
      </c>
    </row>
    <row r="1888" spans="1:13" x14ac:dyDescent="0.3">
      <c r="A1888">
        <v>763</v>
      </c>
      <c r="B1888">
        <v>18</v>
      </c>
      <c r="C1888" t="s">
        <v>20</v>
      </c>
      <c r="D1888" t="s">
        <v>40</v>
      </c>
      <c r="E1888">
        <v>20</v>
      </c>
      <c r="F1888">
        <v>33</v>
      </c>
      <c r="G1888">
        <v>2</v>
      </c>
      <c r="H1888">
        <v>14</v>
      </c>
      <c r="I1888" t="s">
        <v>54</v>
      </c>
      <c r="J1888">
        <v>66</v>
      </c>
      <c r="K1888">
        <f t="shared" si="87"/>
        <v>26</v>
      </c>
      <c r="L1888">
        <f t="shared" si="89"/>
        <v>66</v>
      </c>
      <c r="M1888">
        <f t="shared" si="88"/>
        <v>39.393939393939391</v>
      </c>
    </row>
    <row r="1889" spans="1:13" x14ac:dyDescent="0.3">
      <c r="A1889">
        <v>763</v>
      </c>
      <c r="B1889">
        <v>18</v>
      </c>
      <c r="C1889" t="s">
        <v>22</v>
      </c>
      <c r="D1889" t="s">
        <v>42</v>
      </c>
      <c r="E1889">
        <v>11</v>
      </c>
      <c r="F1889">
        <v>19</v>
      </c>
      <c r="G1889">
        <v>2</v>
      </c>
      <c r="H1889">
        <v>18</v>
      </c>
      <c r="I1889" t="s">
        <v>54</v>
      </c>
      <c r="J1889">
        <v>38</v>
      </c>
      <c r="K1889">
        <f t="shared" si="87"/>
        <v>16</v>
      </c>
      <c r="L1889">
        <f t="shared" si="89"/>
        <v>38</v>
      </c>
      <c r="M1889">
        <f t="shared" si="88"/>
        <v>42.105263157894733</v>
      </c>
    </row>
    <row r="1890" spans="1:13" x14ac:dyDescent="0.3">
      <c r="A1890">
        <v>764</v>
      </c>
      <c r="B1890">
        <v>20</v>
      </c>
      <c r="C1890" t="s">
        <v>16</v>
      </c>
      <c r="D1890" t="s">
        <v>36</v>
      </c>
      <c r="E1890">
        <v>16</v>
      </c>
      <c r="F1890">
        <v>27</v>
      </c>
      <c r="G1890">
        <v>1</v>
      </c>
      <c r="H1890">
        <v>53</v>
      </c>
      <c r="I1890" t="s">
        <v>53</v>
      </c>
      <c r="J1890">
        <v>27</v>
      </c>
      <c r="K1890">
        <f t="shared" si="87"/>
        <v>11</v>
      </c>
      <c r="L1890">
        <f t="shared" si="89"/>
        <v>27</v>
      </c>
      <c r="M1890">
        <f t="shared" si="88"/>
        <v>40.74074074074074</v>
      </c>
    </row>
    <row r="1891" spans="1:13" x14ac:dyDescent="0.3">
      <c r="A1891">
        <v>764</v>
      </c>
      <c r="B1891">
        <v>20</v>
      </c>
      <c r="C1891" t="s">
        <v>26</v>
      </c>
      <c r="D1891" t="s">
        <v>46</v>
      </c>
      <c r="E1891">
        <v>20</v>
      </c>
      <c r="F1891">
        <v>34</v>
      </c>
      <c r="G1891">
        <v>1</v>
      </c>
      <c r="H1891">
        <v>24</v>
      </c>
      <c r="I1891" t="s">
        <v>53</v>
      </c>
      <c r="J1891">
        <v>34</v>
      </c>
      <c r="K1891">
        <f t="shared" si="87"/>
        <v>14</v>
      </c>
      <c r="L1891">
        <f t="shared" si="89"/>
        <v>34</v>
      </c>
      <c r="M1891">
        <f t="shared" si="88"/>
        <v>41.17647058823529</v>
      </c>
    </row>
    <row r="1892" spans="1:13" x14ac:dyDescent="0.3">
      <c r="A1892">
        <v>764</v>
      </c>
      <c r="B1892">
        <v>20</v>
      </c>
      <c r="C1892" t="s">
        <v>13</v>
      </c>
      <c r="D1892" t="s">
        <v>33</v>
      </c>
      <c r="E1892">
        <v>14</v>
      </c>
      <c r="F1892">
        <v>24</v>
      </c>
      <c r="G1892">
        <v>1</v>
      </c>
      <c r="H1892">
        <v>35</v>
      </c>
      <c r="I1892" t="s">
        <v>53</v>
      </c>
      <c r="J1892">
        <v>24</v>
      </c>
      <c r="K1892">
        <f t="shared" si="87"/>
        <v>10</v>
      </c>
      <c r="L1892">
        <f t="shared" si="89"/>
        <v>24</v>
      </c>
      <c r="M1892">
        <f t="shared" si="88"/>
        <v>41.666666666666671</v>
      </c>
    </row>
    <row r="1893" spans="1:13" x14ac:dyDescent="0.3">
      <c r="A1893">
        <v>765</v>
      </c>
      <c r="B1893">
        <v>20</v>
      </c>
      <c r="C1893" t="s">
        <v>31</v>
      </c>
      <c r="D1893" t="s">
        <v>51</v>
      </c>
      <c r="E1893">
        <v>15</v>
      </c>
      <c r="F1893">
        <v>26</v>
      </c>
      <c r="G1893">
        <v>3</v>
      </c>
      <c r="H1893">
        <v>55</v>
      </c>
      <c r="I1893" t="s">
        <v>54</v>
      </c>
      <c r="J1893">
        <v>78</v>
      </c>
      <c r="K1893">
        <f t="shared" si="87"/>
        <v>33</v>
      </c>
      <c r="L1893">
        <f t="shared" si="89"/>
        <v>78</v>
      </c>
      <c r="M1893">
        <f t="shared" si="88"/>
        <v>42.307692307692307</v>
      </c>
    </row>
    <row r="1894" spans="1:13" x14ac:dyDescent="0.3">
      <c r="A1894">
        <v>765</v>
      </c>
      <c r="B1894">
        <v>20</v>
      </c>
      <c r="C1894" t="s">
        <v>21</v>
      </c>
      <c r="D1894" t="s">
        <v>41</v>
      </c>
      <c r="E1894">
        <v>16</v>
      </c>
      <c r="F1894">
        <v>28</v>
      </c>
      <c r="G1894">
        <v>2</v>
      </c>
      <c r="H1894">
        <v>14</v>
      </c>
      <c r="I1894" t="s">
        <v>53</v>
      </c>
      <c r="J1894">
        <v>56</v>
      </c>
      <c r="K1894">
        <f t="shared" si="87"/>
        <v>24</v>
      </c>
      <c r="L1894">
        <f t="shared" si="89"/>
        <v>56</v>
      </c>
      <c r="M1894">
        <f t="shared" si="88"/>
        <v>42.857142857142854</v>
      </c>
    </row>
    <row r="1895" spans="1:13" x14ac:dyDescent="0.3">
      <c r="A1895">
        <v>765</v>
      </c>
      <c r="B1895">
        <v>20</v>
      </c>
      <c r="C1895" t="s">
        <v>29</v>
      </c>
      <c r="D1895" t="s">
        <v>49</v>
      </c>
      <c r="E1895">
        <v>13</v>
      </c>
      <c r="F1895">
        <v>21</v>
      </c>
      <c r="G1895">
        <v>3</v>
      </c>
      <c r="H1895">
        <v>52</v>
      </c>
      <c r="I1895" t="s">
        <v>53</v>
      </c>
      <c r="J1895">
        <v>63</v>
      </c>
      <c r="K1895">
        <f t="shared" si="87"/>
        <v>24</v>
      </c>
      <c r="L1895">
        <f t="shared" si="89"/>
        <v>63</v>
      </c>
      <c r="M1895">
        <f t="shared" si="88"/>
        <v>38.095238095238095</v>
      </c>
    </row>
    <row r="1896" spans="1:13" x14ac:dyDescent="0.3">
      <c r="A1896">
        <v>765</v>
      </c>
      <c r="B1896">
        <v>20</v>
      </c>
      <c r="C1896" t="s">
        <v>18</v>
      </c>
      <c r="D1896" t="s">
        <v>38</v>
      </c>
      <c r="E1896">
        <v>22</v>
      </c>
      <c r="F1896">
        <v>36</v>
      </c>
      <c r="G1896">
        <v>1</v>
      </c>
      <c r="H1896">
        <v>43</v>
      </c>
      <c r="I1896" t="s">
        <v>53</v>
      </c>
      <c r="J1896">
        <v>36</v>
      </c>
      <c r="K1896">
        <f t="shared" si="87"/>
        <v>14</v>
      </c>
      <c r="L1896">
        <f t="shared" si="89"/>
        <v>36</v>
      </c>
      <c r="M1896">
        <f t="shared" si="88"/>
        <v>38.888888888888893</v>
      </c>
    </row>
    <row r="1897" spans="1:13" x14ac:dyDescent="0.3">
      <c r="A1897">
        <v>766</v>
      </c>
      <c r="B1897">
        <v>17</v>
      </c>
      <c r="C1897" t="s">
        <v>14</v>
      </c>
      <c r="D1897" t="s">
        <v>34</v>
      </c>
      <c r="E1897">
        <v>18</v>
      </c>
      <c r="F1897">
        <v>30</v>
      </c>
      <c r="G1897">
        <v>2</v>
      </c>
      <c r="H1897">
        <v>52</v>
      </c>
      <c r="I1897" t="s">
        <v>53</v>
      </c>
      <c r="J1897">
        <v>60</v>
      </c>
      <c r="K1897">
        <f t="shared" si="87"/>
        <v>24</v>
      </c>
      <c r="L1897">
        <f t="shared" si="89"/>
        <v>60</v>
      </c>
      <c r="M1897">
        <f t="shared" si="88"/>
        <v>40</v>
      </c>
    </row>
    <row r="1898" spans="1:13" x14ac:dyDescent="0.3">
      <c r="A1898">
        <v>766</v>
      </c>
      <c r="B1898">
        <v>17</v>
      </c>
      <c r="C1898" t="s">
        <v>22</v>
      </c>
      <c r="D1898" t="s">
        <v>42</v>
      </c>
      <c r="E1898">
        <v>11</v>
      </c>
      <c r="F1898">
        <v>19</v>
      </c>
      <c r="G1898">
        <v>1</v>
      </c>
      <c r="H1898">
        <v>59</v>
      </c>
      <c r="I1898" t="s">
        <v>53</v>
      </c>
      <c r="J1898">
        <v>19</v>
      </c>
      <c r="K1898">
        <f t="shared" si="87"/>
        <v>8</v>
      </c>
      <c r="L1898">
        <f t="shared" si="89"/>
        <v>19</v>
      </c>
      <c r="M1898">
        <f t="shared" si="88"/>
        <v>42.105263157894733</v>
      </c>
    </row>
    <row r="1899" spans="1:13" x14ac:dyDescent="0.3">
      <c r="A1899">
        <v>766</v>
      </c>
      <c r="B1899">
        <v>17</v>
      </c>
      <c r="C1899" t="s">
        <v>27</v>
      </c>
      <c r="D1899" t="s">
        <v>47</v>
      </c>
      <c r="E1899">
        <v>12</v>
      </c>
      <c r="F1899">
        <v>20</v>
      </c>
      <c r="G1899">
        <v>3</v>
      </c>
      <c r="H1899">
        <v>7</v>
      </c>
      <c r="I1899" t="s">
        <v>53</v>
      </c>
      <c r="J1899">
        <v>60</v>
      </c>
      <c r="K1899">
        <f t="shared" si="87"/>
        <v>24</v>
      </c>
      <c r="L1899">
        <f t="shared" si="89"/>
        <v>60</v>
      </c>
      <c r="M1899">
        <f t="shared" si="88"/>
        <v>40</v>
      </c>
    </row>
    <row r="1900" spans="1:13" x14ac:dyDescent="0.3">
      <c r="A1900">
        <v>766</v>
      </c>
      <c r="B1900">
        <v>17</v>
      </c>
      <c r="C1900" t="s">
        <v>28</v>
      </c>
      <c r="D1900" t="s">
        <v>48</v>
      </c>
      <c r="E1900">
        <v>14</v>
      </c>
      <c r="F1900">
        <v>23</v>
      </c>
      <c r="G1900">
        <v>2</v>
      </c>
      <c r="H1900">
        <v>16</v>
      </c>
      <c r="I1900" t="s">
        <v>54</v>
      </c>
      <c r="J1900">
        <v>46</v>
      </c>
      <c r="K1900">
        <f t="shared" si="87"/>
        <v>18</v>
      </c>
      <c r="L1900">
        <f t="shared" si="89"/>
        <v>46</v>
      </c>
      <c r="M1900">
        <f t="shared" si="88"/>
        <v>39.130434782608695</v>
      </c>
    </row>
    <row r="1901" spans="1:13" x14ac:dyDescent="0.3">
      <c r="A1901">
        <v>767</v>
      </c>
      <c r="B1901">
        <v>10</v>
      </c>
      <c r="C1901" t="s">
        <v>19</v>
      </c>
      <c r="D1901" t="s">
        <v>39</v>
      </c>
      <c r="E1901">
        <v>17</v>
      </c>
      <c r="F1901">
        <v>29</v>
      </c>
      <c r="G1901">
        <v>2</v>
      </c>
      <c r="H1901">
        <v>12</v>
      </c>
      <c r="I1901" t="s">
        <v>54</v>
      </c>
      <c r="J1901">
        <v>58</v>
      </c>
      <c r="K1901">
        <f t="shared" si="87"/>
        <v>24</v>
      </c>
      <c r="L1901">
        <f t="shared" si="89"/>
        <v>58</v>
      </c>
      <c r="M1901">
        <f t="shared" si="88"/>
        <v>41.379310344827587</v>
      </c>
    </row>
    <row r="1902" spans="1:13" x14ac:dyDescent="0.3">
      <c r="A1902">
        <v>767</v>
      </c>
      <c r="B1902">
        <v>10</v>
      </c>
      <c r="C1902" t="s">
        <v>13</v>
      </c>
      <c r="D1902" t="s">
        <v>33</v>
      </c>
      <c r="E1902">
        <v>14</v>
      </c>
      <c r="F1902">
        <v>24</v>
      </c>
      <c r="G1902">
        <v>2</v>
      </c>
      <c r="H1902">
        <v>30</v>
      </c>
      <c r="I1902" t="s">
        <v>54</v>
      </c>
      <c r="J1902">
        <v>48</v>
      </c>
      <c r="K1902">
        <f t="shared" si="87"/>
        <v>20</v>
      </c>
      <c r="L1902">
        <f t="shared" si="89"/>
        <v>48</v>
      </c>
      <c r="M1902">
        <f t="shared" si="88"/>
        <v>41.666666666666671</v>
      </c>
    </row>
    <row r="1903" spans="1:13" x14ac:dyDescent="0.3">
      <c r="A1903">
        <v>767</v>
      </c>
      <c r="B1903">
        <v>10</v>
      </c>
      <c r="C1903" t="s">
        <v>29</v>
      </c>
      <c r="D1903" t="s">
        <v>49</v>
      </c>
      <c r="E1903">
        <v>13</v>
      </c>
      <c r="F1903">
        <v>21</v>
      </c>
      <c r="G1903">
        <v>3</v>
      </c>
      <c r="H1903">
        <v>43</v>
      </c>
      <c r="I1903" t="s">
        <v>54</v>
      </c>
      <c r="J1903">
        <v>63</v>
      </c>
      <c r="K1903">
        <f t="shared" si="87"/>
        <v>24</v>
      </c>
      <c r="L1903">
        <f t="shared" si="89"/>
        <v>63</v>
      </c>
      <c r="M1903">
        <f t="shared" si="88"/>
        <v>38.095238095238095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3"/>
  <sheetViews>
    <sheetView workbookViewId="0">
      <selection activeCell="H6" sqref="H6"/>
    </sheetView>
  </sheetViews>
  <sheetFormatPr baseColWidth="10" defaultColWidth="8.88671875" defaultRowHeight="14.4" x14ac:dyDescent="0.3"/>
  <cols>
    <col min="4" max="4" width="18" customWidth="1"/>
    <col min="5" max="5" width="18.21875" customWidth="1"/>
    <col min="18" max="18" width="12.88671875" customWidth="1"/>
    <col min="19" max="19" width="14.109375" customWidth="1"/>
    <col min="21" max="21" width="11.33203125" customWidth="1"/>
  </cols>
  <sheetData>
    <row r="1" spans="1:23" ht="57.6" x14ac:dyDescent="0.3">
      <c r="A1" s="4" t="s">
        <v>1</v>
      </c>
      <c r="B1" s="4" t="s">
        <v>55</v>
      </c>
      <c r="C1" s="4" t="s">
        <v>56</v>
      </c>
      <c r="D1" s="4" t="s">
        <v>57</v>
      </c>
      <c r="E1" s="4" t="s">
        <v>58</v>
      </c>
      <c r="F1" s="4" t="s">
        <v>59</v>
      </c>
      <c r="G1" s="4" t="s">
        <v>60</v>
      </c>
      <c r="H1" s="4" t="s">
        <v>61</v>
      </c>
      <c r="I1" s="4" t="s">
        <v>62</v>
      </c>
      <c r="J1" s="4" t="s">
        <v>63</v>
      </c>
      <c r="K1" s="4" t="s">
        <v>64</v>
      </c>
      <c r="L1" s="4" t="s">
        <v>65</v>
      </c>
      <c r="M1" s="4" t="s">
        <v>66</v>
      </c>
      <c r="N1" s="4" t="s">
        <v>67</v>
      </c>
      <c r="O1" s="4" t="s">
        <v>68</v>
      </c>
      <c r="P1" s="4" t="s">
        <v>69</v>
      </c>
      <c r="Q1" s="4"/>
      <c r="R1" s="4" t="s">
        <v>70</v>
      </c>
      <c r="S1" s="4" t="s">
        <v>71</v>
      </c>
      <c r="T1" s="4" t="s">
        <v>72</v>
      </c>
      <c r="U1" s="8" t="s">
        <v>937</v>
      </c>
      <c r="V1" s="14" t="s">
        <v>947</v>
      </c>
      <c r="W1" s="14" t="s">
        <v>948</v>
      </c>
    </row>
    <row r="2" spans="1:23" x14ac:dyDescent="0.3">
      <c r="A2">
        <v>10</v>
      </c>
      <c r="B2" t="s">
        <v>73</v>
      </c>
      <c r="C2">
        <v>6</v>
      </c>
      <c r="D2" s="1">
        <v>45017.046527777777</v>
      </c>
      <c r="E2" s="1">
        <v>45017.159722222219</v>
      </c>
      <c r="F2" t="s">
        <v>509</v>
      </c>
      <c r="G2" t="s">
        <v>514</v>
      </c>
      <c r="H2" t="s">
        <v>517</v>
      </c>
      <c r="I2">
        <v>48.55</v>
      </c>
      <c r="J2" t="s">
        <v>520</v>
      </c>
      <c r="K2">
        <v>2</v>
      </c>
      <c r="L2" t="s">
        <v>523</v>
      </c>
      <c r="M2" s="6" t="s">
        <v>534</v>
      </c>
      <c r="N2" s="6" t="s">
        <v>698</v>
      </c>
      <c r="O2">
        <v>1</v>
      </c>
      <c r="P2" t="str">
        <f xml:space="preserve"> IF(U2=0, "No fue cobrada", "Sí fue cobrada")</f>
        <v>Sí fue cobrada</v>
      </c>
      <c r="R2" s="2" t="str">
        <f xml:space="preserve"> TEXT(D2, "DD/MM/AAAA")</f>
        <v>01/04/2023</v>
      </c>
      <c r="S2" s="3">
        <f>TEXT(N2 - M2, "[h]:mm") + IF(J2="Ocupada", 15/1440, 0)</f>
        <v>0.11319444444444444</v>
      </c>
      <c r="T2" t="s">
        <v>930</v>
      </c>
      <c r="U2">
        <f xml:space="preserve"> IF(S2&gt;0, S2, 0)</f>
        <v>0.11319444444444444</v>
      </c>
      <c r="V2">
        <f>I2-(I2*0.1)</f>
        <v>43.694999999999993</v>
      </c>
      <c r="W2">
        <f>I2-V2</f>
        <v>4.855000000000004</v>
      </c>
    </row>
    <row r="3" spans="1:23" x14ac:dyDescent="0.3">
      <c r="A3">
        <v>6</v>
      </c>
      <c r="B3" t="s">
        <v>74</v>
      </c>
      <c r="C3">
        <v>6</v>
      </c>
      <c r="D3" s="1">
        <v>45017.061111111107</v>
      </c>
      <c r="E3" s="1">
        <v>45017.15902777778</v>
      </c>
      <c r="F3" t="s">
        <v>510</v>
      </c>
      <c r="G3" t="s">
        <v>515</v>
      </c>
      <c r="H3" t="s">
        <v>518</v>
      </c>
      <c r="I3">
        <v>43.3</v>
      </c>
      <c r="J3" t="s">
        <v>520</v>
      </c>
      <c r="K3">
        <v>2</v>
      </c>
      <c r="L3" t="s">
        <v>524</v>
      </c>
      <c r="M3" t="s">
        <v>535</v>
      </c>
      <c r="N3" t="s">
        <v>582</v>
      </c>
      <c r="O3">
        <v>1</v>
      </c>
      <c r="P3" t="str">
        <f t="shared" ref="P3:P66" si="0" xml:space="preserve"> IF(U3=0, "No fue cobrada", "Sí fue cobrada")</f>
        <v>Sí fue cobrada</v>
      </c>
      <c r="R3" s="2" t="str">
        <f t="shared" ref="R3:R66" si="1" xml:space="preserve"> TEXT(D3, "DD/MM/AAAA")</f>
        <v>01/04/2023</v>
      </c>
      <c r="S3" s="3">
        <f xml:space="preserve"> N3-M3 + IF(J3="Ocupada", 15/1440, 0)</f>
        <v>9.7916666666666652E-2</v>
      </c>
      <c r="T3" t="s">
        <v>930</v>
      </c>
      <c r="U3">
        <f t="shared" ref="U3:U66" si="2" xml:space="preserve"> IF(S3&gt;0, S3, 0)</f>
        <v>9.7916666666666652E-2</v>
      </c>
      <c r="V3">
        <f t="shared" ref="V3:V66" si="3">I3-(I3*0.1)</f>
        <v>38.97</v>
      </c>
      <c r="W3">
        <f t="shared" ref="W3:W66" si="4">I3-V3</f>
        <v>4.3299999999999983</v>
      </c>
    </row>
    <row r="4" spans="1:23" x14ac:dyDescent="0.3">
      <c r="A4">
        <v>20</v>
      </c>
      <c r="B4" t="s">
        <v>75</v>
      </c>
      <c r="C4">
        <v>1</v>
      </c>
      <c r="D4" s="1">
        <v>45017.020138888889</v>
      </c>
      <c r="E4" s="1">
        <v>45017.163888888892</v>
      </c>
      <c r="F4" t="s">
        <v>511</v>
      </c>
      <c r="G4" t="s">
        <v>515</v>
      </c>
      <c r="H4" t="s">
        <v>519</v>
      </c>
      <c r="I4">
        <v>30.87</v>
      </c>
      <c r="J4" t="s">
        <v>521</v>
      </c>
      <c r="K4">
        <v>4</v>
      </c>
      <c r="L4" t="s">
        <v>525</v>
      </c>
      <c r="M4" t="s">
        <v>536</v>
      </c>
      <c r="N4" t="s">
        <v>694</v>
      </c>
      <c r="O4">
        <v>2</v>
      </c>
      <c r="P4" t="str">
        <f t="shared" si="0"/>
        <v>Sí fue cobrada</v>
      </c>
      <c r="R4" s="2" t="str">
        <f t="shared" si="1"/>
        <v>01/04/2023</v>
      </c>
      <c r="S4" s="3">
        <f t="shared" ref="S4:S66" si="5" xml:space="preserve"> N4-M4 + IF(J4="Ocupada", 15/1440, 0)</f>
        <v>0.14374999999999999</v>
      </c>
      <c r="T4" t="s">
        <v>930</v>
      </c>
      <c r="U4">
        <f t="shared" si="2"/>
        <v>0.14374999999999999</v>
      </c>
      <c r="V4">
        <f t="shared" si="3"/>
        <v>27.783000000000001</v>
      </c>
      <c r="W4">
        <f t="shared" si="4"/>
        <v>3.0869999999999997</v>
      </c>
    </row>
    <row r="5" spans="1:23" x14ac:dyDescent="0.3">
      <c r="A5">
        <v>3</v>
      </c>
      <c r="B5" t="s">
        <v>76</v>
      </c>
      <c r="C5">
        <v>1</v>
      </c>
      <c r="D5" s="1">
        <v>45017.127083333333</v>
      </c>
      <c r="E5" s="1">
        <v>45017.188194444447</v>
      </c>
      <c r="F5" t="s">
        <v>512</v>
      </c>
      <c r="G5" t="s">
        <v>514</v>
      </c>
      <c r="H5" t="s">
        <v>519</v>
      </c>
      <c r="I5">
        <v>34.68</v>
      </c>
      <c r="J5" t="s">
        <v>521</v>
      </c>
      <c r="K5">
        <v>2</v>
      </c>
      <c r="L5" t="s">
        <v>526</v>
      </c>
      <c r="M5" t="s">
        <v>537</v>
      </c>
      <c r="N5" t="s">
        <v>753</v>
      </c>
      <c r="O5">
        <v>1</v>
      </c>
      <c r="P5" t="str">
        <f t="shared" si="0"/>
        <v>Sí fue cobrada</v>
      </c>
      <c r="R5" s="2" t="str">
        <f t="shared" si="1"/>
        <v>01/04/2023</v>
      </c>
      <c r="S5" s="3">
        <f t="shared" si="5"/>
        <v>6.1111111111111116E-2</v>
      </c>
      <c r="T5" t="s">
        <v>930</v>
      </c>
      <c r="U5">
        <f t="shared" si="2"/>
        <v>6.1111111111111116E-2</v>
      </c>
      <c r="V5">
        <f t="shared" si="3"/>
        <v>31.212</v>
      </c>
      <c r="W5">
        <f t="shared" si="4"/>
        <v>3.468</v>
      </c>
    </row>
    <row r="6" spans="1:23" x14ac:dyDescent="0.3">
      <c r="A6">
        <v>8</v>
      </c>
      <c r="B6" t="s">
        <v>77</v>
      </c>
      <c r="C6">
        <v>2</v>
      </c>
      <c r="D6" s="1">
        <v>45017.000694444447</v>
      </c>
      <c r="E6" s="1">
        <v>45017.087500000001</v>
      </c>
      <c r="F6" t="s">
        <v>513</v>
      </c>
      <c r="G6" t="s">
        <v>514</v>
      </c>
      <c r="H6" t="s">
        <v>519</v>
      </c>
      <c r="I6">
        <v>24.33</v>
      </c>
      <c r="J6" t="s">
        <v>521</v>
      </c>
      <c r="K6">
        <v>2</v>
      </c>
      <c r="L6" t="s">
        <v>527</v>
      </c>
      <c r="M6" t="s">
        <v>538</v>
      </c>
      <c r="N6" t="s">
        <v>548</v>
      </c>
      <c r="O6">
        <v>1</v>
      </c>
      <c r="P6" t="str">
        <f t="shared" si="0"/>
        <v>Sí fue cobrada</v>
      </c>
      <c r="R6" s="2" t="str">
        <f t="shared" si="1"/>
        <v>01/04/2023</v>
      </c>
      <c r="S6" s="3">
        <f t="shared" si="5"/>
        <v>8.6805555555555566E-2</v>
      </c>
      <c r="T6" t="s">
        <v>930</v>
      </c>
      <c r="U6">
        <f t="shared" si="2"/>
        <v>8.6805555555555566E-2</v>
      </c>
      <c r="V6">
        <f t="shared" si="3"/>
        <v>21.896999999999998</v>
      </c>
      <c r="W6">
        <f t="shared" si="4"/>
        <v>2.4329999999999998</v>
      </c>
    </row>
    <row r="7" spans="1:23" x14ac:dyDescent="0.3">
      <c r="A7">
        <v>17</v>
      </c>
      <c r="B7" t="s">
        <v>78</v>
      </c>
      <c r="C7">
        <v>6</v>
      </c>
      <c r="D7" s="1">
        <v>45017.081250000003</v>
      </c>
      <c r="E7" s="1">
        <v>45017.181944444441</v>
      </c>
      <c r="F7" t="s">
        <v>511</v>
      </c>
      <c r="G7" t="s">
        <v>516</v>
      </c>
      <c r="H7" t="s">
        <v>519</v>
      </c>
      <c r="I7">
        <v>10.54</v>
      </c>
      <c r="J7" t="s">
        <v>522</v>
      </c>
      <c r="K7">
        <v>2</v>
      </c>
      <c r="L7" t="s">
        <v>528</v>
      </c>
      <c r="M7" t="s">
        <v>539</v>
      </c>
      <c r="N7" t="s">
        <v>754</v>
      </c>
      <c r="O7">
        <v>1</v>
      </c>
      <c r="P7" t="str">
        <f t="shared" si="0"/>
        <v>Sí fue cobrada</v>
      </c>
      <c r="R7" s="2" t="str">
        <f t="shared" si="1"/>
        <v>01/04/2023</v>
      </c>
      <c r="S7" s="3">
        <f t="shared" si="5"/>
        <v>0.1111111111111111</v>
      </c>
      <c r="T7" t="s">
        <v>930</v>
      </c>
      <c r="U7">
        <f t="shared" si="2"/>
        <v>0.1111111111111111</v>
      </c>
      <c r="V7">
        <f t="shared" si="3"/>
        <v>9.4859999999999989</v>
      </c>
      <c r="W7">
        <f t="shared" si="4"/>
        <v>1.0540000000000003</v>
      </c>
    </row>
    <row r="8" spans="1:23" x14ac:dyDescent="0.3">
      <c r="A8">
        <v>11</v>
      </c>
      <c r="B8" t="s">
        <v>79</v>
      </c>
      <c r="C8">
        <v>1</v>
      </c>
      <c r="D8" s="1">
        <v>45017.09097222222</v>
      </c>
      <c r="E8" s="1">
        <v>45017.200694444437</v>
      </c>
      <c r="F8" t="s">
        <v>511</v>
      </c>
      <c r="G8" t="s">
        <v>515</v>
      </c>
      <c r="H8" t="s">
        <v>519</v>
      </c>
      <c r="I8">
        <v>49.18</v>
      </c>
      <c r="J8" t="s">
        <v>520</v>
      </c>
      <c r="K8">
        <v>3</v>
      </c>
      <c r="L8" t="s">
        <v>526</v>
      </c>
      <c r="M8" t="s">
        <v>540</v>
      </c>
      <c r="N8" t="s">
        <v>755</v>
      </c>
      <c r="O8">
        <v>1.5</v>
      </c>
      <c r="P8" t="str">
        <f t="shared" si="0"/>
        <v>Sí fue cobrada</v>
      </c>
      <c r="R8" s="2" t="str">
        <f t="shared" si="1"/>
        <v>01/04/2023</v>
      </c>
      <c r="S8" s="3">
        <f t="shared" si="5"/>
        <v>0.10972222222222221</v>
      </c>
      <c r="T8" t="s">
        <v>930</v>
      </c>
      <c r="U8">
        <f t="shared" si="2"/>
        <v>0.10972222222222221</v>
      </c>
      <c r="V8">
        <f t="shared" si="3"/>
        <v>44.262</v>
      </c>
      <c r="W8">
        <f t="shared" si="4"/>
        <v>4.9179999999999993</v>
      </c>
    </row>
    <row r="9" spans="1:23" x14ac:dyDescent="0.3">
      <c r="A9">
        <v>15</v>
      </c>
      <c r="B9" t="s">
        <v>80</v>
      </c>
      <c r="C9">
        <v>5</v>
      </c>
      <c r="D9" s="1">
        <v>45017.085416666669</v>
      </c>
      <c r="E9" s="1">
        <v>45017.184027777781</v>
      </c>
      <c r="F9" t="s">
        <v>511</v>
      </c>
      <c r="G9" t="s">
        <v>514</v>
      </c>
      <c r="H9" t="s">
        <v>517</v>
      </c>
      <c r="I9">
        <v>46.85</v>
      </c>
      <c r="J9" t="s">
        <v>521</v>
      </c>
      <c r="K9">
        <v>4</v>
      </c>
      <c r="L9" t="s">
        <v>529</v>
      </c>
      <c r="M9" t="s">
        <v>541</v>
      </c>
      <c r="N9" t="s">
        <v>756</v>
      </c>
      <c r="O9">
        <v>2</v>
      </c>
      <c r="P9" t="str">
        <f t="shared" si="0"/>
        <v>Sí fue cobrada</v>
      </c>
      <c r="R9" s="2" t="str">
        <f t="shared" si="1"/>
        <v>01/04/2023</v>
      </c>
      <c r="S9" s="3">
        <f t="shared" si="5"/>
        <v>9.8611111111111135E-2</v>
      </c>
      <c r="T9" t="s">
        <v>930</v>
      </c>
      <c r="U9">
        <f t="shared" si="2"/>
        <v>9.8611111111111135E-2</v>
      </c>
      <c r="V9">
        <f t="shared" si="3"/>
        <v>42.164999999999999</v>
      </c>
      <c r="W9">
        <f t="shared" si="4"/>
        <v>4.6850000000000023</v>
      </c>
    </row>
    <row r="10" spans="1:23" x14ac:dyDescent="0.3">
      <c r="A10">
        <v>17</v>
      </c>
      <c r="B10" t="s">
        <v>81</v>
      </c>
      <c r="C10">
        <v>1</v>
      </c>
      <c r="D10" s="1">
        <v>45017.001388888893</v>
      </c>
      <c r="E10" s="1">
        <v>45017.078472222223</v>
      </c>
      <c r="F10" t="s">
        <v>513</v>
      </c>
      <c r="G10" t="s">
        <v>514</v>
      </c>
      <c r="H10" t="s">
        <v>519</v>
      </c>
      <c r="I10">
        <v>16.600000000000001</v>
      </c>
      <c r="J10" t="s">
        <v>522</v>
      </c>
      <c r="K10">
        <v>2</v>
      </c>
      <c r="L10" t="s">
        <v>530</v>
      </c>
      <c r="M10" t="s">
        <v>542</v>
      </c>
      <c r="N10" t="s">
        <v>633</v>
      </c>
      <c r="O10">
        <v>1</v>
      </c>
      <c r="P10" t="str">
        <f t="shared" si="0"/>
        <v>Sí fue cobrada</v>
      </c>
      <c r="R10" s="2" t="str">
        <f t="shared" si="1"/>
        <v>01/04/2023</v>
      </c>
      <c r="S10" s="3">
        <f t="shared" si="5"/>
        <v>8.7500000000000008E-2</v>
      </c>
      <c r="T10" t="s">
        <v>930</v>
      </c>
      <c r="U10">
        <f t="shared" si="2"/>
        <v>8.7500000000000008E-2</v>
      </c>
      <c r="V10">
        <f t="shared" si="3"/>
        <v>14.940000000000001</v>
      </c>
      <c r="W10">
        <f t="shared" si="4"/>
        <v>1.6600000000000001</v>
      </c>
    </row>
    <row r="11" spans="1:23" x14ac:dyDescent="0.3">
      <c r="A11">
        <v>14</v>
      </c>
      <c r="B11" t="s">
        <v>82</v>
      </c>
      <c r="C11">
        <v>1</v>
      </c>
      <c r="D11" s="1">
        <v>45017.156944444447</v>
      </c>
      <c r="E11" s="1">
        <v>45017.272916666669</v>
      </c>
      <c r="F11" t="s">
        <v>510</v>
      </c>
      <c r="G11" t="s">
        <v>514</v>
      </c>
      <c r="H11" t="s">
        <v>519</v>
      </c>
      <c r="I11">
        <v>32.89</v>
      </c>
      <c r="J11" t="s">
        <v>521</v>
      </c>
      <c r="K11">
        <v>2</v>
      </c>
      <c r="L11" t="s">
        <v>527</v>
      </c>
      <c r="M11" t="s">
        <v>543</v>
      </c>
      <c r="N11" t="s">
        <v>757</v>
      </c>
      <c r="O11">
        <v>1</v>
      </c>
      <c r="P11" t="str">
        <f t="shared" si="0"/>
        <v>Sí fue cobrada</v>
      </c>
      <c r="R11" s="2" t="str">
        <f t="shared" si="1"/>
        <v>01/04/2023</v>
      </c>
      <c r="S11" s="3">
        <f t="shared" si="5"/>
        <v>0.1159722222222222</v>
      </c>
      <c r="T11" t="s">
        <v>930</v>
      </c>
      <c r="U11">
        <f t="shared" si="2"/>
        <v>0.1159722222222222</v>
      </c>
      <c r="V11">
        <f t="shared" si="3"/>
        <v>29.600999999999999</v>
      </c>
      <c r="W11">
        <f t="shared" si="4"/>
        <v>3.2890000000000015</v>
      </c>
    </row>
    <row r="12" spans="1:23" x14ac:dyDescent="0.3">
      <c r="A12">
        <v>14</v>
      </c>
      <c r="B12" t="s">
        <v>83</v>
      </c>
      <c r="C12">
        <v>6</v>
      </c>
      <c r="D12" s="1">
        <v>45017.00277777778</v>
      </c>
      <c r="E12" s="1">
        <v>45017.140972222223</v>
      </c>
      <c r="F12" t="s">
        <v>513</v>
      </c>
      <c r="G12" t="s">
        <v>516</v>
      </c>
      <c r="H12" t="s">
        <v>519</v>
      </c>
      <c r="I12">
        <v>45.27</v>
      </c>
      <c r="J12" t="s">
        <v>522</v>
      </c>
      <c r="K12">
        <v>4</v>
      </c>
      <c r="L12" t="s">
        <v>524</v>
      </c>
      <c r="M12" t="s">
        <v>544</v>
      </c>
      <c r="N12" t="s">
        <v>716</v>
      </c>
      <c r="O12">
        <v>2</v>
      </c>
      <c r="P12" t="str">
        <f t="shared" si="0"/>
        <v>Sí fue cobrada</v>
      </c>
      <c r="R12" s="2" t="str">
        <f t="shared" si="1"/>
        <v>01/04/2023</v>
      </c>
      <c r="S12" s="3">
        <f t="shared" si="5"/>
        <v>0.14861111111111111</v>
      </c>
      <c r="T12" t="s">
        <v>930</v>
      </c>
      <c r="U12">
        <f t="shared" si="2"/>
        <v>0.14861111111111111</v>
      </c>
      <c r="V12">
        <f t="shared" si="3"/>
        <v>40.743000000000002</v>
      </c>
      <c r="W12">
        <f t="shared" si="4"/>
        <v>4.527000000000001</v>
      </c>
    </row>
    <row r="13" spans="1:23" x14ac:dyDescent="0.3">
      <c r="A13">
        <v>16</v>
      </c>
      <c r="B13" t="s">
        <v>84</v>
      </c>
      <c r="C13">
        <v>6</v>
      </c>
      <c r="D13" s="1">
        <v>45017.012499999997</v>
      </c>
      <c r="E13" s="1">
        <v>45017.081944444442</v>
      </c>
      <c r="F13" t="s">
        <v>511</v>
      </c>
      <c r="G13" t="s">
        <v>514</v>
      </c>
      <c r="H13" t="s">
        <v>518</v>
      </c>
      <c r="I13">
        <v>48.76</v>
      </c>
      <c r="J13" t="s">
        <v>521</v>
      </c>
      <c r="K13">
        <v>4</v>
      </c>
      <c r="L13" t="s">
        <v>527</v>
      </c>
      <c r="M13" t="s">
        <v>545</v>
      </c>
      <c r="N13" t="s">
        <v>725</v>
      </c>
      <c r="O13">
        <v>2</v>
      </c>
      <c r="P13" t="str">
        <f t="shared" si="0"/>
        <v>Sí fue cobrada</v>
      </c>
      <c r="R13" s="2" t="str">
        <f t="shared" si="1"/>
        <v>01/04/2023</v>
      </c>
      <c r="S13" s="3">
        <f t="shared" si="5"/>
        <v>6.9444444444444448E-2</v>
      </c>
      <c r="T13" t="s">
        <v>930</v>
      </c>
      <c r="U13">
        <f t="shared" si="2"/>
        <v>6.9444444444444448E-2</v>
      </c>
      <c r="V13">
        <f t="shared" si="3"/>
        <v>43.884</v>
      </c>
      <c r="W13">
        <f t="shared" si="4"/>
        <v>4.8759999999999977</v>
      </c>
    </row>
    <row r="14" spans="1:23" x14ac:dyDescent="0.3">
      <c r="A14">
        <v>6</v>
      </c>
      <c r="B14" t="s">
        <v>85</v>
      </c>
      <c r="C14">
        <v>4</v>
      </c>
      <c r="D14" s="1">
        <v>45017.14166666667</v>
      </c>
      <c r="E14" s="1">
        <v>45017.207638888889</v>
      </c>
      <c r="F14" t="s">
        <v>510</v>
      </c>
      <c r="G14" t="s">
        <v>515</v>
      </c>
      <c r="H14" t="s">
        <v>519</v>
      </c>
      <c r="I14">
        <v>28.77</v>
      </c>
      <c r="J14" t="s">
        <v>522</v>
      </c>
      <c r="K14">
        <v>3</v>
      </c>
      <c r="L14" t="s">
        <v>530</v>
      </c>
      <c r="M14" t="s">
        <v>546</v>
      </c>
      <c r="N14" t="s">
        <v>758</v>
      </c>
      <c r="O14">
        <v>1.5</v>
      </c>
      <c r="P14" t="str">
        <f t="shared" si="0"/>
        <v>Sí fue cobrada</v>
      </c>
      <c r="R14" s="2" t="str">
        <f t="shared" si="1"/>
        <v>01/04/2023</v>
      </c>
      <c r="S14" s="3">
        <f t="shared" si="5"/>
        <v>7.6388888888888909E-2</v>
      </c>
      <c r="T14" t="s">
        <v>930</v>
      </c>
      <c r="U14">
        <f t="shared" si="2"/>
        <v>7.6388888888888909E-2</v>
      </c>
      <c r="V14">
        <f t="shared" si="3"/>
        <v>25.893000000000001</v>
      </c>
      <c r="W14">
        <f t="shared" si="4"/>
        <v>2.8769999999999989</v>
      </c>
    </row>
    <row r="15" spans="1:23" x14ac:dyDescent="0.3">
      <c r="A15">
        <v>14</v>
      </c>
      <c r="B15" t="s">
        <v>86</v>
      </c>
      <c r="C15">
        <v>6</v>
      </c>
      <c r="D15" s="1">
        <v>45017.006249999999</v>
      </c>
      <c r="E15" s="1">
        <v>45017.143750000003</v>
      </c>
      <c r="F15" t="s">
        <v>511</v>
      </c>
      <c r="G15" t="s">
        <v>515</v>
      </c>
      <c r="H15" t="s">
        <v>519</v>
      </c>
      <c r="I15">
        <v>12.17</v>
      </c>
      <c r="J15" t="s">
        <v>521</v>
      </c>
      <c r="K15">
        <v>3</v>
      </c>
      <c r="L15" t="s">
        <v>531</v>
      </c>
      <c r="M15" t="s">
        <v>547</v>
      </c>
      <c r="N15" t="s">
        <v>719</v>
      </c>
      <c r="O15">
        <v>1.5</v>
      </c>
      <c r="P15" t="str">
        <f t="shared" si="0"/>
        <v>Sí fue cobrada</v>
      </c>
      <c r="R15" s="2" t="str">
        <f t="shared" si="1"/>
        <v>01/04/2023</v>
      </c>
      <c r="S15" s="3">
        <f t="shared" si="5"/>
        <v>0.13750000000000001</v>
      </c>
      <c r="T15" t="s">
        <v>930</v>
      </c>
      <c r="U15">
        <f t="shared" si="2"/>
        <v>0.13750000000000001</v>
      </c>
      <c r="V15">
        <f t="shared" si="3"/>
        <v>10.952999999999999</v>
      </c>
      <c r="W15">
        <f t="shared" si="4"/>
        <v>1.2170000000000005</v>
      </c>
    </row>
    <row r="16" spans="1:23" x14ac:dyDescent="0.3">
      <c r="A16">
        <v>9</v>
      </c>
      <c r="B16" t="s">
        <v>87</v>
      </c>
      <c r="C16">
        <v>2</v>
      </c>
      <c r="D16" s="1">
        <v>45017.087500000001</v>
      </c>
      <c r="E16" s="1">
        <v>45017.18472222222</v>
      </c>
      <c r="F16" t="s">
        <v>511</v>
      </c>
      <c r="G16" t="s">
        <v>515</v>
      </c>
      <c r="H16" t="s">
        <v>519</v>
      </c>
      <c r="I16">
        <v>33.090000000000003</v>
      </c>
      <c r="J16" t="s">
        <v>521</v>
      </c>
      <c r="K16">
        <v>4</v>
      </c>
      <c r="L16" t="s">
        <v>524</v>
      </c>
      <c r="M16" t="s">
        <v>548</v>
      </c>
      <c r="N16" t="s">
        <v>759</v>
      </c>
      <c r="O16">
        <v>2</v>
      </c>
      <c r="P16" t="str">
        <f t="shared" si="0"/>
        <v>Sí fue cobrada</v>
      </c>
      <c r="R16" s="2" t="str">
        <f t="shared" si="1"/>
        <v>01/04/2023</v>
      </c>
      <c r="S16" s="3">
        <f t="shared" si="5"/>
        <v>9.7222222222222224E-2</v>
      </c>
      <c r="T16" t="s">
        <v>930</v>
      </c>
      <c r="U16">
        <f t="shared" si="2"/>
        <v>9.7222222222222224E-2</v>
      </c>
      <c r="V16">
        <f t="shared" si="3"/>
        <v>29.781000000000002</v>
      </c>
      <c r="W16">
        <f t="shared" si="4"/>
        <v>3.3090000000000011</v>
      </c>
    </row>
    <row r="17" spans="1:23" x14ac:dyDescent="0.3">
      <c r="A17">
        <v>8</v>
      </c>
      <c r="B17" t="s">
        <v>88</v>
      </c>
      <c r="C17">
        <v>2</v>
      </c>
      <c r="D17" s="1">
        <v>45017.059027777781</v>
      </c>
      <c r="E17" s="1">
        <v>45017.216666666667</v>
      </c>
      <c r="F17" t="s">
        <v>509</v>
      </c>
      <c r="G17" t="s">
        <v>514</v>
      </c>
      <c r="H17" t="s">
        <v>519</v>
      </c>
      <c r="I17">
        <v>31.7</v>
      </c>
      <c r="J17" t="s">
        <v>520</v>
      </c>
      <c r="K17">
        <v>3</v>
      </c>
      <c r="L17" t="s">
        <v>532</v>
      </c>
      <c r="M17" t="s">
        <v>549</v>
      </c>
      <c r="N17" t="s">
        <v>760</v>
      </c>
      <c r="O17">
        <v>1.5</v>
      </c>
      <c r="P17" t="str">
        <f t="shared" si="0"/>
        <v>Sí fue cobrada</v>
      </c>
      <c r="R17" s="2" t="str">
        <f t="shared" si="1"/>
        <v>01/04/2023</v>
      </c>
      <c r="S17" s="3">
        <f t="shared" si="5"/>
        <v>0.15763888888888888</v>
      </c>
      <c r="T17" t="s">
        <v>930</v>
      </c>
      <c r="U17">
        <f t="shared" si="2"/>
        <v>0.15763888888888888</v>
      </c>
      <c r="V17">
        <f t="shared" si="3"/>
        <v>28.53</v>
      </c>
      <c r="W17">
        <f t="shared" si="4"/>
        <v>3.1699999999999982</v>
      </c>
    </row>
    <row r="18" spans="1:23" x14ac:dyDescent="0.3">
      <c r="A18">
        <v>12</v>
      </c>
      <c r="B18" t="s">
        <v>89</v>
      </c>
      <c r="C18">
        <v>2</v>
      </c>
      <c r="D18" s="1">
        <v>45017.152083333327</v>
      </c>
      <c r="E18" s="1">
        <v>45017.244444444441</v>
      </c>
      <c r="F18" t="s">
        <v>509</v>
      </c>
      <c r="G18" t="s">
        <v>514</v>
      </c>
      <c r="H18" t="s">
        <v>519</v>
      </c>
      <c r="I18">
        <v>20.53</v>
      </c>
      <c r="J18" t="s">
        <v>520</v>
      </c>
      <c r="K18">
        <v>4</v>
      </c>
      <c r="L18" t="s">
        <v>530</v>
      </c>
      <c r="M18" t="s">
        <v>550</v>
      </c>
      <c r="N18" t="s">
        <v>761</v>
      </c>
      <c r="O18">
        <v>2</v>
      </c>
      <c r="P18" t="str">
        <f t="shared" si="0"/>
        <v>Sí fue cobrada</v>
      </c>
      <c r="R18" s="2" t="str">
        <f t="shared" si="1"/>
        <v>01/04/2023</v>
      </c>
      <c r="S18" s="3">
        <f t="shared" si="5"/>
        <v>9.2361111111111144E-2</v>
      </c>
      <c r="T18" t="s">
        <v>930</v>
      </c>
      <c r="U18">
        <f t="shared" si="2"/>
        <v>9.2361111111111144E-2</v>
      </c>
      <c r="V18">
        <f t="shared" si="3"/>
        <v>18.477</v>
      </c>
      <c r="W18">
        <f t="shared" si="4"/>
        <v>2.0530000000000008</v>
      </c>
    </row>
    <row r="19" spans="1:23" x14ac:dyDescent="0.3">
      <c r="A19">
        <v>15</v>
      </c>
      <c r="B19" t="s">
        <v>90</v>
      </c>
      <c r="C19">
        <v>1</v>
      </c>
      <c r="D19" s="1">
        <v>45017.094444444447</v>
      </c>
      <c r="E19" s="1">
        <v>45017.199305555558</v>
      </c>
      <c r="F19" t="s">
        <v>513</v>
      </c>
      <c r="G19" t="s">
        <v>514</v>
      </c>
      <c r="H19" t="s">
        <v>519</v>
      </c>
      <c r="I19">
        <v>45.41</v>
      </c>
      <c r="J19" t="s">
        <v>521</v>
      </c>
      <c r="K19">
        <v>4</v>
      </c>
      <c r="L19" t="s">
        <v>531</v>
      </c>
      <c r="M19" t="s">
        <v>551</v>
      </c>
      <c r="N19" t="s">
        <v>762</v>
      </c>
      <c r="O19">
        <v>2</v>
      </c>
      <c r="P19" t="str">
        <f t="shared" si="0"/>
        <v>Sí fue cobrada</v>
      </c>
      <c r="R19" s="2" t="str">
        <f t="shared" si="1"/>
        <v>01/04/2023</v>
      </c>
      <c r="S19" s="3">
        <f t="shared" si="5"/>
        <v>0.1048611111111111</v>
      </c>
      <c r="T19" t="s">
        <v>930</v>
      </c>
      <c r="U19">
        <f t="shared" si="2"/>
        <v>0.1048611111111111</v>
      </c>
      <c r="V19">
        <f t="shared" si="3"/>
        <v>40.869</v>
      </c>
      <c r="W19">
        <f t="shared" si="4"/>
        <v>4.5409999999999968</v>
      </c>
    </row>
    <row r="20" spans="1:23" x14ac:dyDescent="0.3">
      <c r="A20">
        <v>1</v>
      </c>
      <c r="B20" t="s">
        <v>91</v>
      </c>
      <c r="C20">
        <v>5</v>
      </c>
      <c r="D20" s="1">
        <v>45017.113888888889</v>
      </c>
      <c r="E20" s="1">
        <v>45017.17291666667</v>
      </c>
      <c r="F20" t="s">
        <v>512</v>
      </c>
      <c r="G20" t="s">
        <v>516</v>
      </c>
      <c r="H20" t="s">
        <v>519</v>
      </c>
      <c r="I20">
        <v>38.46</v>
      </c>
      <c r="J20" t="s">
        <v>521</v>
      </c>
      <c r="K20">
        <v>3</v>
      </c>
      <c r="L20" t="s">
        <v>532</v>
      </c>
      <c r="M20" t="s">
        <v>552</v>
      </c>
      <c r="N20" t="s">
        <v>763</v>
      </c>
      <c r="O20">
        <v>1.5</v>
      </c>
      <c r="P20" t="str">
        <f t="shared" si="0"/>
        <v>Sí fue cobrada</v>
      </c>
      <c r="R20" s="2" t="str">
        <f t="shared" si="1"/>
        <v>01/04/2023</v>
      </c>
      <c r="S20" s="3">
        <f t="shared" si="5"/>
        <v>5.9027777777777804E-2</v>
      </c>
      <c r="T20" t="s">
        <v>930</v>
      </c>
      <c r="U20">
        <f t="shared" si="2"/>
        <v>5.9027777777777804E-2</v>
      </c>
      <c r="V20">
        <f t="shared" si="3"/>
        <v>34.614000000000004</v>
      </c>
      <c r="W20">
        <f t="shared" si="4"/>
        <v>3.8459999999999965</v>
      </c>
    </row>
    <row r="21" spans="1:23" x14ac:dyDescent="0.3">
      <c r="A21">
        <v>5</v>
      </c>
      <c r="B21" t="s">
        <v>92</v>
      </c>
      <c r="C21">
        <v>5</v>
      </c>
      <c r="D21" s="1">
        <v>45017.125694444447</v>
      </c>
      <c r="E21" s="1">
        <v>45017.263888888891</v>
      </c>
      <c r="F21" t="s">
        <v>509</v>
      </c>
      <c r="G21" t="s">
        <v>514</v>
      </c>
      <c r="H21" t="s">
        <v>519</v>
      </c>
      <c r="I21">
        <v>38.18</v>
      </c>
      <c r="J21" t="s">
        <v>522</v>
      </c>
      <c r="K21">
        <v>4</v>
      </c>
      <c r="L21" t="s">
        <v>528</v>
      </c>
      <c r="M21" t="s">
        <v>553</v>
      </c>
      <c r="N21" t="s">
        <v>764</v>
      </c>
      <c r="O21">
        <v>2</v>
      </c>
      <c r="P21" t="str">
        <f t="shared" si="0"/>
        <v>Sí fue cobrada</v>
      </c>
      <c r="R21" s="2" t="str">
        <f t="shared" si="1"/>
        <v>01/04/2023</v>
      </c>
      <c r="S21" s="3">
        <f t="shared" si="5"/>
        <v>0.14861111111111111</v>
      </c>
      <c r="T21" t="s">
        <v>930</v>
      </c>
      <c r="U21">
        <f t="shared" si="2"/>
        <v>0.14861111111111111</v>
      </c>
      <c r="V21">
        <f t="shared" si="3"/>
        <v>34.362000000000002</v>
      </c>
      <c r="W21">
        <f t="shared" si="4"/>
        <v>3.8179999999999978</v>
      </c>
    </row>
    <row r="22" spans="1:23" x14ac:dyDescent="0.3">
      <c r="A22">
        <v>18</v>
      </c>
      <c r="B22" t="s">
        <v>93</v>
      </c>
      <c r="C22">
        <v>2</v>
      </c>
      <c r="D22" s="1">
        <v>45017.086111111108</v>
      </c>
      <c r="E22" s="1">
        <v>45017.240972222222</v>
      </c>
      <c r="F22" t="s">
        <v>512</v>
      </c>
      <c r="G22" t="s">
        <v>515</v>
      </c>
      <c r="H22" t="s">
        <v>519</v>
      </c>
      <c r="I22">
        <v>10.37</v>
      </c>
      <c r="J22" t="s">
        <v>522</v>
      </c>
      <c r="K22">
        <v>3</v>
      </c>
      <c r="L22" t="s">
        <v>530</v>
      </c>
      <c r="M22" t="s">
        <v>554</v>
      </c>
      <c r="N22" t="s">
        <v>765</v>
      </c>
      <c r="O22">
        <v>1.5</v>
      </c>
      <c r="P22" t="str">
        <f t="shared" si="0"/>
        <v>Sí fue cobrada</v>
      </c>
      <c r="R22" s="2" t="str">
        <f t="shared" si="1"/>
        <v>01/04/2023</v>
      </c>
      <c r="S22" s="3">
        <f t="shared" si="5"/>
        <v>0.16527777777777777</v>
      </c>
      <c r="T22" t="s">
        <v>930</v>
      </c>
      <c r="U22">
        <f t="shared" si="2"/>
        <v>0.16527777777777777</v>
      </c>
      <c r="V22">
        <f t="shared" si="3"/>
        <v>9.3329999999999984</v>
      </c>
      <c r="W22">
        <f t="shared" si="4"/>
        <v>1.0370000000000008</v>
      </c>
    </row>
    <row r="23" spans="1:23" x14ac:dyDescent="0.3">
      <c r="A23">
        <v>4</v>
      </c>
      <c r="B23" t="s">
        <v>94</v>
      </c>
      <c r="C23">
        <v>2</v>
      </c>
      <c r="D23" s="1">
        <v>45017.054861111108</v>
      </c>
      <c r="E23" s="1">
        <v>45017.102083333331</v>
      </c>
      <c r="F23" t="s">
        <v>512</v>
      </c>
      <c r="G23" t="s">
        <v>514</v>
      </c>
      <c r="H23" t="s">
        <v>519</v>
      </c>
      <c r="I23">
        <v>19.27</v>
      </c>
      <c r="J23" t="s">
        <v>522</v>
      </c>
      <c r="K23">
        <v>2</v>
      </c>
      <c r="L23" t="s">
        <v>525</v>
      </c>
      <c r="M23" t="s">
        <v>555</v>
      </c>
      <c r="N23" t="s">
        <v>747</v>
      </c>
      <c r="O23">
        <v>1</v>
      </c>
      <c r="P23" t="str">
        <f t="shared" si="0"/>
        <v>Sí fue cobrada</v>
      </c>
      <c r="R23" s="2" t="str">
        <f t="shared" si="1"/>
        <v>01/04/2023</v>
      </c>
      <c r="S23" s="3">
        <f t="shared" si="5"/>
        <v>5.7638888888888899E-2</v>
      </c>
      <c r="T23" t="s">
        <v>930</v>
      </c>
      <c r="U23">
        <f t="shared" si="2"/>
        <v>5.7638888888888899E-2</v>
      </c>
      <c r="V23">
        <f t="shared" si="3"/>
        <v>17.343</v>
      </c>
      <c r="W23">
        <f t="shared" si="4"/>
        <v>1.9269999999999996</v>
      </c>
    </row>
    <row r="24" spans="1:23" x14ac:dyDescent="0.3">
      <c r="A24">
        <v>2</v>
      </c>
      <c r="B24" t="s">
        <v>95</v>
      </c>
      <c r="C24">
        <v>2</v>
      </c>
      <c r="D24" s="1">
        <v>45017.03402777778</v>
      </c>
      <c r="E24" s="1">
        <v>45017.136111111111</v>
      </c>
      <c r="F24" t="s">
        <v>513</v>
      </c>
      <c r="G24" t="s">
        <v>516</v>
      </c>
      <c r="H24" t="s">
        <v>519</v>
      </c>
      <c r="I24">
        <v>41.22</v>
      </c>
      <c r="J24" t="s">
        <v>520</v>
      </c>
      <c r="K24">
        <v>2</v>
      </c>
      <c r="L24" t="s">
        <v>533</v>
      </c>
      <c r="M24" t="s">
        <v>556</v>
      </c>
      <c r="N24" t="s">
        <v>736</v>
      </c>
      <c r="O24">
        <v>1</v>
      </c>
      <c r="P24" t="str">
        <f t="shared" si="0"/>
        <v>Sí fue cobrada</v>
      </c>
      <c r="R24" s="2" t="str">
        <f t="shared" si="1"/>
        <v>01/04/2023</v>
      </c>
      <c r="S24" s="3">
        <f t="shared" si="5"/>
        <v>0.10208333333333333</v>
      </c>
      <c r="T24" t="s">
        <v>930</v>
      </c>
      <c r="U24">
        <f t="shared" si="2"/>
        <v>0.10208333333333333</v>
      </c>
      <c r="V24">
        <f t="shared" si="3"/>
        <v>37.097999999999999</v>
      </c>
      <c r="W24">
        <f t="shared" si="4"/>
        <v>4.1219999999999999</v>
      </c>
    </row>
    <row r="25" spans="1:23" x14ac:dyDescent="0.3">
      <c r="A25">
        <v>20</v>
      </c>
      <c r="B25" t="s">
        <v>96</v>
      </c>
      <c r="C25">
        <v>5</v>
      </c>
      <c r="D25" s="1">
        <v>45017.126388888893</v>
      </c>
      <c r="E25" s="1">
        <v>45017.256944444453</v>
      </c>
      <c r="F25" t="s">
        <v>511</v>
      </c>
      <c r="G25" t="s">
        <v>514</v>
      </c>
      <c r="H25" t="s">
        <v>519</v>
      </c>
      <c r="I25">
        <v>14.83</v>
      </c>
      <c r="J25" t="s">
        <v>522</v>
      </c>
      <c r="K25">
        <v>3</v>
      </c>
      <c r="L25" t="s">
        <v>531</v>
      </c>
      <c r="M25" t="s">
        <v>557</v>
      </c>
      <c r="N25" t="s">
        <v>766</v>
      </c>
      <c r="O25">
        <v>1.5</v>
      </c>
      <c r="P25" t="str">
        <f t="shared" si="0"/>
        <v>Sí fue cobrada</v>
      </c>
      <c r="R25" s="2" t="str">
        <f t="shared" si="1"/>
        <v>01/04/2023</v>
      </c>
      <c r="S25" s="3">
        <f t="shared" si="5"/>
        <v>0.14097222222222225</v>
      </c>
      <c r="T25" t="s">
        <v>930</v>
      </c>
      <c r="U25">
        <f t="shared" si="2"/>
        <v>0.14097222222222225</v>
      </c>
      <c r="V25">
        <f t="shared" si="3"/>
        <v>13.347</v>
      </c>
      <c r="W25">
        <f t="shared" si="4"/>
        <v>1.4830000000000005</v>
      </c>
    </row>
    <row r="26" spans="1:23" x14ac:dyDescent="0.3">
      <c r="A26">
        <v>14</v>
      </c>
      <c r="B26" t="s">
        <v>97</v>
      </c>
      <c r="C26">
        <v>4</v>
      </c>
      <c r="D26" s="1">
        <v>45017.121527777781</v>
      </c>
      <c r="E26" s="1">
        <v>45017.259027777778</v>
      </c>
      <c r="F26" t="s">
        <v>513</v>
      </c>
      <c r="G26" t="s">
        <v>514</v>
      </c>
      <c r="H26" t="s">
        <v>518</v>
      </c>
      <c r="I26">
        <v>26.29</v>
      </c>
      <c r="J26" t="s">
        <v>521</v>
      </c>
      <c r="K26">
        <v>2</v>
      </c>
      <c r="L26" t="s">
        <v>528</v>
      </c>
      <c r="M26" t="s">
        <v>558</v>
      </c>
      <c r="N26" t="s">
        <v>767</v>
      </c>
      <c r="O26">
        <v>1</v>
      </c>
      <c r="P26" t="str">
        <f t="shared" si="0"/>
        <v>Sí fue cobrada</v>
      </c>
      <c r="R26" s="2" t="str">
        <f t="shared" si="1"/>
        <v>01/04/2023</v>
      </c>
      <c r="S26" s="3">
        <f t="shared" si="5"/>
        <v>0.13750000000000001</v>
      </c>
      <c r="T26" t="s">
        <v>930</v>
      </c>
      <c r="U26">
        <f t="shared" si="2"/>
        <v>0.13750000000000001</v>
      </c>
      <c r="V26">
        <f t="shared" si="3"/>
        <v>23.660999999999998</v>
      </c>
      <c r="W26">
        <f t="shared" si="4"/>
        <v>2.6290000000000013</v>
      </c>
    </row>
    <row r="27" spans="1:23" x14ac:dyDescent="0.3">
      <c r="A27">
        <v>13</v>
      </c>
      <c r="B27" t="s">
        <v>98</v>
      </c>
      <c r="C27">
        <v>3</v>
      </c>
      <c r="D27" s="1">
        <v>45017.118750000001</v>
      </c>
      <c r="E27" s="1">
        <v>45017.251388888893</v>
      </c>
      <c r="F27" t="s">
        <v>511</v>
      </c>
      <c r="G27" t="s">
        <v>515</v>
      </c>
      <c r="H27" t="s">
        <v>519</v>
      </c>
      <c r="I27">
        <v>19.809999999999999</v>
      </c>
      <c r="J27" t="s">
        <v>522</v>
      </c>
      <c r="K27">
        <v>2</v>
      </c>
      <c r="L27" t="s">
        <v>533</v>
      </c>
      <c r="M27" t="s">
        <v>559</v>
      </c>
      <c r="N27" t="s">
        <v>768</v>
      </c>
      <c r="O27">
        <v>1</v>
      </c>
      <c r="P27" t="str">
        <f t="shared" si="0"/>
        <v>Sí fue cobrada</v>
      </c>
      <c r="R27" s="2" t="str">
        <f t="shared" si="1"/>
        <v>01/04/2023</v>
      </c>
      <c r="S27" s="3">
        <f t="shared" si="5"/>
        <v>0.14305555555555552</v>
      </c>
      <c r="T27" t="s">
        <v>930</v>
      </c>
      <c r="U27">
        <f t="shared" si="2"/>
        <v>0.14305555555555552</v>
      </c>
      <c r="V27">
        <f t="shared" si="3"/>
        <v>17.829000000000001</v>
      </c>
      <c r="W27">
        <f t="shared" si="4"/>
        <v>1.9809999999999981</v>
      </c>
    </row>
    <row r="28" spans="1:23" x14ac:dyDescent="0.3">
      <c r="A28">
        <v>5</v>
      </c>
      <c r="B28" t="s">
        <v>99</v>
      </c>
      <c r="C28">
        <v>1</v>
      </c>
      <c r="D28" s="1">
        <v>45017.130555555559</v>
      </c>
      <c r="E28" s="1">
        <v>45017.28402777778</v>
      </c>
      <c r="F28" t="s">
        <v>510</v>
      </c>
      <c r="G28" t="s">
        <v>514</v>
      </c>
      <c r="H28" t="s">
        <v>519</v>
      </c>
      <c r="I28">
        <v>28.25</v>
      </c>
      <c r="J28" t="s">
        <v>522</v>
      </c>
      <c r="K28">
        <v>4</v>
      </c>
      <c r="L28" t="s">
        <v>530</v>
      </c>
      <c r="M28" t="s">
        <v>560</v>
      </c>
      <c r="N28" t="s">
        <v>769</v>
      </c>
      <c r="O28">
        <v>2</v>
      </c>
      <c r="P28" t="str">
        <f t="shared" si="0"/>
        <v>Sí fue cobrada</v>
      </c>
      <c r="R28" s="2" t="str">
        <f t="shared" si="1"/>
        <v>01/04/2023</v>
      </c>
      <c r="S28" s="3">
        <f t="shared" si="5"/>
        <v>0.16388888888888886</v>
      </c>
      <c r="T28" t="s">
        <v>930</v>
      </c>
      <c r="U28">
        <f t="shared" si="2"/>
        <v>0.16388888888888886</v>
      </c>
      <c r="V28">
        <f t="shared" si="3"/>
        <v>25.425000000000001</v>
      </c>
      <c r="W28">
        <f t="shared" si="4"/>
        <v>2.8249999999999993</v>
      </c>
    </row>
    <row r="29" spans="1:23" x14ac:dyDescent="0.3">
      <c r="A29">
        <v>4</v>
      </c>
      <c r="B29" t="s">
        <v>100</v>
      </c>
      <c r="C29">
        <v>5</v>
      </c>
      <c r="D29" s="1">
        <v>45017.147916666669</v>
      </c>
      <c r="E29" s="1">
        <v>45017.26458333333</v>
      </c>
      <c r="F29" t="s">
        <v>513</v>
      </c>
      <c r="G29" t="s">
        <v>516</v>
      </c>
      <c r="H29" t="s">
        <v>517</v>
      </c>
      <c r="I29">
        <v>20.38</v>
      </c>
      <c r="J29" t="s">
        <v>522</v>
      </c>
      <c r="K29">
        <v>4</v>
      </c>
      <c r="L29" t="s">
        <v>527</v>
      </c>
      <c r="M29" t="s">
        <v>561</v>
      </c>
      <c r="N29" t="s">
        <v>770</v>
      </c>
      <c r="O29">
        <v>2</v>
      </c>
      <c r="P29" t="str">
        <f t="shared" si="0"/>
        <v>Sí fue cobrada</v>
      </c>
      <c r="R29" s="2" t="str">
        <f t="shared" si="1"/>
        <v>01/04/2023</v>
      </c>
      <c r="S29" s="3">
        <f t="shared" si="5"/>
        <v>0.12708333333333333</v>
      </c>
      <c r="T29" t="s">
        <v>930</v>
      </c>
      <c r="U29">
        <f t="shared" si="2"/>
        <v>0.12708333333333333</v>
      </c>
      <c r="V29">
        <f t="shared" si="3"/>
        <v>18.341999999999999</v>
      </c>
      <c r="W29">
        <f t="shared" si="4"/>
        <v>2.0380000000000003</v>
      </c>
    </row>
    <row r="30" spans="1:23" x14ac:dyDescent="0.3">
      <c r="A30">
        <v>15</v>
      </c>
      <c r="B30" t="s">
        <v>101</v>
      </c>
      <c r="C30">
        <v>1</v>
      </c>
      <c r="D30" s="1">
        <v>45017.094444444447</v>
      </c>
      <c r="E30" s="1">
        <v>45017.254861111112</v>
      </c>
      <c r="F30" t="s">
        <v>513</v>
      </c>
      <c r="G30" t="s">
        <v>515</v>
      </c>
      <c r="H30" t="s">
        <v>519</v>
      </c>
      <c r="I30">
        <v>13.08</v>
      </c>
      <c r="J30" t="s">
        <v>521</v>
      </c>
      <c r="K30">
        <v>2</v>
      </c>
      <c r="L30" t="s">
        <v>527</v>
      </c>
      <c r="M30" t="s">
        <v>551</v>
      </c>
      <c r="N30" t="s">
        <v>771</v>
      </c>
      <c r="O30">
        <v>1</v>
      </c>
      <c r="P30" t="str">
        <f t="shared" si="0"/>
        <v>Sí fue cobrada</v>
      </c>
      <c r="R30" s="2" t="str">
        <f t="shared" si="1"/>
        <v>01/04/2023</v>
      </c>
      <c r="S30" s="3">
        <f t="shared" si="5"/>
        <v>0.16041666666666665</v>
      </c>
      <c r="T30" t="s">
        <v>930</v>
      </c>
      <c r="U30">
        <f t="shared" si="2"/>
        <v>0.16041666666666665</v>
      </c>
      <c r="V30">
        <f t="shared" si="3"/>
        <v>11.772</v>
      </c>
      <c r="W30">
        <f t="shared" si="4"/>
        <v>1.3079999999999998</v>
      </c>
    </row>
    <row r="31" spans="1:23" x14ac:dyDescent="0.3">
      <c r="A31">
        <v>13</v>
      </c>
      <c r="B31" t="s">
        <v>102</v>
      </c>
      <c r="C31">
        <v>2</v>
      </c>
      <c r="D31" s="1">
        <v>45017.137499999997</v>
      </c>
      <c r="E31" s="1">
        <v>45017.246527777781</v>
      </c>
      <c r="F31" t="s">
        <v>509</v>
      </c>
      <c r="G31" t="s">
        <v>514</v>
      </c>
      <c r="H31" t="s">
        <v>519</v>
      </c>
      <c r="I31">
        <v>15.75</v>
      </c>
      <c r="J31" t="s">
        <v>522</v>
      </c>
      <c r="K31">
        <v>4</v>
      </c>
      <c r="L31" t="s">
        <v>527</v>
      </c>
      <c r="M31" t="s">
        <v>562</v>
      </c>
      <c r="N31" t="s">
        <v>772</v>
      </c>
      <c r="O31">
        <v>2</v>
      </c>
      <c r="P31" t="str">
        <f t="shared" si="0"/>
        <v>Sí fue cobrada</v>
      </c>
      <c r="R31" s="2" t="str">
        <f t="shared" si="1"/>
        <v>01/04/2023</v>
      </c>
      <c r="S31" s="3">
        <f t="shared" si="5"/>
        <v>0.11944444444444448</v>
      </c>
      <c r="T31" t="s">
        <v>930</v>
      </c>
      <c r="U31">
        <f t="shared" si="2"/>
        <v>0.11944444444444448</v>
      </c>
      <c r="V31">
        <f t="shared" si="3"/>
        <v>14.175000000000001</v>
      </c>
      <c r="W31">
        <f t="shared" si="4"/>
        <v>1.5749999999999993</v>
      </c>
    </row>
    <row r="32" spans="1:23" x14ac:dyDescent="0.3">
      <c r="A32">
        <v>10</v>
      </c>
      <c r="B32" t="s">
        <v>103</v>
      </c>
      <c r="C32">
        <v>6</v>
      </c>
      <c r="D32" s="1">
        <v>45017.109722222223</v>
      </c>
      <c r="E32" s="1">
        <v>45017.161805555559</v>
      </c>
      <c r="F32" t="s">
        <v>513</v>
      </c>
      <c r="G32" t="s">
        <v>514</v>
      </c>
      <c r="H32" t="s">
        <v>517</v>
      </c>
      <c r="I32">
        <v>16.309999999999999</v>
      </c>
      <c r="J32" t="s">
        <v>520</v>
      </c>
      <c r="K32">
        <v>3</v>
      </c>
      <c r="L32" t="s">
        <v>532</v>
      </c>
      <c r="M32" t="s">
        <v>563</v>
      </c>
      <c r="N32" t="s">
        <v>714</v>
      </c>
      <c r="O32">
        <v>1.5</v>
      </c>
      <c r="P32" t="str">
        <f t="shared" si="0"/>
        <v>Sí fue cobrada</v>
      </c>
      <c r="R32" s="2" t="str">
        <f t="shared" si="1"/>
        <v>01/04/2023</v>
      </c>
      <c r="S32" s="3">
        <f t="shared" si="5"/>
        <v>5.2083333333333343E-2</v>
      </c>
      <c r="T32" t="s">
        <v>930</v>
      </c>
      <c r="U32">
        <f t="shared" si="2"/>
        <v>5.2083333333333343E-2</v>
      </c>
      <c r="V32">
        <f t="shared" si="3"/>
        <v>14.678999999999998</v>
      </c>
      <c r="W32">
        <f t="shared" si="4"/>
        <v>1.6310000000000002</v>
      </c>
    </row>
    <row r="33" spans="1:23" x14ac:dyDescent="0.3">
      <c r="A33">
        <v>1</v>
      </c>
      <c r="B33" t="s">
        <v>104</v>
      </c>
      <c r="C33">
        <v>1</v>
      </c>
      <c r="D33" s="1">
        <v>45017.083333333343</v>
      </c>
      <c r="E33" s="1">
        <v>45017.170138888891</v>
      </c>
      <c r="F33" t="s">
        <v>509</v>
      </c>
      <c r="G33" t="s">
        <v>514</v>
      </c>
      <c r="H33" t="s">
        <v>518</v>
      </c>
      <c r="I33">
        <v>13.68</v>
      </c>
      <c r="J33" t="s">
        <v>521</v>
      </c>
      <c r="K33">
        <v>3</v>
      </c>
      <c r="L33" t="s">
        <v>533</v>
      </c>
      <c r="M33" t="s">
        <v>564</v>
      </c>
      <c r="N33" t="s">
        <v>773</v>
      </c>
      <c r="O33">
        <v>1.5</v>
      </c>
      <c r="P33" t="str">
        <f t="shared" si="0"/>
        <v>Sí fue cobrada</v>
      </c>
      <c r="R33" s="2" t="str">
        <f t="shared" si="1"/>
        <v>01/04/2023</v>
      </c>
      <c r="S33" s="3">
        <f t="shared" si="5"/>
        <v>8.6805555555555539E-2</v>
      </c>
      <c r="T33" t="s">
        <v>930</v>
      </c>
      <c r="U33">
        <f t="shared" si="2"/>
        <v>8.6805555555555539E-2</v>
      </c>
      <c r="V33">
        <f t="shared" si="3"/>
        <v>12.311999999999999</v>
      </c>
      <c r="W33">
        <f t="shared" si="4"/>
        <v>1.3680000000000003</v>
      </c>
    </row>
    <row r="34" spans="1:23" x14ac:dyDescent="0.3">
      <c r="A34">
        <v>7</v>
      </c>
      <c r="B34" t="s">
        <v>105</v>
      </c>
      <c r="C34">
        <v>4</v>
      </c>
      <c r="D34" s="1">
        <v>45017.093055555553</v>
      </c>
      <c r="E34" s="1">
        <v>45017.180555555547</v>
      </c>
      <c r="F34" t="s">
        <v>511</v>
      </c>
      <c r="G34" t="s">
        <v>514</v>
      </c>
      <c r="H34" t="s">
        <v>519</v>
      </c>
      <c r="I34">
        <v>15.24</v>
      </c>
      <c r="J34" t="s">
        <v>522</v>
      </c>
      <c r="K34">
        <v>3</v>
      </c>
      <c r="L34" t="s">
        <v>527</v>
      </c>
      <c r="M34" t="s">
        <v>565</v>
      </c>
      <c r="N34" t="s">
        <v>774</v>
      </c>
      <c r="O34">
        <v>1.5</v>
      </c>
      <c r="P34" t="str">
        <f t="shared" si="0"/>
        <v>Sí fue cobrada</v>
      </c>
      <c r="R34" s="2" t="str">
        <f t="shared" si="1"/>
        <v>01/04/2023</v>
      </c>
      <c r="S34" s="3">
        <f t="shared" si="5"/>
        <v>9.7916666666666666E-2</v>
      </c>
      <c r="T34" t="s">
        <v>930</v>
      </c>
      <c r="U34">
        <f t="shared" si="2"/>
        <v>9.7916666666666666E-2</v>
      </c>
      <c r="V34">
        <f t="shared" si="3"/>
        <v>13.716000000000001</v>
      </c>
      <c r="W34">
        <f t="shared" si="4"/>
        <v>1.5239999999999991</v>
      </c>
    </row>
    <row r="35" spans="1:23" x14ac:dyDescent="0.3">
      <c r="A35">
        <v>14</v>
      </c>
      <c r="B35" t="s">
        <v>106</v>
      </c>
      <c r="C35">
        <v>1</v>
      </c>
      <c r="D35" s="1">
        <v>45017.017361111109</v>
      </c>
      <c r="E35" s="1">
        <v>45017.073611111111</v>
      </c>
      <c r="F35" t="s">
        <v>511</v>
      </c>
      <c r="G35" t="s">
        <v>514</v>
      </c>
      <c r="H35" t="s">
        <v>519</v>
      </c>
      <c r="I35">
        <v>49.58</v>
      </c>
      <c r="J35" t="s">
        <v>520</v>
      </c>
      <c r="K35">
        <v>2</v>
      </c>
      <c r="L35" t="s">
        <v>529</v>
      </c>
      <c r="M35" t="s">
        <v>566</v>
      </c>
      <c r="N35" t="s">
        <v>600</v>
      </c>
      <c r="O35">
        <v>1</v>
      </c>
      <c r="P35" t="str">
        <f t="shared" si="0"/>
        <v>Sí fue cobrada</v>
      </c>
      <c r="R35" s="2" t="str">
        <f t="shared" si="1"/>
        <v>01/04/2023</v>
      </c>
      <c r="S35" s="3">
        <f t="shared" si="5"/>
        <v>5.6250000000000001E-2</v>
      </c>
      <c r="T35" t="s">
        <v>930</v>
      </c>
      <c r="U35">
        <f t="shared" si="2"/>
        <v>5.6250000000000001E-2</v>
      </c>
      <c r="V35">
        <f t="shared" si="3"/>
        <v>44.622</v>
      </c>
      <c r="W35">
        <f t="shared" si="4"/>
        <v>4.9579999999999984</v>
      </c>
    </row>
    <row r="36" spans="1:23" x14ac:dyDescent="0.3">
      <c r="A36">
        <v>8</v>
      </c>
      <c r="B36" t="s">
        <v>107</v>
      </c>
      <c r="C36">
        <v>6</v>
      </c>
      <c r="D36" s="1">
        <v>45017.043055555558</v>
      </c>
      <c r="E36" s="1">
        <v>45017.134722222218</v>
      </c>
      <c r="F36" t="s">
        <v>513</v>
      </c>
      <c r="G36" t="s">
        <v>514</v>
      </c>
      <c r="H36" t="s">
        <v>519</v>
      </c>
      <c r="I36">
        <v>32.19</v>
      </c>
      <c r="J36" t="s">
        <v>522</v>
      </c>
      <c r="K36">
        <v>4</v>
      </c>
      <c r="L36" t="s">
        <v>527</v>
      </c>
      <c r="M36" t="s">
        <v>567</v>
      </c>
      <c r="N36" t="s">
        <v>680</v>
      </c>
      <c r="O36">
        <v>2</v>
      </c>
      <c r="P36" t="str">
        <f t="shared" si="0"/>
        <v>Sí fue cobrada</v>
      </c>
      <c r="R36" s="2" t="str">
        <f t="shared" si="1"/>
        <v>01/04/2023</v>
      </c>
      <c r="S36" s="3">
        <f t="shared" si="5"/>
        <v>0.10208333333333332</v>
      </c>
      <c r="T36" t="s">
        <v>930</v>
      </c>
      <c r="U36">
        <f t="shared" si="2"/>
        <v>0.10208333333333332</v>
      </c>
      <c r="V36">
        <f t="shared" si="3"/>
        <v>28.970999999999997</v>
      </c>
      <c r="W36">
        <f t="shared" si="4"/>
        <v>3.2190000000000012</v>
      </c>
    </row>
    <row r="37" spans="1:23" x14ac:dyDescent="0.3">
      <c r="A37">
        <v>18</v>
      </c>
      <c r="B37" t="s">
        <v>104</v>
      </c>
      <c r="C37">
        <v>1</v>
      </c>
      <c r="D37" s="1">
        <v>45017.129166666673</v>
      </c>
      <c r="E37" s="1">
        <v>45017.262499999997</v>
      </c>
      <c r="F37" t="s">
        <v>513</v>
      </c>
      <c r="G37" t="s">
        <v>514</v>
      </c>
      <c r="H37" t="s">
        <v>519</v>
      </c>
      <c r="I37">
        <v>42.6</v>
      </c>
      <c r="J37" t="s">
        <v>521</v>
      </c>
      <c r="K37">
        <v>3</v>
      </c>
      <c r="L37" t="s">
        <v>523</v>
      </c>
      <c r="M37" t="s">
        <v>568</v>
      </c>
      <c r="N37" t="s">
        <v>775</v>
      </c>
      <c r="O37">
        <v>1.5</v>
      </c>
      <c r="P37" t="str">
        <f t="shared" si="0"/>
        <v>Sí fue cobrada</v>
      </c>
      <c r="R37" s="2" t="str">
        <f t="shared" si="1"/>
        <v>01/04/2023</v>
      </c>
      <c r="S37" s="3">
        <f t="shared" si="5"/>
        <v>0.13333333333333333</v>
      </c>
      <c r="T37" t="s">
        <v>930</v>
      </c>
      <c r="U37">
        <f t="shared" si="2"/>
        <v>0.13333333333333333</v>
      </c>
      <c r="V37">
        <f t="shared" si="3"/>
        <v>38.340000000000003</v>
      </c>
      <c r="W37">
        <f t="shared" si="4"/>
        <v>4.259999999999998</v>
      </c>
    </row>
    <row r="38" spans="1:23" x14ac:dyDescent="0.3">
      <c r="A38">
        <v>10</v>
      </c>
      <c r="B38" t="s">
        <v>108</v>
      </c>
      <c r="C38">
        <v>1</v>
      </c>
      <c r="D38" s="1">
        <v>45017.074305555558</v>
      </c>
      <c r="E38" s="1">
        <v>45017.152083333327</v>
      </c>
      <c r="F38" t="s">
        <v>512</v>
      </c>
      <c r="G38" t="s">
        <v>514</v>
      </c>
      <c r="H38" t="s">
        <v>519</v>
      </c>
      <c r="I38">
        <v>27.97</v>
      </c>
      <c r="J38" t="s">
        <v>521</v>
      </c>
      <c r="K38">
        <v>3</v>
      </c>
      <c r="L38" t="s">
        <v>532</v>
      </c>
      <c r="M38" t="s">
        <v>569</v>
      </c>
      <c r="N38" t="s">
        <v>550</v>
      </c>
      <c r="O38">
        <v>1.5</v>
      </c>
      <c r="P38" t="str">
        <f t="shared" si="0"/>
        <v>Sí fue cobrada</v>
      </c>
      <c r="R38" s="2" t="str">
        <f t="shared" si="1"/>
        <v>01/04/2023</v>
      </c>
      <c r="S38" s="3">
        <f t="shared" si="5"/>
        <v>7.7777777777777765E-2</v>
      </c>
      <c r="T38" t="s">
        <v>930</v>
      </c>
      <c r="U38">
        <f t="shared" si="2"/>
        <v>7.7777777777777765E-2</v>
      </c>
      <c r="V38">
        <f t="shared" si="3"/>
        <v>25.172999999999998</v>
      </c>
      <c r="W38">
        <f t="shared" si="4"/>
        <v>2.7970000000000006</v>
      </c>
    </row>
    <row r="39" spans="1:23" x14ac:dyDescent="0.3">
      <c r="A39">
        <v>18</v>
      </c>
      <c r="B39" t="s">
        <v>109</v>
      </c>
      <c r="C39">
        <v>3</v>
      </c>
      <c r="D39" s="1">
        <v>45017.145833333343</v>
      </c>
      <c r="E39" s="1">
        <v>45017.311805555553</v>
      </c>
      <c r="F39" t="s">
        <v>511</v>
      </c>
      <c r="G39" t="s">
        <v>514</v>
      </c>
      <c r="H39" t="s">
        <v>519</v>
      </c>
      <c r="I39">
        <v>10.98</v>
      </c>
      <c r="J39" t="s">
        <v>522</v>
      </c>
      <c r="K39">
        <v>3</v>
      </c>
      <c r="L39" t="s">
        <v>525</v>
      </c>
      <c r="M39" t="s">
        <v>570</v>
      </c>
      <c r="N39" t="s">
        <v>776</v>
      </c>
      <c r="O39">
        <v>1.5</v>
      </c>
      <c r="P39" t="str">
        <f t="shared" si="0"/>
        <v>Sí fue cobrada</v>
      </c>
      <c r="R39" s="2" t="str">
        <f t="shared" si="1"/>
        <v>01/04/2023</v>
      </c>
      <c r="S39" s="3">
        <f t="shared" si="5"/>
        <v>0.17638888888888887</v>
      </c>
      <c r="T39" t="s">
        <v>930</v>
      </c>
      <c r="U39">
        <f t="shared" si="2"/>
        <v>0.17638888888888887</v>
      </c>
      <c r="V39">
        <f t="shared" si="3"/>
        <v>9.8819999999999997</v>
      </c>
      <c r="W39">
        <f t="shared" si="4"/>
        <v>1.0980000000000008</v>
      </c>
    </row>
    <row r="40" spans="1:23" x14ac:dyDescent="0.3">
      <c r="A40">
        <v>17</v>
      </c>
      <c r="B40" t="s">
        <v>110</v>
      </c>
      <c r="C40">
        <v>2</v>
      </c>
      <c r="D40" s="1">
        <v>45017.019444444442</v>
      </c>
      <c r="E40" s="1">
        <v>45017.168055555558</v>
      </c>
      <c r="F40" t="s">
        <v>509</v>
      </c>
      <c r="G40" t="s">
        <v>515</v>
      </c>
      <c r="H40" t="s">
        <v>519</v>
      </c>
      <c r="I40">
        <v>25.31</v>
      </c>
      <c r="J40" t="s">
        <v>521</v>
      </c>
      <c r="K40">
        <v>3</v>
      </c>
      <c r="L40" t="s">
        <v>529</v>
      </c>
      <c r="M40" t="s">
        <v>571</v>
      </c>
      <c r="N40" t="s">
        <v>777</v>
      </c>
      <c r="O40">
        <v>1.5</v>
      </c>
      <c r="P40" t="str">
        <f t="shared" si="0"/>
        <v>Sí fue cobrada</v>
      </c>
      <c r="R40" s="2" t="str">
        <f t="shared" si="1"/>
        <v>01/04/2023</v>
      </c>
      <c r="S40" s="3">
        <f t="shared" si="5"/>
        <v>0.14861111111111108</v>
      </c>
      <c r="T40" t="s">
        <v>930</v>
      </c>
      <c r="U40">
        <f t="shared" si="2"/>
        <v>0.14861111111111108</v>
      </c>
      <c r="V40">
        <f t="shared" si="3"/>
        <v>22.779</v>
      </c>
      <c r="W40">
        <f t="shared" si="4"/>
        <v>2.5309999999999988</v>
      </c>
    </row>
    <row r="41" spans="1:23" x14ac:dyDescent="0.3">
      <c r="A41">
        <v>8</v>
      </c>
      <c r="B41" t="s">
        <v>111</v>
      </c>
      <c r="C41">
        <v>3</v>
      </c>
      <c r="D41" s="1">
        <v>45017.072222222218</v>
      </c>
      <c r="E41" s="1">
        <v>45017.228472222218</v>
      </c>
      <c r="F41" t="s">
        <v>511</v>
      </c>
      <c r="G41" t="s">
        <v>514</v>
      </c>
      <c r="H41" t="s">
        <v>519</v>
      </c>
      <c r="I41">
        <v>20.92</v>
      </c>
      <c r="J41" t="s">
        <v>521</v>
      </c>
      <c r="K41">
        <v>3</v>
      </c>
      <c r="L41" t="s">
        <v>530</v>
      </c>
      <c r="M41" t="s">
        <v>572</v>
      </c>
      <c r="N41" t="s">
        <v>778</v>
      </c>
      <c r="O41">
        <v>1.5</v>
      </c>
      <c r="P41" t="str">
        <f t="shared" si="0"/>
        <v>Sí fue cobrada</v>
      </c>
      <c r="R41" s="2" t="str">
        <f t="shared" si="1"/>
        <v>01/04/2023</v>
      </c>
      <c r="S41" s="3">
        <f t="shared" si="5"/>
        <v>0.15625</v>
      </c>
      <c r="T41" t="s">
        <v>930</v>
      </c>
      <c r="U41">
        <f t="shared" si="2"/>
        <v>0.15625</v>
      </c>
      <c r="V41">
        <f t="shared" si="3"/>
        <v>18.828000000000003</v>
      </c>
      <c r="W41">
        <f t="shared" si="4"/>
        <v>2.0919999999999987</v>
      </c>
    </row>
    <row r="42" spans="1:23" x14ac:dyDescent="0.3">
      <c r="A42">
        <v>19</v>
      </c>
      <c r="B42" t="s">
        <v>112</v>
      </c>
      <c r="C42">
        <v>5</v>
      </c>
      <c r="D42" s="1">
        <v>45017.162499999999</v>
      </c>
      <c r="E42" s="1">
        <v>45017.289583333331</v>
      </c>
      <c r="F42" t="s">
        <v>513</v>
      </c>
      <c r="G42" t="s">
        <v>514</v>
      </c>
      <c r="H42" t="s">
        <v>517</v>
      </c>
      <c r="I42">
        <v>16.739999999999998</v>
      </c>
      <c r="J42" t="s">
        <v>522</v>
      </c>
      <c r="K42">
        <v>2</v>
      </c>
      <c r="L42" t="s">
        <v>533</v>
      </c>
      <c r="M42" t="s">
        <v>573</v>
      </c>
      <c r="N42" t="s">
        <v>779</v>
      </c>
      <c r="O42">
        <v>1</v>
      </c>
      <c r="P42" t="str">
        <f t="shared" si="0"/>
        <v>Sí fue cobrada</v>
      </c>
      <c r="R42" s="2" t="str">
        <f t="shared" si="1"/>
        <v>01/04/2023</v>
      </c>
      <c r="S42" s="3">
        <f t="shared" si="5"/>
        <v>0.13750000000000001</v>
      </c>
      <c r="T42" t="s">
        <v>930</v>
      </c>
      <c r="U42">
        <f t="shared" si="2"/>
        <v>0.13750000000000001</v>
      </c>
      <c r="V42">
        <f t="shared" si="3"/>
        <v>15.065999999999999</v>
      </c>
      <c r="W42">
        <f t="shared" si="4"/>
        <v>1.6739999999999995</v>
      </c>
    </row>
    <row r="43" spans="1:23" x14ac:dyDescent="0.3">
      <c r="A43">
        <v>12</v>
      </c>
      <c r="B43" t="s">
        <v>113</v>
      </c>
      <c r="C43">
        <v>1</v>
      </c>
      <c r="D43" s="1">
        <v>45017.070833333331</v>
      </c>
      <c r="E43" s="1">
        <v>45017.126388888893</v>
      </c>
      <c r="F43" t="s">
        <v>512</v>
      </c>
      <c r="G43" t="s">
        <v>516</v>
      </c>
      <c r="H43" t="s">
        <v>519</v>
      </c>
      <c r="I43">
        <v>37.08</v>
      </c>
      <c r="J43" t="s">
        <v>520</v>
      </c>
      <c r="K43">
        <v>4</v>
      </c>
      <c r="L43" t="s">
        <v>523</v>
      </c>
      <c r="M43" t="s">
        <v>574</v>
      </c>
      <c r="N43" t="s">
        <v>557</v>
      </c>
      <c r="O43">
        <v>2</v>
      </c>
      <c r="P43" t="str">
        <f t="shared" si="0"/>
        <v>Sí fue cobrada</v>
      </c>
      <c r="R43" s="2" t="str">
        <f t="shared" si="1"/>
        <v>01/04/2023</v>
      </c>
      <c r="S43" s="3">
        <f t="shared" si="5"/>
        <v>5.5555555555555552E-2</v>
      </c>
      <c r="T43" t="s">
        <v>930</v>
      </c>
      <c r="U43">
        <f t="shared" si="2"/>
        <v>5.5555555555555552E-2</v>
      </c>
      <c r="V43">
        <f t="shared" si="3"/>
        <v>33.372</v>
      </c>
      <c r="W43">
        <f t="shared" si="4"/>
        <v>3.7079999999999984</v>
      </c>
    </row>
    <row r="44" spans="1:23" x14ac:dyDescent="0.3">
      <c r="A44">
        <v>7</v>
      </c>
      <c r="B44" t="s">
        <v>114</v>
      </c>
      <c r="C44">
        <v>4</v>
      </c>
      <c r="D44" s="1">
        <v>45017.000694444447</v>
      </c>
      <c r="E44" s="1">
        <v>45017.049305555563</v>
      </c>
      <c r="F44" t="s">
        <v>509</v>
      </c>
      <c r="G44" t="s">
        <v>514</v>
      </c>
      <c r="H44" t="s">
        <v>519</v>
      </c>
      <c r="I44">
        <v>46.88</v>
      </c>
      <c r="J44" t="s">
        <v>521</v>
      </c>
      <c r="K44">
        <v>3</v>
      </c>
      <c r="L44" t="s">
        <v>526</v>
      </c>
      <c r="M44" t="s">
        <v>538</v>
      </c>
      <c r="N44" t="s">
        <v>676</v>
      </c>
      <c r="O44">
        <v>1.5</v>
      </c>
      <c r="P44" t="str">
        <f t="shared" si="0"/>
        <v>Sí fue cobrada</v>
      </c>
      <c r="R44" s="2" t="str">
        <f t="shared" si="1"/>
        <v>01/04/2023</v>
      </c>
      <c r="S44" s="3">
        <f t="shared" si="5"/>
        <v>4.8611111111111112E-2</v>
      </c>
      <c r="T44" t="s">
        <v>930</v>
      </c>
      <c r="U44">
        <f t="shared" si="2"/>
        <v>4.8611111111111112E-2</v>
      </c>
      <c r="V44">
        <f t="shared" si="3"/>
        <v>42.192</v>
      </c>
      <c r="W44">
        <f t="shared" si="4"/>
        <v>4.6880000000000024</v>
      </c>
    </row>
    <row r="45" spans="1:23" x14ac:dyDescent="0.3">
      <c r="A45">
        <v>16</v>
      </c>
      <c r="B45" t="s">
        <v>115</v>
      </c>
      <c r="C45">
        <v>5</v>
      </c>
      <c r="D45" s="1">
        <v>45017.125694444447</v>
      </c>
      <c r="E45" s="1">
        <v>45017.197222222218</v>
      </c>
      <c r="F45" t="s">
        <v>512</v>
      </c>
      <c r="G45" t="s">
        <v>514</v>
      </c>
      <c r="H45" t="s">
        <v>517</v>
      </c>
      <c r="I45">
        <v>36.880000000000003</v>
      </c>
      <c r="J45" t="s">
        <v>521</v>
      </c>
      <c r="K45">
        <v>4</v>
      </c>
      <c r="L45" t="s">
        <v>526</v>
      </c>
      <c r="M45" t="s">
        <v>553</v>
      </c>
      <c r="N45" t="s">
        <v>780</v>
      </c>
      <c r="O45">
        <v>2</v>
      </c>
      <c r="P45" t="str">
        <f t="shared" si="0"/>
        <v>Sí fue cobrada</v>
      </c>
      <c r="R45" s="2" t="str">
        <f t="shared" si="1"/>
        <v>01/04/2023</v>
      </c>
      <c r="S45" s="3">
        <f t="shared" si="5"/>
        <v>7.1527777777777773E-2</v>
      </c>
      <c r="T45" t="s">
        <v>930</v>
      </c>
      <c r="U45">
        <f t="shared" si="2"/>
        <v>7.1527777777777773E-2</v>
      </c>
      <c r="V45">
        <f t="shared" si="3"/>
        <v>33.192</v>
      </c>
      <c r="W45">
        <f t="shared" si="4"/>
        <v>3.6880000000000024</v>
      </c>
    </row>
    <row r="46" spans="1:23" x14ac:dyDescent="0.3">
      <c r="A46">
        <v>6</v>
      </c>
      <c r="B46" t="s">
        <v>116</v>
      </c>
      <c r="C46">
        <v>6</v>
      </c>
      <c r="D46" s="1">
        <v>45017.027777777781</v>
      </c>
      <c r="E46" s="1">
        <v>45017.176388888889</v>
      </c>
      <c r="F46" t="s">
        <v>513</v>
      </c>
      <c r="G46" t="s">
        <v>516</v>
      </c>
      <c r="H46" t="s">
        <v>519</v>
      </c>
      <c r="I46">
        <v>23.36</v>
      </c>
      <c r="J46" t="s">
        <v>520</v>
      </c>
      <c r="K46">
        <v>4</v>
      </c>
      <c r="L46" t="s">
        <v>529</v>
      </c>
      <c r="M46" t="s">
        <v>575</v>
      </c>
      <c r="N46" t="s">
        <v>781</v>
      </c>
      <c r="O46">
        <v>2</v>
      </c>
      <c r="P46" t="str">
        <f t="shared" si="0"/>
        <v>Sí fue cobrada</v>
      </c>
      <c r="R46" s="2" t="str">
        <f t="shared" si="1"/>
        <v>01/04/2023</v>
      </c>
      <c r="S46" s="3">
        <f t="shared" si="5"/>
        <v>0.14861111111111114</v>
      </c>
      <c r="T46" t="s">
        <v>930</v>
      </c>
      <c r="U46">
        <f t="shared" si="2"/>
        <v>0.14861111111111114</v>
      </c>
      <c r="V46">
        <f t="shared" si="3"/>
        <v>21.024000000000001</v>
      </c>
      <c r="W46">
        <f t="shared" si="4"/>
        <v>2.3359999999999985</v>
      </c>
    </row>
    <row r="47" spans="1:23" x14ac:dyDescent="0.3">
      <c r="A47">
        <v>20</v>
      </c>
      <c r="B47" t="s">
        <v>117</v>
      </c>
      <c r="C47">
        <v>5</v>
      </c>
      <c r="D47" s="1">
        <v>45017.0625</v>
      </c>
      <c r="E47" s="1">
        <v>45017.208333333343</v>
      </c>
      <c r="F47" t="s">
        <v>513</v>
      </c>
      <c r="G47" t="s">
        <v>516</v>
      </c>
      <c r="H47" t="s">
        <v>519</v>
      </c>
      <c r="I47">
        <v>45.49</v>
      </c>
      <c r="J47" t="s">
        <v>522</v>
      </c>
      <c r="K47">
        <v>4</v>
      </c>
      <c r="L47" t="s">
        <v>527</v>
      </c>
      <c r="M47" t="s">
        <v>576</v>
      </c>
      <c r="N47" t="s">
        <v>782</v>
      </c>
      <c r="O47">
        <v>2</v>
      </c>
      <c r="P47" t="str">
        <f t="shared" si="0"/>
        <v>Sí fue cobrada</v>
      </c>
      <c r="R47" s="2" t="str">
        <f t="shared" si="1"/>
        <v>01/04/2023</v>
      </c>
      <c r="S47" s="3">
        <f t="shared" si="5"/>
        <v>0.15625</v>
      </c>
      <c r="T47" t="s">
        <v>930</v>
      </c>
      <c r="U47">
        <f t="shared" si="2"/>
        <v>0.15625</v>
      </c>
      <c r="V47">
        <f t="shared" si="3"/>
        <v>40.941000000000003</v>
      </c>
      <c r="W47">
        <f t="shared" si="4"/>
        <v>4.5489999999999995</v>
      </c>
    </row>
    <row r="48" spans="1:23" x14ac:dyDescent="0.3">
      <c r="A48">
        <v>1</v>
      </c>
      <c r="B48" t="s">
        <v>85</v>
      </c>
      <c r="C48">
        <v>3</v>
      </c>
      <c r="D48" s="1">
        <v>45017.055555555547</v>
      </c>
      <c r="E48" s="1">
        <v>45017.206250000003</v>
      </c>
      <c r="F48" t="s">
        <v>512</v>
      </c>
      <c r="G48" t="s">
        <v>514</v>
      </c>
      <c r="H48" t="s">
        <v>517</v>
      </c>
      <c r="I48">
        <v>43.2</v>
      </c>
      <c r="J48" t="s">
        <v>521</v>
      </c>
      <c r="K48">
        <v>2</v>
      </c>
      <c r="L48" t="s">
        <v>531</v>
      </c>
      <c r="M48" t="s">
        <v>577</v>
      </c>
      <c r="N48" t="s">
        <v>783</v>
      </c>
      <c r="O48">
        <v>1</v>
      </c>
      <c r="P48" t="str">
        <f t="shared" si="0"/>
        <v>Sí fue cobrada</v>
      </c>
      <c r="R48" s="2" t="str">
        <f t="shared" si="1"/>
        <v>01/04/2023</v>
      </c>
      <c r="S48" s="3">
        <f t="shared" si="5"/>
        <v>0.15069444444444446</v>
      </c>
      <c r="T48" t="s">
        <v>930</v>
      </c>
      <c r="U48">
        <f t="shared" si="2"/>
        <v>0.15069444444444446</v>
      </c>
      <c r="V48">
        <f t="shared" si="3"/>
        <v>38.880000000000003</v>
      </c>
      <c r="W48">
        <f t="shared" si="4"/>
        <v>4.32</v>
      </c>
    </row>
    <row r="49" spans="1:23" x14ac:dyDescent="0.3">
      <c r="A49">
        <v>18</v>
      </c>
      <c r="B49" t="s">
        <v>118</v>
      </c>
      <c r="C49">
        <v>2</v>
      </c>
      <c r="D49" s="1">
        <v>45017.12777777778</v>
      </c>
      <c r="E49" s="1">
        <v>45017.202777777777</v>
      </c>
      <c r="F49" t="s">
        <v>511</v>
      </c>
      <c r="G49" t="s">
        <v>514</v>
      </c>
      <c r="H49" t="s">
        <v>519</v>
      </c>
      <c r="I49">
        <v>45.45</v>
      </c>
      <c r="J49" t="s">
        <v>521</v>
      </c>
      <c r="K49">
        <v>4</v>
      </c>
      <c r="L49" t="s">
        <v>524</v>
      </c>
      <c r="M49" t="s">
        <v>578</v>
      </c>
      <c r="N49" t="s">
        <v>784</v>
      </c>
      <c r="O49">
        <v>2</v>
      </c>
      <c r="P49" t="str">
        <f t="shared" si="0"/>
        <v>Sí fue cobrada</v>
      </c>
      <c r="R49" s="2" t="str">
        <f t="shared" si="1"/>
        <v>01/04/2023</v>
      </c>
      <c r="S49" s="3">
        <f t="shared" si="5"/>
        <v>7.5000000000000011E-2</v>
      </c>
      <c r="T49" t="s">
        <v>930</v>
      </c>
      <c r="U49">
        <f t="shared" si="2"/>
        <v>7.5000000000000011E-2</v>
      </c>
      <c r="V49">
        <f t="shared" si="3"/>
        <v>40.905000000000001</v>
      </c>
      <c r="W49">
        <f t="shared" si="4"/>
        <v>4.5450000000000017</v>
      </c>
    </row>
    <row r="50" spans="1:23" x14ac:dyDescent="0.3">
      <c r="A50">
        <v>8</v>
      </c>
      <c r="B50" t="s">
        <v>119</v>
      </c>
      <c r="C50">
        <v>3</v>
      </c>
      <c r="D50" s="1">
        <v>45017.063194444447</v>
      </c>
      <c r="E50" s="1">
        <v>45017.181250000001</v>
      </c>
      <c r="F50" t="s">
        <v>510</v>
      </c>
      <c r="G50" t="s">
        <v>516</v>
      </c>
      <c r="H50" t="s">
        <v>519</v>
      </c>
      <c r="I50">
        <v>30.7</v>
      </c>
      <c r="J50" t="s">
        <v>520</v>
      </c>
      <c r="K50">
        <v>2</v>
      </c>
      <c r="L50" t="s">
        <v>525</v>
      </c>
      <c r="M50" t="s">
        <v>579</v>
      </c>
      <c r="N50" t="s">
        <v>785</v>
      </c>
      <c r="O50">
        <v>1</v>
      </c>
      <c r="P50" t="str">
        <f t="shared" si="0"/>
        <v>Sí fue cobrada</v>
      </c>
      <c r="R50" s="2" t="str">
        <f t="shared" si="1"/>
        <v>01/04/2023</v>
      </c>
      <c r="S50" s="3">
        <f t="shared" si="5"/>
        <v>0.11805555555555555</v>
      </c>
      <c r="T50" t="s">
        <v>930</v>
      </c>
      <c r="U50">
        <f t="shared" si="2"/>
        <v>0.11805555555555555</v>
      </c>
      <c r="V50">
        <f t="shared" si="3"/>
        <v>27.63</v>
      </c>
      <c r="W50">
        <f t="shared" si="4"/>
        <v>3.0700000000000003</v>
      </c>
    </row>
    <row r="51" spans="1:23" x14ac:dyDescent="0.3">
      <c r="A51">
        <v>8</v>
      </c>
      <c r="B51" t="s">
        <v>120</v>
      </c>
      <c r="C51">
        <v>4</v>
      </c>
      <c r="D51" s="1">
        <v>45017.056250000001</v>
      </c>
      <c r="E51" s="1">
        <v>45017.211111111108</v>
      </c>
      <c r="F51" t="s">
        <v>510</v>
      </c>
      <c r="G51" t="s">
        <v>514</v>
      </c>
      <c r="H51" t="s">
        <v>518</v>
      </c>
      <c r="I51">
        <v>33.89</v>
      </c>
      <c r="J51" t="s">
        <v>521</v>
      </c>
      <c r="K51">
        <v>4</v>
      </c>
      <c r="L51" t="s">
        <v>524</v>
      </c>
      <c r="M51" t="s">
        <v>580</v>
      </c>
      <c r="N51" t="s">
        <v>786</v>
      </c>
      <c r="O51">
        <v>2</v>
      </c>
      <c r="P51" t="str">
        <f t="shared" si="0"/>
        <v>Sí fue cobrada</v>
      </c>
      <c r="R51" s="2" t="str">
        <f t="shared" si="1"/>
        <v>01/04/2023</v>
      </c>
      <c r="S51" s="3">
        <f t="shared" si="5"/>
        <v>0.15486111111111112</v>
      </c>
      <c r="T51" t="s">
        <v>930</v>
      </c>
      <c r="U51">
        <f t="shared" si="2"/>
        <v>0.15486111111111112</v>
      </c>
      <c r="V51">
        <f t="shared" si="3"/>
        <v>30.501000000000001</v>
      </c>
      <c r="W51">
        <f t="shared" si="4"/>
        <v>3.3889999999999993</v>
      </c>
    </row>
    <row r="52" spans="1:23" x14ac:dyDescent="0.3">
      <c r="A52">
        <v>6</v>
      </c>
      <c r="B52" t="s">
        <v>121</v>
      </c>
      <c r="C52">
        <v>1</v>
      </c>
      <c r="D52" s="1">
        <v>45017.089583333327</v>
      </c>
      <c r="E52" s="1">
        <v>45017.240277777782</v>
      </c>
      <c r="F52" t="s">
        <v>510</v>
      </c>
      <c r="G52" t="s">
        <v>514</v>
      </c>
      <c r="H52" t="s">
        <v>519</v>
      </c>
      <c r="I52">
        <v>19.54</v>
      </c>
      <c r="J52" t="s">
        <v>520</v>
      </c>
      <c r="K52">
        <v>2</v>
      </c>
      <c r="L52" t="s">
        <v>529</v>
      </c>
      <c r="M52" t="s">
        <v>581</v>
      </c>
      <c r="N52" t="s">
        <v>787</v>
      </c>
      <c r="O52">
        <v>1</v>
      </c>
      <c r="P52" t="str">
        <f t="shared" si="0"/>
        <v>Sí fue cobrada</v>
      </c>
      <c r="R52" s="2" t="str">
        <f t="shared" si="1"/>
        <v>01/04/2023</v>
      </c>
      <c r="S52" s="3">
        <f t="shared" si="5"/>
        <v>0.15069444444444446</v>
      </c>
      <c r="T52" t="s">
        <v>930</v>
      </c>
      <c r="U52">
        <f t="shared" si="2"/>
        <v>0.15069444444444446</v>
      </c>
      <c r="V52">
        <f t="shared" si="3"/>
        <v>17.585999999999999</v>
      </c>
      <c r="W52">
        <f t="shared" si="4"/>
        <v>1.9540000000000006</v>
      </c>
    </row>
    <row r="53" spans="1:23" x14ac:dyDescent="0.3">
      <c r="A53">
        <v>10</v>
      </c>
      <c r="B53" t="s">
        <v>122</v>
      </c>
      <c r="C53">
        <v>5</v>
      </c>
      <c r="D53" s="1">
        <v>45017.15902777778</v>
      </c>
      <c r="E53" s="1">
        <v>45017.265277777777</v>
      </c>
      <c r="F53" t="s">
        <v>511</v>
      </c>
      <c r="G53" t="s">
        <v>514</v>
      </c>
      <c r="H53" t="s">
        <v>519</v>
      </c>
      <c r="I53">
        <v>42.87</v>
      </c>
      <c r="J53" t="s">
        <v>522</v>
      </c>
      <c r="K53">
        <v>4</v>
      </c>
      <c r="L53" t="s">
        <v>532</v>
      </c>
      <c r="M53" t="s">
        <v>582</v>
      </c>
      <c r="N53" t="s">
        <v>788</v>
      </c>
      <c r="O53">
        <v>2</v>
      </c>
      <c r="P53" t="str">
        <f t="shared" si="0"/>
        <v>Sí fue cobrada</v>
      </c>
      <c r="R53" s="2" t="str">
        <f t="shared" si="1"/>
        <v>01/04/2023</v>
      </c>
      <c r="S53" s="3">
        <f t="shared" si="5"/>
        <v>0.11666666666666668</v>
      </c>
      <c r="T53" t="s">
        <v>930</v>
      </c>
      <c r="U53">
        <f t="shared" si="2"/>
        <v>0.11666666666666668</v>
      </c>
      <c r="V53">
        <f t="shared" si="3"/>
        <v>38.582999999999998</v>
      </c>
      <c r="W53">
        <f t="shared" si="4"/>
        <v>4.286999999999999</v>
      </c>
    </row>
    <row r="54" spans="1:23" x14ac:dyDescent="0.3">
      <c r="A54">
        <v>2</v>
      </c>
      <c r="B54" t="s">
        <v>123</v>
      </c>
      <c r="C54">
        <v>1</v>
      </c>
      <c r="D54" s="1">
        <v>45017.115972222222</v>
      </c>
      <c r="E54" s="1">
        <v>45017.26666666667</v>
      </c>
      <c r="F54" t="s">
        <v>510</v>
      </c>
      <c r="G54" t="s">
        <v>516</v>
      </c>
      <c r="H54" t="s">
        <v>519</v>
      </c>
      <c r="I54">
        <v>37.93</v>
      </c>
      <c r="J54" t="s">
        <v>522</v>
      </c>
      <c r="K54">
        <v>3</v>
      </c>
      <c r="L54" t="s">
        <v>533</v>
      </c>
      <c r="M54" t="s">
        <v>583</v>
      </c>
      <c r="N54" t="s">
        <v>789</v>
      </c>
      <c r="O54">
        <v>1.5</v>
      </c>
      <c r="P54" t="str">
        <f t="shared" si="0"/>
        <v>Sí fue cobrada</v>
      </c>
      <c r="R54" s="2" t="str">
        <f t="shared" si="1"/>
        <v>01/04/2023</v>
      </c>
      <c r="S54" s="3">
        <f t="shared" si="5"/>
        <v>0.16111111111111112</v>
      </c>
      <c r="T54" t="s">
        <v>930</v>
      </c>
      <c r="U54">
        <f t="shared" si="2"/>
        <v>0.16111111111111112</v>
      </c>
      <c r="V54">
        <f t="shared" si="3"/>
        <v>34.137</v>
      </c>
      <c r="W54">
        <f t="shared" si="4"/>
        <v>3.7929999999999993</v>
      </c>
    </row>
    <row r="55" spans="1:23" x14ac:dyDescent="0.3">
      <c r="A55">
        <v>17</v>
      </c>
      <c r="B55" t="s">
        <v>82</v>
      </c>
      <c r="C55">
        <v>4</v>
      </c>
      <c r="D55" s="1">
        <v>45017.02847222222</v>
      </c>
      <c r="E55" s="1">
        <v>45017.17083333333</v>
      </c>
      <c r="F55" t="s">
        <v>513</v>
      </c>
      <c r="G55" t="s">
        <v>514</v>
      </c>
      <c r="H55" t="s">
        <v>519</v>
      </c>
      <c r="I55">
        <v>33.340000000000003</v>
      </c>
      <c r="J55" t="s">
        <v>520</v>
      </c>
      <c r="K55">
        <v>2</v>
      </c>
      <c r="L55" t="s">
        <v>524</v>
      </c>
      <c r="M55" t="s">
        <v>584</v>
      </c>
      <c r="N55" t="s">
        <v>790</v>
      </c>
      <c r="O55">
        <v>1</v>
      </c>
      <c r="P55" t="str">
        <f t="shared" si="0"/>
        <v>Sí fue cobrada</v>
      </c>
      <c r="R55" s="2" t="str">
        <f t="shared" si="1"/>
        <v>01/04/2023</v>
      </c>
      <c r="S55" s="3">
        <f t="shared" si="5"/>
        <v>0.14236111111111108</v>
      </c>
      <c r="T55" t="s">
        <v>930</v>
      </c>
      <c r="U55">
        <f t="shared" si="2"/>
        <v>0.14236111111111108</v>
      </c>
      <c r="V55">
        <f t="shared" si="3"/>
        <v>30.006000000000004</v>
      </c>
      <c r="W55">
        <f t="shared" si="4"/>
        <v>3.3339999999999996</v>
      </c>
    </row>
    <row r="56" spans="1:23" x14ac:dyDescent="0.3">
      <c r="A56">
        <v>3</v>
      </c>
      <c r="B56" t="s">
        <v>124</v>
      </c>
      <c r="C56">
        <v>3</v>
      </c>
      <c r="D56" s="1">
        <v>45017.069444444453</v>
      </c>
      <c r="E56" s="1">
        <v>45017.168055555558</v>
      </c>
      <c r="F56" t="s">
        <v>512</v>
      </c>
      <c r="G56" t="s">
        <v>515</v>
      </c>
      <c r="H56" t="s">
        <v>518</v>
      </c>
      <c r="I56">
        <v>34.770000000000003</v>
      </c>
      <c r="J56" t="s">
        <v>520</v>
      </c>
      <c r="K56">
        <v>3</v>
      </c>
      <c r="L56" t="s">
        <v>527</v>
      </c>
      <c r="M56" t="s">
        <v>585</v>
      </c>
      <c r="N56" t="s">
        <v>777</v>
      </c>
      <c r="O56">
        <v>1.5</v>
      </c>
      <c r="P56" t="str">
        <f t="shared" si="0"/>
        <v>Sí fue cobrada</v>
      </c>
      <c r="R56" s="2" t="str">
        <f t="shared" si="1"/>
        <v>01/04/2023</v>
      </c>
      <c r="S56" s="3">
        <f t="shared" si="5"/>
        <v>9.8611111111111108E-2</v>
      </c>
      <c r="T56" t="s">
        <v>930</v>
      </c>
      <c r="U56">
        <f t="shared" si="2"/>
        <v>9.8611111111111108E-2</v>
      </c>
      <c r="V56">
        <f t="shared" si="3"/>
        <v>31.293000000000003</v>
      </c>
      <c r="W56">
        <f t="shared" si="4"/>
        <v>3.4770000000000003</v>
      </c>
    </row>
    <row r="57" spans="1:23" x14ac:dyDescent="0.3">
      <c r="A57">
        <v>5</v>
      </c>
      <c r="B57" t="s">
        <v>125</v>
      </c>
      <c r="C57">
        <v>1</v>
      </c>
      <c r="D57" s="1">
        <v>45017.07916666667</v>
      </c>
      <c r="E57" s="1">
        <v>45017.127083333333</v>
      </c>
      <c r="F57" t="s">
        <v>509</v>
      </c>
      <c r="G57" t="s">
        <v>514</v>
      </c>
      <c r="H57" t="s">
        <v>517</v>
      </c>
      <c r="I57">
        <v>14</v>
      </c>
      <c r="J57" t="s">
        <v>522</v>
      </c>
      <c r="K57">
        <v>4</v>
      </c>
      <c r="L57" t="s">
        <v>529</v>
      </c>
      <c r="M57" t="s">
        <v>586</v>
      </c>
      <c r="N57" t="s">
        <v>537</v>
      </c>
      <c r="O57">
        <v>2</v>
      </c>
      <c r="P57" t="str">
        <f t="shared" si="0"/>
        <v>Sí fue cobrada</v>
      </c>
      <c r="R57" s="2" t="str">
        <f t="shared" si="1"/>
        <v>01/04/2023</v>
      </c>
      <c r="S57" s="3">
        <f t="shared" si="5"/>
        <v>5.8333333333333327E-2</v>
      </c>
      <c r="T57" t="s">
        <v>930</v>
      </c>
      <c r="U57">
        <f t="shared" si="2"/>
        <v>5.8333333333333327E-2</v>
      </c>
      <c r="V57">
        <f t="shared" si="3"/>
        <v>12.6</v>
      </c>
      <c r="W57">
        <f t="shared" si="4"/>
        <v>1.4000000000000004</v>
      </c>
    </row>
    <row r="58" spans="1:23" x14ac:dyDescent="0.3">
      <c r="A58">
        <v>18</v>
      </c>
      <c r="B58" t="s">
        <v>126</v>
      </c>
      <c r="C58">
        <v>2</v>
      </c>
      <c r="D58" s="1">
        <v>45017.102777777778</v>
      </c>
      <c r="E58" s="1">
        <v>45017.262499999997</v>
      </c>
      <c r="F58" t="s">
        <v>512</v>
      </c>
      <c r="G58" t="s">
        <v>514</v>
      </c>
      <c r="H58" t="s">
        <v>519</v>
      </c>
      <c r="I58">
        <v>10.88</v>
      </c>
      <c r="J58" t="s">
        <v>520</v>
      </c>
      <c r="K58">
        <v>3</v>
      </c>
      <c r="L58" t="s">
        <v>523</v>
      </c>
      <c r="M58" t="s">
        <v>587</v>
      </c>
      <c r="N58" t="s">
        <v>775</v>
      </c>
      <c r="O58">
        <v>1.5</v>
      </c>
      <c r="P58" t="str">
        <f t="shared" si="0"/>
        <v>Sí fue cobrada</v>
      </c>
      <c r="R58" s="2" t="str">
        <f t="shared" si="1"/>
        <v>01/04/2023</v>
      </c>
      <c r="S58" s="3">
        <f t="shared" si="5"/>
        <v>0.15972222222222221</v>
      </c>
      <c r="T58" t="s">
        <v>930</v>
      </c>
      <c r="U58">
        <f t="shared" si="2"/>
        <v>0.15972222222222221</v>
      </c>
      <c r="V58">
        <f t="shared" si="3"/>
        <v>9.7920000000000016</v>
      </c>
      <c r="W58">
        <f t="shared" si="4"/>
        <v>1.0879999999999992</v>
      </c>
    </row>
    <row r="59" spans="1:23" x14ac:dyDescent="0.3">
      <c r="A59">
        <v>2</v>
      </c>
      <c r="B59" t="s">
        <v>127</v>
      </c>
      <c r="C59">
        <v>6</v>
      </c>
      <c r="D59" s="1">
        <v>45017.15625</v>
      </c>
      <c r="E59" s="1">
        <v>45017.215277777781</v>
      </c>
      <c r="F59" t="s">
        <v>511</v>
      </c>
      <c r="G59" t="s">
        <v>514</v>
      </c>
      <c r="H59" t="s">
        <v>517</v>
      </c>
      <c r="I59">
        <v>21.25</v>
      </c>
      <c r="J59" t="s">
        <v>520</v>
      </c>
      <c r="K59">
        <v>4</v>
      </c>
      <c r="L59" t="s">
        <v>527</v>
      </c>
      <c r="M59" t="s">
        <v>588</v>
      </c>
      <c r="N59" t="s">
        <v>791</v>
      </c>
      <c r="O59">
        <v>2</v>
      </c>
      <c r="P59" t="str">
        <f t="shared" si="0"/>
        <v>Sí fue cobrada</v>
      </c>
      <c r="R59" s="2" t="str">
        <f t="shared" si="1"/>
        <v>01/04/2023</v>
      </c>
      <c r="S59" s="3">
        <f t="shared" si="5"/>
        <v>5.902777777777779E-2</v>
      </c>
      <c r="T59" t="s">
        <v>930</v>
      </c>
      <c r="U59">
        <f t="shared" si="2"/>
        <v>5.902777777777779E-2</v>
      </c>
      <c r="V59">
        <f t="shared" si="3"/>
        <v>19.125</v>
      </c>
      <c r="W59">
        <f t="shared" si="4"/>
        <v>2.125</v>
      </c>
    </row>
    <row r="60" spans="1:23" x14ac:dyDescent="0.3">
      <c r="A60">
        <v>8</v>
      </c>
      <c r="B60" t="s">
        <v>128</v>
      </c>
      <c r="C60">
        <v>4</v>
      </c>
      <c r="D60" s="1">
        <v>45017.001388888893</v>
      </c>
      <c r="E60" s="1">
        <v>45017.135416666657</v>
      </c>
      <c r="F60" t="s">
        <v>512</v>
      </c>
      <c r="G60" t="s">
        <v>516</v>
      </c>
      <c r="H60" t="s">
        <v>519</v>
      </c>
      <c r="I60">
        <v>45.65</v>
      </c>
      <c r="J60" t="s">
        <v>522</v>
      </c>
      <c r="K60">
        <v>4</v>
      </c>
      <c r="L60" t="s">
        <v>525</v>
      </c>
      <c r="M60" t="s">
        <v>542</v>
      </c>
      <c r="N60" t="s">
        <v>617</v>
      </c>
      <c r="O60">
        <v>2</v>
      </c>
      <c r="P60" t="str">
        <f t="shared" si="0"/>
        <v>Sí fue cobrada</v>
      </c>
      <c r="R60" s="2" t="str">
        <f t="shared" si="1"/>
        <v>01/04/2023</v>
      </c>
      <c r="S60" s="3">
        <f t="shared" si="5"/>
        <v>0.14444444444444443</v>
      </c>
      <c r="T60" t="s">
        <v>930</v>
      </c>
      <c r="U60">
        <f t="shared" si="2"/>
        <v>0.14444444444444443</v>
      </c>
      <c r="V60">
        <f t="shared" si="3"/>
        <v>41.085000000000001</v>
      </c>
      <c r="W60">
        <f t="shared" si="4"/>
        <v>4.5649999999999977</v>
      </c>
    </row>
    <row r="61" spans="1:23" x14ac:dyDescent="0.3">
      <c r="A61">
        <v>5</v>
      </c>
      <c r="B61" t="s">
        <v>129</v>
      </c>
      <c r="C61">
        <v>4</v>
      </c>
      <c r="D61" s="1">
        <v>45017.084722222222</v>
      </c>
      <c r="E61" s="1">
        <v>45017.164583333331</v>
      </c>
      <c r="F61" t="s">
        <v>511</v>
      </c>
      <c r="G61" t="s">
        <v>514</v>
      </c>
      <c r="H61" t="s">
        <v>519</v>
      </c>
      <c r="I61">
        <v>31.49</v>
      </c>
      <c r="J61" t="s">
        <v>521</v>
      </c>
      <c r="K61">
        <v>3</v>
      </c>
      <c r="L61" t="s">
        <v>527</v>
      </c>
      <c r="M61" t="s">
        <v>589</v>
      </c>
      <c r="N61" t="s">
        <v>649</v>
      </c>
      <c r="O61">
        <v>1.5</v>
      </c>
      <c r="P61" t="str">
        <f t="shared" si="0"/>
        <v>Sí fue cobrada</v>
      </c>
      <c r="R61" s="2" t="str">
        <f t="shared" si="1"/>
        <v>01/04/2023</v>
      </c>
      <c r="S61" s="3">
        <f t="shared" si="5"/>
        <v>7.9861111111111119E-2</v>
      </c>
      <c r="T61" t="s">
        <v>930</v>
      </c>
      <c r="U61">
        <f t="shared" si="2"/>
        <v>7.9861111111111119E-2</v>
      </c>
      <c r="V61">
        <f t="shared" si="3"/>
        <v>28.340999999999998</v>
      </c>
      <c r="W61">
        <f t="shared" si="4"/>
        <v>3.1490000000000009</v>
      </c>
    </row>
    <row r="62" spans="1:23" x14ac:dyDescent="0.3">
      <c r="A62">
        <v>17</v>
      </c>
      <c r="B62" t="s">
        <v>130</v>
      </c>
      <c r="C62">
        <v>4</v>
      </c>
      <c r="D62" s="1">
        <v>45017.007638888892</v>
      </c>
      <c r="E62" s="1">
        <v>45017.056944444441</v>
      </c>
      <c r="F62" t="s">
        <v>513</v>
      </c>
      <c r="G62" t="s">
        <v>514</v>
      </c>
      <c r="H62" t="s">
        <v>517</v>
      </c>
      <c r="I62">
        <v>28.26</v>
      </c>
      <c r="J62" t="s">
        <v>521</v>
      </c>
      <c r="K62">
        <v>2</v>
      </c>
      <c r="L62" t="s">
        <v>526</v>
      </c>
      <c r="M62" t="s">
        <v>590</v>
      </c>
      <c r="N62" t="s">
        <v>792</v>
      </c>
      <c r="O62">
        <v>1</v>
      </c>
      <c r="P62" t="str">
        <f t="shared" si="0"/>
        <v>Sí fue cobrada</v>
      </c>
      <c r="R62" s="2" t="str">
        <f t="shared" si="1"/>
        <v>01/04/2023</v>
      </c>
      <c r="S62" s="3">
        <f t="shared" si="5"/>
        <v>4.9305555555555554E-2</v>
      </c>
      <c r="T62" t="s">
        <v>930</v>
      </c>
      <c r="U62">
        <f t="shared" si="2"/>
        <v>4.9305555555555554E-2</v>
      </c>
      <c r="V62">
        <f t="shared" si="3"/>
        <v>25.434000000000001</v>
      </c>
      <c r="W62">
        <f t="shared" si="4"/>
        <v>2.8260000000000005</v>
      </c>
    </row>
    <row r="63" spans="1:23" x14ac:dyDescent="0.3">
      <c r="A63">
        <v>18</v>
      </c>
      <c r="B63" t="s">
        <v>131</v>
      </c>
      <c r="C63">
        <v>4</v>
      </c>
      <c r="D63" s="1">
        <v>45017.081250000003</v>
      </c>
      <c r="E63" s="1">
        <v>45017.24722222222</v>
      </c>
      <c r="F63" t="s">
        <v>509</v>
      </c>
      <c r="G63" t="s">
        <v>514</v>
      </c>
      <c r="H63" t="s">
        <v>519</v>
      </c>
      <c r="I63">
        <v>24.01</v>
      </c>
      <c r="J63" t="s">
        <v>522</v>
      </c>
      <c r="K63">
        <v>2</v>
      </c>
      <c r="L63" t="s">
        <v>526</v>
      </c>
      <c r="M63" t="s">
        <v>539</v>
      </c>
      <c r="N63" t="s">
        <v>793</v>
      </c>
      <c r="O63">
        <v>1</v>
      </c>
      <c r="P63" t="str">
        <f t="shared" si="0"/>
        <v>Sí fue cobrada</v>
      </c>
      <c r="R63" s="2" t="str">
        <f t="shared" si="1"/>
        <v>01/04/2023</v>
      </c>
      <c r="S63" s="3">
        <f t="shared" si="5"/>
        <v>0.1763888888888889</v>
      </c>
      <c r="T63" t="s">
        <v>930</v>
      </c>
      <c r="U63">
        <f t="shared" si="2"/>
        <v>0.1763888888888889</v>
      </c>
      <c r="V63">
        <f t="shared" si="3"/>
        <v>21.609000000000002</v>
      </c>
      <c r="W63">
        <f t="shared" si="4"/>
        <v>2.4009999999999998</v>
      </c>
    </row>
    <row r="64" spans="1:23" x14ac:dyDescent="0.3">
      <c r="A64">
        <v>17</v>
      </c>
      <c r="B64" t="s">
        <v>132</v>
      </c>
      <c r="C64">
        <v>1</v>
      </c>
      <c r="D64" s="1">
        <v>45017.112500000003</v>
      </c>
      <c r="E64" s="1">
        <v>45017.243750000001</v>
      </c>
      <c r="F64" t="s">
        <v>511</v>
      </c>
      <c r="G64" t="s">
        <v>514</v>
      </c>
      <c r="H64" t="s">
        <v>519</v>
      </c>
      <c r="I64">
        <v>15.28</v>
      </c>
      <c r="J64" t="s">
        <v>520</v>
      </c>
      <c r="K64">
        <v>2</v>
      </c>
      <c r="L64" t="s">
        <v>527</v>
      </c>
      <c r="M64" t="s">
        <v>591</v>
      </c>
      <c r="N64" t="s">
        <v>794</v>
      </c>
      <c r="O64">
        <v>1</v>
      </c>
      <c r="P64" t="str">
        <f t="shared" si="0"/>
        <v>Sí fue cobrada</v>
      </c>
      <c r="R64" s="2" t="str">
        <f t="shared" si="1"/>
        <v>01/04/2023</v>
      </c>
      <c r="S64" s="3">
        <f t="shared" si="5"/>
        <v>0.13124999999999998</v>
      </c>
      <c r="T64" t="s">
        <v>930</v>
      </c>
      <c r="U64">
        <f t="shared" si="2"/>
        <v>0.13124999999999998</v>
      </c>
      <c r="V64">
        <f t="shared" si="3"/>
        <v>13.751999999999999</v>
      </c>
      <c r="W64">
        <f t="shared" si="4"/>
        <v>1.5280000000000005</v>
      </c>
    </row>
    <row r="65" spans="1:23" x14ac:dyDescent="0.3">
      <c r="A65">
        <v>19</v>
      </c>
      <c r="B65" t="s">
        <v>133</v>
      </c>
      <c r="C65">
        <v>4</v>
      </c>
      <c r="D65" s="1">
        <v>45017.044444444437</v>
      </c>
      <c r="E65" s="1">
        <v>45017.175694444442</v>
      </c>
      <c r="F65" t="s">
        <v>513</v>
      </c>
      <c r="G65" t="s">
        <v>514</v>
      </c>
      <c r="H65" t="s">
        <v>519</v>
      </c>
      <c r="I65">
        <v>30.83</v>
      </c>
      <c r="J65" t="s">
        <v>521</v>
      </c>
      <c r="K65">
        <v>3</v>
      </c>
      <c r="L65" t="s">
        <v>525</v>
      </c>
      <c r="M65" t="s">
        <v>592</v>
      </c>
      <c r="N65" t="s">
        <v>795</v>
      </c>
      <c r="O65">
        <v>1.5</v>
      </c>
      <c r="P65" t="str">
        <f t="shared" si="0"/>
        <v>Sí fue cobrada</v>
      </c>
      <c r="R65" s="2" t="str">
        <f t="shared" si="1"/>
        <v>01/04/2023</v>
      </c>
      <c r="S65" s="3">
        <f t="shared" si="5"/>
        <v>0.13125000000000001</v>
      </c>
      <c r="T65" t="s">
        <v>930</v>
      </c>
      <c r="U65">
        <f t="shared" si="2"/>
        <v>0.13125000000000001</v>
      </c>
      <c r="V65">
        <f t="shared" si="3"/>
        <v>27.747</v>
      </c>
      <c r="W65">
        <f t="shared" si="4"/>
        <v>3.0829999999999984</v>
      </c>
    </row>
    <row r="66" spans="1:23" x14ac:dyDescent="0.3">
      <c r="A66">
        <v>19</v>
      </c>
      <c r="B66" t="s">
        <v>134</v>
      </c>
      <c r="C66">
        <v>5</v>
      </c>
      <c r="D66" s="1">
        <v>45017.15</v>
      </c>
      <c r="E66" s="1">
        <v>45017.200694444437</v>
      </c>
      <c r="F66" t="s">
        <v>512</v>
      </c>
      <c r="G66" t="s">
        <v>514</v>
      </c>
      <c r="H66" t="s">
        <v>519</v>
      </c>
      <c r="I66">
        <v>45.23</v>
      </c>
      <c r="J66" t="s">
        <v>522</v>
      </c>
      <c r="K66">
        <v>2</v>
      </c>
      <c r="L66" t="s">
        <v>528</v>
      </c>
      <c r="M66" t="s">
        <v>593</v>
      </c>
      <c r="N66" t="s">
        <v>755</v>
      </c>
      <c r="O66">
        <v>1</v>
      </c>
      <c r="P66" t="str">
        <f t="shared" si="0"/>
        <v>Sí fue cobrada</v>
      </c>
      <c r="R66" s="2" t="str">
        <f t="shared" si="1"/>
        <v>01/04/2023</v>
      </c>
      <c r="S66" s="3">
        <f t="shared" si="5"/>
        <v>6.1111111111111095E-2</v>
      </c>
      <c r="T66" t="s">
        <v>930</v>
      </c>
      <c r="U66">
        <f t="shared" si="2"/>
        <v>6.1111111111111095E-2</v>
      </c>
      <c r="V66">
        <f t="shared" si="3"/>
        <v>40.706999999999994</v>
      </c>
      <c r="W66">
        <f t="shared" si="4"/>
        <v>4.5230000000000032</v>
      </c>
    </row>
    <row r="67" spans="1:23" x14ac:dyDescent="0.3">
      <c r="A67">
        <v>17</v>
      </c>
      <c r="B67" t="s">
        <v>135</v>
      </c>
      <c r="C67">
        <v>3</v>
      </c>
      <c r="D67" s="1">
        <v>45017.122916666667</v>
      </c>
      <c r="E67" s="1">
        <v>45017.224999999999</v>
      </c>
      <c r="F67" t="s">
        <v>510</v>
      </c>
      <c r="G67" t="s">
        <v>514</v>
      </c>
      <c r="H67" t="s">
        <v>519</v>
      </c>
      <c r="I67">
        <v>17.760000000000002</v>
      </c>
      <c r="J67" t="s">
        <v>520</v>
      </c>
      <c r="K67">
        <v>4</v>
      </c>
      <c r="L67" t="s">
        <v>533</v>
      </c>
      <c r="M67" t="s">
        <v>594</v>
      </c>
      <c r="N67" t="s">
        <v>796</v>
      </c>
      <c r="O67">
        <v>2</v>
      </c>
      <c r="P67" t="str">
        <f t="shared" ref="P67:P130" si="6" xml:space="preserve"> IF(U67=0, "No fue cobrada", "Sí fue cobrada")</f>
        <v>Sí fue cobrada</v>
      </c>
      <c r="R67" s="2" t="str">
        <f t="shared" ref="R67:R130" si="7" xml:space="preserve"> TEXT(D67, "DD/MM/AAAA")</f>
        <v>01/04/2023</v>
      </c>
      <c r="S67" s="3">
        <f t="shared" ref="S67:S130" si="8" xml:space="preserve"> N67-M67 + IF(J67="Ocupada", 15/1440, 0)</f>
        <v>0.10208333333333333</v>
      </c>
      <c r="T67" t="s">
        <v>930</v>
      </c>
      <c r="U67">
        <f t="shared" ref="U67:U130" si="9" xml:space="preserve"> IF(S67&gt;0, S67, 0)</f>
        <v>0.10208333333333333</v>
      </c>
      <c r="V67">
        <f t="shared" ref="V67:V130" si="10">I67-(I67*0.1)</f>
        <v>15.984000000000002</v>
      </c>
      <c r="W67">
        <f t="shared" ref="W67:W130" si="11">I67-V67</f>
        <v>1.7759999999999998</v>
      </c>
    </row>
    <row r="68" spans="1:23" x14ac:dyDescent="0.3">
      <c r="A68">
        <v>3</v>
      </c>
      <c r="B68" t="s">
        <v>136</v>
      </c>
      <c r="C68">
        <v>1</v>
      </c>
      <c r="D68" s="1">
        <v>45017.115277777782</v>
      </c>
      <c r="E68" s="1">
        <v>45017.260416666657</v>
      </c>
      <c r="F68" t="s">
        <v>509</v>
      </c>
      <c r="G68" t="s">
        <v>516</v>
      </c>
      <c r="H68" t="s">
        <v>519</v>
      </c>
      <c r="I68">
        <v>19.88</v>
      </c>
      <c r="J68" t="s">
        <v>521</v>
      </c>
      <c r="K68">
        <v>3</v>
      </c>
      <c r="L68" t="s">
        <v>529</v>
      </c>
      <c r="M68" t="s">
        <v>595</v>
      </c>
      <c r="N68" t="s">
        <v>797</v>
      </c>
      <c r="O68">
        <v>1.5</v>
      </c>
      <c r="P68" t="str">
        <f t="shared" si="6"/>
        <v>Sí fue cobrada</v>
      </c>
      <c r="R68" s="2" t="str">
        <f t="shared" si="7"/>
        <v>01/04/2023</v>
      </c>
      <c r="S68" s="3">
        <f t="shared" si="8"/>
        <v>0.14513888888888893</v>
      </c>
      <c r="T68" t="s">
        <v>930</v>
      </c>
      <c r="U68">
        <f t="shared" si="9"/>
        <v>0.14513888888888893</v>
      </c>
      <c r="V68">
        <f t="shared" si="10"/>
        <v>17.891999999999999</v>
      </c>
      <c r="W68">
        <f t="shared" si="11"/>
        <v>1.9879999999999995</v>
      </c>
    </row>
    <row r="69" spans="1:23" x14ac:dyDescent="0.3">
      <c r="A69">
        <v>16</v>
      </c>
      <c r="B69" t="s">
        <v>137</v>
      </c>
      <c r="C69">
        <v>2</v>
      </c>
      <c r="D69" s="1">
        <v>45017.06527777778</v>
      </c>
      <c r="E69" s="1">
        <v>45017.213888888888</v>
      </c>
      <c r="F69" t="s">
        <v>509</v>
      </c>
      <c r="G69" t="s">
        <v>514</v>
      </c>
      <c r="H69" t="s">
        <v>519</v>
      </c>
      <c r="I69">
        <v>34.01</v>
      </c>
      <c r="J69" t="s">
        <v>521</v>
      </c>
      <c r="K69">
        <v>4</v>
      </c>
      <c r="L69" t="s">
        <v>528</v>
      </c>
      <c r="M69" t="s">
        <v>596</v>
      </c>
      <c r="N69" t="s">
        <v>798</v>
      </c>
      <c r="O69">
        <v>2</v>
      </c>
      <c r="P69" t="str">
        <f t="shared" si="6"/>
        <v>Sí fue cobrada</v>
      </c>
      <c r="R69" s="2" t="str">
        <f t="shared" si="7"/>
        <v>01/04/2023</v>
      </c>
      <c r="S69" s="3">
        <f t="shared" si="8"/>
        <v>0.14861111111111114</v>
      </c>
      <c r="T69" t="s">
        <v>930</v>
      </c>
      <c r="U69">
        <f t="shared" si="9"/>
        <v>0.14861111111111114</v>
      </c>
      <c r="V69">
        <f t="shared" si="10"/>
        <v>30.608999999999998</v>
      </c>
      <c r="W69">
        <f t="shared" si="11"/>
        <v>3.4009999999999998</v>
      </c>
    </row>
    <row r="70" spans="1:23" x14ac:dyDescent="0.3">
      <c r="A70">
        <v>18</v>
      </c>
      <c r="B70" t="s">
        <v>138</v>
      </c>
      <c r="C70">
        <v>6</v>
      </c>
      <c r="D70" s="1">
        <v>45017.093055555553</v>
      </c>
      <c r="E70" s="1">
        <v>45017.156944444447</v>
      </c>
      <c r="F70" t="s">
        <v>513</v>
      </c>
      <c r="G70" t="s">
        <v>514</v>
      </c>
      <c r="H70" t="s">
        <v>519</v>
      </c>
      <c r="I70">
        <v>39.049999999999997</v>
      </c>
      <c r="J70" t="s">
        <v>521</v>
      </c>
      <c r="K70">
        <v>3</v>
      </c>
      <c r="L70" t="s">
        <v>528</v>
      </c>
      <c r="M70" t="s">
        <v>565</v>
      </c>
      <c r="N70" t="s">
        <v>543</v>
      </c>
      <c r="O70">
        <v>1.5</v>
      </c>
      <c r="P70" t="str">
        <f t="shared" si="6"/>
        <v>Sí fue cobrada</v>
      </c>
      <c r="R70" s="2" t="str">
        <f t="shared" si="7"/>
        <v>01/04/2023</v>
      </c>
      <c r="S70" s="3">
        <f t="shared" si="8"/>
        <v>6.3888888888888884E-2</v>
      </c>
      <c r="T70" t="s">
        <v>930</v>
      </c>
      <c r="U70">
        <f t="shared" si="9"/>
        <v>6.3888888888888884E-2</v>
      </c>
      <c r="V70">
        <f t="shared" si="10"/>
        <v>35.144999999999996</v>
      </c>
      <c r="W70">
        <f t="shared" si="11"/>
        <v>3.9050000000000011</v>
      </c>
    </row>
    <row r="71" spans="1:23" x14ac:dyDescent="0.3">
      <c r="A71">
        <v>16</v>
      </c>
      <c r="B71" t="s">
        <v>139</v>
      </c>
      <c r="C71">
        <v>3</v>
      </c>
      <c r="D71" s="1">
        <v>45017.142361111109</v>
      </c>
      <c r="E71" s="1">
        <v>45017.298611111109</v>
      </c>
      <c r="F71" t="s">
        <v>512</v>
      </c>
      <c r="G71" t="s">
        <v>515</v>
      </c>
      <c r="H71" t="s">
        <v>519</v>
      </c>
      <c r="I71">
        <v>38.6</v>
      </c>
      <c r="J71" t="s">
        <v>521</v>
      </c>
      <c r="K71">
        <v>2</v>
      </c>
      <c r="L71" t="s">
        <v>526</v>
      </c>
      <c r="M71" t="s">
        <v>597</v>
      </c>
      <c r="N71" t="s">
        <v>799</v>
      </c>
      <c r="O71">
        <v>1</v>
      </c>
      <c r="P71" t="str">
        <f t="shared" si="6"/>
        <v>Sí fue cobrada</v>
      </c>
      <c r="R71" s="2" t="str">
        <f t="shared" si="7"/>
        <v>01/04/2023</v>
      </c>
      <c r="S71" s="3">
        <f t="shared" si="8"/>
        <v>0.15625</v>
      </c>
      <c r="T71" t="s">
        <v>930</v>
      </c>
      <c r="U71">
        <f t="shared" si="9"/>
        <v>0.15625</v>
      </c>
      <c r="V71">
        <f t="shared" si="10"/>
        <v>34.74</v>
      </c>
      <c r="W71">
        <f t="shared" si="11"/>
        <v>3.8599999999999994</v>
      </c>
    </row>
    <row r="72" spans="1:23" x14ac:dyDescent="0.3">
      <c r="A72">
        <v>15</v>
      </c>
      <c r="B72" t="s">
        <v>140</v>
      </c>
      <c r="C72">
        <v>1</v>
      </c>
      <c r="D72" s="1">
        <v>45017.154166666667</v>
      </c>
      <c r="E72" s="1">
        <v>45017.277083333327</v>
      </c>
      <c r="F72" t="s">
        <v>510</v>
      </c>
      <c r="G72" t="s">
        <v>516</v>
      </c>
      <c r="H72" t="s">
        <v>519</v>
      </c>
      <c r="I72">
        <v>24.94</v>
      </c>
      <c r="J72" t="s">
        <v>522</v>
      </c>
      <c r="K72">
        <v>3</v>
      </c>
      <c r="L72" t="s">
        <v>533</v>
      </c>
      <c r="M72" t="s">
        <v>598</v>
      </c>
      <c r="N72" t="s">
        <v>800</v>
      </c>
      <c r="O72">
        <v>1.5</v>
      </c>
      <c r="P72" t="str">
        <f t="shared" si="6"/>
        <v>Sí fue cobrada</v>
      </c>
      <c r="R72" s="2" t="str">
        <f t="shared" si="7"/>
        <v>01/04/2023</v>
      </c>
      <c r="S72" s="3">
        <f t="shared" si="8"/>
        <v>0.13333333333333333</v>
      </c>
      <c r="T72" t="s">
        <v>930</v>
      </c>
      <c r="U72">
        <f t="shared" si="9"/>
        <v>0.13333333333333333</v>
      </c>
      <c r="V72">
        <f t="shared" si="10"/>
        <v>22.446000000000002</v>
      </c>
      <c r="W72">
        <f t="shared" si="11"/>
        <v>2.4939999999999998</v>
      </c>
    </row>
    <row r="73" spans="1:23" x14ac:dyDescent="0.3">
      <c r="A73">
        <v>8</v>
      </c>
      <c r="B73" t="s">
        <v>141</v>
      </c>
      <c r="C73">
        <v>3</v>
      </c>
      <c r="D73" s="1">
        <v>45017.107638888891</v>
      </c>
      <c r="E73" s="1">
        <v>45017.188194444447</v>
      </c>
      <c r="F73" t="s">
        <v>511</v>
      </c>
      <c r="G73" t="s">
        <v>516</v>
      </c>
      <c r="H73" t="s">
        <v>519</v>
      </c>
      <c r="I73">
        <v>45.96</v>
      </c>
      <c r="J73" t="s">
        <v>521</v>
      </c>
      <c r="K73">
        <v>4</v>
      </c>
      <c r="L73" t="s">
        <v>531</v>
      </c>
      <c r="M73" t="s">
        <v>599</v>
      </c>
      <c r="N73" t="s">
        <v>753</v>
      </c>
      <c r="O73">
        <v>2</v>
      </c>
      <c r="P73" t="str">
        <f t="shared" si="6"/>
        <v>Sí fue cobrada</v>
      </c>
      <c r="R73" s="2" t="str">
        <f t="shared" si="7"/>
        <v>01/04/2023</v>
      </c>
      <c r="S73" s="3">
        <f t="shared" si="8"/>
        <v>8.0555555555555547E-2</v>
      </c>
      <c r="T73" t="s">
        <v>930</v>
      </c>
      <c r="U73">
        <f t="shared" si="9"/>
        <v>8.0555555555555547E-2</v>
      </c>
      <c r="V73">
        <f t="shared" si="10"/>
        <v>41.364000000000004</v>
      </c>
      <c r="W73">
        <f t="shared" si="11"/>
        <v>4.5959999999999965</v>
      </c>
    </row>
    <row r="74" spans="1:23" x14ac:dyDescent="0.3">
      <c r="A74">
        <v>3</v>
      </c>
      <c r="B74" t="s">
        <v>142</v>
      </c>
      <c r="C74">
        <v>2</v>
      </c>
      <c r="D74" s="1">
        <v>45017.073611111111</v>
      </c>
      <c r="E74" s="1">
        <v>45017.137499999997</v>
      </c>
      <c r="F74" t="s">
        <v>513</v>
      </c>
      <c r="G74" t="s">
        <v>514</v>
      </c>
      <c r="H74" t="s">
        <v>519</v>
      </c>
      <c r="I74">
        <v>29.46</v>
      </c>
      <c r="J74" t="s">
        <v>522</v>
      </c>
      <c r="K74">
        <v>3</v>
      </c>
      <c r="L74" t="s">
        <v>528</v>
      </c>
      <c r="M74" t="s">
        <v>600</v>
      </c>
      <c r="N74" t="s">
        <v>562</v>
      </c>
      <c r="O74">
        <v>1.5</v>
      </c>
      <c r="P74" t="str">
        <f t="shared" si="6"/>
        <v>Sí fue cobrada</v>
      </c>
      <c r="R74" s="2" t="str">
        <f t="shared" si="7"/>
        <v>01/04/2023</v>
      </c>
      <c r="S74" s="3">
        <f t="shared" si="8"/>
        <v>7.4305555555555541E-2</v>
      </c>
      <c r="T74" t="s">
        <v>930</v>
      </c>
      <c r="U74">
        <f t="shared" si="9"/>
        <v>7.4305555555555541E-2</v>
      </c>
      <c r="V74">
        <f t="shared" si="10"/>
        <v>26.513999999999999</v>
      </c>
      <c r="W74">
        <f t="shared" si="11"/>
        <v>2.9460000000000015</v>
      </c>
    </row>
    <row r="75" spans="1:23" x14ac:dyDescent="0.3">
      <c r="A75">
        <v>18</v>
      </c>
      <c r="B75" t="s">
        <v>143</v>
      </c>
      <c r="C75">
        <v>1</v>
      </c>
      <c r="D75" s="1">
        <v>45017.145833333343</v>
      </c>
      <c r="E75" s="1">
        <v>45017.277777777781</v>
      </c>
      <c r="F75" t="s">
        <v>513</v>
      </c>
      <c r="G75" t="s">
        <v>514</v>
      </c>
      <c r="H75" t="s">
        <v>517</v>
      </c>
      <c r="I75">
        <v>23.93</v>
      </c>
      <c r="J75" t="s">
        <v>520</v>
      </c>
      <c r="K75">
        <v>3</v>
      </c>
      <c r="L75" t="s">
        <v>531</v>
      </c>
      <c r="M75" t="s">
        <v>570</v>
      </c>
      <c r="N75" t="s">
        <v>801</v>
      </c>
      <c r="O75">
        <v>1.5</v>
      </c>
      <c r="P75" t="str">
        <f t="shared" si="6"/>
        <v>Sí fue cobrada</v>
      </c>
      <c r="R75" s="2" t="str">
        <f t="shared" si="7"/>
        <v>01/04/2023</v>
      </c>
      <c r="S75" s="3">
        <f t="shared" si="8"/>
        <v>0.13194444444444445</v>
      </c>
      <c r="T75" t="s">
        <v>930</v>
      </c>
      <c r="U75">
        <f t="shared" si="9"/>
        <v>0.13194444444444445</v>
      </c>
      <c r="V75">
        <f t="shared" si="10"/>
        <v>21.536999999999999</v>
      </c>
      <c r="W75">
        <f t="shared" si="11"/>
        <v>2.3930000000000007</v>
      </c>
    </row>
    <row r="76" spans="1:23" x14ac:dyDescent="0.3">
      <c r="A76">
        <v>11</v>
      </c>
      <c r="B76" t="s">
        <v>122</v>
      </c>
      <c r="C76">
        <v>4</v>
      </c>
      <c r="D76" s="1">
        <v>45017.029166666667</v>
      </c>
      <c r="E76" s="1">
        <v>45017.09652777778</v>
      </c>
      <c r="F76" t="s">
        <v>512</v>
      </c>
      <c r="G76" t="s">
        <v>515</v>
      </c>
      <c r="H76" t="s">
        <v>517</v>
      </c>
      <c r="I76">
        <v>12.28</v>
      </c>
      <c r="J76" t="s">
        <v>521</v>
      </c>
      <c r="K76">
        <v>3</v>
      </c>
      <c r="L76" t="s">
        <v>530</v>
      </c>
      <c r="M76" t="s">
        <v>601</v>
      </c>
      <c r="N76" t="s">
        <v>802</v>
      </c>
      <c r="O76">
        <v>1.5</v>
      </c>
      <c r="P76" t="str">
        <f t="shared" si="6"/>
        <v>Sí fue cobrada</v>
      </c>
      <c r="R76" s="2" t="str">
        <f t="shared" si="7"/>
        <v>01/04/2023</v>
      </c>
      <c r="S76" s="3">
        <f t="shared" si="8"/>
        <v>6.7361111111111108E-2</v>
      </c>
      <c r="T76" t="s">
        <v>930</v>
      </c>
      <c r="U76">
        <f t="shared" si="9"/>
        <v>6.7361111111111108E-2</v>
      </c>
      <c r="V76">
        <f t="shared" si="10"/>
        <v>11.052</v>
      </c>
      <c r="W76">
        <f t="shared" si="11"/>
        <v>1.2279999999999998</v>
      </c>
    </row>
    <row r="77" spans="1:23" x14ac:dyDescent="0.3">
      <c r="A77">
        <v>1</v>
      </c>
      <c r="B77" t="s">
        <v>144</v>
      </c>
      <c r="C77">
        <v>5</v>
      </c>
      <c r="D77" s="1">
        <v>45017.151388888888</v>
      </c>
      <c r="E77" s="1">
        <v>45017.224999999999</v>
      </c>
      <c r="F77" t="s">
        <v>512</v>
      </c>
      <c r="G77" t="s">
        <v>514</v>
      </c>
      <c r="H77" t="s">
        <v>519</v>
      </c>
      <c r="I77">
        <v>39.1</v>
      </c>
      <c r="J77" t="s">
        <v>520</v>
      </c>
      <c r="K77">
        <v>4</v>
      </c>
      <c r="L77" t="s">
        <v>523</v>
      </c>
      <c r="M77" t="s">
        <v>602</v>
      </c>
      <c r="N77" t="s">
        <v>796</v>
      </c>
      <c r="O77">
        <v>2</v>
      </c>
      <c r="P77" t="str">
        <f t="shared" si="6"/>
        <v>Sí fue cobrada</v>
      </c>
      <c r="R77" s="2" t="str">
        <f t="shared" si="7"/>
        <v>01/04/2023</v>
      </c>
      <c r="S77" s="3">
        <f t="shared" si="8"/>
        <v>7.3611111111111127E-2</v>
      </c>
      <c r="T77" t="s">
        <v>930</v>
      </c>
      <c r="U77">
        <f t="shared" si="9"/>
        <v>7.3611111111111127E-2</v>
      </c>
      <c r="V77">
        <f t="shared" si="10"/>
        <v>35.19</v>
      </c>
      <c r="W77">
        <f t="shared" si="11"/>
        <v>3.9100000000000037</v>
      </c>
    </row>
    <row r="78" spans="1:23" x14ac:dyDescent="0.3">
      <c r="A78">
        <v>6</v>
      </c>
      <c r="B78" t="s">
        <v>145</v>
      </c>
      <c r="C78">
        <v>2</v>
      </c>
      <c r="D78" s="1">
        <v>45017.149305555547</v>
      </c>
      <c r="E78" s="1">
        <v>45017.256249999999</v>
      </c>
      <c r="F78" t="s">
        <v>511</v>
      </c>
      <c r="G78" t="s">
        <v>515</v>
      </c>
      <c r="H78" t="s">
        <v>519</v>
      </c>
      <c r="I78">
        <v>12.75</v>
      </c>
      <c r="J78" t="s">
        <v>521</v>
      </c>
      <c r="K78">
        <v>2</v>
      </c>
      <c r="L78" t="s">
        <v>528</v>
      </c>
      <c r="M78" t="s">
        <v>603</v>
      </c>
      <c r="N78" t="s">
        <v>803</v>
      </c>
      <c r="O78">
        <v>1</v>
      </c>
      <c r="P78" t="str">
        <f t="shared" si="6"/>
        <v>Sí fue cobrada</v>
      </c>
      <c r="R78" s="2" t="str">
        <f t="shared" si="7"/>
        <v>01/04/2023</v>
      </c>
      <c r="S78" s="3">
        <f t="shared" si="8"/>
        <v>0.10694444444444448</v>
      </c>
      <c r="T78" t="s">
        <v>930</v>
      </c>
      <c r="U78">
        <f t="shared" si="9"/>
        <v>0.10694444444444448</v>
      </c>
      <c r="V78">
        <f t="shared" si="10"/>
        <v>11.475</v>
      </c>
      <c r="W78">
        <f t="shared" si="11"/>
        <v>1.2750000000000004</v>
      </c>
    </row>
    <row r="79" spans="1:23" x14ac:dyDescent="0.3">
      <c r="A79">
        <v>12</v>
      </c>
      <c r="B79" t="s">
        <v>146</v>
      </c>
      <c r="C79">
        <v>1</v>
      </c>
      <c r="D79" s="1">
        <v>45017.077777777777</v>
      </c>
      <c r="E79" s="1">
        <v>45017.203472222223</v>
      </c>
      <c r="F79" t="s">
        <v>513</v>
      </c>
      <c r="G79" t="s">
        <v>514</v>
      </c>
      <c r="H79" t="s">
        <v>519</v>
      </c>
      <c r="I79">
        <v>28.36</v>
      </c>
      <c r="J79" t="s">
        <v>522</v>
      </c>
      <c r="K79">
        <v>3</v>
      </c>
      <c r="L79" t="s">
        <v>532</v>
      </c>
      <c r="M79" t="s">
        <v>604</v>
      </c>
      <c r="N79" t="s">
        <v>804</v>
      </c>
      <c r="O79">
        <v>1.5</v>
      </c>
      <c r="P79" t="str">
        <f t="shared" si="6"/>
        <v>Sí fue cobrada</v>
      </c>
      <c r="R79" s="2" t="str">
        <f t="shared" si="7"/>
        <v>01/04/2023</v>
      </c>
      <c r="S79" s="3">
        <f t="shared" si="8"/>
        <v>0.13611111111111107</v>
      </c>
      <c r="T79" t="s">
        <v>930</v>
      </c>
      <c r="U79">
        <f t="shared" si="9"/>
        <v>0.13611111111111107</v>
      </c>
      <c r="V79">
        <f t="shared" si="10"/>
        <v>25.524000000000001</v>
      </c>
      <c r="W79">
        <f t="shared" si="11"/>
        <v>2.8359999999999985</v>
      </c>
    </row>
    <row r="80" spans="1:23" x14ac:dyDescent="0.3">
      <c r="A80">
        <v>12</v>
      </c>
      <c r="B80" t="s">
        <v>147</v>
      </c>
      <c r="C80">
        <v>5</v>
      </c>
      <c r="D80" s="1">
        <v>45017.138194444437</v>
      </c>
      <c r="E80" s="1">
        <v>45017.254861111112</v>
      </c>
      <c r="F80" t="s">
        <v>511</v>
      </c>
      <c r="G80" t="s">
        <v>516</v>
      </c>
      <c r="H80" t="s">
        <v>519</v>
      </c>
      <c r="I80">
        <v>24.68</v>
      </c>
      <c r="J80" t="s">
        <v>522</v>
      </c>
      <c r="K80">
        <v>2</v>
      </c>
      <c r="L80" t="s">
        <v>523</v>
      </c>
      <c r="M80" t="s">
        <v>605</v>
      </c>
      <c r="N80" t="s">
        <v>771</v>
      </c>
      <c r="O80">
        <v>1</v>
      </c>
      <c r="P80" t="str">
        <f t="shared" si="6"/>
        <v>Sí fue cobrada</v>
      </c>
      <c r="R80" s="2" t="str">
        <f t="shared" si="7"/>
        <v>01/04/2023</v>
      </c>
      <c r="S80" s="3">
        <f t="shared" si="8"/>
        <v>0.12708333333333333</v>
      </c>
      <c r="T80" t="s">
        <v>930</v>
      </c>
      <c r="U80">
        <f t="shared" si="9"/>
        <v>0.12708333333333333</v>
      </c>
      <c r="V80">
        <f t="shared" si="10"/>
        <v>22.212</v>
      </c>
      <c r="W80">
        <f t="shared" si="11"/>
        <v>2.468</v>
      </c>
    </row>
    <row r="81" spans="1:23" x14ac:dyDescent="0.3">
      <c r="A81">
        <v>16</v>
      </c>
      <c r="B81" t="s">
        <v>148</v>
      </c>
      <c r="C81">
        <v>5</v>
      </c>
      <c r="D81" s="1">
        <v>45017.082638888889</v>
      </c>
      <c r="E81" s="1">
        <v>45017.226388888892</v>
      </c>
      <c r="F81" t="s">
        <v>513</v>
      </c>
      <c r="G81" t="s">
        <v>515</v>
      </c>
      <c r="H81" t="s">
        <v>519</v>
      </c>
      <c r="I81">
        <v>33.630000000000003</v>
      </c>
      <c r="J81" t="s">
        <v>521</v>
      </c>
      <c r="K81">
        <v>4</v>
      </c>
      <c r="L81" t="s">
        <v>529</v>
      </c>
      <c r="M81" t="s">
        <v>606</v>
      </c>
      <c r="N81" t="s">
        <v>805</v>
      </c>
      <c r="O81">
        <v>2</v>
      </c>
      <c r="P81" t="str">
        <f t="shared" si="6"/>
        <v>Sí fue cobrada</v>
      </c>
      <c r="R81" s="2" t="str">
        <f t="shared" si="7"/>
        <v>01/04/2023</v>
      </c>
      <c r="S81" s="3">
        <f t="shared" si="8"/>
        <v>0.14374999999999999</v>
      </c>
      <c r="T81" t="s">
        <v>930</v>
      </c>
      <c r="U81">
        <f t="shared" si="9"/>
        <v>0.14374999999999999</v>
      </c>
      <c r="V81">
        <f t="shared" si="10"/>
        <v>30.267000000000003</v>
      </c>
      <c r="W81">
        <f t="shared" si="11"/>
        <v>3.3629999999999995</v>
      </c>
    </row>
    <row r="82" spans="1:23" x14ac:dyDescent="0.3">
      <c r="A82">
        <v>14</v>
      </c>
      <c r="B82" t="s">
        <v>149</v>
      </c>
      <c r="C82">
        <v>2</v>
      </c>
      <c r="D82" s="1">
        <v>45017.073611111111</v>
      </c>
      <c r="E82" s="1">
        <v>45017.127083333333</v>
      </c>
      <c r="F82" t="s">
        <v>511</v>
      </c>
      <c r="G82" t="s">
        <v>516</v>
      </c>
      <c r="H82" t="s">
        <v>519</v>
      </c>
      <c r="I82">
        <v>19.22</v>
      </c>
      <c r="J82" t="s">
        <v>522</v>
      </c>
      <c r="K82">
        <v>3</v>
      </c>
      <c r="L82" t="s">
        <v>531</v>
      </c>
      <c r="M82" t="s">
        <v>600</v>
      </c>
      <c r="N82" t="s">
        <v>537</v>
      </c>
      <c r="O82">
        <v>1.5</v>
      </c>
      <c r="P82" t="str">
        <f t="shared" si="6"/>
        <v>Sí fue cobrada</v>
      </c>
      <c r="R82" s="2" t="str">
        <f t="shared" si="7"/>
        <v>01/04/2023</v>
      </c>
      <c r="S82" s="3">
        <f t="shared" si="8"/>
        <v>6.3888888888888884E-2</v>
      </c>
      <c r="T82" t="s">
        <v>930</v>
      </c>
      <c r="U82">
        <f t="shared" si="9"/>
        <v>6.3888888888888884E-2</v>
      </c>
      <c r="V82">
        <f t="shared" si="10"/>
        <v>17.297999999999998</v>
      </c>
      <c r="W82">
        <f t="shared" si="11"/>
        <v>1.9220000000000006</v>
      </c>
    </row>
    <row r="83" spans="1:23" x14ac:dyDescent="0.3">
      <c r="A83">
        <v>7</v>
      </c>
      <c r="B83" t="s">
        <v>150</v>
      </c>
      <c r="C83">
        <v>3</v>
      </c>
      <c r="D83" s="1">
        <v>45017.042361111111</v>
      </c>
      <c r="E83" s="1">
        <v>45017.140277777777</v>
      </c>
      <c r="F83" t="s">
        <v>512</v>
      </c>
      <c r="G83" t="s">
        <v>514</v>
      </c>
      <c r="H83" t="s">
        <v>519</v>
      </c>
      <c r="I83">
        <v>17.149999999999999</v>
      </c>
      <c r="J83" t="s">
        <v>522</v>
      </c>
      <c r="K83">
        <v>3</v>
      </c>
      <c r="L83" t="s">
        <v>529</v>
      </c>
      <c r="M83" t="s">
        <v>607</v>
      </c>
      <c r="N83" t="s">
        <v>634</v>
      </c>
      <c r="O83">
        <v>1.5</v>
      </c>
      <c r="P83" t="str">
        <f t="shared" si="6"/>
        <v>Sí fue cobrada</v>
      </c>
      <c r="R83" s="2" t="str">
        <f t="shared" si="7"/>
        <v>01/04/2023</v>
      </c>
      <c r="S83" s="3">
        <f t="shared" si="8"/>
        <v>0.10833333333333335</v>
      </c>
      <c r="T83" t="s">
        <v>930</v>
      </c>
      <c r="U83">
        <f t="shared" si="9"/>
        <v>0.10833333333333335</v>
      </c>
      <c r="V83">
        <f t="shared" si="10"/>
        <v>15.434999999999999</v>
      </c>
      <c r="W83">
        <f t="shared" si="11"/>
        <v>1.7149999999999999</v>
      </c>
    </row>
    <row r="84" spans="1:23" x14ac:dyDescent="0.3">
      <c r="A84">
        <v>2</v>
      </c>
      <c r="B84" t="s">
        <v>151</v>
      </c>
      <c r="C84">
        <v>6</v>
      </c>
      <c r="D84" s="1">
        <v>45017.098611111112</v>
      </c>
      <c r="E84" s="1">
        <v>45017.262499999997</v>
      </c>
      <c r="F84" t="s">
        <v>511</v>
      </c>
      <c r="G84" t="s">
        <v>514</v>
      </c>
      <c r="H84" t="s">
        <v>519</v>
      </c>
      <c r="I84">
        <v>33.549999999999997</v>
      </c>
      <c r="J84" t="s">
        <v>522</v>
      </c>
      <c r="K84">
        <v>4</v>
      </c>
      <c r="L84" t="s">
        <v>532</v>
      </c>
      <c r="M84" t="s">
        <v>608</v>
      </c>
      <c r="N84" t="s">
        <v>775</v>
      </c>
      <c r="O84">
        <v>2</v>
      </c>
      <c r="P84" t="str">
        <f t="shared" si="6"/>
        <v>Sí fue cobrada</v>
      </c>
      <c r="R84" s="2" t="str">
        <f t="shared" si="7"/>
        <v>01/04/2023</v>
      </c>
      <c r="S84" s="3">
        <f t="shared" si="8"/>
        <v>0.17430555555555557</v>
      </c>
      <c r="T84" t="s">
        <v>930</v>
      </c>
      <c r="U84">
        <f t="shared" si="9"/>
        <v>0.17430555555555557</v>
      </c>
      <c r="V84">
        <f t="shared" si="10"/>
        <v>30.194999999999997</v>
      </c>
      <c r="W84">
        <f t="shared" si="11"/>
        <v>3.3550000000000004</v>
      </c>
    </row>
    <row r="85" spans="1:23" x14ac:dyDescent="0.3">
      <c r="A85">
        <v>18</v>
      </c>
      <c r="B85" t="s">
        <v>152</v>
      </c>
      <c r="C85">
        <v>1</v>
      </c>
      <c r="D85" s="1">
        <v>45017.147222222222</v>
      </c>
      <c r="E85" s="1">
        <v>45017.28125</v>
      </c>
      <c r="F85" t="s">
        <v>510</v>
      </c>
      <c r="G85" t="s">
        <v>514</v>
      </c>
      <c r="H85" t="s">
        <v>519</v>
      </c>
      <c r="I85">
        <v>15.15</v>
      </c>
      <c r="J85" t="s">
        <v>520</v>
      </c>
      <c r="K85">
        <v>3</v>
      </c>
      <c r="L85" t="s">
        <v>526</v>
      </c>
      <c r="M85" t="s">
        <v>609</v>
      </c>
      <c r="N85" t="s">
        <v>806</v>
      </c>
      <c r="O85">
        <v>1.5</v>
      </c>
      <c r="P85" t="str">
        <f t="shared" si="6"/>
        <v>Sí fue cobrada</v>
      </c>
      <c r="R85" s="2" t="str">
        <f t="shared" si="7"/>
        <v>01/04/2023</v>
      </c>
      <c r="S85" s="3">
        <f t="shared" si="8"/>
        <v>0.13402777777777777</v>
      </c>
      <c r="T85" t="s">
        <v>930</v>
      </c>
      <c r="U85">
        <f t="shared" si="9"/>
        <v>0.13402777777777777</v>
      </c>
      <c r="V85">
        <f t="shared" si="10"/>
        <v>13.635</v>
      </c>
      <c r="W85">
        <f t="shared" si="11"/>
        <v>1.5150000000000006</v>
      </c>
    </row>
    <row r="86" spans="1:23" x14ac:dyDescent="0.3">
      <c r="A86">
        <v>1</v>
      </c>
      <c r="B86" t="s">
        <v>153</v>
      </c>
      <c r="C86">
        <v>5</v>
      </c>
      <c r="D86" s="1">
        <v>45017.009722222218</v>
      </c>
      <c r="E86" s="1">
        <v>45017.09375</v>
      </c>
      <c r="F86" t="s">
        <v>513</v>
      </c>
      <c r="G86" t="s">
        <v>514</v>
      </c>
      <c r="H86" t="s">
        <v>519</v>
      </c>
      <c r="I86">
        <v>15.09</v>
      </c>
      <c r="J86" t="s">
        <v>521</v>
      </c>
      <c r="K86">
        <v>4</v>
      </c>
      <c r="L86" t="s">
        <v>528</v>
      </c>
      <c r="M86" t="s">
        <v>610</v>
      </c>
      <c r="N86" t="s">
        <v>650</v>
      </c>
      <c r="O86">
        <v>2</v>
      </c>
      <c r="P86" t="str">
        <f t="shared" si="6"/>
        <v>Sí fue cobrada</v>
      </c>
      <c r="R86" s="2" t="str">
        <f t="shared" si="7"/>
        <v>01/04/2023</v>
      </c>
      <c r="S86" s="3">
        <f t="shared" si="8"/>
        <v>8.4027777777777785E-2</v>
      </c>
      <c r="T86" t="s">
        <v>930</v>
      </c>
      <c r="U86">
        <f t="shared" si="9"/>
        <v>8.4027777777777785E-2</v>
      </c>
      <c r="V86">
        <f t="shared" si="10"/>
        <v>13.581</v>
      </c>
      <c r="W86">
        <f t="shared" si="11"/>
        <v>1.5090000000000003</v>
      </c>
    </row>
    <row r="87" spans="1:23" x14ac:dyDescent="0.3">
      <c r="A87">
        <v>19</v>
      </c>
      <c r="B87" t="s">
        <v>154</v>
      </c>
      <c r="C87">
        <v>2</v>
      </c>
      <c r="D87" s="1">
        <v>45017.064583333333</v>
      </c>
      <c r="E87" s="1">
        <v>45017.176388888889</v>
      </c>
      <c r="F87" t="s">
        <v>509</v>
      </c>
      <c r="G87" t="s">
        <v>514</v>
      </c>
      <c r="H87" t="s">
        <v>519</v>
      </c>
      <c r="I87">
        <v>12.65</v>
      </c>
      <c r="J87" t="s">
        <v>520</v>
      </c>
      <c r="K87">
        <v>2</v>
      </c>
      <c r="L87" t="s">
        <v>528</v>
      </c>
      <c r="M87" t="s">
        <v>611</v>
      </c>
      <c r="N87" t="s">
        <v>781</v>
      </c>
      <c r="O87">
        <v>1</v>
      </c>
      <c r="P87" t="str">
        <f t="shared" si="6"/>
        <v>Sí fue cobrada</v>
      </c>
      <c r="R87" s="2" t="str">
        <f t="shared" si="7"/>
        <v>01/04/2023</v>
      </c>
      <c r="S87" s="3">
        <f t="shared" si="8"/>
        <v>0.11180555555555556</v>
      </c>
      <c r="T87" t="s">
        <v>930</v>
      </c>
      <c r="U87">
        <f t="shared" si="9"/>
        <v>0.11180555555555556</v>
      </c>
      <c r="V87">
        <f t="shared" si="10"/>
        <v>11.385</v>
      </c>
      <c r="W87">
        <f t="shared" si="11"/>
        <v>1.2650000000000006</v>
      </c>
    </row>
    <row r="88" spans="1:23" x14ac:dyDescent="0.3">
      <c r="A88">
        <v>13</v>
      </c>
      <c r="B88" t="s">
        <v>155</v>
      </c>
      <c r="C88">
        <v>3</v>
      </c>
      <c r="D88" s="1">
        <v>45017.070833333331</v>
      </c>
      <c r="E88" s="1">
        <v>45017.215277777781</v>
      </c>
      <c r="F88" t="s">
        <v>513</v>
      </c>
      <c r="G88" t="s">
        <v>514</v>
      </c>
      <c r="H88" t="s">
        <v>517</v>
      </c>
      <c r="I88">
        <v>26.75</v>
      </c>
      <c r="J88" t="s">
        <v>520</v>
      </c>
      <c r="K88">
        <v>3</v>
      </c>
      <c r="L88" t="s">
        <v>525</v>
      </c>
      <c r="M88" t="s">
        <v>574</v>
      </c>
      <c r="N88" t="s">
        <v>791</v>
      </c>
      <c r="O88">
        <v>1.5</v>
      </c>
      <c r="P88" t="str">
        <f t="shared" si="6"/>
        <v>Sí fue cobrada</v>
      </c>
      <c r="R88" s="2" t="str">
        <f t="shared" si="7"/>
        <v>01/04/2023</v>
      </c>
      <c r="S88" s="3">
        <f t="shared" si="8"/>
        <v>0.14444444444444446</v>
      </c>
      <c r="T88" t="s">
        <v>930</v>
      </c>
      <c r="U88">
        <f t="shared" si="9"/>
        <v>0.14444444444444446</v>
      </c>
      <c r="V88">
        <f t="shared" si="10"/>
        <v>24.074999999999999</v>
      </c>
      <c r="W88">
        <f t="shared" si="11"/>
        <v>2.6750000000000007</v>
      </c>
    </row>
    <row r="89" spans="1:23" x14ac:dyDescent="0.3">
      <c r="A89">
        <v>14</v>
      </c>
      <c r="B89" t="s">
        <v>156</v>
      </c>
      <c r="C89">
        <v>4</v>
      </c>
      <c r="D89" s="1">
        <v>45017.061111111107</v>
      </c>
      <c r="E89" s="1">
        <v>45017.113888888889</v>
      </c>
      <c r="F89" t="s">
        <v>509</v>
      </c>
      <c r="G89" t="s">
        <v>515</v>
      </c>
      <c r="H89" t="s">
        <v>517</v>
      </c>
      <c r="I89">
        <v>11.12</v>
      </c>
      <c r="J89" t="s">
        <v>520</v>
      </c>
      <c r="K89">
        <v>2</v>
      </c>
      <c r="L89" t="s">
        <v>530</v>
      </c>
      <c r="M89" t="s">
        <v>535</v>
      </c>
      <c r="N89" t="s">
        <v>552</v>
      </c>
      <c r="O89">
        <v>1</v>
      </c>
      <c r="P89" t="str">
        <f t="shared" si="6"/>
        <v>Sí fue cobrada</v>
      </c>
      <c r="R89" s="2" t="str">
        <f t="shared" si="7"/>
        <v>01/04/2023</v>
      </c>
      <c r="S89" s="3">
        <f t="shared" si="8"/>
        <v>5.2777777777777771E-2</v>
      </c>
      <c r="T89" t="s">
        <v>930</v>
      </c>
      <c r="U89">
        <f t="shared" si="9"/>
        <v>5.2777777777777771E-2</v>
      </c>
      <c r="V89">
        <f t="shared" si="10"/>
        <v>10.007999999999999</v>
      </c>
      <c r="W89">
        <f t="shared" si="11"/>
        <v>1.1120000000000001</v>
      </c>
    </row>
    <row r="90" spans="1:23" x14ac:dyDescent="0.3">
      <c r="A90">
        <v>14</v>
      </c>
      <c r="B90" t="s">
        <v>157</v>
      </c>
      <c r="C90">
        <v>6</v>
      </c>
      <c r="D90" s="1">
        <v>45017.054166666669</v>
      </c>
      <c r="E90" s="1">
        <v>45017.166666666657</v>
      </c>
      <c r="F90" t="s">
        <v>509</v>
      </c>
      <c r="G90" t="s">
        <v>514</v>
      </c>
      <c r="H90" t="s">
        <v>519</v>
      </c>
      <c r="I90">
        <v>15.64</v>
      </c>
      <c r="J90" t="s">
        <v>521</v>
      </c>
      <c r="K90">
        <v>3</v>
      </c>
      <c r="L90" t="s">
        <v>525</v>
      </c>
      <c r="M90" t="s">
        <v>612</v>
      </c>
      <c r="N90" t="s">
        <v>807</v>
      </c>
      <c r="O90">
        <v>1.5</v>
      </c>
      <c r="P90" t="str">
        <f t="shared" si="6"/>
        <v>Sí fue cobrada</v>
      </c>
      <c r="R90" s="2" t="str">
        <f t="shared" si="7"/>
        <v>01/04/2023</v>
      </c>
      <c r="S90" s="3">
        <f t="shared" si="8"/>
        <v>0.11249999999999999</v>
      </c>
      <c r="T90" t="s">
        <v>930</v>
      </c>
      <c r="U90">
        <f t="shared" si="9"/>
        <v>0.11249999999999999</v>
      </c>
      <c r="V90">
        <f t="shared" si="10"/>
        <v>14.076000000000001</v>
      </c>
      <c r="W90">
        <f t="shared" si="11"/>
        <v>1.5640000000000001</v>
      </c>
    </row>
    <row r="91" spans="1:23" x14ac:dyDescent="0.3">
      <c r="A91">
        <v>11</v>
      </c>
      <c r="B91" t="s">
        <v>158</v>
      </c>
      <c r="C91">
        <v>5</v>
      </c>
      <c r="D91" s="1">
        <v>45017.061805555553</v>
      </c>
      <c r="E91" s="1">
        <v>45017.123611111107</v>
      </c>
      <c r="F91" t="s">
        <v>511</v>
      </c>
      <c r="G91" t="s">
        <v>514</v>
      </c>
      <c r="H91" t="s">
        <v>517</v>
      </c>
      <c r="I91">
        <v>48.77</v>
      </c>
      <c r="J91" t="s">
        <v>520</v>
      </c>
      <c r="K91">
        <v>4</v>
      </c>
      <c r="L91" t="s">
        <v>529</v>
      </c>
      <c r="M91" t="s">
        <v>613</v>
      </c>
      <c r="N91" t="s">
        <v>629</v>
      </c>
      <c r="O91">
        <v>2</v>
      </c>
      <c r="P91" t="str">
        <f t="shared" si="6"/>
        <v>Sí fue cobrada</v>
      </c>
      <c r="R91" s="2" t="str">
        <f t="shared" si="7"/>
        <v>01/04/2023</v>
      </c>
      <c r="S91" s="3">
        <f t="shared" si="8"/>
        <v>6.1805555555555558E-2</v>
      </c>
      <c r="T91" t="s">
        <v>930</v>
      </c>
      <c r="U91">
        <f t="shared" si="9"/>
        <v>6.1805555555555558E-2</v>
      </c>
      <c r="V91">
        <f t="shared" si="10"/>
        <v>43.893000000000001</v>
      </c>
      <c r="W91">
        <f t="shared" si="11"/>
        <v>4.8770000000000024</v>
      </c>
    </row>
    <row r="92" spans="1:23" x14ac:dyDescent="0.3">
      <c r="A92">
        <v>3</v>
      </c>
      <c r="B92" t="s">
        <v>159</v>
      </c>
      <c r="C92">
        <v>3</v>
      </c>
      <c r="D92" s="1">
        <v>45017.063888888893</v>
      </c>
      <c r="E92" s="1">
        <v>45017.150694444441</v>
      </c>
      <c r="F92" t="s">
        <v>513</v>
      </c>
      <c r="G92" t="s">
        <v>515</v>
      </c>
      <c r="H92" t="s">
        <v>517</v>
      </c>
      <c r="I92">
        <v>23.26</v>
      </c>
      <c r="J92" t="s">
        <v>520</v>
      </c>
      <c r="K92">
        <v>3</v>
      </c>
      <c r="L92" t="s">
        <v>526</v>
      </c>
      <c r="M92" t="s">
        <v>614</v>
      </c>
      <c r="N92" t="s">
        <v>677</v>
      </c>
      <c r="O92">
        <v>1.5</v>
      </c>
      <c r="P92" t="str">
        <f t="shared" si="6"/>
        <v>Sí fue cobrada</v>
      </c>
      <c r="R92" s="2" t="str">
        <f t="shared" si="7"/>
        <v>01/04/2023</v>
      </c>
      <c r="S92" s="3">
        <f t="shared" si="8"/>
        <v>8.6805555555555552E-2</v>
      </c>
      <c r="T92" t="s">
        <v>930</v>
      </c>
      <c r="U92">
        <f t="shared" si="9"/>
        <v>8.6805555555555552E-2</v>
      </c>
      <c r="V92">
        <f t="shared" si="10"/>
        <v>20.934000000000001</v>
      </c>
      <c r="W92">
        <f t="shared" si="11"/>
        <v>2.3260000000000005</v>
      </c>
    </row>
    <row r="93" spans="1:23" x14ac:dyDescent="0.3">
      <c r="A93">
        <v>10</v>
      </c>
      <c r="B93" t="s">
        <v>160</v>
      </c>
      <c r="C93">
        <v>2</v>
      </c>
      <c r="D93" s="1">
        <v>45017.059027777781</v>
      </c>
      <c r="E93" s="1">
        <v>45017.101388888892</v>
      </c>
      <c r="F93" t="s">
        <v>513</v>
      </c>
      <c r="G93" t="s">
        <v>515</v>
      </c>
      <c r="H93" t="s">
        <v>519</v>
      </c>
      <c r="I93">
        <v>42.95</v>
      </c>
      <c r="J93" t="s">
        <v>521</v>
      </c>
      <c r="K93">
        <v>3</v>
      </c>
      <c r="L93" t="s">
        <v>531</v>
      </c>
      <c r="M93" t="s">
        <v>549</v>
      </c>
      <c r="N93" t="s">
        <v>808</v>
      </c>
      <c r="O93">
        <v>1.5</v>
      </c>
      <c r="P93" t="str">
        <f t="shared" si="6"/>
        <v>Sí fue cobrada</v>
      </c>
      <c r="R93" s="2" t="str">
        <f t="shared" si="7"/>
        <v>01/04/2023</v>
      </c>
      <c r="S93" s="3">
        <f t="shared" si="8"/>
        <v>4.236111111111112E-2</v>
      </c>
      <c r="T93" t="s">
        <v>930</v>
      </c>
      <c r="U93">
        <f t="shared" si="9"/>
        <v>4.236111111111112E-2</v>
      </c>
      <c r="V93">
        <f t="shared" si="10"/>
        <v>38.655000000000001</v>
      </c>
      <c r="W93">
        <f t="shared" si="11"/>
        <v>4.2950000000000017</v>
      </c>
    </row>
    <row r="94" spans="1:23" x14ac:dyDescent="0.3">
      <c r="A94">
        <v>5</v>
      </c>
      <c r="B94" t="s">
        <v>161</v>
      </c>
      <c r="C94">
        <v>1</v>
      </c>
      <c r="D94" s="1">
        <v>45017.147222222222</v>
      </c>
      <c r="E94" s="1">
        <v>45017.275694444441</v>
      </c>
      <c r="F94" t="s">
        <v>510</v>
      </c>
      <c r="G94" t="s">
        <v>514</v>
      </c>
      <c r="H94" t="s">
        <v>519</v>
      </c>
      <c r="I94">
        <v>47.91</v>
      </c>
      <c r="J94" t="s">
        <v>520</v>
      </c>
      <c r="K94">
        <v>4</v>
      </c>
      <c r="L94" t="s">
        <v>526</v>
      </c>
      <c r="M94" t="s">
        <v>609</v>
      </c>
      <c r="N94" t="s">
        <v>809</v>
      </c>
      <c r="O94">
        <v>2</v>
      </c>
      <c r="P94" t="str">
        <f t="shared" si="6"/>
        <v>Sí fue cobrada</v>
      </c>
      <c r="R94" s="2" t="str">
        <f t="shared" si="7"/>
        <v>01/04/2023</v>
      </c>
      <c r="S94" s="3">
        <f t="shared" si="8"/>
        <v>0.12847222222222224</v>
      </c>
      <c r="T94" t="s">
        <v>930</v>
      </c>
      <c r="U94">
        <f t="shared" si="9"/>
        <v>0.12847222222222224</v>
      </c>
      <c r="V94">
        <f t="shared" si="10"/>
        <v>43.119</v>
      </c>
      <c r="W94">
        <f t="shared" si="11"/>
        <v>4.7909999999999968</v>
      </c>
    </row>
    <row r="95" spans="1:23" x14ac:dyDescent="0.3">
      <c r="A95">
        <v>3</v>
      </c>
      <c r="B95" t="s">
        <v>162</v>
      </c>
      <c r="C95">
        <v>2</v>
      </c>
      <c r="D95" s="1">
        <v>45017.074999999997</v>
      </c>
      <c r="E95" s="1">
        <v>45017.213194444441</v>
      </c>
      <c r="F95" t="s">
        <v>509</v>
      </c>
      <c r="G95" t="s">
        <v>515</v>
      </c>
      <c r="H95" t="s">
        <v>519</v>
      </c>
      <c r="I95">
        <v>18.82</v>
      </c>
      <c r="J95" t="s">
        <v>520</v>
      </c>
      <c r="K95">
        <v>4</v>
      </c>
      <c r="L95" t="s">
        <v>531</v>
      </c>
      <c r="M95" t="s">
        <v>615</v>
      </c>
      <c r="N95" t="s">
        <v>810</v>
      </c>
      <c r="O95">
        <v>2</v>
      </c>
      <c r="P95" t="str">
        <f t="shared" si="6"/>
        <v>Sí fue cobrada</v>
      </c>
      <c r="R95" s="2" t="str">
        <f t="shared" si="7"/>
        <v>01/04/2023</v>
      </c>
      <c r="S95" s="3">
        <f t="shared" si="8"/>
        <v>0.13819444444444445</v>
      </c>
      <c r="T95" t="s">
        <v>930</v>
      </c>
      <c r="U95">
        <f t="shared" si="9"/>
        <v>0.13819444444444445</v>
      </c>
      <c r="V95">
        <f t="shared" si="10"/>
        <v>16.937999999999999</v>
      </c>
      <c r="W95">
        <f t="shared" si="11"/>
        <v>1.8820000000000014</v>
      </c>
    </row>
    <row r="96" spans="1:23" x14ac:dyDescent="0.3">
      <c r="A96">
        <v>7</v>
      </c>
      <c r="B96" t="s">
        <v>163</v>
      </c>
      <c r="C96">
        <v>6</v>
      </c>
      <c r="D96" s="1">
        <v>45017.03402777778</v>
      </c>
      <c r="E96" s="1">
        <v>45017.145833333343</v>
      </c>
      <c r="F96" t="s">
        <v>510</v>
      </c>
      <c r="G96" t="s">
        <v>514</v>
      </c>
      <c r="H96" t="s">
        <v>519</v>
      </c>
      <c r="I96">
        <v>38.81</v>
      </c>
      <c r="J96" t="s">
        <v>522</v>
      </c>
      <c r="K96">
        <v>3</v>
      </c>
      <c r="L96" t="s">
        <v>532</v>
      </c>
      <c r="M96" t="s">
        <v>556</v>
      </c>
      <c r="N96" t="s">
        <v>570</v>
      </c>
      <c r="O96">
        <v>1.5</v>
      </c>
      <c r="P96" t="str">
        <f t="shared" si="6"/>
        <v>Sí fue cobrada</v>
      </c>
      <c r="R96" s="2" t="str">
        <f t="shared" si="7"/>
        <v>01/04/2023</v>
      </c>
      <c r="S96" s="3">
        <f t="shared" si="8"/>
        <v>0.12222222222222225</v>
      </c>
      <c r="T96" t="s">
        <v>930</v>
      </c>
      <c r="U96">
        <f t="shared" si="9"/>
        <v>0.12222222222222225</v>
      </c>
      <c r="V96">
        <f t="shared" si="10"/>
        <v>34.929000000000002</v>
      </c>
      <c r="W96">
        <f t="shared" si="11"/>
        <v>3.8810000000000002</v>
      </c>
    </row>
    <row r="97" spans="1:23" x14ac:dyDescent="0.3">
      <c r="A97">
        <v>12</v>
      </c>
      <c r="B97" t="s">
        <v>153</v>
      </c>
      <c r="C97">
        <v>6</v>
      </c>
      <c r="D97" s="1">
        <v>45017.154861111107</v>
      </c>
      <c r="E97" s="1">
        <v>45017.268055555563</v>
      </c>
      <c r="F97" t="s">
        <v>510</v>
      </c>
      <c r="G97" t="s">
        <v>516</v>
      </c>
      <c r="H97" t="s">
        <v>517</v>
      </c>
      <c r="I97">
        <v>46.46</v>
      </c>
      <c r="J97" t="s">
        <v>522</v>
      </c>
      <c r="K97">
        <v>4</v>
      </c>
      <c r="L97" t="s">
        <v>530</v>
      </c>
      <c r="M97" t="s">
        <v>616</v>
      </c>
      <c r="N97" t="s">
        <v>811</v>
      </c>
      <c r="O97">
        <v>2</v>
      </c>
      <c r="P97" t="str">
        <f t="shared" si="6"/>
        <v>Sí fue cobrada</v>
      </c>
      <c r="R97" s="2" t="str">
        <f t="shared" si="7"/>
        <v>01/04/2023</v>
      </c>
      <c r="S97" s="3">
        <f t="shared" si="8"/>
        <v>0.1236111111111111</v>
      </c>
      <c r="T97" t="s">
        <v>930</v>
      </c>
      <c r="U97">
        <f t="shared" si="9"/>
        <v>0.1236111111111111</v>
      </c>
      <c r="V97">
        <f t="shared" si="10"/>
        <v>41.814</v>
      </c>
      <c r="W97">
        <f t="shared" si="11"/>
        <v>4.6460000000000008</v>
      </c>
    </row>
    <row r="98" spans="1:23" x14ac:dyDescent="0.3">
      <c r="A98">
        <v>8</v>
      </c>
      <c r="B98" t="s">
        <v>164</v>
      </c>
      <c r="C98">
        <v>5</v>
      </c>
      <c r="D98" s="1">
        <v>45017.135416666657</v>
      </c>
      <c r="E98" s="1">
        <v>45017.272916666669</v>
      </c>
      <c r="F98" t="s">
        <v>510</v>
      </c>
      <c r="G98" t="s">
        <v>514</v>
      </c>
      <c r="H98" t="s">
        <v>519</v>
      </c>
      <c r="I98">
        <v>47.69</v>
      </c>
      <c r="J98" t="s">
        <v>522</v>
      </c>
      <c r="K98">
        <v>4</v>
      </c>
      <c r="L98" t="s">
        <v>532</v>
      </c>
      <c r="M98" t="s">
        <v>617</v>
      </c>
      <c r="N98" t="s">
        <v>757</v>
      </c>
      <c r="O98">
        <v>2</v>
      </c>
      <c r="P98" t="str">
        <f t="shared" si="6"/>
        <v>Sí fue cobrada</v>
      </c>
      <c r="R98" s="2" t="str">
        <f t="shared" si="7"/>
        <v>01/04/2023</v>
      </c>
      <c r="S98" s="3">
        <f t="shared" si="8"/>
        <v>0.14791666666666664</v>
      </c>
      <c r="T98" t="s">
        <v>930</v>
      </c>
      <c r="U98">
        <f t="shared" si="9"/>
        <v>0.14791666666666664</v>
      </c>
      <c r="V98">
        <f t="shared" si="10"/>
        <v>42.920999999999999</v>
      </c>
      <c r="W98">
        <f t="shared" si="11"/>
        <v>4.7689999999999984</v>
      </c>
    </row>
    <row r="99" spans="1:23" x14ac:dyDescent="0.3">
      <c r="A99">
        <v>13</v>
      </c>
      <c r="B99" t="s">
        <v>165</v>
      </c>
      <c r="C99">
        <v>1</v>
      </c>
      <c r="D99" s="1">
        <v>45017.023611111108</v>
      </c>
      <c r="E99" s="1">
        <v>45017.072916666657</v>
      </c>
      <c r="F99" t="s">
        <v>512</v>
      </c>
      <c r="G99" t="s">
        <v>516</v>
      </c>
      <c r="H99" t="s">
        <v>517</v>
      </c>
      <c r="I99">
        <v>49.32</v>
      </c>
      <c r="J99" t="s">
        <v>521</v>
      </c>
      <c r="K99">
        <v>4</v>
      </c>
      <c r="L99" t="s">
        <v>529</v>
      </c>
      <c r="M99" t="s">
        <v>618</v>
      </c>
      <c r="N99" t="s">
        <v>746</v>
      </c>
      <c r="O99">
        <v>2</v>
      </c>
      <c r="P99" t="str">
        <f t="shared" si="6"/>
        <v>Sí fue cobrada</v>
      </c>
      <c r="R99" s="2" t="str">
        <f t="shared" si="7"/>
        <v>01/04/2023</v>
      </c>
      <c r="S99" s="3">
        <f t="shared" si="8"/>
        <v>4.9305555555555561E-2</v>
      </c>
      <c r="T99" t="s">
        <v>930</v>
      </c>
      <c r="U99">
        <f t="shared" si="9"/>
        <v>4.9305555555555561E-2</v>
      </c>
      <c r="V99">
        <f t="shared" si="10"/>
        <v>44.387999999999998</v>
      </c>
      <c r="W99">
        <f t="shared" si="11"/>
        <v>4.9320000000000022</v>
      </c>
    </row>
    <row r="100" spans="1:23" x14ac:dyDescent="0.3">
      <c r="A100">
        <v>17</v>
      </c>
      <c r="B100" t="s">
        <v>166</v>
      </c>
      <c r="C100">
        <v>3</v>
      </c>
      <c r="D100" s="1">
        <v>45018.14166666667</v>
      </c>
      <c r="E100" s="1">
        <v>45018.210416666669</v>
      </c>
      <c r="F100" t="s">
        <v>511</v>
      </c>
      <c r="G100" t="s">
        <v>515</v>
      </c>
      <c r="H100" t="s">
        <v>519</v>
      </c>
      <c r="I100">
        <v>11.5</v>
      </c>
      <c r="J100" t="s">
        <v>520</v>
      </c>
      <c r="K100">
        <v>3</v>
      </c>
      <c r="L100" t="s">
        <v>527</v>
      </c>
      <c r="M100" t="s">
        <v>546</v>
      </c>
      <c r="N100" t="s">
        <v>812</v>
      </c>
      <c r="O100">
        <v>1.5</v>
      </c>
      <c r="P100" t="str">
        <f t="shared" si="6"/>
        <v>Sí fue cobrada</v>
      </c>
      <c r="R100" s="2" t="str">
        <f t="shared" si="7"/>
        <v>02/04/2023</v>
      </c>
      <c r="S100" s="3">
        <f t="shared" si="8"/>
        <v>6.8750000000000006E-2</v>
      </c>
      <c r="T100" t="s">
        <v>931</v>
      </c>
      <c r="U100">
        <f t="shared" si="9"/>
        <v>6.8750000000000006E-2</v>
      </c>
      <c r="V100">
        <f t="shared" si="10"/>
        <v>10.35</v>
      </c>
      <c r="W100">
        <f t="shared" si="11"/>
        <v>1.1500000000000004</v>
      </c>
    </row>
    <row r="101" spans="1:23" x14ac:dyDescent="0.3">
      <c r="A101">
        <v>4</v>
      </c>
      <c r="B101" t="s">
        <v>167</v>
      </c>
      <c r="C101">
        <v>2</v>
      </c>
      <c r="D101" s="1">
        <v>45018.026388888888</v>
      </c>
      <c r="E101" s="1">
        <v>45018.070833333331</v>
      </c>
      <c r="F101" t="s">
        <v>510</v>
      </c>
      <c r="G101" t="s">
        <v>514</v>
      </c>
      <c r="H101" t="s">
        <v>518</v>
      </c>
      <c r="I101">
        <v>12.51</v>
      </c>
      <c r="J101" t="s">
        <v>520</v>
      </c>
      <c r="K101">
        <v>2</v>
      </c>
      <c r="L101" t="s">
        <v>530</v>
      </c>
      <c r="M101" t="s">
        <v>619</v>
      </c>
      <c r="N101" t="s">
        <v>574</v>
      </c>
      <c r="O101">
        <v>1</v>
      </c>
      <c r="P101" t="str">
        <f t="shared" si="6"/>
        <v>Sí fue cobrada</v>
      </c>
      <c r="R101" s="2" t="str">
        <f t="shared" si="7"/>
        <v>02/04/2023</v>
      </c>
      <c r="S101" s="3">
        <f t="shared" si="8"/>
        <v>4.4444444444444439E-2</v>
      </c>
      <c r="T101" t="s">
        <v>931</v>
      </c>
      <c r="U101">
        <f t="shared" si="9"/>
        <v>4.4444444444444439E-2</v>
      </c>
      <c r="V101">
        <f t="shared" si="10"/>
        <v>11.259</v>
      </c>
      <c r="W101">
        <f t="shared" si="11"/>
        <v>1.2509999999999994</v>
      </c>
    </row>
    <row r="102" spans="1:23" x14ac:dyDescent="0.3">
      <c r="A102">
        <v>16</v>
      </c>
      <c r="B102" t="s">
        <v>168</v>
      </c>
      <c r="C102">
        <v>5</v>
      </c>
      <c r="D102" s="1">
        <v>45018.152083333327</v>
      </c>
      <c r="E102" s="1">
        <v>45018.223611111112</v>
      </c>
      <c r="F102" t="s">
        <v>509</v>
      </c>
      <c r="G102" t="s">
        <v>514</v>
      </c>
      <c r="H102" t="s">
        <v>517</v>
      </c>
      <c r="I102">
        <v>10.85</v>
      </c>
      <c r="J102" t="s">
        <v>521</v>
      </c>
      <c r="K102">
        <v>4</v>
      </c>
      <c r="L102" t="s">
        <v>523</v>
      </c>
      <c r="M102" t="s">
        <v>550</v>
      </c>
      <c r="N102" t="s">
        <v>813</v>
      </c>
      <c r="O102">
        <v>2</v>
      </c>
      <c r="P102" t="str">
        <f t="shared" si="6"/>
        <v>Sí fue cobrada</v>
      </c>
      <c r="R102" s="2" t="str">
        <f t="shared" si="7"/>
        <v>02/04/2023</v>
      </c>
      <c r="S102" s="3">
        <f t="shared" si="8"/>
        <v>7.1527777777777773E-2</v>
      </c>
      <c r="T102" t="s">
        <v>931</v>
      </c>
      <c r="U102">
        <f t="shared" si="9"/>
        <v>7.1527777777777773E-2</v>
      </c>
      <c r="V102">
        <f t="shared" si="10"/>
        <v>9.7650000000000006</v>
      </c>
      <c r="W102">
        <f t="shared" si="11"/>
        <v>1.0849999999999991</v>
      </c>
    </row>
    <row r="103" spans="1:23" x14ac:dyDescent="0.3">
      <c r="A103">
        <v>14</v>
      </c>
      <c r="B103" t="s">
        <v>169</v>
      </c>
      <c r="C103">
        <v>2</v>
      </c>
      <c r="D103" s="1">
        <v>45018.12222222222</v>
      </c>
      <c r="E103" s="1">
        <v>45018.259027777778</v>
      </c>
      <c r="F103" t="s">
        <v>509</v>
      </c>
      <c r="G103" t="s">
        <v>514</v>
      </c>
      <c r="H103" t="s">
        <v>519</v>
      </c>
      <c r="I103">
        <v>24.66</v>
      </c>
      <c r="J103" t="s">
        <v>521</v>
      </c>
      <c r="K103">
        <v>3</v>
      </c>
      <c r="L103" t="s">
        <v>529</v>
      </c>
      <c r="M103" t="s">
        <v>620</v>
      </c>
      <c r="N103" t="s">
        <v>767</v>
      </c>
      <c r="O103">
        <v>1.5</v>
      </c>
      <c r="P103" t="str">
        <f t="shared" si="6"/>
        <v>Sí fue cobrada</v>
      </c>
      <c r="R103" s="2" t="str">
        <f t="shared" si="7"/>
        <v>02/04/2023</v>
      </c>
      <c r="S103" s="3">
        <f t="shared" si="8"/>
        <v>0.13680555555555557</v>
      </c>
      <c r="T103" t="s">
        <v>931</v>
      </c>
      <c r="U103">
        <f t="shared" si="9"/>
        <v>0.13680555555555557</v>
      </c>
      <c r="V103">
        <f t="shared" si="10"/>
        <v>22.193999999999999</v>
      </c>
      <c r="W103">
        <f t="shared" si="11"/>
        <v>2.4660000000000011</v>
      </c>
    </row>
    <row r="104" spans="1:23" x14ac:dyDescent="0.3">
      <c r="A104">
        <v>18</v>
      </c>
      <c r="B104" t="s">
        <v>170</v>
      </c>
      <c r="C104">
        <v>3</v>
      </c>
      <c r="D104" s="1">
        <v>45018.114583333343</v>
      </c>
      <c r="E104" s="1">
        <v>45018.216666666667</v>
      </c>
      <c r="F104" t="s">
        <v>510</v>
      </c>
      <c r="G104" t="s">
        <v>514</v>
      </c>
      <c r="H104" t="s">
        <v>519</v>
      </c>
      <c r="I104">
        <v>41.82</v>
      </c>
      <c r="J104" t="s">
        <v>521</v>
      </c>
      <c r="K104">
        <v>4</v>
      </c>
      <c r="L104" t="s">
        <v>527</v>
      </c>
      <c r="M104" t="s">
        <v>621</v>
      </c>
      <c r="N104" t="s">
        <v>760</v>
      </c>
      <c r="O104">
        <v>2</v>
      </c>
      <c r="P104" t="str">
        <f t="shared" si="6"/>
        <v>Sí fue cobrada</v>
      </c>
      <c r="R104" s="2" t="str">
        <f t="shared" si="7"/>
        <v>02/04/2023</v>
      </c>
      <c r="S104" s="3">
        <f t="shared" si="8"/>
        <v>0.10208333333333335</v>
      </c>
      <c r="T104" t="s">
        <v>931</v>
      </c>
      <c r="U104">
        <f t="shared" si="9"/>
        <v>0.10208333333333335</v>
      </c>
      <c r="V104">
        <f t="shared" si="10"/>
        <v>37.637999999999998</v>
      </c>
      <c r="W104">
        <f t="shared" si="11"/>
        <v>4.1820000000000022</v>
      </c>
    </row>
    <row r="105" spans="1:23" x14ac:dyDescent="0.3">
      <c r="A105">
        <v>2</v>
      </c>
      <c r="B105" t="s">
        <v>171</v>
      </c>
      <c r="C105">
        <v>5</v>
      </c>
      <c r="D105" s="1">
        <v>45018.063194444447</v>
      </c>
      <c r="E105" s="1">
        <v>45018.144444444442</v>
      </c>
      <c r="F105" t="s">
        <v>511</v>
      </c>
      <c r="G105" t="s">
        <v>514</v>
      </c>
      <c r="H105" t="s">
        <v>518</v>
      </c>
      <c r="I105">
        <v>49.36</v>
      </c>
      <c r="J105" t="s">
        <v>522</v>
      </c>
      <c r="K105">
        <v>4</v>
      </c>
      <c r="L105" t="s">
        <v>530</v>
      </c>
      <c r="M105" t="s">
        <v>579</v>
      </c>
      <c r="N105" t="s">
        <v>814</v>
      </c>
      <c r="O105">
        <v>2</v>
      </c>
      <c r="P105" t="str">
        <f t="shared" si="6"/>
        <v>Sí fue cobrada</v>
      </c>
      <c r="R105" s="2" t="str">
        <f t="shared" si="7"/>
        <v>02/04/2023</v>
      </c>
      <c r="S105" s="3">
        <f t="shared" si="8"/>
        <v>9.1666666666666688E-2</v>
      </c>
      <c r="T105" t="s">
        <v>931</v>
      </c>
      <c r="U105">
        <f t="shared" si="9"/>
        <v>9.1666666666666688E-2</v>
      </c>
      <c r="V105">
        <f t="shared" si="10"/>
        <v>44.423999999999999</v>
      </c>
      <c r="W105">
        <f t="shared" si="11"/>
        <v>4.9359999999999999</v>
      </c>
    </row>
    <row r="106" spans="1:23" x14ac:dyDescent="0.3">
      <c r="A106">
        <v>16</v>
      </c>
      <c r="B106" t="s">
        <v>172</v>
      </c>
      <c r="C106">
        <v>5</v>
      </c>
      <c r="D106" s="1">
        <v>45018.02847222222</v>
      </c>
      <c r="E106" s="1">
        <v>45018.111805555563</v>
      </c>
      <c r="F106" t="s">
        <v>511</v>
      </c>
      <c r="G106" t="s">
        <v>514</v>
      </c>
      <c r="H106" t="s">
        <v>519</v>
      </c>
      <c r="I106">
        <v>49.3</v>
      </c>
      <c r="J106" t="s">
        <v>520</v>
      </c>
      <c r="K106">
        <v>3</v>
      </c>
      <c r="L106" t="s">
        <v>527</v>
      </c>
      <c r="M106" t="s">
        <v>584</v>
      </c>
      <c r="N106" t="s">
        <v>706</v>
      </c>
      <c r="O106">
        <v>1.5</v>
      </c>
      <c r="P106" t="str">
        <f t="shared" si="6"/>
        <v>Sí fue cobrada</v>
      </c>
      <c r="R106" s="2" t="str">
        <f t="shared" si="7"/>
        <v>02/04/2023</v>
      </c>
      <c r="S106" s="3">
        <f t="shared" si="8"/>
        <v>8.3333333333333343E-2</v>
      </c>
      <c r="T106" t="s">
        <v>931</v>
      </c>
      <c r="U106">
        <f t="shared" si="9"/>
        <v>8.3333333333333343E-2</v>
      </c>
      <c r="V106">
        <f t="shared" si="10"/>
        <v>44.37</v>
      </c>
      <c r="W106">
        <f t="shared" si="11"/>
        <v>4.93</v>
      </c>
    </row>
    <row r="107" spans="1:23" x14ac:dyDescent="0.3">
      <c r="A107">
        <v>7</v>
      </c>
      <c r="B107" t="s">
        <v>85</v>
      </c>
      <c r="C107">
        <v>5</v>
      </c>
      <c r="D107" s="1">
        <v>45018.029861111107</v>
      </c>
      <c r="E107" s="1">
        <v>45018.179166666669</v>
      </c>
      <c r="F107" t="s">
        <v>513</v>
      </c>
      <c r="G107" t="s">
        <v>514</v>
      </c>
      <c r="H107" t="s">
        <v>519</v>
      </c>
      <c r="I107">
        <v>42.41</v>
      </c>
      <c r="J107" t="s">
        <v>522</v>
      </c>
      <c r="K107">
        <v>3</v>
      </c>
      <c r="L107" t="s">
        <v>531</v>
      </c>
      <c r="M107" t="s">
        <v>622</v>
      </c>
      <c r="N107" t="s">
        <v>815</v>
      </c>
      <c r="O107">
        <v>1.5</v>
      </c>
      <c r="P107" t="str">
        <f t="shared" si="6"/>
        <v>Sí fue cobrada</v>
      </c>
      <c r="R107" s="2" t="str">
        <f t="shared" si="7"/>
        <v>02/04/2023</v>
      </c>
      <c r="S107" s="3">
        <f t="shared" si="8"/>
        <v>0.15972222222222221</v>
      </c>
      <c r="T107" t="s">
        <v>931</v>
      </c>
      <c r="U107">
        <f t="shared" si="9"/>
        <v>0.15972222222222221</v>
      </c>
      <c r="V107">
        <f t="shared" si="10"/>
        <v>38.168999999999997</v>
      </c>
      <c r="W107">
        <f t="shared" si="11"/>
        <v>4.2409999999999997</v>
      </c>
    </row>
    <row r="108" spans="1:23" x14ac:dyDescent="0.3">
      <c r="A108">
        <v>9</v>
      </c>
      <c r="B108" t="s">
        <v>173</v>
      </c>
      <c r="C108">
        <v>2</v>
      </c>
      <c r="D108" s="1">
        <v>45018.05972222222</v>
      </c>
      <c r="E108" s="1">
        <v>45018.113194444442</v>
      </c>
      <c r="F108" t="s">
        <v>509</v>
      </c>
      <c r="G108" t="s">
        <v>516</v>
      </c>
      <c r="H108" t="s">
        <v>517</v>
      </c>
      <c r="I108">
        <v>30.96</v>
      </c>
      <c r="J108" t="s">
        <v>520</v>
      </c>
      <c r="K108">
        <v>4</v>
      </c>
      <c r="L108" t="s">
        <v>529</v>
      </c>
      <c r="M108" t="s">
        <v>623</v>
      </c>
      <c r="N108" t="s">
        <v>652</v>
      </c>
      <c r="O108">
        <v>2</v>
      </c>
      <c r="P108" t="str">
        <f t="shared" si="6"/>
        <v>Sí fue cobrada</v>
      </c>
      <c r="R108" s="2" t="str">
        <f t="shared" si="7"/>
        <v>02/04/2023</v>
      </c>
      <c r="S108" s="3">
        <f t="shared" si="8"/>
        <v>5.347222222222222E-2</v>
      </c>
      <c r="T108" t="s">
        <v>931</v>
      </c>
      <c r="U108">
        <f t="shared" si="9"/>
        <v>5.347222222222222E-2</v>
      </c>
      <c r="V108">
        <f t="shared" si="10"/>
        <v>27.864000000000001</v>
      </c>
      <c r="W108">
        <f t="shared" si="11"/>
        <v>3.0960000000000001</v>
      </c>
    </row>
    <row r="109" spans="1:23" x14ac:dyDescent="0.3">
      <c r="A109">
        <v>20</v>
      </c>
      <c r="B109" t="s">
        <v>174</v>
      </c>
      <c r="C109">
        <v>6</v>
      </c>
      <c r="D109" s="1">
        <v>45018.037499999999</v>
      </c>
      <c r="E109" s="1">
        <v>45018.161111111112</v>
      </c>
      <c r="F109" t="s">
        <v>511</v>
      </c>
      <c r="G109" t="s">
        <v>514</v>
      </c>
      <c r="H109" t="s">
        <v>519</v>
      </c>
      <c r="I109">
        <v>39.74</v>
      </c>
      <c r="J109" t="s">
        <v>522</v>
      </c>
      <c r="K109">
        <v>4</v>
      </c>
      <c r="L109" t="s">
        <v>532</v>
      </c>
      <c r="M109" t="s">
        <v>624</v>
      </c>
      <c r="N109" t="s">
        <v>631</v>
      </c>
      <c r="O109">
        <v>2</v>
      </c>
      <c r="P109" t="str">
        <f t="shared" si="6"/>
        <v>Sí fue cobrada</v>
      </c>
      <c r="R109" s="2" t="str">
        <f t="shared" si="7"/>
        <v>02/04/2023</v>
      </c>
      <c r="S109" s="3">
        <f t="shared" si="8"/>
        <v>0.13402777777777777</v>
      </c>
      <c r="T109" t="s">
        <v>931</v>
      </c>
      <c r="U109">
        <f t="shared" si="9"/>
        <v>0.13402777777777777</v>
      </c>
      <c r="V109">
        <f t="shared" si="10"/>
        <v>35.766000000000005</v>
      </c>
      <c r="W109">
        <f t="shared" si="11"/>
        <v>3.9739999999999966</v>
      </c>
    </row>
    <row r="110" spans="1:23" x14ac:dyDescent="0.3">
      <c r="A110">
        <v>3</v>
      </c>
      <c r="B110" t="s">
        <v>175</v>
      </c>
      <c r="C110">
        <v>6</v>
      </c>
      <c r="D110" s="1">
        <v>45018.004861111112</v>
      </c>
      <c r="E110" s="1">
        <v>45018.161111111112</v>
      </c>
      <c r="F110" t="s">
        <v>510</v>
      </c>
      <c r="G110" t="s">
        <v>516</v>
      </c>
      <c r="H110" t="s">
        <v>519</v>
      </c>
      <c r="I110">
        <v>30.1</v>
      </c>
      <c r="J110" t="s">
        <v>521</v>
      </c>
      <c r="K110">
        <v>2</v>
      </c>
      <c r="L110" t="s">
        <v>530</v>
      </c>
      <c r="M110" t="s">
        <v>625</v>
      </c>
      <c r="N110" t="s">
        <v>631</v>
      </c>
      <c r="O110">
        <v>1</v>
      </c>
      <c r="P110" t="str">
        <f t="shared" si="6"/>
        <v>Sí fue cobrada</v>
      </c>
      <c r="R110" s="2" t="str">
        <f t="shared" si="7"/>
        <v>02/04/2023</v>
      </c>
      <c r="S110" s="3">
        <f t="shared" si="8"/>
        <v>0.15625</v>
      </c>
      <c r="T110" t="s">
        <v>931</v>
      </c>
      <c r="U110">
        <f t="shared" si="9"/>
        <v>0.15625</v>
      </c>
      <c r="V110">
        <f t="shared" si="10"/>
        <v>27.09</v>
      </c>
      <c r="W110">
        <f t="shared" si="11"/>
        <v>3.0100000000000016</v>
      </c>
    </row>
    <row r="111" spans="1:23" x14ac:dyDescent="0.3">
      <c r="A111">
        <v>11</v>
      </c>
      <c r="B111" t="s">
        <v>176</v>
      </c>
      <c r="C111">
        <v>1</v>
      </c>
      <c r="D111" s="1">
        <v>45018.041666666657</v>
      </c>
      <c r="E111" s="1">
        <v>45018.125694444447</v>
      </c>
      <c r="F111" t="s">
        <v>512</v>
      </c>
      <c r="G111" t="s">
        <v>516</v>
      </c>
      <c r="H111" t="s">
        <v>519</v>
      </c>
      <c r="I111">
        <v>34.700000000000003</v>
      </c>
      <c r="J111" t="s">
        <v>522</v>
      </c>
      <c r="K111">
        <v>3</v>
      </c>
      <c r="L111" t="s">
        <v>525</v>
      </c>
      <c r="M111" t="s">
        <v>626</v>
      </c>
      <c r="N111" t="s">
        <v>553</v>
      </c>
      <c r="O111">
        <v>1.5</v>
      </c>
      <c r="P111" t="str">
        <f t="shared" si="6"/>
        <v>Sí fue cobrada</v>
      </c>
      <c r="R111" s="2" t="str">
        <f t="shared" si="7"/>
        <v>02/04/2023</v>
      </c>
      <c r="S111" s="3">
        <f t="shared" si="8"/>
        <v>9.4444444444444456E-2</v>
      </c>
      <c r="T111" t="s">
        <v>931</v>
      </c>
      <c r="U111">
        <f t="shared" si="9"/>
        <v>9.4444444444444456E-2</v>
      </c>
      <c r="V111">
        <f t="shared" si="10"/>
        <v>31.230000000000004</v>
      </c>
      <c r="W111">
        <f t="shared" si="11"/>
        <v>3.4699999999999989</v>
      </c>
    </row>
    <row r="112" spans="1:23" x14ac:dyDescent="0.3">
      <c r="A112">
        <v>6</v>
      </c>
      <c r="B112" t="s">
        <v>177</v>
      </c>
      <c r="C112">
        <v>2</v>
      </c>
      <c r="D112" s="1">
        <v>45018.158333333333</v>
      </c>
      <c r="E112" s="1">
        <v>45018.214583333327</v>
      </c>
      <c r="F112" t="s">
        <v>511</v>
      </c>
      <c r="G112" t="s">
        <v>515</v>
      </c>
      <c r="H112" t="s">
        <v>517</v>
      </c>
      <c r="I112">
        <v>32.79</v>
      </c>
      <c r="J112" t="s">
        <v>522</v>
      </c>
      <c r="K112">
        <v>4</v>
      </c>
      <c r="L112" t="s">
        <v>528</v>
      </c>
      <c r="M112" t="s">
        <v>627</v>
      </c>
      <c r="N112" t="s">
        <v>816</v>
      </c>
      <c r="O112">
        <v>2</v>
      </c>
      <c r="P112" t="str">
        <f t="shared" si="6"/>
        <v>Sí fue cobrada</v>
      </c>
      <c r="R112" s="2" t="str">
        <f t="shared" si="7"/>
        <v>02/04/2023</v>
      </c>
      <c r="S112" s="3">
        <f t="shared" si="8"/>
        <v>6.6666666666666693E-2</v>
      </c>
      <c r="T112" t="s">
        <v>931</v>
      </c>
      <c r="U112">
        <f t="shared" si="9"/>
        <v>6.6666666666666693E-2</v>
      </c>
      <c r="V112">
        <f t="shared" si="10"/>
        <v>29.510999999999999</v>
      </c>
      <c r="W112">
        <f t="shared" si="11"/>
        <v>3.2789999999999999</v>
      </c>
    </row>
    <row r="113" spans="1:23" x14ac:dyDescent="0.3">
      <c r="A113">
        <v>11</v>
      </c>
      <c r="B113" t="s">
        <v>178</v>
      </c>
      <c r="C113">
        <v>4</v>
      </c>
      <c r="D113" s="1">
        <v>45018.15902777778</v>
      </c>
      <c r="E113" s="1">
        <v>45018.270138888889</v>
      </c>
      <c r="F113" t="s">
        <v>511</v>
      </c>
      <c r="G113" t="s">
        <v>514</v>
      </c>
      <c r="H113" t="s">
        <v>518</v>
      </c>
      <c r="I113">
        <v>32.130000000000003</v>
      </c>
      <c r="J113" t="s">
        <v>521</v>
      </c>
      <c r="K113">
        <v>3</v>
      </c>
      <c r="L113" t="s">
        <v>526</v>
      </c>
      <c r="M113" t="s">
        <v>582</v>
      </c>
      <c r="N113" t="s">
        <v>817</v>
      </c>
      <c r="O113">
        <v>1.5</v>
      </c>
      <c r="P113" t="str">
        <f t="shared" si="6"/>
        <v>Sí fue cobrada</v>
      </c>
      <c r="R113" s="2" t="str">
        <f t="shared" si="7"/>
        <v>02/04/2023</v>
      </c>
      <c r="S113" s="3">
        <f t="shared" si="8"/>
        <v>0.1111111111111111</v>
      </c>
      <c r="T113" t="s">
        <v>931</v>
      </c>
      <c r="U113">
        <f t="shared" si="9"/>
        <v>0.1111111111111111</v>
      </c>
      <c r="V113">
        <f t="shared" si="10"/>
        <v>28.917000000000002</v>
      </c>
      <c r="W113">
        <f t="shared" si="11"/>
        <v>3.213000000000001</v>
      </c>
    </row>
    <row r="114" spans="1:23" x14ac:dyDescent="0.3">
      <c r="A114">
        <v>14</v>
      </c>
      <c r="B114" t="s">
        <v>179</v>
      </c>
      <c r="C114">
        <v>3</v>
      </c>
      <c r="D114" s="1">
        <v>45018.086805555547</v>
      </c>
      <c r="E114" s="1">
        <v>45018.170138888891</v>
      </c>
      <c r="F114" t="s">
        <v>513</v>
      </c>
      <c r="G114" t="s">
        <v>514</v>
      </c>
      <c r="H114" t="s">
        <v>519</v>
      </c>
      <c r="I114">
        <v>16.29</v>
      </c>
      <c r="J114" t="s">
        <v>522</v>
      </c>
      <c r="K114">
        <v>3</v>
      </c>
      <c r="L114" t="s">
        <v>533</v>
      </c>
      <c r="M114" t="s">
        <v>628</v>
      </c>
      <c r="N114" t="s">
        <v>773</v>
      </c>
      <c r="O114">
        <v>1.5</v>
      </c>
      <c r="P114" t="str">
        <f t="shared" si="6"/>
        <v>Sí fue cobrada</v>
      </c>
      <c r="R114" s="2" t="str">
        <f t="shared" si="7"/>
        <v>02/04/2023</v>
      </c>
      <c r="S114" s="3">
        <f t="shared" si="8"/>
        <v>9.3749999999999972E-2</v>
      </c>
      <c r="T114" t="s">
        <v>931</v>
      </c>
      <c r="U114">
        <f t="shared" si="9"/>
        <v>9.3749999999999972E-2</v>
      </c>
      <c r="V114">
        <f t="shared" si="10"/>
        <v>14.661</v>
      </c>
      <c r="W114">
        <f t="shared" si="11"/>
        <v>1.6289999999999996</v>
      </c>
    </row>
    <row r="115" spans="1:23" x14ac:dyDescent="0.3">
      <c r="A115">
        <v>18</v>
      </c>
      <c r="B115" t="s">
        <v>180</v>
      </c>
      <c r="C115">
        <v>1</v>
      </c>
      <c r="D115" s="1">
        <v>45018.123611111107</v>
      </c>
      <c r="E115" s="1">
        <v>45018.230555555558</v>
      </c>
      <c r="F115" t="s">
        <v>513</v>
      </c>
      <c r="G115" t="s">
        <v>516</v>
      </c>
      <c r="H115" t="s">
        <v>519</v>
      </c>
      <c r="I115">
        <v>11.22</v>
      </c>
      <c r="J115" t="s">
        <v>522</v>
      </c>
      <c r="K115">
        <v>4</v>
      </c>
      <c r="L115" t="s">
        <v>527</v>
      </c>
      <c r="M115" t="s">
        <v>629</v>
      </c>
      <c r="N115" t="s">
        <v>818</v>
      </c>
      <c r="O115">
        <v>2</v>
      </c>
      <c r="P115" t="str">
        <f t="shared" si="6"/>
        <v>Sí fue cobrada</v>
      </c>
      <c r="R115" s="2" t="str">
        <f t="shared" si="7"/>
        <v>02/04/2023</v>
      </c>
      <c r="S115" s="3">
        <f t="shared" si="8"/>
        <v>0.1173611111111111</v>
      </c>
      <c r="T115" t="s">
        <v>931</v>
      </c>
      <c r="U115">
        <f t="shared" si="9"/>
        <v>0.1173611111111111</v>
      </c>
      <c r="V115">
        <f t="shared" si="10"/>
        <v>10.098000000000001</v>
      </c>
      <c r="W115">
        <f t="shared" si="11"/>
        <v>1.1219999999999999</v>
      </c>
    </row>
    <row r="116" spans="1:23" x14ac:dyDescent="0.3">
      <c r="A116">
        <v>2</v>
      </c>
      <c r="B116" t="s">
        <v>181</v>
      </c>
      <c r="C116">
        <v>5</v>
      </c>
      <c r="D116" s="1">
        <v>45018.025694444441</v>
      </c>
      <c r="E116" s="1">
        <v>45018.070833333331</v>
      </c>
      <c r="F116" t="s">
        <v>511</v>
      </c>
      <c r="G116" t="s">
        <v>516</v>
      </c>
      <c r="H116" t="s">
        <v>519</v>
      </c>
      <c r="I116">
        <v>11.32</v>
      </c>
      <c r="J116" t="s">
        <v>522</v>
      </c>
      <c r="K116">
        <v>2</v>
      </c>
      <c r="L116" t="s">
        <v>528</v>
      </c>
      <c r="M116" t="s">
        <v>630</v>
      </c>
      <c r="N116" t="s">
        <v>574</v>
      </c>
      <c r="O116">
        <v>1</v>
      </c>
      <c r="P116" t="str">
        <f t="shared" si="6"/>
        <v>Sí fue cobrada</v>
      </c>
      <c r="R116" s="2" t="str">
        <f t="shared" si="7"/>
        <v>02/04/2023</v>
      </c>
      <c r="S116" s="3">
        <f t="shared" si="8"/>
        <v>5.5555555555555546E-2</v>
      </c>
      <c r="T116" t="s">
        <v>931</v>
      </c>
      <c r="U116">
        <f t="shared" si="9"/>
        <v>5.5555555555555546E-2</v>
      </c>
      <c r="V116">
        <f t="shared" si="10"/>
        <v>10.188000000000001</v>
      </c>
      <c r="W116">
        <f t="shared" si="11"/>
        <v>1.1319999999999997</v>
      </c>
    </row>
    <row r="117" spans="1:23" x14ac:dyDescent="0.3">
      <c r="A117">
        <v>5</v>
      </c>
      <c r="B117" t="s">
        <v>182</v>
      </c>
      <c r="C117">
        <v>4</v>
      </c>
      <c r="D117" s="1">
        <v>45018.137499999997</v>
      </c>
      <c r="E117" s="1">
        <v>45018.206944444442</v>
      </c>
      <c r="F117" t="s">
        <v>509</v>
      </c>
      <c r="G117" t="s">
        <v>515</v>
      </c>
      <c r="H117" t="s">
        <v>519</v>
      </c>
      <c r="I117">
        <v>27.14</v>
      </c>
      <c r="J117" t="s">
        <v>520</v>
      </c>
      <c r="K117">
        <v>2</v>
      </c>
      <c r="L117" t="s">
        <v>524</v>
      </c>
      <c r="M117" t="s">
        <v>562</v>
      </c>
      <c r="N117" t="s">
        <v>819</v>
      </c>
      <c r="O117">
        <v>1</v>
      </c>
      <c r="P117" t="str">
        <f t="shared" si="6"/>
        <v>Sí fue cobrada</v>
      </c>
      <c r="R117" s="2" t="str">
        <f t="shared" si="7"/>
        <v>02/04/2023</v>
      </c>
      <c r="S117" s="3">
        <f t="shared" si="8"/>
        <v>6.9444444444444475E-2</v>
      </c>
      <c r="T117" t="s">
        <v>931</v>
      </c>
      <c r="U117">
        <f t="shared" si="9"/>
        <v>6.9444444444444475E-2</v>
      </c>
      <c r="V117">
        <f t="shared" si="10"/>
        <v>24.426000000000002</v>
      </c>
      <c r="W117">
        <f t="shared" si="11"/>
        <v>2.7139999999999986</v>
      </c>
    </row>
    <row r="118" spans="1:23" x14ac:dyDescent="0.3">
      <c r="A118">
        <v>10</v>
      </c>
      <c r="B118" t="s">
        <v>183</v>
      </c>
      <c r="C118">
        <v>6</v>
      </c>
      <c r="D118" s="1">
        <v>45018.161111111112</v>
      </c>
      <c r="E118" s="1">
        <v>45018.249305555553</v>
      </c>
      <c r="F118" t="s">
        <v>509</v>
      </c>
      <c r="G118" t="s">
        <v>514</v>
      </c>
      <c r="H118" t="s">
        <v>517</v>
      </c>
      <c r="I118">
        <v>46.26</v>
      </c>
      <c r="J118" t="s">
        <v>522</v>
      </c>
      <c r="K118">
        <v>4</v>
      </c>
      <c r="L118" t="s">
        <v>524</v>
      </c>
      <c r="M118" t="s">
        <v>631</v>
      </c>
      <c r="N118" t="s">
        <v>820</v>
      </c>
      <c r="O118">
        <v>2</v>
      </c>
      <c r="P118" t="str">
        <f t="shared" si="6"/>
        <v>Sí fue cobrada</v>
      </c>
      <c r="R118" s="2" t="str">
        <f t="shared" si="7"/>
        <v>02/04/2023</v>
      </c>
      <c r="S118" s="3">
        <f t="shared" si="8"/>
        <v>9.8611111111111108E-2</v>
      </c>
      <c r="T118" t="s">
        <v>931</v>
      </c>
      <c r="U118">
        <f t="shared" si="9"/>
        <v>9.8611111111111108E-2</v>
      </c>
      <c r="V118">
        <f t="shared" si="10"/>
        <v>41.634</v>
      </c>
      <c r="W118">
        <f t="shared" si="11"/>
        <v>4.6259999999999977</v>
      </c>
    </row>
    <row r="119" spans="1:23" x14ac:dyDescent="0.3">
      <c r="A119">
        <v>18</v>
      </c>
      <c r="B119" t="s">
        <v>184</v>
      </c>
      <c r="C119">
        <v>4</v>
      </c>
      <c r="D119" s="1">
        <v>45018.065972222219</v>
      </c>
      <c r="E119" s="1">
        <v>45018.201388888891</v>
      </c>
      <c r="F119" t="s">
        <v>512</v>
      </c>
      <c r="G119" t="s">
        <v>515</v>
      </c>
      <c r="H119" t="s">
        <v>519</v>
      </c>
      <c r="I119">
        <v>15.92</v>
      </c>
      <c r="J119" t="s">
        <v>522</v>
      </c>
      <c r="K119">
        <v>4</v>
      </c>
      <c r="L119" t="s">
        <v>525</v>
      </c>
      <c r="M119" t="s">
        <v>632</v>
      </c>
      <c r="N119" t="s">
        <v>821</v>
      </c>
      <c r="O119">
        <v>2</v>
      </c>
      <c r="P119" t="str">
        <f t="shared" si="6"/>
        <v>Sí fue cobrada</v>
      </c>
      <c r="R119" s="2" t="str">
        <f t="shared" si="7"/>
        <v>02/04/2023</v>
      </c>
      <c r="S119" s="3">
        <f t="shared" si="8"/>
        <v>0.14583333333333329</v>
      </c>
      <c r="T119" t="s">
        <v>931</v>
      </c>
      <c r="U119">
        <f t="shared" si="9"/>
        <v>0.14583333333333329</v>
      </c>
      <c r="V119">
        <f t="shared" si="10"/>
        <v>14.327999999999999</v>
      </c>
      <c r="W119">
        <f t="shared" si="11"/>
        <v>1.5920000000000005</v>
      </c>
    </row>
    <row r="120" spans="1:23" x14ac:dyDescent="0.3">
      <c r="A120">
        <v>18</v>
      </c>
      <c r="B120" t="s">
        <v>185</v>
      </c>
      <c r="C120">
        <v>6</v>
      </c>
      <c r="D120" s="1">
        <v>45018.025694444441</v>
      </c>
      <c r="E120" s="1">
        <v>45018.131944444453</v>
      </c>
      <c r="F120" t="s">
        <v>510</v>
      </c>
      <c r="G120" t="s">
        <v>514</v>
      </c>
      <c r="H120" t="s">
        <v>517</v>
      </c>
      <c r="I120">
        <v>48.43</v>
      </c>
      <c r="J120" t="s">
        <v>521</v>
      </c>
      <c r="K120">
        <v>3</v>
      </c>
      <c r="L120" t="s">
        <v>533</v>
      </c>
      <c r="M120" t="s">
        <v>630</v>
      </c>
      <c r="N120" t="s">
        <v>674</v>
      </c>
      <c r="O120">
        <v>1.5</v>
      </c>
      <c r="P120" t="str">
        <f t="shared" si="6"/>
        <v>Sí fue cobrada</v>
      </c>
      <c r="R120" s="2" t="str">
        <f t="shared" si="7"/>
        <v>02/04/2023</v>
      </c>
      <c r="S120" s="3">
        <f t="shared" si="8"/>
        <v>0.10625</v>
      </c>
      <c r="T120" t="s">
        <v>931</v>
      </c>
      <c r="U120">
        <f t="shared" si="9"/>
        <v>0.10625</v>
      </c>
      <c r="V120">
        <f t="shared" si="10"/>
        <v>43.587000000000003</v>
      </c>
      <c r="W120">
        <f t="shared" si="11"/>
        <v>4.8429999999999964</v>
      </c>
    </row>
    <row r="121" spans="1:23" x14ac:dyDescent="0.3">
      <c r="A121">
        <v>6</v>
      </c>
      <c r="B121" t="s">
        <v>186</v>
      </c>
      <c r="C121">
        <v>2</v>
      </c>
      <c r="D121" s="1">
        <v>45018.135416666657</v>
      </c>
      <c r="E121" s="1">
        <v>45018.286805555559</v>
      </c>
      <c r="F121" t="s">
        <v>513</v>
      </c>
      <c r="G121" t="s">
        <v>516</v>
      </c>
      <c r="H121" t="s">
        <v>519</v>
      </c>
      <c r="I121">
        <v>41.51</v>
      </c>
      <c r="J121" t="s">
        <v>522</v>
      </c>
      <c r="K121">
        <v>2</v>
      </c>
      <c r="L121" t="s">
        <v>531</v>
      </c>
      <c r="M121" t="s">
        <v>617</v>
      </c>
      <c r="N121" t="s">
        <v>822</v>
      </c>
      <c r="O121">
        <v>1</v>
      </c>
      <c r="P121" t="str">
        <f t="shared" si="6"/>
        <v>Sí fue cobrada</v>
      </c>
      <c r="R121" s="2" t="str">
        <f t="shared" si="7"/>
        <v>02/04/2023</v>
      </c>
      <c r="S121" s="3">
        <f t="shared" si="8"/>
        <v>0.16180555555555554</v>
      </c>
      <c r="T121" t="s">
        <v>931</v>
      </c>
      <c r="U121">
        <f t="shared" si="9"/>
        <v>0.16180555555555554</v>
      </c>
      <c r="V121">
        <f t="shared" si="10"/>
        <v>37.358999999999995</v>
      </c>
      <c r="W121">
        <f t="shared" si="11"/>
        <v>4.1510000000000034</v>
      </c>
    </row>
    <row r="122" spans="1:23" x14ac:dyDescent="0.3">
      <c r="A122">
        <v>10</v>
      </c>
      <c r="B122" t="s">
        <v>105</v>
      </c>
      <c r="C122">
        <v>1</v>
      </c>
      <c r="D122" s="1">
        <v>45018.129166666673</v>
      </c>
      <c r="E122" s="1">
        <v>45018.226388888892</v>
      </c>
      <c r="F122" t="s">
        <v>511</v>
      </c>
      <c r="G122" t="s">
        <v>515</v>
      </c>
      <c r="H122" t="s">
        <v>517</v>
      </c>
      <c r="I122">
        <v>42.84</v>
      </c>
      <c r="J122" t="s">
        <v>522</v>
      </c>
      <c r="K122">
        <v>3</v>
      </c>
      <c r="L122" t="s">
        <v>526</v>
      </c>
      <c r="M122" t="s">
        <v>568</v>
      </c>
      <c r="N122" t="s">
        <v>805</v>
      </c>
      <c r="O122">
        <v>1.5</v>
      </c>
      <c r="P122" t="str">
        <f t="shared" si="6"/>
        <v>Sí fue cobrada</v>
      </c>
      <c r="R122" s="2" t="str">
        <f t="shared" si="7"/>
        <v>02/04/2023</v>
      </c>
      <c r="S122" s="3">
        <f t="shared" si="8"/>
        <v>0.10763888888888888</v>
      </c>
      <c r="T122" t="s">
        <v>931</v>
      </c>
      <c r="U122">
        <f t="shared" si="9"/>
        <v>0.10763888888888888</v>
      </c>
      <c r="V122">
        <f t="shared" si="10"/>
        <v>38.556000000000004</v>
      </c>
      <c r="W122">
        <f t="shared" si="11"/>
        <v>4.2839999999999989</v>
      </c>
    </row>
    <row r="123" spans="1:23" x14ac:dyDescent="0.3">
      <c r="A123">
        <v>11</v>
      </c>
      <c r="B123" t="s">
        <v>187</v>
      </c>
      <c r="C123">
        <v>6</v>
      </c>
      <c r="D123" s="1">
        <v>45018.089583333327</v>
      </c>
      <c r="E123" s="1">
        <v>45018.15</v>
      </c>
      <c r="F123" t="s">
        <v>510</v>
      </c>
      <c r="G123" t="s">
        <v>515</v>
      </c>
      <c r="H123" t="s">
        <v>519</v>
      </c>
      <c r="I123">
        <v>17.2</v>
      </c>
      <c r="J123" t="s">
        <v>521</v>
      </c>
      <c r="K123">
        <v>2</v>
      </c>
      <c r="L123" t="s">
        <v>531</v>
      </c>
      <c r="M123" t="s">
        <v>581</v>
      </c>
      <c r="N123" t="s">
        <v>593</v>
      </c>
      <c r="O123">
        <v>1</v>
      </c>
      <c r="P123" t="str">
        <f t="shared" si="6"/>
        <v>Sí fue cobrada</v>
      </c>
      <c r="R123" s="2" t="str">
        <f t="shared" si="7"/>
        <v>02/04/2023</v>
      </c>
      <c r="S123" s="3">
        <f t="shared" si="8"/>
        <v>6.041666666666666E-2</v>
      </c>
      <c r="T123" t="s">
        <v>931</v>
      </c>
      <c r="U123">
        <f t="shared" si="9"/>
        <v>6.041666666666666E-2</v>
      </c>
      <c r="V123">
        <f t="shared" si="10"/>
        <v>15.479999999999999</v>
      </c>
      <c r="W123">
        <f t="shared" si="11"/>
        <v>1.7200000000000006</v>
      </c>
    </row>
    <row r="124" spans="1:23" x14ac:dyDescent="0.3">
      <c r="A124">
        <v>7</v>
      </c>
      <c r="B124" t="s">
        <v>188</v>
      </c>
      <c r="C124">
        <v>2</v>
      </c>
      <c r="D124" s="1">
        <v>45018.078472222223</v>
      </c>
      <c r="E124" s="1">
        <v>45018.197222222218</v>
      </c>
      <c r="F124" t="s">
        <v>512</v>
      </c>
      <c r="G124" t="s">
        <v>514</v>
      </c>
      <c r="H124" t="s">
        <v>519</v>
      </c>
      <c r="I124">
        <v>25.72</v>
      </c>
      <c r="J124" t="s">
        <v>520</v>
      </c>
      <c r="K124">
        <v>3</v>
      </c>
      <c r="L124" t="s">
        <v>528</v>
      </c>
      <c r="M124" t="s">
        <v>633</v>
      </c>
      <c r="N124" t="s">
        <v>780</v>
      </c>
      <c r="O124">
        <v>1.5</v>
      </c>
      <c r="P124" t="str">
        <f t="shared" si="6"/>
        <v>Sí fue cobrada</v>
      </c>
      <c r="R124" s="2" t="str">
        <f t="shared" si="7"/>
        <v>02/04/2023</v>
      </c>
      <c r="S124" s="3">
        <f t="shared" si="8"/>
        <v>0.11874999999999999</v>
      </c>
      <c r="T124" t="s">
        <v>931</v>
      </c>
      <c r="U124">
        <f t="shared" si="9"/>
        <v>0.11874999999999999</v>
      </c>
      <c r="V124">
        <f t="shared" si="10"/>
        <v>23.148</v>
      </c>
      <c r="W124">
        <f t="shared" si="11"/>
        <v>2.5719999999999992</v>
      </c>
    </row>
    <row r="125" spans="1:23" x14ac:dyDescent="0.3">
      <c r="A125">
        <v>13</v>
      </c>
      <c r="B125" t="s">
        <v>189</v>
      </c>
      <c r="C125">
        <v>5</v>
      </c>
      <c r="D125" s="1">
        <v>45018.140277777777</v>
      </c>
      <c r="E125" s="1">
        <v>45018.260416666657</v>
      </c>
      <c r="F125" t="s">
        <v>509</v>
      </c>
      <c r="G125" t="s">
        <v>515</v>
      </c>
      <c r="H125" t="s">
        <v>519</v>
      </c>
      <c r="I125">
        <v>28.48</v>
      </c>
      <c r="J125" t="s">
        <v>522</v>
      </c>
      <c r="K125">
        <v>4</v>
      </c>
      <c r="L125" t="s">
        <v>527</v>
      </c>
      <c r="M125" t="s">
        <v>634</v>
      </c>
      <c r="N125" t="s">
        <v>797</v>
      </c>
      <c r="O125">
        <v>2</v>
      </c>
      <c r="P125" t="str">
        <f t="shared" si="6"/>
        <v>Sí fue cobrada</v>
      </c>
      <c r="R125" s="2" t="str">
        <f t="shared" si="7"/>
        <v>02/04/2023</v>
      </c>
      <c r="S125" s="3">
        <f t="shared" si="8"/>
        <v>0.13055555555555556</v>
      </c>
      <c r="T125" t="s">
        <v>931</v>
      </c>
      <c r="U125">
        <f t="shared" si="9"/>
        <v>0.13055555555555556</v>
      </c>
      <c r="V125">
        <f t="shared" si="10"/>
        <v>25.632000000000001</v>
      </c>
      <c r="W125">
        <f t="shared" si="11"/>
        <v>2.847999999999999</v>
      </c>
    </row>
    <row r="126" spans="1:23" x14ac:dyDescent="0.3">
      <c r="A126">
        <v>5</v>
      </c>
      <c r="B126" t="s">
        <v>190</v>
      </c>
      <c r="C126">
        <v>5</v>
      </c>
      <c r="D126" s="1">
        <v>45018.114583333343</v>
      </c>
      <c r="E126" s="1">
        <v>45018.165972222218</v>
      </c>
      <c r="F126" t="s">
        <v>509</v>
      </c>
      <c r="G126" t="s">
        <v>514</v>
      </c>
      <c r="H126" t="s">
        <v>519</v>
      </c>
      <c r="I126">
        <v>48.75</v>
      </c>
      <c r="J126" t="s">
        <v>521</v>
      </c>
      <c r="K126">
        <v>4</v>
      </c>
      <c r="L126" t="s">
        <v>532</v>
      </c>
      <c r="M126" t="s">
        <v>621</v>
      </c>
      <c r="N126" t="s">
        <v>823</v>
      </c>
      <c r="O126">
        <v>2</v>
      </c>
      <c r="P126" t="str">
        <f t="shared" si="6"/>
        <v>Sí fue cobrada</v>
      </c>
      <c r="R126" s="2" t="str">
        <f t="shared" si="7"/>
        <v>02/04/2023</v>
      </c>
      <c r="S126" s="3">
        <f t="shared" si="8"/>
        <v>5.1388888888888887E-2</v>
      </c>
      <c r="T126" t="s">
        <v>931</v>
      </c>
      <c r="U126">
        <f t="shared" si="9"/>
        <v>5.1388888888888887E-2</v>
      </c>
      <c r="V126">
        <f t="shared" si="10"/>
        <v>43.875</v>
      </c>
      <c r="W126">
        <f t="shared" si="11"/>
        <v>4.875</v>
      </c>
    </row>
    <row r="127" spans="1:23" x14ac:dyDescent="0.3">
      <c r="A127">
        <v>16</v>
      </c>
      <c r="B127" t="s">
        <v>191</v>
      </c>
      <c r="C127">
        <v>1</v>
      </c>
      <c r="D127" s="1">
        <v>45018.006944444453</v>
      </c>
      <c r="E127" s="1">
        <v>45018.052083333343</v>
      </c>
      <c r="F127" t="s">
        <v>509</v>
      </c>
      <c r="G127" t="s">
        <v>515</v>
      </c>
      <c r="H127" t="s">
        <v>519</v>
      </c>
      <c r="I127">
        <v>47.81</v>
      </c>
      <c r="J127" t="s">
        <v>522</v>
      </c>
      <c r="K127">
        <v>4</v>
      </c>
      <c r="L127" t="s">
        <v>525</v>
      </c>
      <c r="M127" t="s">
        <v>635</v>
      </c>
      <c r="N127" t="s">
        <v>715</v>
      </c>
      <c r="O127">
        <v>2</v>
      </c>
      <c r="P127" t="str">
        <f t="shared" si="6"/>
        <v>Sí fue cobrada</v>
      </c>
      <c r="R127" s="2" t="str">
        <f t="shared" si="7"/>
        <v>02/04/2023</v>
      </c>
      <c r="S127" s="3">
        <f t="shared" si="8"/>
        <v>5.5555555555555559E-2</v>
      </c>
      <c r="T127" t="s">
        <v>931</v>
      </c>
      <c r="U127">
        <f t="shared" si="9"/>
        <v>5.5555555555555559E-2</v>
      </c>
      <c r="V127">
        <f t="shared" si="10"/>
        <v>43.029000000000003</v>
      </c>
      <c r="W127">
        <f t="shared" si="11"/>
        <v>4.7809999999999988</v>
      </c>
    </row>
    <row r="128" spans="1:23" x14ac:dyDescent="0.3">
      <c r="A128">
        <v>19</v>
      </c>
      <c r="B128" t="s">
        <v>192</v>
      </c>
      <c r="C128">
        <v>6</v>
      </c>
      <c r="D128" s="1">
        <v>45018.04583333333</v>
      </c>
      <c r="E128" s="1">
        <v>45018.189583333333</v>
      </c>
      <c r="F128" t="s">
        <v>511</v>
      </c>
      <c r="G128" t="s">
        <v>514</v>
      </c>
      <c r="H128" t="s">
        <v>519</v>
      </c>
      <c r="I128">
        <v>26.02</v>
      </c>
      <c r="J128" t="s">
        <v>520</v>
      </c>
      <c r="K128">
        <v>2</v>
      </c>
      <c r="L128" t="s">
        <v>524</v>
      </c>
      <c r="M128" t="s">
        <v>636</v>
      </c>
      <c r="N128" t="s">
        <v>824</v>
      </c>
      <c r="O128">
        <v>1</v>
      </c>
      <c r="P128" t="str">
        <f t="shared" si="6"/>
        <v>Sí fue cobrada</v>
      </c>
      <c r="R128" s="2" t="str">
        <f t="shared" si="7"/>
        <v>02/04/2023</v>
      </c>
      <c r="S128" s="3">
        <f t="shared" si="8"/>
        <v>0.14374999999999999</v>
      </c>
      <c r="T128" t="s">
        <v>931</v>
      </c>
      <c r="U128">
        <f t="shared" si="9"/>
        <v>0.14374999999999999</v>
      </c>
      <c r="V128">
        <f t="shared" si="10"/>
        <v>23.417999999999999</v>
      </c>
      <c r="W128">
        <f t="shared" si="11"/>
        <v>2.6020000000000003</v>
      </c>
    </row>
    <row r="129" spans="1:23" x14ac:dyDescent="0.3">
      <c r="A129">
        <v>6</v>
      </c>
      <c r="B129" t="s">
        <v>193</v>
      </c>
      <c r="C129">
        <v>1</v>
      </c>
      <c r="D129" s="1">
        <v>45018.065972222219</v>
      </c>
      <c r="E129" s="1">
        <v>45018.17291666667</v>
      </c>
      <c r="F129" t="s">
        <v>512</v>
      </c>
      <c r="G129" t="s">
        <v>514</v>
      </c>
      <c r="H129" t="s">
        <v>519</v>
      </c>
      <c r="I129">
        <v>14.94</v>
      </c>
      <c r="J129" t="s">
        <v>522</v>
      </c>
      <c r="K129">
        <v>4</v>
      </c>
      <c r="L129" t="s">
        <v>532</v>
      </c>
      <c r="M129" t="s">
        <v>632</v>
      </c>
      <c r="N129" t="s">
        <v>763</v>
      </c>
      <c r="O129">
        <v>2</v>
      </c>
      <c r="P129" t="str">
        <f t="shared" si="6"/>
        <v>Sí fue cobrada</v>
      </c>
      <c r="R129" s="2" t="str">
        <f t="shared" si="7"/>
        <v>02/04/2023</v>
      </c>
      <c r="S129" s="3">
        <f t="shared" si="8"/>
        <v>0.11736111111111114</v>
      </c>
      <c r="T129" t="s">
        <v>931</v>
      </c>
      <c r="U129">
        <f t="shared" si="9"/>
        <v>0.11736111111111114</v>
      </c>
      <c r="V129">
        <f t="shared" si="10"/>
        <v>13.446</v>
      </c>
      <c r="W129">
        <f t="shared" si="11"/>
        <v>1.4939999999999998</v>
      </c>
    </row>
    <row r="130" spans="1:23" x14ac:dyDescent="0.3">
      <c r="A130">
        <v>8</v>
      </c>
      <c r="B130" t="s">
        <v>194</v>
      </c>
      <c r="C130">
        <v>2</v>
      </c>
      <c r="D130" s="1">
        <v>45018.106944444437</v>
      </c>
      <c r="E130" s="1">
        <v>45018.251388888893</v>
      </c>
      <c r="F130" t="s">
        <v>513</v>
      </c>
      <c r="G130" t="s">
        <v>516</v>
      </c>
      <c r="H130" t="s">
        <v>519</v>
      </c>
      <c r="I130">
        <v>47.53</v>
      </c>
      <c r="J130" t="s">
        <v>520</v>
      </c>
      <c r="K130">
        <v>4</v>
      </c>
      <c r="L130" t="s">
        <v>524</v>
      </c>
      <c r="M130" t="s">
        <v>637</v>
      </c>
      <c r="N130" t="s">
        <v>768</v>
      </c>
      <c r="O130">
        <v>2</v>
      </c>
      <c r="P130" t="str">
        <f t="shared" si="6"/>
        <v>Sí fue cobrada</v>
      </c>
      <c r="R130" s="2" t="str">
        <f t="shared" si="7"/>
        <v>02/04/2023</v>
      </c>
      <c r="S130" s="3">
        <f t="shared" si="8"/>
        <v>0.14444444444444443</v>
      </c>
      <c r="T130" t="s">
        <v>931</v>
      </c>
      <c r="U130">
        <f t="shared" si="9"/>
        <v>0.14444444444444443</v>
      </c>
      <c r="V130">
        <f t="shared" si="10"/>
        <v>42.777000000000001</v>
      </c>
      <c r="W130">
        <f t="shared" si="11"/>
        <v>4.7530000000000001</v>
      </c>
    </row>
    <row r="131" spans="1:23" x14ac:dyDescent="0.3">
      <c r="A131">
        <v>10</v>
      </c>
      <c r="B131" t="s">
        <v>195</v>
      </c>
      <c r="C131">
        <v>3</v>
      </c>
      <c r="D131" s="1">
        <v>45018.097916666673</v>
      </c>
      <c r="E131" s="1">
        <v>45018.216666666667</v>
      </c>
      <c r="F131" t="s">
        <v>509</v>
      </c>
      <c r="G131" t="s">
        <v>516</v>
      </c>
      <c r="H131" t="s">
        <v>519</v>
      </c>
      <c r="I131">
        <v>41.9</v>
      </c>
      <c r="J131" t="s">
        <v>522</v>
      </c>
      <c r="K131">
        <v>2</v>
      </c>
      <c r="L131" t="s">
        <v>527</v>
      </c>
      <c r="M131" t="s">
        <v>638</v>
      </c>
      <c r="N131" t="s">
        <v>760</v>
      </c>
      <c r="O131">
        <v>1</v>
      </c>
      <c r="P131" t="str">
        <f t="shared" ref="P131:P194" si="12" xml:space="preserve"> IF(U131=0, "No fue cobrada", "Sí fue cobrada")</f>
        <v>Sí fue cobrada</v>
      </c>
      <c r="R131" s="2" t="str">
        <f t="shared" ref="R131:R194" si="13" xml:space="preserve"> TEXT(D131, "DD/MM/AAAA")</f>
        <v>02/04/2023</v>
      </c>
      <c r="S131" s="3">
        <f t="shared" ref="S131:S194" si="14" xml:space="preserve"> N131-M131 + IF(J131="Ocupada", 15/1440, 0)</f>
        <v>0.12916666666666668</v>
      </c>
      <c r="T131" t="s">
        <v>931</v>
      </c>
      <c r="U131">
        <f t="shared" ref="U131:U194" si="15" xml:space="preserve"> IF(S131&gt;0, S131, 0)</f>
        <v>0.12916666666666668</v>
      </c>
      <c r="V131">
        <f t="shared" ref="V131:V194" si="16">I131-(I131*0.1)</f>
        <v>37.71</v>
      </c>
      <c r="W131">
        <f t="shared" ref="W131:W194" si="17">I131-V131</f>
        <v>4.1899999999999977</v>
      </c>
    </row>
    <row r="132" spans="1:23" x14ac:dyDescent="0.3">
      <c r="A132">
        <v>5</v>
      </c>
      <c r="B132" t="s">
        <v>196</v>
      </c>
      <c r="C132">
        <v>6</v>
      </c>
      <c r="D132" s="1">
        <v>45018.054861111108</v>
      </c>
      <c r="E132" s="1">
        <v>45018.115277777782</v>
      </c>
      <c r="F132" t="s">
        <v>511</v>
      </c>
      <c r="G132" t="s">
        <v>514</v>
      </c>
      <c r="H132" t="s">
        <v>517</v>
      </c>
      <c r="I132">
        <v>42.74</v>
      </c>
      <c r="J132" t="s">
        <v>520</v>
      </c>
      <c r="K132">
        <v>3</v>
      </c>
      <c r="L132" t="s">
        <v>533</v>
      </c>
      <c r="M132" t="s">
        <v>555</v>
      </c>
      <c r="N132" t="s">
        <v>595</v>
      </c>
      <c r="O132">
        <v>1.5</v>
      </c>
      <c r="P132" t="str">
        <f t="shared" si="12"/>
        <v>Sí fue cobrada</v>
      </c>
      <c r="R132" s="2" t="str">
        <f t="shared" si="13"/>
        <v>02/04/2023</v>
      </c>
      <c r="S132" s="3">
        <f t="shared" si="14"/>
        <v>6.041666666666666E-2</v>
      </c>
      <c r="T132" t="s">
        <v>931</v>
      </c>
      <c r="U132">
        <f t="shared" si="15"/>
        <v>6.041666666666666E-2</v>
      </c>
      <c r="V132">
        <f t="shared" si="16"/>
        <v>38.466000000000001</v>
      </c>
      <c r="W132">
        <f t="shared" si="17"/>
        <v>4.2740000000000009</v>
      </c>
    </row>
    <row r="133" spans="1:23" x14ac:dyDescent="0.3">
      <c r="A133">
        <v>19</v>
      </c>
      <c r="B133" t="s">
        <v>197</v>
      </c>
      <c r="C133">
        <v>1</v>
      </c>
      <c r="D133" s="1">
        <v>45018.080555555563</v>
      </c>
      <c r="E133" s="1">
        <v>45018.218055555553</v>
      </c>
      <c r="F133" t="s">
        <v>509</v>
      </c>
      <c r="G133" t="s">
        <v>514</v>
      </c>
      <c r="H133" t="s">
        <v>517</v>
      </c>
      <c r="I133">
        <v>16.62</v>
      </c>
      <c r="J133" t="s">
        <v>521</v>
      </c>
      <c r="K133">
        <v>3</v>
      </c>
      <c r="L133" t="s">
        <v>526</v>
      </c>
      <c r="M133" t="s">
        <v>639</v>
      </c>
      <c r="N133" t="s">
        <v>825</v>
      </c>
      <c r="O133">
        <v>1.5</v>
      </c>
      <c r="P133" t="str">
        <f t="shared" si="12"/>
        <v>Sí fue cobrada</v>
      </c>
      <c r="R133" s="2" t="str">
        <f t="shared" si="13"/>
        <v>02/04/2023</v>
      </c>
      <c r="S133" s="3">
        <f t="shared" si="14"/>
        <v>0.13750000000000001</v>
      </c>
      <c r="T133" t="s">
        <v>931</v>
      </c>
      <c r="U133">
        <f t="shared" si="15"/>
        <v>0.13750000000000001</v>
      </c>
      <c r="V133">
        <f t="shared" si="16"/>
        <v>14.958</v>
      </c>
      <c r="W133">
        <f t="shared" si="17"/>
        <v>1.6620000000000008</v>
      </c>
    </row>
    <row r="134" spans="1:23" x14ac:dyDescent="0.3">
      <c r="A134">
        <v>12</v>
      </c>
      <c r="B134" t="s">
        <v>198</v>
      </c>
      <c r="C134">
        <v>2</v>
      </c>
      <c r="D134" s="1">
        <v>45018.109027777777</v>
      </c>
      <c r="E134" s="1">
        <v>45018.226388888892</v>
      </c>
      <c r="F134" t="s">
        <v>511</v>
      </c>
      <c r="G134" t="s">
        <v>516</v>
      </c>
      <c r="H134" t="s">
        <v>519</v>
      </c>
      <c r="I134">
        <v>25.98</v>
      </c>
      <c r="J134" t="s">
        <v>521</v>
      </c>
      <c r="K134">
        <v>4</v>
      </c>
      <c r="L134" t="s">
        <v>524</v>
      </c>
      <c r="M134" t="s">
        <v>640</v>
      </c>
      <c r="N134" t="s">
        <v>805</v>
      </c>
      <c r="O134">
        <v>2</v>
      </c>
      <c r="P134" t="str">
        <f t="shared" si="12"/>
        <v>Sí fue cobrada</v>
      </c>
      <c r="R134" s="2" t="str">
        <f t="shared" si="13"/>
        <v>02/04/2023</v>
      </c>
      <c r="S134" s="3">
        <f t="shared" si="14"/>
        <v>0.11736111111111111</v>
      </c>
      <c r="T134" t="s">
        <v>931</v>
      </c>
      <c r="U134">
        <f t="shared" si="15"/>
        <v>0.11736111111111111</v>
      </c>
      <c r="V134">
        <f t="shared" si="16"/>
        <v>23.382000000000001</v>
      </c>
      <c r="W134">
        <f t="shared" si="17"/>
        <v>2.597999999999999</v>
      </c>
    </row>
    <row r="135" spans="1:23" x14ac:dyDescent="0.3">
      <c r="A135">
        <v>16</v>
      </c>
      <c r="B135" t="s">
        <v>199</v>
      </c>
      <c r="C135">
        <v>6</v>
      </c>
      <c r="D135" s="1">
        <v>45018.078472222223</v>
      </c>
      <c r="E135" s="1">
        <v>45018.12777777778</v>
      </c>
      <c r="F135" t="s">
        <v>511</v>
      </c>
      <c r="G135" t="s">
        <v>516</v>
      </c>
      <c r="H135" t="s">
        <v>519</v>
      </c>
      <c r="I135">
        <v>46.56</v>
      </c>
      <c r="J135" t="s">
        <v>521</v>
      </c>
      <c r="K135">
        <v>2</v>
      </c>
      <c r="L135" t="s">
        <v>525</v>
      </c>
      <c r="M135" t="s">
        <v>633</v>
      </c>
      <c r="N135" t="s">
        <v>578</v>
      </c>
      <c r="O135">
        <v>1</v>
      </c>
      <c r="P135" t="str">
        <f t="shared" si="12"/>
        <v>Sí fue cobrada</v>
      </c>
      <c r="R135" s="2" t="str">
        <f t="shared" si="13"/>
        <v>02/04/2023</v>
      </c>
      <c r="S135" s="3">
        <f t="shared" si="14"/>
        <v>4.9305555555555575E-2</v>
      </c>
      <c r="T135" t="s">
        <v>931</v>
      </c>
      <c r="U135">
        <f t="shared" si="15"/>
        <v>4.9305555555555575E-2</v>
      </c>
      <c r="V135">
        <f t="shared" si="16"/>
        <v>41.904000000000003</v>
      </c>
      <c r="W135">
        <f t="shared" si="17"/>
        <v>4.6559999999999988</v>
      </c>
    </row>
    <row r="136" spans="1:23" x14ac:dyDescent="0.3">
      <c r="A136">
        <v>11</v>
      </c>
      <c r="B136" t="s">
        <v>200</v>
      </c>
      <c r="C136">
        <v>3</v>
      </c>
      <c r="D136" s="1">
        <v>45018.012499999997</v>
      </c>
      <c r="E136" s="1">
        <v>45018.154861111107</v>
      </c>
      <c r="F136" t="s">
        <v>513</v>
      </c>
      <c r="G136" t="s">
        <v>514</v>
      </c>
      <c r="H136" t="s">
        <v>519</v>
      </c>
      <c r="I136">
        <v>48.73</v>
      </c>
      <c r="J136" t="s">
        <v>522</v>
      </c>
      <c r="K136">
        <v>2</v>
      </c>
      <c r="L136" t="s">
        <v>532</v>
      </c>
      <c r="M136" t="s">
        <v>545</v>
      </c>
      <c r="N136" t="s">
        <v>616</v>
      </c>
      <c r="O136">
        <v>1</v>
      </c>
      <c r="P136" t="str">
        <f t="shared" si="12"/>
        <v>Sí fue cobrada</v>
      </c>
      <c r="R136" s="2" t="str">
        <f t="shared" si="13"/>
        <v>02/04/2023</v>
      </c>
      <c r="S136" s="3">
        <f t="shared" si="14"/>
        <v>0.15277777777777776</v>
      </c>
      <c r="T136" t="s">
        <v>931</v>
      </c>
      <c r="U136">
        <f t="shared" si="15"/>
        <v>0.15277777777777776</v>
      </c>
      <c r="V136">
        <f t="shared" si="16"/>
        <v>43.856999999999999</v>
      </c>
      <c r="W136">
        <f t="shared" si="17"/>
        <v>4.8729999999999976</v>
      </c>
    </row>
    <row r="137" spans="1:23" x14ac:dyDescent="0.3">
      <c r="A137">
        <v>14</v>
      </c>
      <c r="B137" t="s">
        <v>141</v>
      </c>
      <c r="C137">
        <v>3</v>
      </c>
      <c r="D137" s="1">
        <v>45018.060416666667</v>
      </c>
      <c r="E137" s="1">
        <v>45018.12777777778</v>
      </c>
      <c r="F137" t="s">
        <v>509</v>
      </c>
      <c r="G137" t="s">
        <v>514</v>
      </c>
      <c r="H137" t="s">
        <v>519</v>
      </c>
      <c r="I137">
        <v>27.94</v>
      </c>
      <c r="J137" t="s">
        <v>520</v>
      </c>
      <c r="K137">
        <v>2</v>
      </c>
      <c r="L137" t="s">
        <v>524</v>
      </c>
      <c r="M137" t="s">
        <v>641</v>
      </c>
      <c r="N137" t="s">
        <v>578</v>
      </c>
      <c r="O137">
        <v>1</v>
      </c>
      <c r="P137" t="str">
        <f t="shared" si="12"/>
        <v>Sí fue cobrada</v>
      </c>
      <c r="R137" s="2" t="str">
        <f t="shared" si="13"/>
        <v>02/04/2023</v>
      </c>
      <c r="S137" s="3">
        <f t="shared" si="14"/>
        <v>6.7361111111111122E-2</v>
      </c>
      <c r="T137" t="s">
        <v>931</v>
      </c>
      <c r="U137">
        <f t="shared" si="15"/>
        <v>6.7361111111111122E-2</v>
      </c>
      <c r="V137">
        <f t="shared" si="16"/>
        <v>25.146000000000001</v>
      </c>
      <c r="W137">
        <f t="shared" si="17"/>
        <v>2.7940000000000005</v>
      </c>
    </row>
    <row r="138" spans="1:23" x14ac:dyDescent="0.3">
      <c r="A138">
        <v>4</v>
      </c>
      <c r="B138" t="s">
        <v>201</v>
      </c>
      <c r="C138">
        <v>1</v>
      </c>
      <c r="D138" s="1">
        <v>45018.009722222218</v>
      </c>
      <c r="E138" s="1">
        <v>45018.051388888889</v>
      </c>
      <c r="F138" t="s">
        <v>513</v>
      </c>
      <c r="G138" t="s">
        <v>516</v>
      </c>
      <c r="H138" t="s">
        <v>519</v>
      </c>
      <c r="I138">
        <v>10.39</v>
      </c>
      <c r="J138" t="s">
        <v>522</v>
      </c>
      <c r="K138">
        <v>4</v>
      </c>
      <c r="L138" t="s">
        <v>527</v>
      </c>
      <c r="M138" t="s">
        <v>610</v>
      </c>
      <c r="N138" t="s">
        <v>713</v>
      </c>
      <c r="O138">
        <v>2</v>
      </c>
      <c r="P138" t="str">
        <f t="shared" si="12"/>
        <v>Sí fue cobrada</v>
      </c>
      <c r="R138" s="2" t="str">
        <f t="shared" si="13"/>
        <v>02/04/2023</v>
      </c>
      <c r="S138" s="3">
        <f t="shared" si="14"/>
        <v>5.2083333333333336E-2</v>
      </c>
      <c r="T138" t="s">
        <v>931</v>
      </c>
      <c r="U138">
        <f t="shared" si="15"/>
        <v>5.2083333333333336E-2</v>
      </c>
      <c r="V138">
        <f t="shared" si="16"/>
        <v>9.3510000000000009</v>
      </c>
      <c r="W138">
        <f t="shared" si="17"/>
        <v>1.0389999999999997</v>
      </c>
    </row>
    <row r="139" spans="1:23" x14ac:dyDescent="0.3">
      <c r="A139">
        <v>11</v>
      </c>
      <c r="B139" t="s">
        <v>202</v>
      </c>
      <c r="C139">
        <v>6</v>
      </c>
      <c r="D139" s="1">
        <v>45018.078472222223</v>
      </c>
      <c r="E139" s="1">
        <v>45018.220833333333</v>
      </c>
      <c r="F139" t="s">
        <v>509</v>
      </c>
      <c r="G139" t="s">
        <v>516</v>
      </c>
      <c r="H139" t="s">
        <v>519</v>
      </c>
      <c r="I139">
        <v>31.6</v>
      </c>
      <c r="J139" t="s">
        <v>520</v>
      </c>
      <c r="K139">
        <v>4</v>
      </c>
      <c r="L139" t="s">
        <v>528</v>
      </c>
      <c r="M139" t="s">
        <v>633</v>
      </c>
      <c r="N139" t="s">
        <v>826</v>
      </c>
      <c r="O139">
        <v>2</v>
      </c>
      <c r="P139" t="str">
        <f t="shared" si="12"/>
        <v>Sí fue cobrada</v>
      </c>
      <c r="R139" s="2" t="str">
        <f t="shared" si="13"/>
        <v>02/04/2023</v>
      </c>
      <c r="S139" s="3">
        <f t="shared" si="14"/>
        <v>0.1423611111111111</v>
      </c>
      <c r="T139" t="s">
        <v>931</v>
      </c>
      <c r="U139">
        <f t="shared" si="15"/>
        <v>0.1423611111111111</v>
      </c>
      <c r="V139">
        <f t="shared" si="16"/>
        <v>28.44</v>
      </c>
      <c r="W139">
        <f t="shared" si="17"/>
        <v>3.16</v>
      </c>
    </row>
    <row r="140" spans="1:23" x14ac:dyDescent="0.3">
      <c r="A140">
        <v>10</v>
      </c>
      <c r="B140" t="s">
        <v>203</v>
      </c>
      <c r="C140">
        <v>1</v>
      </c>
      <c r="D140" s="1">
        <v>45018.097916666673</v>
      </c>
      <c r="E140" s="1">
        <v>45018.214583333327</v>
      </c>
      <c r="F140" t="s">
        <v>511</v>
      </c>
      <c r="G140" t="s">
        <v>516</v>
      </c>
      <c r="H140" t="s">
        <v>519</v>
      </c>
      <c r="I140">
        <v>46.61</v>
      </c>
      <c r="J140" t="s">
        <v>520</v>
      </c>
      <c r="K140">
        <v>4</v>
      </c>
      <c r="L140" t="s">
        <v>525</v>
      </c>
      <c r="M140" t="s">
        <v>638</v>
      </c>
      <c r="N140" t="s">
        <v>816</v>
      </c>
      <c r="O140">
        <v>2</v>
      </c>
      <c r="P140" t="str">
        <f t="shared" si="12"/>
        <v>Sí fue cobrada</v>
      </c>
      <c r="R140" s="2" t="str">
        <f t="shared" si="13"/>
        <v>02/04/2023</v>
      </c>
      <c r="S140" s="3">
        <f t="shared" si="14"/>
        <v>0.11666666666666668</v>
      </c>
      <c r="T140" t="s">
        <v>931</v>
      </c>
      <c r="U140">
        <f t="shared" si="15"/>
        <v>0.11666666666666668</v>
      </c>
      <c r="V140">
        <f t="shared" si="16"/>
        <v>41.948999999999998</v>
      </c>
      <c r="W140">
        <f t="shared" si="17"/>
        <v>4.6610000000000014</v>
      </c>
    </row>
    <row r="141" spans="1:23" x14ac:dyDescent="0.3">
      <c r="A141">
        <v>18</v>
      </c>
      <c r="B141" t="s">
        <v>204</v>
      </c>
      <c r="C141">
        <v>1</v>
      </c>
      <c r="D141" s="1">
        <v>45018.115277777782</v>
      </c>
      <c r="E141" s="1">
        <v>45018.269444444442</v>
      </c>
      <c r="F141" t="s">
        <v>510</v>
      </c>
      <c r="G141" t="s">
        <v>514</v>
      </c>
      <c r="H141" t="s">
        <v>519</v>
      </c>
      <c r="I141">
        <v>11.69</v>
      </c>
      <c r="J141" t="s">
        <v>522</v>
      </c>
      <c r="K141">
        <v>4</v>
      </c>
      <c r="L141" t="s">
        <v>530</v>
      </c>
      <c r="M141" t="s">
        <v>595</v>
      </c>
      <c r="N141" t="s">
        <v>827</v>
      </c>
      <c r="O141">
        <v>2</v>
      </c>
      <c r="P141" t="str">
        <f t="shared" si="12"/>
        <v>Sí fue cobrada</v>
      </c>
      <c r="R141" s="2" t="str">
        <f t="shared" si="13"/>
        <v>02/04/2023</v>
      </c>
      <c r="S141" s="3">
        <f t="shared" si="14"/>
        <v>0.16458333333333333</v>
      </c>
      <c r="T141" t="s">
        <v>931</v>
      </c>
      <c r="U141">
        <f t="shared" si="15"/>
        <v>0.16458333333333333</v>
      </c>
      <c r="V141">
        <f t="shared" si="16"/>
        <v>10.520999999999999</v>
      </c>
      <c r="W141">
        <f t="shared" si="17"/>
        <v>1.1690000000000005</v>
      </c>
    </row>
    <row r="142" spans="1:23" x14ac:dyDescent="0.3">
      <c r="A142">
        <v>4</v>
      </c>
      <c r="B142" t="s">
        <v>205</v>
      </c>
      <c r="C142">
        <v>6</v>
      </c>
      <c r="D142" s="1">
        <v>45018.163194444453</v>
      </c>
      <c r="E142" s="1">
        <v>45018.292361111111</v>
      </c>
      <c r="F142" t="s">
        <v>512</v>
      </c>
      <c r="G142" t="s">
        <v>514</v>
      </c>
      <c r="H142" t="s">
        <v>519</v>
      </c>
      <c r="I142">
        <v>24.24</v>
      </c>
      <c r="J142" t="s">
        <v>522</v>
      </c>
      <c r="K142">
        <v>3</v>
      </c>
      <c r="L142" t="s">
        <v>532</v>
      </c>
      <c r="M142" t="s">
        <v>642</v>
      </c>
      <c r="N142" t="s">
        <v>828</v>
      </c>
      <c r="O142">
        <v>1.5</v>
      </c>
      <c r="P142" t="str">
        <f t="shared" si="12"/>
        <v>Sí fue cobrada</v>
      </c>
      <c r="R142" s="2" t="str">
        <f t="shared" si="13"/>
        <v>02/04/2023</v>
      </c>
      <c r="S142" s="3">
        <f t="shared" si="14"/>
        <v>0.13958333333333334</v>
      </c>
      <c r="T142" t="s">
        <v>931</v>
      </c>
      <c r="U142">
        <f t="shared" si="15"/>
        <v>0.13958333333333334</v>
      </c>
      <c r="V142">
        <f t="shared" si="16"/>
        <v>21.815999999999999</v>
      </c>
      <c r="W142">
        <f t="shared" si="17"/>
        <v>2.4239999999999995</v>
      </c>
    </row>
    <row r="143" spans="1:23" x14ac:dyDescent="0.3">
      <c r="A143">
        <v>16</v>
      </c>
      <c r="B143" t="s">
        <v>206</v>
      </c>
      <c r="C143">
        <v>2</v>
      </c>
      <c r="D143" s="1">
        <v>45018.115972222222</v>
      </c>
      <c r="E143" s="1">
        <v>45018.268055555563</v>
      </c>
      <c r="F143" t="s">
        <v>510</v>
      </c>
      <c r="G143" t="s">
        <v>515</v>
      </c>
      <c r="H143" t="s">
        <v>519</v>
      </c>
      <c r="I143">
        <v>28.07</v>
      </c>
      <c r="J143" t="s">
        <v>521</v>
      </c>
      <c r="K143">
        <v>2</v>
      </c>
      <c r="L143" t="s">
        <v>530</v>
      </c>
      <c r="M143" t="s">
        <v>583</v>
      </c>
      <c r="N143" t="s">
        <v>811</v>
      </c>
      <c r="O143">
        <v>1</v>
      </c>
      <c r="P143" t="str">
        <f t="shared" si="12"/>
        <v>Sí fue cobrada</v>
      </c>
      <c r="R143" s="2" t="str">
        <f t="shared" si="13"/>
        <v>02/04/2023</v>
      </c>
      <c r="S143" s="3">
        <f t="shared" si="14"/>
        <v>0.15208333333333335</v>
      </c>
      <c r="T143" t="s">
        <v>931</v>
      </c>
      <c r="U143">
        <f t="shared" si="15"/>
        <v>0.15208333333333335</v>
      </c>
      <c r="V143">
        <f t="shared" si="16"/>
        <v>25.262999999999998</v>
      </c>
      <c r="W143">
        <f t="shared" si="17"/>
        <v>2.8070000000000022</v>
      </c>
    </row>
    <row r="144" spans="1:23" x14ac:dyDescent="0.3">
      <c r="A144">
        <v>13</v>
      </c>
      <c r="B144" t="s">
        <v>207</v>
      </c>
      <c r="C144">
        <v>6</v>
      </c>
      <c r="D144" s="1">
        <v>45018.027777777781</v>
      </c>
      <c r="E144" s="1">
        <v>45018.176388888889</v>
      </c>
      <c r="F144" t="s">
        <v>510</v>
      </c>
      <c r="G144" t="s">
        <v>514</v>
      </c>
      <c r="H144" t="s">
        <v>519</v>
      </c>
      <c r="I144">
        <v>17.55</v>
      </c>
      <c r="J144" t="s">
        <v>520</v>
      </c>
      <c r="K144">
        <v>3</v>
      </c>
      <c r="L144" t="s">
        <v>524</v>
      </c>
      <c r="M144" t="s">
        <v>575</v>
      </c>
      <c r="N144" t="s">
        <v>781</v>
      </c>
      <c r="O144">
        <v>1.5</v>
      </c>
      <c r="P144" t="str">
        <f t="shared" si="12"/>
        <v>Sí fue cobrada</v>
      </c>
      <c r="R144" s="2" t="str">
        <f t="shared" si="13"/>
        <v>02/04/2023</v>
      </c>
      <c r="S144" s="3">
        <f t="shared" si="14"/>
        <v>0.14861111111111114</v>
      </c>
      <c r="T144" t="s">
        <v>931</v>
      </c>
      <c r="U144">
        <f t="shared" si="15"/>
        <v>0.14861111111111114</v>
      </c>
      <c r="V144">
        <f t="shared" si="16"/>
        <v>15.795</v>
      </c>
      <c r="W144">
        <f t="shared" si="17"/>
        <v>1.7550000000000008</v>
      </c>
    </row>
    <row r="145" spans="1:23" x14ac:dyDescent="0.3">
      <c r="A145">
        <v>5</v>
      </c>
      <c r="B145" t="s">
        <v>208</v>
      </c>
      <c r="C145">
        <v>1</v>
      </c>
      <c r="D145" s="1">
        <v>45018.099305555559</v>
      </c>
      <c r="E145" s="1">
        <v>45018.227777777778</v>
      </c>
      <c r="F145" t="s">
        <v>513</v>
      </c>
      <c r="G145" t="s">
        <v>514</v>
      </c>
      <c r="H145" t="s">
        <v>519</v>
      </c>
      <c r="I145">
        <v>17.399999999999999</v>
      </c>
      <c r="J145" t="s">
        <v>521</v>
      </c>
      <c r="K145">
        <v>4</v>
      </c>
      <c r="L145" t="s">
        <v>528</v>
      </c>
      <c r="M145" t="s">
        <v>643</v>
      </c>
      <c r="N145" t="s">
        <v>829</v>
      </c>
      <c r="O145">
        <v>2</v>
      </c>
      <c r="P145" t="str">
        <f t="shared" si="12"/>
        <v>Sí fue cobrada</v>
      </c>
      <c r="R145" s="2" t="str">
        <f t="shared" si="13"/>
        <v>02/04/2023</v>
      </c>
      <c r="S145" s="3">
        <f t="shared" si="14"/>
        <v>0.12847222222222221</v>
      </c>
      <c r="T145" t="s">
        <v>931</v>
      </c>
      <c r="U145">
        <f t="shared" si="15"/>
        <v>0.12847222222222221</v>
      </c>
      <c r="V145">
        <f t="shared" si="16"/>
        <v>15.659999999999998</v>
      </c>
      <c r="W145">
        <f t="shared" si="17"/>
        <v>1.7400000000000002</v>
      </c>
    </row>
    <row r="146" spans="1:23" x14ac:dyDescent="0.3">
      <c r="A146">
        <v>20</v>
      </c>
      <c r="B146" t="s">
        <v>209</v>
      </c>
      <c r="C146">
        <v>4</v>
      </c>
      <c r="D146" s="1">
        <v>45018.152777777781</v>
      </c>
      <c r="E146" s="1">
        <v>45018.222916666673</v>
      </c>
      <c r="F146" t="s">
        <v>509</v>
      </c>
      <c r="G146" t="s">
        <v>515</v>
      </c>
      <c r="H146" t="s">
        <v>519</v>
      </c>
      <c r="I146">
        <v>13.95</v>
      </c>
      <c r="J146" t="s">
        <v>520</v>
      </c>
      <c r="K146">
        <v>2</v>
      </c>
      <c r="L146" t="s">
        <v>524</v>
      </c>
      <c r="M146" t="s">
        <v>644</v>
      </c>
      <c r="N146" t="s">
        <v>830</v>
      </c>
      <c r="O146">
        <v>1</v>
      </c>
      <c r="P146" t="str">
        <f t="shared" si="12"/>
        <v>Sí fue cobrada</v>
      </c>
      <c r="R146" s="2" t="str">
        <f t="shared" si="13"/>
        <v>02/04/2023</v>
      </c>
      <c r="S146" s="3">
        <f t="shared" si="14"/>
        <v>7.013888888888889E-2</v>
      </c>
      <c r="T146" t="s">
        <v>931</v>
      </c>
      <c r="U146">
        <f t="shared" si="15"/>
        <v>7.013888888888889E-2</v>
      </c>
      <c r="V146">
        <f t="shared" si="16"/>
        <v>12.555</v>
      </c>
      <c r="W146">
        <f t="shared" si="17"/>
        <v>1.3949999999999996</v>
      </c>
    </row>
    <row r="147" spans="1:23" x14ac:dyDescent="0.3">
      <c r="A147">
        <v>11</v>
      </c>
      <c r="B147" t="s">
        <v>210</v>
      </c>
      <c r="C147">
        <v>4</v>
      </c>
      <c r="D147" s="1">
        <v>45018.158333333333</v>
      </c>
      <c r="E147" s="1">
        <v>45018.256944444453</v>
      </c>
      <c r="F147" t="s">
        <v>511</v>
      </c>
      <c r="G147" t="s">
        <v>514</v>
      </c>
      <c r="H147" t="s">
        <v>519</v>
      </c>
      <c r="I147">
        <v>41.66</v>
      </c>
      <c r="J147" t="s">
        <v>520</v>
      </c>
      <c r="K147">
        <v>3</v>
      </c>
      <c r="L147" t="s">
        <v>523</v>
      </c>
      <c r="M147" t="s">
        <v>627</v>
      </c>
      <c r="N147" t="s">
        <v>766</v>
      </c>
      <c r="O147">
        <v>1.5</v>
      </c>
      <c r="P147" t="str">
        <f t="shared" si="12"/>
        <v>Sí fue cobrada</v>
      </c>
      <c r="R147" s="2" t="str">
        <f t="shared" si="13"/>
        <v>02/04/2023</v>
      </c>
      <c r="S147" s="3">
        <f t="shared" si="14"/>
        <v>9.8611111111111149E-2</v>
      </c>
      <c r="T147" t="s">
        <v>931</v>
      </c>
      <c r="U147">
        <f t="shared" si="15"/>
        <v>9.8611111111111149E-2</v>
      </c>
      <c r="V147">
        <f t="shared" si="16"/>
        <v>37.494</v>
      </c>
      <c r="W147">
        <f t="shared" si="17"/>
        <v>4.1659999999999968</v>
      </c>
    </row>
    <row r="148" spans="1:23" x14ac:dyDescent="0.3">
      <c r="A148">
        <v>5</v>
      </c>
      <c r="B148" t="s">
        <v>184</v>
      </c>
      <c r="C148">
        <v>2</v>
      </c>
      <c r="D148" s="1">
        <v>45018.063194444447</v>
      </c>
      <c r="E148" s="1">
        <v>45018.140277777777</v>
      </c>
      <c r="F148" t="s">
        <v>511</v>
      </c>
      <c r="G148" t="s">
        <v>514</v>
      </c>
      <c r="H148" t="s">
        <v>519</v>
      </c>
      <c r="I148">
        <v>38.880000000000003</v>
      </c>
      <c r="J148" t="s">
        <v>521</v>
      </c>
      <c r="K148">
        <v>4</v>
      </c>
      <c r="L148" t="s">
        <v>524</v>
      </c>
      <c r="M148" t="s">
        <v>579</v>
      </c>
      <c r="N148" t="s">
        <v>634</v>
      </c>
      <c r="O148">
        <v>2</v>
      </c>
      <c r="P148" t="str">
        <f t="shared" si="12"/>
        <v>Sí fue cobrada</v>
      </c>
      <c r="R148" s="2" t="str">
        <f t="shared" si="13"/>
        <v>02/04/2023</v>
      </c>
      <c r="S148" s="3">
        <f t="shared" si="14"/>
        <v>7.7083333333333337E-2</v>
      </c>
      <c r="T148" t="s">
        <v>931</v>
      </c>
      <c r="U148">
        <f t="shared" si="15"/>
        <v>7.7083333333333337E-2</v>
      </c>
      <c r="V148">
        <f t="shared" si="16"/>
        <v>34.992000000000004</v>
      </c>
      <c r="W148">
        <f t="shared" si="17"/>
        <v>3.8879999999999981</v>
      </c>
    </row>
    <row r="149" spans="1:23" x14ac:dyDescent="0.3">
      <c r="A149">
        <v>12</v>
      </c>
      <c r="B149" t="s">
        <v>211</v>
      </c>
      <c r="C149">
        <v>6</v>
      </c>
      <c r="D149" s="1">
        <v>45018</v>
      </c>
      <c r="E149" s="1">
        <v>45018.10833333333</v>
      </c>
      <c r="F149" t="s">
        <v>511</v>
      </c>
      <c r="G149" t="s">
        <v>514</v>
      </c>
      <c r="H149" t="s">
        <v>519</v>
      </c>
      <c r="I149">
        <v>24.36</v>
      </c>
      <c r="J149" t="s">
        <v>522</v>
      </c>
      <c r="K149">
        <v>2</v>
      </c>
      <c r="L149" t="s">
        <v>526</v>
      </c>
      <c r="M149" t="s">
        <v>645</v>
      </c>
      <c r="N149" t="s">
        <v>730</v>
      </c>
      <c r="O149">
        <v>1</v>
      </c>
      <c r="P149" t="str">
        <f t="shared" si="12"/>
        <v>Sí fue cobrada</v>
      </c>
      <c r="R149" s="2" t="str">
        <f t="shared" si="13"/>
        <v>02/04/2023</v>
      </c>
      <c r="S149" s="3">
        <f t="shared" si="14"/>
        <v>0.11875000000000001</v>
      </c>
      <c r="T149" t="s">
        <v>931</v>
      </c>
      <c r="U149">
        <f t="shared" si="15"/>
        <v>0.11875000000000001</v>
      </c>
      <c r="V149">
        <f t="shared" si="16"/>
        <v>21.923999999999999</v>
      </c>
      <c r="W149">
        <f t="shared" si="17"/>
        <v>2.4359999999999999</v>
      </c>
    </row>
    <row r="150" spans="1:23" x14ac:dyDescent="0.3">
      <c r="A150">
        <v>3</v>
      </c>
      <c r="B150" t="s">
        <v>212</v>
      </c>
      <c r="C150">
        <v>5</v>
      </c>
      <c r="D150" s="1">
        <v>45018.008333333331</v>
      </c>
      <c r="E150" s="1">
        <v>45018.12777777778</v>
      </c>
      <c r="F150" t="s">
        <v>512</v>
      </c>
      <c r="G150" t="s">
        <v>515</v>
      </c>
      <c r="H150" t="s">
        <v>519</v>
      </c>
      <c r="I150">
        <v>24.85</v>
      </c>
      <c r="J150" t="s">
        <v>520</v>
      </c>
      <c r="K150">
        <v>4</v>
      </c>
      <c r="L150" t="s">
        <v>533</v>
      </c>
      <c r="M150" t="s">
        <v>646</v>
      </c>
      <c r="N150" t="s">
        <v>578</v>
      </c>
      <c r="O150">
        <v>2</v>
      </c>
      <c r="P150" t="str">
        <f t="shared" si="12"/>
        <v>Sí fue cobrada</v>
      </c>
      <c r="R150" s="2" t="str">
        <f t="shared" si="13"/>
        <v>02/04/2023</v>
      </c>
      <c r="S150" s="3">
        <f t="shared" si="14"/>
        <v>0.11944444444444446</v>
      </c>
      <c r="T150" t="s">
        <v>931</v>
      </c>
      <c r="U150">
        <f t="shared" si="15"/>
        <v>0.11944444444444446</v>
      </c>
      <c r="V150">
        <f t="shared" si="16"/>
        <v>22.365000000000002</v>
      </c>
      <c r="W150">
        <f t="shared" si="17"/>
        <v>2.4849999999999994</v>
      </c>
    </row>
    <row r="151" spans="1:23" x14ac:dyDescent="0.3">
      <c r="A151">
        <v>3</v>
      </c>
      <c r="B151" t="s">
        <v>213</v>
      </c>
      <c r="C151">
        <v>6</v>
      </c>
      <c r="D151" s="1">
        <v>45018.111111111109</v>
      </c>
      <c r="E151" s="1">
        <v>45018.163888888892</v>
      </c>
      <c r="F151" t="s">
        <v>512</v>
      </c>
      <c r="G151" t="s">
        <v>514</v>
      </c>
      <c r="H151" t="s">
        <v>517</v>
      </c>
      <c r="I151">
        <v>11.41</v>
      </c>
      <c r="J151" t="s">
        <v>520</v>
      </c>
      <c r="K151">
        <v>2</v>
      </c>
      <c r="L151" t="s">
        <v>527</v>
      </c>
      <c r="M151" t="s">
        <v>647</v>
      </c>
      <c r="N151" t="s">
        <v>694</v>
      </c>
      <c r="O151">
        <v>1</v>
      </c>
      <c r="P151" t="str">
        <f t="shared" si="12"/>
        <v>Sí fue cobrada</v>
      </c>
      <c r="R151" s="2" t="str">
        <f t="shared" si="13"/>
        <v>02/04/2023</v>
      </c>
      <c r="S151" s="3">
        <f t="shared" si="14"/>
        <v>5.2777777777777785E-2</v>
      </c>
      <c r="T151" t="s">
        <v>931</v>
      </c>
      <c r="U151">
        <f t="shared" si="15"/>
        <v>5.2777777777777785E-2</v>
      </c>
      <c r="V151">
        <f t="shared" si="16"/>
        <v>10.269</v>
      </c>
      <c r="W151">
        <f t="shared" si="17"/>
        <v>1.141</v>
      </c>
    </row>
    <row r="152" spans="1:23" x14ac:dyDescent="0.3">
      <c r="A152">
        <v>4</v>
      </c>
      <c r="B152" t="s">
        <v>152</v>
      </c>
      <c r="C152">
        <v>3</v>
      </c>
      <c r="D152" s="1">
        <v>45018.007638888892</v>
      </c>
      <c r="E152" s="1">
        <v>45018.173611111109</v>
      </c>
      <c r="F152" t="s">
        <v>511</v>
      </c>
      <c r="G152" t="s">
        <v>514</v>
      </c>
      <c r="H152" t="s">
        <v>519</v>
      </c>
      <c r="I152">
        <v>42.65</v>
      </c>
      <c r="J152" t="s">
        <v>520</v>
      </c>
      <c r="K152">
        <v>4</v>
      </c>
      <c r="L152" t="s">
        <v>523</v>
      </c>
      <c r="M152" t="s">
        <v>590</v>
      </c>
      <c r="N152" t="s">
        <v>831</v>
      </c>
      <c r="O152">
        <v>2</v>
      </c>
      <c r="P152" t="str">
        <f t="shared" si="12"/>
        <v>Sí fue cobrada</v>
      </c>
      <c r="R152" s="2" t="str">
        <f t="shared" si="13"/>
        <v>02/04/2023</v>
      </c>
      <c r="S152" s="3">
        <f t="shared" si="14"/>
        <v>0.16597222222222224</v>
      </c>
      <c r="T152" t="s">
        <v>931</v>
      </c>
      <c r="U152">
        <f t="shared" si="15"/>
        <v>0.16597222222222224</v>
      </c>
      <c r="V152">
        <f t="shared" si="16"/>
        <v>38.384999999999998</v>
      </c>
      <c r="W152">
        <f t="shared" si="17"/>
        <v>4.2650000000000006</v>
      </c>
    </row>
    <row r="153" spans="1:23" x14ac:dyDescent="0.3">
      <c r="A153">
        <v>5</v>
      </c>
      <c r="B153" t="s">
        <v>214</v>
      </c>
      <c r="C153">
        <v>6</v>
      </c>
      <c r="D153" s="1">
        <v>45018.115277777782</v>
      </c>
      <c r="E153" s="1">
        <v>45018.20416666667</v>
      </c>
      <c r="F153" t="s">
        <v>511</v>
      </c>
      <c r="G153" t="s">
        <v>515</v>
      </c>
      <c r="H153" t="s">
        <v>517</v>
      </c>
      <c r="I153">
        <v>20.11</v>
      </c>
      <c r="J153" t="s">
        <v>522</v>
      </c>
      <c r="K153">
        <v>2</v>
      </c>
      <c r="L153" t="s">
        <v>524</v>
      </c>
      <c r="M153" t="s">
        <v>595</v>
      </c>
      <c r="N153" t="s">
        <v>832</v>
      </c>
      <c r="O153">
        <v>1</v>
      </c>
      <c r="P153" t="str">
        <f t="shared" si="12"/>
        <v>Sí fue cobrada</v>
      </c>
      <c r="R153" s="2" t="str">
        <f t="shared" si="13"/>
        <v>02/04/2023</v>
      </c>
      <c r="S153" s="3">
        <f t="shared" si="14"/>
        <v>9.9305555555555591E-2</v>
      </c>
      <c r="T153" t="s">
        <v>931</v>
      </c>
      <c r="U153">
        <f t="shared" si="15"/>
        <v>9.9305555555555591E-2</v>
      </c>
      <c r="V153">
        <f t="shared" si="16"/>
        <v>18.099</v>
      </c>
      <c r="W153">
        <f t="shared" si="17"/>
        <v>2.0109999999999992</v>
      </c>
    </row>
    <row r="154" spans="1:23" x14ac:dyDescent="0.3">
      <c r="A154">
        <v>11</v>
      </c>
      <c r="B154" t="s">
        <v>215</v>
      </c>
      <c r="C154">
        <v>5</v>
      </c>
      <c r="D154" s="1">
        <v>45018.080555555563</v>
      </c>
      <c r="E154" s="1">
        <v>45018.236111111109</v>
      </c>
      <c r="F154" t="s">
        <v>511</v>
      </c>
      <c r="G154" t="s">
        <v>516</v>
      </c>
      <c r="H154" t="s">
        <v>517</v>
      </c>
      <c r="I154">
        <v>13.26</v>
      </c>
      <c r="J154" t="s">
        <v>521</v>
      </c>
      <c r="K154">
        <v>4</v>
      </c>
      <c r="L154" t="s">
        <v>526</v>
      </c>
      <c r="M154" t="s">
        <v>639</v>
      </c>
      <c r="N154" t="s">
        <v>833</v>
      </c>
      <c r="O154">
        <v>2</v>
      </c>
      <c r="P154" t="str">
        <f t="shared" si="12"/>
        <v>Sí fue cobrada</v>
      </c>
      <c r="R154" s="2" t="str">
        <f t="shared" si="13"/>
        <v>02/04/2023</v>
      </c>
      <c r="S154" s="3">
        <f t="shared" si="14"/>
        <v>0.15555555555555556</v>
      </c>
      <c r="T154" t="s">
        <v>931</v>
      </c>
      <c r="U154">
        <f t="shared" si="15"/>
        <v>0.15555555555555556</v>
      </c>
      <c r="V154">
        <f t="shared" si="16"/>
        <v>11.933999999999999</v>
      </c>
      <c r="W154">
        <f t="shared" si="17"/>
        <v>1.3260000000000005</v>
      </c>
    </row>
    <row r="155" spans="1:23" x14ac:dyDescent="0.3">
      <c r="A155">
        <v>11</v>
      </c>
      <c r="B155" t="s">
        <v>216</v>
      </c>
      <c r="C155">
        <v>4</v>
      </c>
      <c r="D155" s="1">
        <v>45018.107638888891</v>
      </c>
      <c r="E155" s="1">
        <v>45018.226388888892</v>
      </c>
      <c r="F155" t="s">
        <v>509</v>
      </c>
      <c r="G155" t="s">
        <v>514</v>
      </c>
      <c r="H155" t="s">
        <v>519</v>
      </c>
      <c r="I155">
        <v>48.73</v>
      </c>
      <c r="J155" t="s">
        <v>520</v>
      </c>
      <c r="K155">
        <v>2</v>
      </c>
      <c r="L155" t="s">
        <v>524</v>
      </c>
      <c r="M155" t="s">
        <v>599</v>
      </c>
      <c r="N155" t="s">
        <v>805</v>
      </c>
      <c r="O155">
        <v>1</v>
      </c>
      <c r="P155" t="str">
        <f t="shared" si="12"/>
        <v>Sí fue cobrada</v>
      </c>
      <c r="R155" s="2" t="str">
        <f t="shared" si="13"/>
        <v>02/04/2023</v>
      </c>
      <c r="S155" s="3">
        <f t="shared" si="14"/>
        <v>0.11874999999999999</v>
      </c>
      <c r="T155" t="s">
        <v>931</v>
      </c>
      <c r="U155">
        <f t="shared" si="15"/>
        <v>0.11874999999999999</v>
      </c>
      <c r="V155">
        <f t="shared" si="16"/>
        <v>43.856999999999999</v>
      </c>
      <c r="W155">
        <f t="shared" si="17"/>
        <v>4.8729999999999976</v>
      </c>
    </row>
    <row r="156" spans="1:23" x14ac:dyDescent="0.3">
      <c r="A156">
        <v>16</v>
      </c>
      <c r="B156" t="s">
        <v>217</v>
      </c>
      <c r="C156">
        <v>5</v>
      </c>
      <c r="D156" s="1">
        <v>45018.040277777778</v>
      </c>
      <c r="E156" s="1">
        <v>45018.083333333343</v>
      </c>
      <c r="F156" t="s">
        <v>509</v>
      </c>
      <c r="G156" t="s">
        <v>514</v>
      </c>
      <c r="H156" t="s">
        <v>519</v>
      </c>
      <c r="I156">
        <v>24.19</v>
      </c>
      <c r="J156" t="s">
        <v>522</v>
      </c>
      <c r="K156">
        <v>4</v>
      </c>
      <c r="L156" t="s">
        <v>529</v>
      </c>
      <c r="M156" t="s">
        <v>648</v>
      </c>
      <c r="N156" t="s">
        <v>564</v>
      </c>
      <c r="O156">
        <v>2</v>
      </c>
      <c r="P156" t="str">
        <f t="shared" si="12"/>
        <v>Sí fue cobrada</v>
      </c>
      <c r="R156" s="2" t="str">
        <f t="shared" si="13"/>
        <v>02/04/2023</v>
      </c>
      <c r="S156" s="3">
        <f t="shared" si="14"/>
        <v>5.3472222222222213E-2</v>
      </c>
      <c r="T156" t="s">
        <v>931</v>
      </c>
      <c r="U156">
        <f t="shared" si="15"/>
        <v>5.3472222222222213E-2</v>
      </c>
      <c r="V156">
        <f t="shared" si="16"/>
        <v>21.771000000000001</v>
      </c>
      <c r="W156">
        <f t="shared" si="17"/>
        <v>2.4190000000000005</v>
      </c>
    </row>
    <row r="157" spans="1:23" x14ac:dyDescent="0.3">
      <c r="A157">
        <v>5</v>
      </c>
      <c r="B157" t="s">
        <v>218</v>
      </c>
      <c r="C157">
        <v>2</v>
      </c>
      <c r="D157" s="1">
        <v>45018.164583333331</v>
      </c>
      <c r="E157" s="1">
        <v>45018.222916666673</v>
      </c>
      <c r="F157" t="s">
        <v>510</v>
      </c>
      <c r="G157" t="s">
        <v>514</v>
      </c>
      <c r="H157" t="s">
        <v>519</v>
      </c>
      <c r="I157">
        <v>40.19</v>
      </c>
      <c r="J157" t="s">
        <v>521</v>
      </c>
      <c r="K157">
        <v>2</v>
      </c>
      <c r="L157" t="s">
        <v>527</v>
      </c>
      <c r="M157" t="s">
        <v>649</v>
      </c>
      <c r="N157" t="s">
        <v>830</v>
      </c>
      <c r="O157">
        <v>1</v>
      </c>
      <c r="P157" t="str">
        <f t="shared" si="12"/>
        <v>Sí fue cobrada</v>
      </c>
      <c r="R157" s="2" t="str">
        <f t="shared" si="13"/>
        <v>02/04/2023</v>
      </c>
      <c r="S157" s="3">
        <f t="shared" si="14"/>
        <v>5.833333333333332E-2</v>
      </c>
      <c r="T157" t="s">
        <v>931</v>
      </c>
      <c r="U157">
        <f t="shared" si="15"/>
        <v>5.833333333333332E-2</v>
      </c>
      <c r="V157">
        <f t="shared" si="16"/>
        <v>36.170999999999999</v>
      </c>
      <c r="W157">
        <f t="shared" si="17"/>
        <v>4.0189999999999984</v>
      </c>
    </row>
    <row r="158" spans="1:23" x14ac:dyDescent="0.3">
      <c r="A158">
        <v>14</v>
      </c>
      <c r="B158" t="s">
        <v>219</v>
      </c>
      <c r="C158">
        <v>1</v>
      </c>
      <c r="D158" s="1">
        <v>45018.09375</v>
      </c>
      <c r="E158" s="1">
        <v>45018.259722222218</v>
      </c>
      <c r="F158" t="s">
        <v>511</v>
      </c>
      <c r="G158" t="s">
        <v>514</v>
      </c>
      <c r="H158" t="s">
        <v>517</v>
      </c>
      <c r="I158">
        <v>26.49</v>
      </c>
      <c r="J158" t="s">
        <v>521</v>
      </c>
      <c r="K158">
        <v>2</v>
      </c>
      <c r="L158" t="s">
        <v>532</v>
      </c>
      <c r="M158" t="s">
        <v>650</v>
      </c>
      <c r="N158" t="s">
        <v>834</v>
      </c>
      <c r="O158">
        <v>1</v>
      </c>
      <c r="P158" t="str">
        <f t="shared" si="12"/>
        <v>Sí fue cobrada</v>
      </c>
      <c r="R158" s="2" t="str">
        <f t="shared" si="13"/>
        <v>02/04/2023</v>
      </c>
      <c r="S158" s="3">
        <f t="shared" si="14"/>
        <v>0.16597222222222224</v>
      </c>
      <c r="T158" t="s">
        <v>931</v>
      </c>
      <c r="U158">
        <f t="shared" si="15"/>
        <v>0.16597222222222224</v>
      </c>
      <c r="V158">
        <f t="shared" si="16"/>
        <v>23.840999999999998</v>
      </c>
      <c r="W158">
        <f t="shared" si="17"/>
        <v>2.6490000000000009</v>
      </c>
    </row>
    <row r="159" spans="1:23" x14ac:dyDescent="0.3">
      <c r="A159">
        <v>20</v>
      </c>
      <c r="B159" t="s">
        <v>220</v>
      </c>
      <c r="C159">
        <v>3</v>
      </c>
      <c r="D159" s="1">
        <v>45018.117361111108</v>
      </c>
      <c r="E159" s="1">
        <v>45018.168055555558</v>
      </c>
      <c r="F159" t="s">
        <v>512</v>
      </c>
      <c r="G159" t="s">
        <v>516</v>
      </c>
      <c r="H159" t="s">
        <v>519</v>
      </c>
      <c r="I159">
        <v>46.54</v>
      </c>
      <c r="J159" t="s">
        <v>520</v>
      </c>
      <c r="K159">
        <v>3</v>
      </c>
      <c r="L159" t="s">
        <v>525</v>
      </c>
      <c r="M159" t="s">
        <v>651</v>
      </c>
      <c r="N159" t="s">
        <v>777</v>
      </c>
      <c r="O159">
        <v>1.5</v>
      </c>
      <c r="P159" t="str">
        <f t="shared" si="12"/>
        <v>Sí fue cobrada</v>
      </c>
      <c r="R159" s="2" t="str">
        <f t="shared" si="13"/>
        <v>02/04/2023</v>
      </c>
      <c r="S159" s="3">
        <f t="shared" si="14"/>
        <v>5.0694444444444445E-2</v>
      </c>
      <c r="T159" t="s">
        <v>931</v>
      </c>
      <c r="U159">
        <f t="shared" si="15"/>
        <v>5.0694444444444445E-2</v>
      </c>
      <c r="V159">
        <f t="shared" si="16"/>
        <v>41.885999999999996</v>
      </c>
      <c r="W159">
        <f t="shared" si="17"/>
        <v>4.6540000000000035</v>
      </c>
    </row>
    <row r="160" spans="1:23" x14ac:dyDescent="0.3">
      <c r="A160">
        <v>16</v>
      </c>
      <c r="B160" t="s">
        <v>221</v>
      </c>
      <c r="C160">
        <v>4</v>
      </c>
      <c r="D160" s="1">
        <v>45018.147916666669</v>
      </c>
      <c r="E160" s="1">
        <v>45018.275000000001</v>
      </c>
      <c r="F160" t="s">
        <v>510</v>
      </c>
      <c r="G160" t="s">
        <v>514</v>
      </c>
      <c r="H160" t="s">
        <v>517</v>
      </c>
      <c r="I160">
        <v>36.700000000000003</v>
      </c>
      <c r="J160" t="s">
        <v>522</v>
      </c>
      <c r="K160">
        <v>3</v>
      </c>
      <c r="L160" t="s">
        <v>527</v>
      </c>
      <c r="M160" t="s">
        <v>561</v>
      </c>
      <c r="N160" t="s">
        <v>835</v>
      </c>
      <c r="O160">
        <v>1.5</v>
      </c>
      <c r="P160" t="str">
        <f t="shared" si="12"/>
        <v>Sí fue cobrada</v>
      </c>
      <c r="R160" s="2" t="str">
        <f t="shared" si="13"/>
        <v>02/04/2023</v>
      </c>
      <c r="S160" s="3">
        <f t="shared" si="14"/>
        <v>0.13749999999999996</v>
      </c>
      <c r="T160" t="s">
        <v>931</v>
      </c>
      <c r="U160">
        <f t="shared" si="15"/>
        <v>0.13749999999999996</v>
      </c>
      <c r="V160">
        <f t="shared" si="16"/>
        <v>33.03</v>
      </c>
      <c r="W160">
        <f t="shared" si="17"/>
        <v>3.6700000000000017</v>
      </c>
    </row>
    <row r="161" spans="1:23" x14ac:dyDescent="0.3">
      <c r="A161">
        <v>9</v>
      </c>
      <c r="B161" t="s">
        <v>222</v>
      </c>
      <c r="C161">
        <v>6</v>
      </c>
      <c r="D161" s="1">
        <v>45018.063194444447</v>
      </c>
      <c r="E161" s="1">
        <v>45018.17083333333</v>
      </c>
      <c r="F161" t="s">
        <v>510</v>
      </c>
      <c r="G161" t="s">
        <v>516</v>
      </c>
      <c r="H161" t="s">
        <v>518</v>
      </c>
      <c r="I161">
        <v>34.49</v>
      </c>
      <c r="J161" t="s">
        <v>520</v>
      </c>
      <c r="K161">
        <v>4</v>
      </c>
      <c r="L161" t="s">
        <v>529</v>
      </c>
      <c r="M161" t="s">
        <v>579</v>
      </c>
      <c r="N161" t="s">
        <v>790</v>
      </c>
      <c r="O161">
        <v>2</v>
      </c>
      <c r="P161" t="str">
        <f t="shared" si="12"/>
        <v>Sí fue cobrada</v>
      </c>
      <c r="R161" s="2" t="str">
        <f t="shared" si="13"/>
        <v>02/04/2023</v>
      </c>
      <c r="S161" s="3">
        <f t="shared" si="14"/>
        <v>0.10763888888888887</v>
      </c>
      <c r="T161" t="s">
        <v>931</v>
      </c>
      <c r="U161">
        <f t="shared" si="15"/>
        <v>0.10763888888888887</v>
      </c>
      <c r="V161">
        <f t="shared" si="16"/>
        <v>31.041</v>
      </c>
      <c r="W161">
        <f t="shared" si="17"/>
        <v>3.4490000000000016</v>
      </c>
    </row>
    <row r="162" spans="1:23" x14ac:dyDescent="0.3">
      <c r="A162">
        <v>10</v>
      </c>
      <c r="B162" t="s">
        <v>223</v>
      </c>
      <c r="C162">
        <v>4</v>
      </c>
      <c r="D162" s="1">
        <v>45018.113194444442</v>
      </c>
      <c r="E162" s="1">
        <v>45018.186805555553</v>
      </c>
      <c r="F162" t="s">
        <v>511</v>
      </c>
      <c r="G162" t="s">
        <v>515</v>
      </c>
      <c r="H162" t="s">
        <v>519</v>
      </c>
      <c r="I162">
        <v>14.67</v>
      </c>
      <c r="J162" t="s">
        <v>521</v>
      </c>
      <c r="K162">
        <v>4</v>
      </c>
      <c r="L162" t="s">
        <v>528</v>
      </c>
      <c r="M162" t="s">
        <v>652</v>
      </c>
      <c r="N162" t="s">
        <v>836</v>
      </c>
      <c r="O162">
        <v>2</v>
      </c>
      <c r="P162" t="str">
        <f t="shared" si="12"/>
        <v>Sí fue cobrada</v>
      </c>
      <c r="R162" s="2" t="str">
        <f t="shared" si="13"/>
        <v>02/04/2023</v>
      </c>
      <c r="S162" s="3">
        <f t="shared" si="14"/>
        <v>7.3611111111111113E-2</v>
      </c>
      <c r="T162" t="s">
        <v>931</v>
      </c>
      <c r="U162">
        <f t="shared" si="15"/>
        <v>7.3611111111111113E-2</v>
      </c>
      <c r="V162">
        <f t="shared" si="16"/>
        <v>13.202999999999999</v>
      </c>
      <c r="W162">
        <f t="shared" si="17"/>
        <v>1.4670000000000005</v>
      </c>
    </row>
    <row r="163" spans="1:23" x14ac:dyDescent="0.3">
      <c r="A163">
        <v>1</v>
      </c>
      <c r="B163" t="s">
        <v>224</v>
      </c>
      <c r="C163">
        <v>2</v>
      </c>
      <c r="D163" s="1">
        <v>45018.152777777781</v>
      </c>
      <c r="E163" s="1">
        <v>45018.226388888892</v>
      </c>
      <c r="F163" t="s">
        <v>510</v>
      </c>
      <c r="G163" t="s">
        <v>514</v>
      </c>
      <c r="H163" t="s">
        <v>517</v>
      </c>
      <c r="I163">
        <v>11.13</v>
      </c>
      <c r="J163" t="s">
        <v>520</v>
      </c>
      <c r="K163">
        <v>4</v>
      </c>
      <c r="L163" t="s">
        <v>533</v>
      </c>
      <c r="M163" t="s">
        <v>644</v>
      </c>
      <c r="N163" t="s">
        <v>805</v>
      </c>
      <c r="O163">
        <v>2</v>
      </c>
      <c r="P163" t="str">
        <f t="shared" si="12"/>
        <v>Sí fue cobrada</v>
      </c>
      <c r="R163" s="2" t="str">
        <f t="shared" si="13"/>
        <v>02/04/2023</v>
      </c>
      <c r="S163" s="3">
        <f t="shared" si="14"/>
        <v>7.3611111111111127E-2</v>
      </c>
      <c r="T163" t="s">
        <v>931</v>
      </c>
      <c r="U163">
        <f t="shared" si="15"/>
        <v>7.3611111111111127E-2</v>
      </c>
      <c r="V163">
        <f t="shared" si="16"/>
        <v>10.017000000000001</v>
      </c>
      <c r="W163">
        <f t="shared" si="17"/>
        <v>1.1129999999999995</v>
      </c>
    </row>
    <row r="164" spans="1:23" x14ac:dyDescent="0.3">
      <c r="A164">
        <v>14</v>
      </c>
      <c r="B164" t="s">
        <v>143</v>
      </c>
      <c r="C164">
        <v>6</v>
      </c>
      <c r="D164" s="1">
        <v>45018.107638888891</v>
      </c>
      <c r="E164" s="1">
        <v>45018.152777777781</v>
      </c>
      <c r="F164" t="s">
        <v>513</v>
      </c>
      <c r="G164" t="s">
        <v>514</v>
      </c>
      <c r="H164" t="s">
        <v>517</v>
      </c>
      <c r="I164">
        <v>18.850000000000001</v>
      </c>
      <c r="J164" t="s">
        <v>522</v>
      </c>
      <c r="K164">
        <v>4</v>
      </c>
      <c r="L164" t="s">
        <v>527</v>
      </c>
      <c r="M164" t="s">
        <v>599</v>
      </c>
      <c r="N164" t="s">
        <v>644</v>
      </c>
      <c r="O164">
        <v>2</v>
      </c>
      <c r="P164" t="str">
        <f t="shared" si="12"/>
        <v>Sí fue cobrada</v>
      </c>
      <c r="R164" s="2" t="str">
        <f t="shared" si="13"/>
        <v>02/04/2023</v>
      </c>
      <c r="S164" s="3">
        <f t="shared" si="14"/>
        <v>5.5555555555555532E-2</v>
      </c>
      <c r="T164" t="s">
        <v>931</v>
      </c>
      <c r="U164">
        <f t="shared" si="15"/>
        <v>5.5555555555555532E-2</v>
      </c>
      <c r="V164">
        <f t="shared" si="16"/>
        <v>16.965</v>
      </c>
      <c r="W164">
        <f t="shared" si="17"/>
        <v>1.8850000000000016</v>
      </c>
    </row>
    <row r="165" spans="1:23" x14ac:dyDescent="0.3">
      <c r="A165">
        <v>13</v>
      </c>
      <c r="B165" t="s">
        <v>225</v>
      </c>
      <c r="C165">
        <v>6</v>
      </c>
      <c r="D165" s="1">
        <v>45018.073611111111</v>
      </c>
      <c r="E165" s="1">
        <v>45018.206944444442</v>
      </c>
      <c r="F165" t="s">
        <v>512</v>
      </c>
      <c r="G165" t="s">
        <v>514</v>
      </c>
      <c r="H165" t="s">
        <v>519</v>
      </c>
      <c r="I165">
        <v>28.1</v>
      </c>
      <c r="J165" t="s">
        <v>521</v>
      </c>
      <c r="K165">
        <v>2</v>
      </c>
      <c r="L165" t="s">
        <v>527</v>
      </c>
      <c r="M165" t="s">
        <v>600</v>
      </c>
      <c r="N165" t="s">
        <v>819</v>
      </c>
      <c r="O165">
        <v>1</v>
      </c>
      <c r="P165" t="str">
        <f t="shared" si="12"/>
        <v>Sí fue cobrada</v>
      </c>
      <c r="R165" s="2" t="str">
        <f t="shared" si="13"/>
        <v>02/04/2023</v>
      </c>
      <c r="S165" s="3">
        <f t="shared" si="14"/>
        <v>0.13333333333333336</v>
      </c>
      <c r="T165" t="s">
        <v>931</v>
      </c>
      <c r="U165">
        <f t="shared" si="15"/>
        <v>0.13333333333333336</v>
      </c>
      <c r="V165">
        <f t="shared" si="16"/>
        <v>25.29</v>
      </c>
      <c r="W165">
        <f t="shared" si="17"/>
        <v>2.8100000000000023</v>
      </c>
    </row>
    <row r="166" spans="1:23" x14ac:dyDescent="0.3">
      <c r="A166">
        <v>2</v>
      </c>
      <c r="B166" t="s">
        <v>226</v>
      </c>
      <c r="C166">
        <v>4</v>
      </c>
      <c r="D166" s="1">
        <v>45018.137499999997</v>
      </c>
      <c r="E166" s="1">
        <v>45018.214583333327</v>
      </c>
      <c r="F166" t="s">
        <v>510</v>
      </c>
      <c r="G166" t="s">
        <v>514</v>
      </c>
      <c r="H166" t="s">
        <v>517</v>
      </c>
      <c r="I166">
        <v>33.39</v>
      </c>
      <c r="J166" t="s">
        <v>522</v>
      </c>
      <c r="K166">
        <v>3</v>
      </c>
      <c r="L166" t="s">
        <v>533</v>
      </c>
      <c r="M166" t="s">
        <v>562</v>
      </c>
      <c r="N166" t="s">
        <v>816</v>
      </c>
      <c r="O166">
        <v>1.5</v>
      </c>
      <c r="P166" t="str">
        <f t="shared" si="12"/>
        <v>Sí fue cobrada</v>
      </c>
      <c r="R166" s="2" t="str">
        <f t="shared" si="13"/>
        <v>02/04/2023</v>
      </c>
      <c r="S166" s="3">
        <f t="shared" si="14"/>
        <v>8.7500000000000036E-2</v>
      </c>
      <c r="T166" t="s">
        <v>931</v>
      </c>
      <c r="U166">
        <f t="shared" si="15"/>
        <v>8.7500000000000036E-2</v>
      </c>
      <c r="V166">
        <f t="shared" si="16"/>
        <v>30.051000000000002</v>
      </c>
      <c r="W166">
        <f t="shared" si="17"/>
        <v>3.3389999999999986</v>
      </c>
    </row>
    <row r="167" spans="1:23" x14ac:dyDescent="0.3">
      <c r="A167">
        <v>6</v>
      </c>
      <c r="B167" t="s">
        <v>227</v>
      </c>
      <c r="C167">
        <v>4</v>
      </c>
      <c r="D167" s="1">
        <v>45018.161111111112</v>
      </c>
      <c r="E167" s="1">
        <v>45018.267361111109</v>
      </c>
      <c r="F167" t="s">
        <v>509</v>
      </c>
      <c r="G167" t="s">
        <v>514</v>
      </c>
      <c r="H167" t="s">
        <v>517</v>
      </c>
      <c r="I167">
        <v>35.64</v>
      </c>
      <c r="J167" t="s">
        <v>522</v>
      </c>
      <c r="K167">
        <v>2</v>
      </c>
      <c r="L167" t="s">
        <v>530</v>
      </c>
      <c r="M167" t="s">
        <v>631</v>
      </c>
      <c r="N167" t="s">
        <v>837</v>
      </c>
      <c r="O167">
        <v>1</v>
      </c>
      <c r="P167" t="str">
        <f t="shared" si="12"/>
        <v>Sí fue cobrada</v>
      </c>
      <c r="R167" s="2" t="str">
        <f t="shared" si="13"/>
        <v>02/04/2023</v>
      </c>
      <c r="S167" s="3">
        <f t="shared" si="14"/>
        <v>0.11666666666666665</v>
      </c>
      <c r="T167" t="s">
        <v>931</v>
      </c>
      <c r="U167">
        <f t="shared" si="15"/>
        <v>0.11666666666666665</v>
      </c>
      <c r="V167">
        <f t="shared" si="16"/>
        <v>32.076000000000001</v>
      </c>
      <c r="W167">
        <f t="shared" si="17"/>
        <v>3.5640000000000001</v>
      </c>
    </row>
    <row r="168" spans="1:23" x14ac:dyDescent="0.3">
      <c r="A168">
        <v>17</v>
      </c>
      <c r="B168" t="s">
        <v>228</v>
      </c>
      <c r="C168">
        <v>6</v>
      </c>
      <c r="D168" s="1">
        <v>45018.073611111111</v>
      </c>
      <c r="E168" s="1">
        <v>45018.23333333333</v>
      </c>
      <c r="F168" t="s">
        <v>511</v>
      </c>
      <c r="G168" t="s">
        <v>514</v>
      </c>
      <c r="H168" t="s">
        <v>519</v>
      </c>
      <c r="I168">
        <v>35.69</v>
      </c>
      <c r="J168" t="s">
        <v>521</v>
      </c>
      <c r="K168">
        <v>3</v>
      </c>
      <c r="L168" t="s">
        <v>530</v>
      </c>
      <c r="M168" t="s">
        <v>600</v>
      </c>
      <c r="N168" t="s">
        <v>838</v>
      </c>
      <c r="O168">
        <v>1.5</v>
      </c>
      <c r="P168" t="str">
        <f t="shared" si="12"/>
        <v>Sí fue cobrada</v>
      </c>
      <c r="R168" s="2" t="str">
        <f t="shared" si="13"/>
        <v>02/04/2023</v>
      </c>
      <c r="S168" s="3">
        <f t="shared" si="14"/>
        <v>0.15972222222222221</v>
      </c>
      <c r="T168" t="s">
        <v>931</v>
      </c>
      <c r="U168">
        <f t="shared" si="15"/>
        <v>0.15972222222222221</v>
      </c>
      <c r="V168">
        <f t="shared" si="16"/>
        <v>32.120999999999995</v>
      </c>
      <c r="W168">
        <f t="shared" si="17"/>
        <v>3.5690000000000026</v>
      </c>
    </row>
    <row r="169" spans="1:23" x14ac:dyDescent="0.3">
      <c r="A169">
        <v>13</v>
      </c>
      <c r="B169" t="s">
        <v>229</v>
      </c>
      <c r="C169">
        <v>3</v>
      </c>
      <c r="D169" s="1">
        <v>45018.018750000003</v>
      </c>
      <c r="E169" s="1">
        <v>45018.15347222222</v>
      </c>
      <c r="F169" t="s">
        <v>512</v>
      </c>
      <c r="G169" t="s">
        <v>514</v>
      </c>
      <c r="H169" t="s">
        <v>519</v>
      </c>
      <c r="I169">
        <v>23.34</v>
      </c>
      <c r="J169" t="s">
        <v>522</v>
      </c>
      <c r="K169">
        <v>3</v>
      </c>
      <c r="L169" t="s">
        <v>533</v>
      </c>
      <c r="M169" t="s">
        <v>653</v>
      </c>
      <c r="N169" t="s">
        <v>688</v>
      </c>
      <c r="O169">
        <v>1.5</v>
      </c>
      <c r="P169" t="str">
        <f t="shared" si="12"/>
        <v>Sí fue cobrada</v>
      </c>
      <c r="R169" s="2" t="str">
        <f t="shared" si="13"/>
        <v>02/04/2023</v>
      </c>
      <c r="S169" s="3">
        <f t="shared" si="14"/>
        <v>0.1451388888888889</v>
      </c>
      <c r="T169" t="s">
        <v>931</v>
      </c>
      <c r="U169">
        <f t="shared" si="15"/>
        <v>0.1451388888888889</v>
      </c>
      <c r="V169">
        <f t="shared" si="16"/>
        <v>21.006</v>
      </c>
      <c r="W169">
        <f t="shared" si="17"/>
        <v>2.3339999999999996</v>
      </c>
    </row>
    <row r="170" spans="1:23" x14ac:dyDescent="0.3">
      <c r="A170">
        <v>1</v>
      </c>
      <c r="B170" t="s">
        <v>230</v>
      </c>
      <c r="C170">
        <v>5</v>
      </c>
      <c r="D170" s="1">
        <v>45018.106249999997</v>
      </c>
      <c r="E170" s="1">
        <v>45018.200694444437</v>
      </c>
      <c r="F170" t="s">
        <v>509</v>
      </c>
      <c r="G170" t="s">
        <v>514</v>
      </c>
      <c r="H170" t="s">
        <v>519</v>
      </c>
      <c r="I170">
        <v>46.96</v>
      </c>
      <c r="J170" t="s">
        <v>521</v>
      </c>
      <c r="K170">
        <v>2</v>
      </c>
      <c r="L170" t="s">
        <v>528</v>
      </c>
      <c r="M170" t="s">
        <v>654</v>
      </c>
      <c r="N170" t="s">
        <v>755</v>
      </c>
      <c r="O170">
        <v>1</v>
      </c>
      <c r="P170" t="str">
        <f t="shared" si="12"/>
        <v>Sí fue cobrada</v>
      </c>
      <c r="R170" s="2" t="str">
        <f t="shared" si="13"/>
        <v>02/04/2023</v>
      </c>
      <c r="S170" s="3">
        <f t="shared" si="14"/>
        <v>9.4444444444444428E-2</v>
      </c>
      <c r="T170" t="s">
        <v>931</v>
      </c>
      <c r="U170">
        <f t="shared" si="15"/>
        <v>9.4444444444444428E-2</v>
      </c>
      <c r="V170">
        <f t="shared" si="16"/>
        <v>42.264000000000003</v>
      </c>
      <c r="W170">
        <f t="shared" si="17"/>
        <v>4.695999999999998</v>
      </c>
    </row>
    <row r="171" spans="1:23" x14ac:dyDescent="0.3">
      <c r="A171">
        <v>16</v>
      </c>
      <c r="B171" t="s">
        <v>231</v>
      </c>
      <c r="C171">
        <v>1</v>
      </c>
      <c r="D171" s="1">
        <v>45018.07708333333</v>
      </c>
      <c r="E171" s="1">
        <v>45018.128472222219</v>
      </c>
      <c r="F171" t="s">
        <v>509</v>
      </c>
      <c r="G171" t="s">
        <v>514</v>
      </c>
      <c r="H171" t="s">
        <v>519</v>
      </c>
      <c r="I171">
        <v>17.829999999999998</v>
      </c>
      <c r="J171" t="s">
        <v>521</v>
      </c>
      <c r="K171">
        <v>3</v>
      </c>
      <c r="L171" t="s">
        <v>532</v>
      </c>
      <c r="M171" t="s">
        <v>655</v>
      </c>
      <c r="N171" t="s">
        <v>665</v>
      </c>
      <c r="O171">
        <v>1.5</v>
      </c>
      <c r="P171" t="str">
        <f t="shared" si="12"/>
        <v>Sí fue cobrada</v>
      </c>
      <c r="R171" s="2" t="str">
        <f t="shared" si="13"/>
        <v>02/04/2023</v>
      </c>
      <c r="S171" s="3">
        <f t="shared" si="14"/>
        <v>5.1388888888888901E-2</v>
      </c>
      <c r="T171" t="s">
        <v>931</v>
      </c>
      <c r="U171">
        <f t="shared" si="15"/>
        <v>5.1388888888888901E-2</v>
      </c>
      <c r="V171">
        <f t="shared" si="16"/>
        <v>16.046999999999997</v>
      </c>
      <c r="W171">
        <f t="shared" si="17"/>
        <v>1.7830000000000013</v>
      </c>
    </row>
    <row r="172" spans="1:23" x14ac:dyDescent="0.3">
      <c r="A172">
        <v>3</v>
      </c>
      <c r="B172" t="s">
        <v>232</v>
      </c>
      <c r="C172">
        <v>3</v>
      </c>
      <c r="D172" s="1">
        <v>45018.151388888888</v>
      </c>
      <c r="E172" s="1">
        <v>45018.279166666667</v>
      </c>
      <c r="F172" t="s">
        <v>512</v>
      </c>
      <c r="G172" t="s">
        <v>516</v>
      </c>
      <c r="H172" t="s">
        <v>517</v>
      </c>
      <c r="I172">
        <v>32.58</v>
      </c>
      <c r="J172" t="s">
        <v>521</v>
      </c>
      <c r="K172">
        <v>2</v>
      </c>
      <c r="L172" t="s">
        <v>531</v>
      </c>
      <c r="M172" t="s">
        <v>602</v>
      </c>
      <c r="N172" t="s">
        <v>839</v>
      </c>
      <c r="O172">
        <v>1</v>
      </c>
      <c r="P172" t="str">
        <f t="shared" si="12"/>
        <v>Sí fue cobrada</v>
      </c>
      <c r="R172" s="2" t="str">
        <f t="shared" si="13"/>
        <v>02/04/2023</v>
      </c>
      <c r="S172" s="3">
        <f t="shared" si="14"/>
        <v>0.1277777777777778</v>
      </c>
      <c r="T172" t="s">
        <v>931</v>
      </c>
      <c r="U172">
        <f t="shared" si="15"/>
        <v>0.1277777777777778</v>
      </c>
      <c r="V172">
        <f t="shared" si="16"/>
        <v>29.321999999999999</v>
      </c>
      <c r="W172">
        <f t="shared" si="17"/>
        <v>3.2579999999999991</v>
      </c>
    </row>
    <row r="173" spans="1:23" x14ac:dyDescent="0.3">
      <c r="A173">
        <v>19</v>
      </c>
      <c r="B173" t="s">
        <v>233</v>
      </c>
      <c r="C173">
        <v>4</v>
      </c>
      <c r="D173" s="1">
        <v>45018.009722222218</v>
      </c>
      <c r="E173" s="1">
        <v>45018.058333333327</v>
      </c>
      <c r="F173" t="s">
        <v>509</v>
      </c>
      <c r="G173" t="s">
        <v>515</v>
      </c>
      <c r="H173" t="s">
        <v>519</v>
      </c>
      <c r="I173">
        <v>35.020000000000003</v>
      </c>
      <c r="J173" t="s">
        <v>520</v>
      </c>
      <c r="K173">
        <v>2</v>
      </c>
      <c r="L173" t="s">
        <v>527</v>
      </c>
      <c r="M173" t="s">
        <v>610</v>
      </c>
      <c r="N173" t="s">
        <v>738</v>
      </c>
      <c r="O173">
        <v>1</v>
      </c>
      <c r="P173" t="str">
        <f t="shared" si="12"/>
        <v>Sí fue cobrada</v>
      </c>
      <c r="R173" s="2" t="str">
        <f t="shared" si="13"/>
        <v>02/04/2023</v>
      </c>
      <c r="S173" s="3">
        <f t="shared" si="14"/>
        <v>4.8611111111111105E-2</v>
      </c>
      <c r="T173" t="s">
        <v>931</v>
      </c>
      <c r="U173">
        <f t="shared" si="15"/>
        <v>4.8611111111111105E-2</v>
      </c>
      <c r="V173">
        <f t="shared" si="16"/>
        <v>31.518000000000001</v>
      </c>
      <c r="W173">
        <f t="shared" si="17"/>
        <v>3.5020000000000024</v>
      </c>
    </row>
    <row r="174" spans="1:23" x14ac:dyDescent="0.3">
      <c r="A174">
        <v>7</v>
      </c>
      <c r="B174" t="s">
        <v>234</v>
      </c>
      <c r="C174">
        <v>6</v>
      </c>
      <c r="D174" s="1">
        <v>45018.040277777778</v>
      </c>
      <c r="E174" s="1">
        <v>45018.17291666667</v>
      </c>
      <c r="F174" t="s">
        <v>510</v>
      </c>
      <c r="G174" t="s">
        <v>516</v>
      </c>
      <c r="H174" t="s">
        <v>519</v>
      </c>
      <c r="I174">
        <v>39.479999999999997</v>
      </c>
      <c r="J174" t="s">
        <v>520</v>
      </c>
      <c r="K174">
        <v>4</v>
      </c>
      <c r="L174" t="s">
        <v>528</v>
      </c>
      <c r="M174" t="s">
        <v>648</v>
      </c>
      <c r="N174" t="s">
        <v>763</v>
      </c>
      <c r="O174">
        <v>2</v>
      </c>
      <c r="P174" t="str">
        <f t="shared" si="12"/>
        <v>Sí fue cobrada</v>
      </c>
      <c r="R174" s="2" t="str">
        <f t="shared" si="13"/>
        <v>02/04/2023</v>
      </c>
      <c r="S174" s="3">
        <f t="shared" si="14"/>
        <v>0.13263888888888892</v>
      </c>
      <c r="T174" t="s">
        <v>931</v>
      </c>
      <c r="U174">
        <f t="shared" si="15"/>
        <v>0.13263888888888892</v>
      </c>
      <c r="V174">
        <f t="shared" si="16"/>
        <v>35.531999999999996</v>
      </c>
      <c r="W174">
        <f t="shared" si="17"/>
        <v>3.9480000000000004</v>
      </c>
    </row>
    <row r="175" spans="1:23" x14ac:dyDescent="0.3">
      <c r="A175">
        <v>17</v>
      </c>
      <c r="B175" t="s">
        <v>145</v>
      </c>
      <c r="C175">
        <v>6</v>
      </c>
      <c r="D175" s="1">
        <v>45018.075694444437</v>
      </c>
      <c r="E175" s="1">
        <v>45018.202777777777</v>
      </c>
      <c r="F175" t="s">
        <v>512</v>
      </c>
      <c r="G175" t="s">
        <v>514</v>
      </c>
      <c r="H175" t="s">
        <v>519</v>
      </c>
      <c r="I175">
        <v>41.05</v>
      </c>
      <c r="J175" t="s">
        <v>521</v>
      </c>
      <c r="K175">
        <v>4</v>
      </c>
      <c r="L175" t="s">
        <v>532</v>
      </c>
      <c r="M175" t="s">
        <v>656</v>
      </c>
      <c r="N175" t="s">
        <v>784</v>
      </c>
      <c r="O175">
        <v>2</v>
      </c>
      <c r="P175" t="str">
        <f t="shared" si="12"/>
        <v>Sí fue cobrada</v>
      </c>
      <c r="R175" s="2" t="str">
        <f t="shared" si="13"/>
        <v>02/04/2023</v>
      </c>
      <c r="S175" s="3">
        <f t="shared" si="14"/>
        <v>0.12708333333333338</v>
      </c>
      <c r="T175" t="s">
        <v>931</v>
      </c>
      <c r="U175">
        <f t="shared" si="15"/>
        <v>0.12708333333333338</v>
      </c>
      <c r="V175">
        <f t="shared" si="16"/>
        <v>36.945</v>
      </c>
      <c r="W175">
        <f t="shared" si="17"/>
        <v>4.1049999999999969</v>
      </c>
    </row>
    <row r="176" spans="1:23" x14ac:dyDescent="0.3">
      <c r="A176">
        <v>14</v>
      </c>
      <c r="B176" t="s">
        <v>235</v>
      </c>
      <c r="C176">
        <v>3</v>
      </c>
      <c r="D176" s="1">
        <v>45018.106944444437</v>
      </c>
      <c r="E176" s="1">
        <v>45018.1875</v>
      </c>
      <c r="F176" t="s">
        <v>511</v>
      </c>
      <c r="G176" t="s">
        <v>516</v>
      </c>
      <c r="H176" t="s">
        <v>519</v>
      </c>
      <c r="I176">
        <v>28.58</v>
      </c>
      <c r="J176" t="s">
        <v>520</v>
      </c>
      <c r="K176">
        <v>4</v>
      </c>
      <c r="L176" t="s">
        <v>529</v>
      </c>
      <c r="M176" t="s">
        <v>637</v>
      </c>
      <c r="N176" t="s">
        <v>840</v>
      </c>
      <c r="O176">
        <v>2</v>
      </c>
      <c r="P176" t="str">
        <f t="shared" si="12"/>
        <v>Sí fue cobrada</v>
      </c>
      <c r="R176" s="2" t="str">
        <f t="shared" si="13"/>
        <v>02/04/2023</v>
      </c>
      <c r="S176" s="3">
        <f t="shared" si="14"/>
        <v>8.0555555555555561E-2</v>
      </c>
      <c r="T176" t="s">
        <v>931</v>
      </c>
      <c r="U176">
        <f t="shared" si="15"/>
        <v>8.0555555555555561E-2</v>
      </c>
      <c r="V176">
        <f t="shared" si="16"/>
        <v>25.721999999999998</v>
      </c>
      <c r="W176">
        <f t="shared" si="17"/>
        <v>2.8580000000000005</v>
      </c>
    </row>
    <row r="177" spans="1:23" x14ac:dyDescent="0.3">
      <c r="A177">
        <v>5</v>
      </c>
      <c r="B177" t="s">
        <v>103</v>
      </c>
      <c r="C177">
        <v>5</v>
      </c>
      <c r="D177" s="1">
        <v>45018.09375</v>
      </c>
      <c r="E177" s="1">
        <v>45018.2</v>
      </c>
      <c r="F177" t="s">
        <v>511</v>
      </c>
      <c r="G177" t="s">
        <v>514</v>
      </c>
      <c r="H177" t="s">
        <v>519</v>
      </c>
      <c r="I177">
        <v>15.84</v>
      </c>
      <c r="J177" t="s">
        <v>521</v>
      </c>
      <c r="K177">
        <v>3</v>
      </c>
      <c r="L177" t="s">
        <v>528</v>
      </c>
      <c r="M177" t="s">
        <v>650</v>
      </c>
      <c r="N177" t="s">
        <v>841</v>
      </c>
      <c r="O177">
        <v>1.5</v>
      </c>
      <c r="P177" t="str">
        <f t="shared" si="12"/>
        <v>Sí fue cobrada</v>
      </c>
      <c r="R177" s="2" t="str">
        <f t="shared" si="13"/>
        <v>02/04/2023</v>
      </c>
      <c r="S177" s="3">
        <f t="shared" si="14"/>
        <v>0.10624999999999998</v>
      </c>
      <c r="T177" t="s">
        <v>931</v>
      </c>
      <c r="U177">
        <f t="shared" si="15"/>
        <v>0.10624999999999998</v>
      </c>
      <c r="V177">
        <f t="shared" si="16"/>
        <v>14.256</v>
      </c>
      <c r="W177">
        <f t="shared" si="17"/>
        <v>1.5839999999999996</v>
      </c>
    </row>
    <row r="178" spans="1:23" x14ac:dyDescent="0.3">
      <c r="A178">
        <v>8</v>
      </c>
      <c r="B178" t="s">
        <v>236</v>
      </c>
      <c r="C178">
        <v>2</v>
      </c>
      <c r="D178" s="1">
        <v>45018.05</v>
      </c>
      <c r="E178" s="1">
        <v>45018.131944444453</v>
      </c>
      <c r="F178" t="s">
        <v>511</v>
      </c>
      <c r="G178" t="s">
        <v>514</v>
      </c>
      <c r="H178" t="s">
        <v>519</v>
      </c>
      <c r="I178">
        <v>49.1</v>
      </c>
      <c r="J178" t="s">
        <v>522</v>
      </c>
      <c r="K178">
        <v>4</v>
      </c>
      <c r="L178" t="s">
        <v>527</v>
      </c>
      <c r="M178" t="s">
        <v>657</v>
      </c>
      <c r="N178" t="s">
        <v>674</v>
      </c>
      <c r="O178">
        <v>2</v>
      </c>
      <c r="P178" t="str">
        <f t="shared" si="12"/>
        <v>Sí fue cobrada</v>
      </c>
      <c r="R178" s="2" t="str">
        <f t="shared" si="13"/>
        <v>02/04/2023</v>
      </c>
      <c r="S178" s="3">
        <f t="shared" si="14"/>
        <v>9.236111111111113E-2</v>
      </c>
      <c r="T178" t="s">
        <v>931</v>
      </c>
      <c r="U178">
        <f t="shared" si="15"/>
        <v>9.236111111111113E-2</v>
      </c>
      <c r="V178">
        <f t="shared" si="16"/>
        <v>44.19</v>
      </c>
      <c r="W178">
        <f t="shared" si="17"/>
        <v>4.9100000000000037</v>
      </c>
    </row>
    <row r="179" spans="1:23" x14ac:dyDescent="0.3">
      <c r="A179">
        <v>2</v>
      </c>
      <c r="B179" t="s">
        <v>237</v>
      </c>
      <c r="C179">
        <v>2</v>
      </c>
      <c r="D179" s="1">
        <v>45018.086111111108</v>
      </c>
      <c r="E179" s="1">
        <v>45018.142361111109</v>
      </c>
      <c r="F179" t="s">
        <v>510</v>
      </c>
      <c r="G179" t="s">
        <v>514</v>
      </c>
      <c r="H179" t="s">
        <v>519</v>
      </c>
      <c r="I179">
        <v>15.43</v>
      </c>
      <c r="J179" t="s">
        <v>520</v>
      </c>
      <c r="K179">
        <v>4</v>
      </c>
      <c r="L179" t="s">
        <v>533</v>
      </c>
      <c r="M179" t="s">
        <v>554</v>
      </c>
      <c r="N179" t="s">
        <v>597</v>
      </c>
      <c r="O179">
        <v>2</v>
      </c>
      <c r="P179" t="str">
        <f t="shared" si="12"/>
        <v>Sí fue cobrada</v>
      </c>
      <c r="R179" s="2" t="str">
        <f t="shared" si="13"/>
        <v>02/04/2023</v>
      </c>
      <c r="S179" s="3">
        <f t="shared" si="14"/>
        <v>5.6249999999999981E-2</v>
      </c>
      <c r="T179" t="s">
        <v>931</v>
      </c>
      <c r="U179">
        <f t="shared" si="15"/>
        <v>5.6249999999999981E-2</v>
      </c>
      <c r="V179">
        <f t="shared" si="16"/>
        <v>13.887</v>
      </c>
      <c r="W179">
        <f t="shared" si="17"/>
        <v>1.5429999999999993</v>
      </c>
    </row>
    <row r="180" spans="1:23" x14ac:dyDescent="0.3">
      <c r="A180">
        <v>17</v>
      </c>
      <c r="B180" t="s">
        <v>238</v>
      </c>
      <c r="C180">
        <v>6</v>
      </c>
      <c r="D180" s="1">
        <v>45018.115277777782</v>
      </c>
      <c r="E180" s="1">
        <v>45018.227777777778</v>
      </c>
      <c r="F180" t="s">
        <v>509</v>
      </c>
      <c r="G180" t="s">
        <v>515</v>
      </c>
      <c r="H180" t="s">
        <v>519</v>
      </c>
      <c r="I180">
        <v>10.220000000000001</v>
      </c>
      <c r="J180" t="s">
        <v>521</v>
      </c>
      <c r="K180">
        <v>3</v>
      </c>
      <c r="L180" t="s">
        <v>525</v>
      </c>
      <c r="M180" t="s">
        <v>595</v>
      </c>
      <c r="N180" t="s">
        <v>829</v>
      </c>
      <c r="O180">
        <v>1.5</v>
      </c>
      <c r="P180" t="str">
        <f t="shared" si="12"/>
        <v>Sí fue cobrada</v>
      </c>
      <c r="R180" s="2" t="str">
        <f t="shared" si="13"/>
        <v>02/04/2023</v>
      </c>
      <c r="S180" s="3">
        <f t="shared" si="14"/>
        <v>0.1125</v>
      </c>
      <c r="T180" t="s">
        <v>931</v>
      </c>
      <c r="U180">
        <f t="shared" si="15"/>
        <v>0.1125</v>
      </c>
      <c r="V180">
        <f t="shared" si="16"/>
        <v>9.1980000000000004</v>
      </c>
      <c r="W180">
        <f t="shared" si="17"/>
        <v>1.0220000000000002</v>
      </c>
    </row>
    <row r="181" spans="1:23" x14ac:dyDescent="0.3">
      <c r="A181">
        <v>12</v>
      </c>
      <c r="B181" t="s">
        <v>239</v>
      </c>
      <c r="C181">
        <v>2</v>
      </c>
      <c r="D181" s="1">
        <v>45018.036111111112</v>
      </c>
      <c r="E181" s="1">
        <v>45018.101388888892</v>
      </c>
      <c r="F181" t="s">
        <v>509</v>
      </c>
      <c r="G181" t="s">
        <v>514</v>
      </c>
      <c r="H181" t="s">
        <v>519</v>
      </c>
      <c r="I181">
        <v>39.81</v>
      </c>
      <c r="J181" t="s">
        <v>521</v>
      </c>
      <c r="K181">
        <v>4</v>
      </c>
      <c r="L181" t="s">
        <v>533</v>
      </c>
      <c r="M181" t="s">
        <v>658</v>
      </c>
      <c r="N181" t="s">
        <v>808</v>
      </c>
      <c r="O181">
        <v>2</v>
      </c>
      <c r="P181" t="str">
        <f t="shared" si="12"/>
        <v>Sí fue cobrada</v>
      </c>
      <c r="R181" s="2" t="str">
        <f t="shared" si="13"/>
        <v>02/04/2023</v>
      </c>
      <c r="S181" s="3">
        <f t="shared" si="14"/>
        <v>6.5277777777777796E-2</v>
      </c>
      <c r="T181" t="s">
        <v>931</v>
      </c>
      <c r="U181">
        <f t="shared" si="15"/>
        <v>6.5277777777777796E-2</v>
      </c>
      <c r="V181">
        <f t="shared" si="16"/>
        <v>35.829000000000001</v>
      </c>
      <c r="W181">
        <f t="shared" si="17"/>
        <v>3.9810000000000016</v>
      </c>
    </row>
    <row r="182" spans="1:23" x14ac:dyDescent="0.3">
      <c r="A182">
        <v>4</v>
      </c>
      <c r="B182" t="s">
        <v>203</v>
      </c>
      <c r="C182">
        <v>6</v>
      </c>
      <c r="D182" s="1">
        <v>45018.114583333343</v>
      </c>
      <c r="E182" s="1">
        <v>45018.25</v>
      </c>
      <c r="F182" t="s">
        <v>511</v>
      </c>
      <c r="G182" t="s">
        <v>514</v>
      </c>
      <c r="H182" t="s">
        <v>519</v>
      </c>
      <c r="I182">
        <v>13.15</v>
      </c>
      <c r="J182" t="s">
        <v>522</v>
      </c>
      <c r="K182">
        <v>2</v>
      </c>
      <c r="L182" t="s">
        <v>527</v>
      </c>
      <c r="M182" t="s">
        <v>621</v>
      </c>
      <c r="N182" t="s">
        <v>842</v>
      </c>
      <c r="O182">
        <v>1</v>
      </c>
      <c r="P182" t="str">
        <f t="shared" si="12"/>
        <v>Sí fue cobrada</v>
      </c>
      <c r="R182" s="2" t="str">
        <f t="shared" si="13"/>
        <v>02/04/2023</v>
      </c>
      <c r="S182" s="3">
        <f t="shared" si="14"/>
        <v>0.14583333333333334</v>
      </c>
      <c r="T182" t="s">
        <v>931</v>
      </c>
      <c r="U182">
        <f t="shared" si="15"/>
        <v>0.14583333333333334</v>
      </c>
      <c r="V182">
        <f t="shared" si="16"/>
        <v>11.835000000000001</v>
      </c>
      <c r="W182">
        <f t="shared" si="17"/>
        <v>1.3149999999999995</v>
      </c>
    </row>
    <row r="183" spans="1:23" x14ac:dyDescent="0.3">
      <c r="A183">
        <v>12</v>
      </c>
      <c r="B183" t="s">
        <v>240</v>
      </c>
      <c r="C183">
        <v>6</v>
      </c>
      <c r="D183" s="1">
        <v>45018.115277777782</v>
      </c>
      <c r="E183" s="1">
        <v>45018.254861111112</v>
      </c>
      <c r="F183" t="s">
        <v>513</v>
      </c>
      <c r="G183" t="s">
        <v>514</v>
      </c>
      <c r="H183" t="s">
        <v>518</v>
      </c>
      <c r="I183">
        <v>11.76</v>
      </c>
      <c r="J183" t="s">
        <v>520</v>
      </c>
      <c r="K183">
        <v>2</v>
      </c>
      <c r="L183" t="s">
        <v>525</v>
      </c>
      <c r="M183" t="s">
        <v>595</v>
      </c>
      <c r="N183" t="s">
        <v>771</v>
      </c>
      <c r="O183">
        <v>1</v>
      </c>
      <c r="P183" t="str">
        <f t="shared" si="12"/>
        <v>Sí fue cobrada</v>
      </c>
      <c r="R183" s="2" t="str">
        <f t="shared" si="13"/>
        <v>02/04/2023</v>
      </c>
      <c r="S183" s="3">
        <f t="shared" si="14"/>
        <v>0.13958333333333334</v>
      </c>
      <c r="T183" t="s">
        <v>931</v>
      </c>
      <c r="U183">
        <f t="shared" si="15"/>
        <v>0.13958333333333334</v>
      </c>
      <c r="V183">
        <f t="shared" si="16"/>
        <v>10.584</v>
      </c>
      <c r="W183">
        <f t="shared" si="17"/>
        <v>1.1760000000000002</v>
      </c>
    </row>
    <row r="184" spans="1:23" x14ac:dyDescent="0.3">
      <c r="A184">
        <v>9</v>
      </c>
      <c r="B184" t="s">
        <v>241</v>
      </c>
      <c r="C184">
        <v>1</v>
      </c>
      <c r="D184" s="1">
        <v>45018.011111111111</v>
      </c>
      <c r="E184" s="1">
        <v>45018.131944444453</v>
      </c>
      <c r="F184" t="s">
        <v>509</v>
      </c>
      <c r="G184" t="s">
        <v>514</v>
      </c>
      <c r="H184" t="s">
        <v>517</v>
      </c>
      <c r="I184">
        <v>33.81</v>
      </c>
      <c r="J184" t="s">
        <v>521</v>
      </c>
      <c r="K184">
        <v>4</v>
      </c>
      <c r="L184" t="s">
        <v>527</v>
      </c>
      <c r="M184" t="s">
        <v>659</v>
      </c>
      <c r="N184" t="s">
        <v>674</v>
      </c>
      <c r="O184">
        <v>2</v>
      </c>
      <c r="P184" t="str">
        <f t="shared" si="12"/>
        <v>Sí fue cobrada</v>
      </c>
      <c r="R184" s="2" t="str">
        <f t="shared" si="13"/>
        <v>02/04/2023</v>
      </c>
      <c r="S184" s="3">
        <f t="shared" si="14"/>
        <v>0.12083333333333333</v>
      </c>
      <c r="T184" t="s">
        <v>931</v>
      </c>
      <c r="U184">
        <f t="shared" si="15"/>
        <v>0.12083333333333333</v>
      </c>
      <c r="V184">
        <f t="shared" si="16"/>
        <v>30.429000000000002</v>
      </c>
      <c r="W184">
        <f t="shared" si="17"/>
        <v>3.3810000000000002</v>
      </c>
    </row>
    <row r="185" spans="1:23" x14ac:dyDescent="0.3">
      <c r="A185">
        <v>12</v>
      </c>
      <c r="B185" t="s">
        <v>242</v>
      </c>
      <c r="C185">
        <v>2</v>
      </c>
      <c r="D185" s="1">
        <v>45018.154166666667</v>
      </c>
      <c r="E185" s="1">
        <v>45018.214583333327</v>
      </c>
      <c r="F185" t="s">
        <v>511</v>
      </c>
      <c r="G185" t="s">
        <v>514</v>
      </c>
      <c r="H185" t="s">
        <v>519</v>
      </c>
      <c r="I185">
        <v>31.29</v>
      </c>
      <c r="J185" t="s">
        <v>520</v>
      </c>
      <c r="K185">
        <v>3</v>
      </c>
      <c r="L185" t="s">
        <v>528</v>
      </c>
      <c r="M185" t="s">
        <v>598</v>
      </c>
      <c r="N185" t="s">
        <v>816</v>
      </c>
      <c r="O185">
        <v>1.5</v>
      </c>
      <c r="P185" t="str">
        <f t="shared" si="12"/>
        <v>Sí fue cobrada</v>
      </c>
      <c r="R185" s="2" t="str">
        <f t="shared" si="13"/>
        <v>02/04/2023</v>
      </c>
      <c r="S185" s="3">
        <f t="shared" si="14"/>
        <v>6.0416666666666674E-2</v>
      </c>
      <c r="T185" t="s">
        <v>931</v>
      </c>
      <c r="U185">
        <f t="shared" si="15"/>
        <v>6.0416666666666674E-2</v>
      </c>
      <c r="V185">
        <f t="shared" si="16"/>
        <v>28.160999999999998</v>
      </c>
      <c r="W185">
        <f t="shared" si="17"/>
        <v>3.1290000000000013</v>
      </c>
    </row>
    <row r="186" spans="1:23" x14ac:dyDescent="0.3">
      <c r="A186">
        <v>17</v>
      </c>
      <c r="B186" t="s">
        <v>117</v>
      </c>
      <c r="C186">
        <v>6</v>
      </c>
      <c r="D186" s="1">
        <v>45018.155555555553</v>
      </c>
      <c r="E186" s="1">
        <v>45018.250694444447</v>
      </c>
      <c r="F186" t="s">
        <v>509</v>
      </c>
      <c r="G186" t="s">
        <v>514</v>
      </c>
      <c r="H186" t="s">
        <v>518</v>
      </c>
      <c r="I186">
        <v>17.649999999999999</v>
      </c>
      <c r="J186" t="s">
        <v>520</v>
      </c>
      <c r="K186">
        <v>2</v>
      </c>
      <c r="L186" t="s">
        <v>527</v>
      </c>
      <c r="M186" t="s">
        <v>660</v>
      </c>
      <c r="N186" t="s">
        <v>843</v>
      </c>
      <c r="O186">
        <v>1</v>
      </c>
      <c r="P186" t="str">
        <f t="shared" si="12"/>
        <v>Sí fue cobrada</v>
      </c>
      <c r="R186" s="2" t="str">
        <f t="shared" si="13"/>
        <v>02/04/2023</v>
      </c>
      <c r="S186" s="3">
        <f t="shared" si="14"/>
        <v>9.5138888888888884E-2</v>
      </c>
      <c r="T186" t="s">
        <v>931</v>
      </c>
      <c r="U186">
        <f t="shared" si="15"/>
        <v>9.5138888888888884E-2</v>
      </c>
      <c r="V186">
        <f t="shared" si="16"/>
        <v>15.884999999999998</v>
      </c>
      <c r="W186">
        <f t="shared" si="17"/>
        <v>1.7650000000000006</v>
      </c>
    </row>
    <row r="187" spans="1:23" x14ac:dyDescent="0.3">
      <c r="A187">
        <v>11</v>
      </c>
      <c r="B187" t="s">
        <v>243</v>
      </c>
      <c r="C187">
        <v>1</v>
      </c>
      <c r="D187" s="1">
        <v>45018.146527777782</v>
      </c>
      <c r="E187" s="1">
        <v>45018.289583333331</v>
      </c>
      <c r="F187" t="s">
        <v>510</v>
      </c>
      <c r="G187" t="s">
        <v>514</v>
      </c>
      <c r="H187" t="s">
        <v>519</v>
      </c>
      <c r="I187">
        <v>14.82</v>
      </c>
      <c r="J187" t="s">
        <v>520</v>
      </c>
      <c r="K187">
        <v>4</v>
      </c>
      <c r="L187" t="s">
        <v>529</v>
      </c>
      <c r="M187" t="s">
        <v>661</v>
      </c>
      <c r="N187" t="s">
        <v>779</v>
      </c>
      <c r="O187">
        <v>2</v>
      </c>
      <c r="P187" t="str">
        <f t="shared" si="12"/>
        <v>Sí fue cobrada</v>
      </c>
      <c r="R187" s="2" t="str">
        <f t="shared" si="13"/>
        <v>02/04/2023</v>
      </c>
      <c r="S187" s="3">
        <f t="shared" si="14"/>
        <v>0.14305555555555557</v>
      </c>
      <c r="T187" t="s">
        <v>931</v>
      </c>
      <c r="U187">
        <f t="shared" si="15"/>
        <v>0.14305555555555557</v>
      </c>
      <c r="V187">
        <f t="shared" si="16"/>
        <v>13.338000000000001</v>
      </c>
      <c r="W187">
        <f t="shared" si="17"/>
        <v>1.4819999999999993</v>
      </c>
    </row>
    <row r="188" spans="1:23" x14ac:dyDescent="0.3">
      <c r="A188">
        <v>2</v>
      </c>
      <c r="B188" t="s">
        <v>242</v>
      </c>
      <c r="C188">
        <v>6</v>
      </c>
      <c r="D188" s="1">
        <v>45018.076388888891</v>
      </c>
      <c r="E188" s="1">
        <v>45018.17291666667</v>
      </c>
      <c r="F188" t="s">
        <v>511</v>
      </c>
      <c r="G188" t="s">
        <v>514</v>
      </c>
      <c r="H188" t="s">
        <v>519</v>
      </c>
      <c r="I188">
        <v>42.75</v>
      </c>
      <c r="J188" t="s">
        <v>521</v>
      </c>
      <c r="K188">
        <v>4</v>
      </c>
      <c r="L188" t="s">
        <v>529</v>
      </c>
      <c r="M188" t="s">
        <v>662</v>
      </c>
      <c r="N188" t="s">
        <v>763</v>
      </c>
      <c r="O188">
        <v>2</v>
      </c>
      <c r="P188" t="str">
        <f t="shared" si="12"/>
        <v>Sí fue cobrada</v>
      </c>
      <c r="R188" s="2" t="str">
        <f t="shared" si="13"/>
        <v>02/04/2023</v>
      </c>
      <c r="S188" s="3">
        <f t="shared" si="14"/>
        <v>9.6527777777777796E-2</v>
      </c>
      <c r="T188" t="s">
        <v>931</v>
      </c>
      <c r="U188">
        <f t="shared" si="15"/>
        <v>9.6527777777777796E-2</v>
      </c>
      <c r="V188">
        <f t="shared" si="16"/>
        <v>38.475000000000001</v>
      </c>
      <c r="W188">
        <f t="shared" si="17"/>
        <v>4.2749999999999986</v>
      </c>
    </row>
    <row r="189" spans="1:23" x14ac:dyDescent="0.3">
      <c r="A189">
        <v>12</v>
      </c>
      <c r="B189" t="s">
        <v>244</v>
      </c>
      <c r="C189">
        <v>6</v>
      </c>
      <c r="D189" s="1">
        <v>45018.018055555563</v>
      </c>
      <c r="E189" s="1">
        <v>45018.095833333333</v>
      </c>
      <c r="F189" t="s">
        <v>511</v>
      </c>
      <c r="G189" t="s">
        <v>514</v>
      </c>
      <c r="H189" t="s">
        <v>517</v>
      </c>
      <c r="I189">
        <v>18.690000000000001</v>
      </c>
      <c r="J189" t="s">
        <v>522</v>
      </c>
      <c r="K189">
        <v>4</v>
      </c>
      <c r="L189" t="s">
        <v>532</v>
      </c>
      <c r="M189" t="s">
        <v>663</v>
      </c>
      <c r="N189" t="s">
        <v>710</v>
      </c>
      <c r="O189">
        <v>2</v>
      </c>
      <c r="P189" t="str">
        <f t="shared" si="12"/>
        <v>Sí fue cobrada</v>
      </c>
      <c r="R189" s="2" t="str">
        <f t="shared" si="13"/>
        <v>02/04/2023</v>
      </c>
      <c r="S189" s="3">
        <f t="shared" si="14"/>
        <v>8.8194444444444436E-2</v>
      </c>
      <c r="T189" t="s">
        <v>931</v>
      </c>
      <c r="U189">
        <f t="shared" si="15"/>
        <v>8.8194444444444436E-2</v>
      </c>
      <c r="V189">
        <f t="shared" si="16"/>
        <v>16.821000000000002</v>
      </c>
      <c r="W189">
        <f t="shared" si="17"/>
        <v>1.8689999999999998</v>
      </c>
    </row>
    <row r="190" spans="1:23" x14ac:dyDescent="0.3">
      <c r="A190">
        <v>8</v>
      </c>
      <c r="B190" t="s">
        <v>245</v>
      </c>
      <c r="C190">
        <v>6</v>
      </c>
      <c r="D190" s="1">
        <v>45018.040277777778</v>
      </c>
      <c r="E190" s="1">
        <v>45018.163194444453</v>
      </c>
      <c r="F190" t="s">
        <v>511</v>
      </c>
      <c r="G190" t="s">
        <v>516</v>
      </c>
      <c r="H190" t="s">
        <v>519</v>
      </c>
      <c r="I190">
        <v>47.71</v>
      </c>
      <c r="J190" t="s">
        <v>522</v>
      </c>
      <c r="K190">
        <v>2</v>
      </c>
      <c r="L190" t="s">
        <v>523</v>
      </c>
      <c r="M190" t="s">
        <v>648</v>
      </c>
      <c r="N190" t="s">
        <v>642</v>
      </c>
      <c r="O190">
        <v>1</v>
      </c>
      <c r="P190" t="str">
        <f t="shared" si="12"/>
        <v>Sí fue cobrada</v>
      </c>
      <c r="R190" s="2" t="str">
        <f t="shared" si="13"/>
        <v>02/04/2023</v>
      </c>
      <c r="S190" s="3">
        <f t="shared" si="14"/>
        <v>0.13333333333333333</v>
      </c>
      <c r="T190" t="s">
        <v>931</v>
      </c>
      <c r="U190">
        <f t="shared" si="15"/>
        <v>0.13333333333333333</v>
      </c>
      <c r="V190">
        <f t="shared" si="16"/>
        <v>42.939</v>
      </c>
      <c r="W190">
        <f t="shared" si="17"/>
        <v>4.7710000000000008</v>
      </c>
    </row>
    <row r="191" spans="1:23" x14ac:dyDescent="0.3">
      <c r="A191">
        <v>12</v>
      </c>
      <c r="B191" t="s">
        <v>246</v>
      </c>
      <c r="C191">
        <v>6</v>
      </c>
      <c r="D191" s="1">
        <v>45018.055555555547</v>
      </c>
      <c r="E191" s="1">
        <v>45018.183333333327</v>
      </c>
      <c r="F191" t="s">
        <v>510</v>
      </c>
      <c r="G191" t="s">
        <v>514</v>
      </c>
      <c r="H191" t="s">
        <v>519</v>
      </c>
      <c r="I191">
        <v>13.69</v>
      </c>
      <c r="J191" t="s">
        <v>522</v>
      </c>
      <c r="K191">
        <v>4</v>
      </c>
      <c r="L191" t="s">
        <v>530</v>
      </c>
      <c r="M191" t="s">
        <v>577</v>
      </c>
      <c r="N191" t="s">
        <v>844</v>
      </c>
      <c r="O191">
        <v>2</v>
      </c>
      <c r="P191" t="str">
        <f t="shared" si="12"/>
        <v>Sí fue cobrada</v>
      </c>
      <c r="R191" s="2" t="str">
        <f t="shared" si="13"/>
        <v>02/04/2023</v>
      </c>
      <c r="S191" s="3">
        <f t="shared" si="14"/>
        <v>0.13819444444444445</v>
      </c>
      <c r="T191" t="s">
        <v>931</v>
      </c>
      <c r="U191">
        <f t="shared" si="15"/>
        <v>0.13819444444444445</v>
      </c>
      <c r="V191">
        <f t="shared" si="16"/>
        <v>12.321</v>
      </c>
      <c r="W191">
        <f t="shared" si="17"/>
        <v>1.3689999999999998</v>
      </c>
    </row>
    <row r="192" spans="1:23" x14ac:dyDescent="0.3">
      <c r="A192">
        <v>4</v>
      </c>
      <c r="B192" t="s">
        <v>247</v>
      </c>
      <c r="C192">
        <v>3</v>
      </c>
      <c r="D192" s="1">
        <v>45018.027083333327</v>
      </c>
      <c r="E192" s="1">
        <v>45018.183333333327</v>
      </c>
      <c r="F192" t="s">
        <v>513</v>
      </c>
      <c r="G192" t="s">
        <v>514</v>
      </c>
      <c r="H192" t="s">
        <v>519</v>
      </c>
      <c r="I192">
        <v>43.81</v>
      </c>
      <c r="J192" t="s">
        <v>521</v>
      </c>
      <c r="K192">
        <v>2</v>
      </c>
      <c r="L192" t="s">
        <v>524</v>
      </c>
      <c r="M192" t="s">
        <v>664</v>
      </c>
      <c r="N192" t="s">
        <v>844</v>
      </c>
      <c r="O192">
        <v>1</v>
      </c>
      <c r="P192" t="str">
        <f t="shared" si="12"/>
        <v>Sí fue cobrada</v>
      </c>
      <c r="R192" s="2" t="str">
        <f t="shared" si="13"/>
        <v>02/04/2023</v>
      </c>
      <c r="S192" s="3">
        <f t="shared" si="14"/>
        <v>0.15625</v>
      </c>
      <c r="T192" t="s">
        <v>931</v>
      </c>
      <c r="U192">
        <f t="shared" si="15"/>
        <v>0.15625</v>
      </c>
      <c r="V192">
        <f t="shared" si="16"/>
        <v>39.429000000000002</v>
      </c>
      <c r="W192">
        <f t="shared" si="17"/>
        <v>4.3810000000000002</v>
      </c>
    </row>
    <row r="193" spans="1:23" x14ac:dyDescent="0.3">
      <c r="A193">
        <v>8</v>
      </c>
      <c r="B193" t="s">
        <v>248</v>
      </c>
      <c r="C193">
        <v>2</v>
      </c>
      <c r="D193" s="1">
        <v>45018.037499999999</v>
      </c>
      <c r="E193" s="1">
        <v>45018.15625</v>
      </c>
      <c r="F193" t="s">
        <v>509</v>
      </c>
      <c r="G193" t="s">
        <v>516</v>
      </c>
      <c r="H193" t="s">
        <v>519</v>
      </c>
      <c r="I193">
        <v>34.69</v>
      </c>
      <c r="J193" t="s">
        <v>522</v>
      </c>
      <c r="K193">
        <v>3</v>
      </c>
      <c r="L193" t="s">
        <v>533</v>
      </c>
      <c r="M193" t="s">
        <v>624</v>
      </c>
      <c r="N193" t="s">
        <v>588</v>
      </c>
      <c r="O193">
        <v>1.5</v>
      </c>
      <c r="P193" t="str">
        <f t="shared" si="12"/>
        <v>Sí fue cobrada</v>
      </c>
      <c r="R193" s="2" t="str">
        <f t="shared" si="13"/>
        <v>02/04/2023</v>
      </c>
      <c r="S193" s="3">
        <f t="shared" si="14"/>
        <v>0.12916666666666665</v>
      </c>
      <c r="T193" t="s">
        <v>931</v>
      </c>
      <c r="U193">
        <f t="shared" si="15"/>
        <v>0.12916666666666665</v>
      </c>
      <c r="V193">
        <f t="shared" si="16"/>
        <v>31.220999999999997</v>
      </c>
      <c r="W193">
        <f t="shared" si="17"/>
        <v>3.4690000000000012</v>
      </c>
    </row>
    <row r="194" spans="1:23" x14ac:dyDescent="0.3">
      <c r="A194">
        <v>10</v>
      </c>
      <c r="B194" t="s">
        <v>249</v>
      </c>
      <c r="C194">
        <v>6</v>
      </c>
      <c r="D194" s="1">
        <v>45018.128472222219</v>
      </c>
      <c r="E194" s="1">
        <v>45018.240972222222</v>
      </c>
      <c r="F194" t="s">
        <v>510</v>
      </c>
      <c r="G194" t="s">
        <v>516</v>
      </c>
      <c r="H194" t="s">
        <v>519</v>
      </c>
      <c r="I194">
        <v>36.43</v>
      </c>
      <c r="J194" t="s">
        <v>520</v>
      </c>
      <c r="K194">
        <v>4</v>
      </c>
      <c r="L194" t="s">
        <v>526</v>
      </c>
      <c r="M194" t="s">
        <v>665</v>
      </c>
      <c r="N194" t="s">
        <v>765</v>
      </c>
      <c r="O194">
        <v>2</v>
      </c>
      <c r="P194" t="str">
        <f t="shared" si="12"/>
        <v>Sí fue cobrada</v>
      </c>
      <c r="R194" s="2" t="str">
        <f t="shared" si="13"/>
        <v>02/04/2023</v>
      </c>
      <c r="S194" s="3">
        <f t="shared" si="14"/>
        <v>0.11249999999999999</v>
      </c>
      <c r="T194" t="s">
        <v>931</v>
      </c>
      <c r="U194">
        <f t="shared" si="15"/>
        <v>0.11249999999999999</v>
      </c>
      <c r="V194">
        <f t="shared" si="16"/>
        <v>32.786999999999999</v>
      </c>
      <c r="W194">
        <f t="shared" si="17"/>
        <v>3.6430000000000007</v>
      </c>
    </row>
    <row r="195" spans="1:23" x14ac:dyDescent="0.3">
      <c r="A195">
        <v>12</v>
      </c>
      <c r="B195" t="s">
        <v>250</v>
      </c>
      <c r="C195">
        <v>1</v>
      </c>
      <c r="D195" s="1">
        <v>45018.027083333327</v>
      </c>
      <c r="E195" s="1">
        <v>45018.188888888893</v>
      </c>
      <c r="F195" t="s">
        <v>511</v>
      </c>
      <c r="G195" t="s">
        <v>515</v>
      </c>
      <c r="H195" t="s">
        <v>519</v>
      </c>
      <c r="I195">
        <v>47.99</v>
      </c>
      <c r="J195" t="s">
        <v>520</v>
      </c>
      <c r="K195">
        <v>4</v>
      </c>
      <c r="L195" t="s">
        <v>529</v>
      </c>
      <c r="M195" t="s">
        <v>664</v>
      </c>
      <c r="N195" t="s">
        <v>845</v>
      </c>
      <c r="O195">
        <v>2</v>
      </c>
      <c r="P195" t="str">
        <f t="shared" ref="P195:P258" si="18" xml:space="preserve"> IF(U195=0, "No fue cobrada", "Sí fue cobrada")</f>
        <v>Sí fue cobrada</v>
      </c>
      <c r="R195" s="2" t="str">
        <f t="shared" ref="R195:R258" si="19" xml:space="preserve"> TEXT(D195, "DD/MM/AAAA")</f>
        <v>02/04/2023</v>
      </c>
      <c r="S195" s="3">
        <f t="shared" ref="S195:S258" si="20" xml:space="preserve"> N195-M195 + IF(J195="Ocupada", 15/1440, 0)</f>
        <v>0.16180555555555554</v>
      </c>
      <c r="T195" t="s">
        <v>931</v>
      </c>
      <c r="U195">
        <f t="shared" ref="U195:U258" si="21" xml:space="preserve"> IF(S195&gt;0, S195, 0)</f>
        <v>0.16180555555555554</v>
      </c>
      <c r="V195">
        <f t="shared" ref="V195:V258" si="22">I195-(I195*0.1)</f>
        <v>43.191000000000003</v>
      </c>
      <c r="W195">
        <f t="shared" ref="W195:W258" si="23">I195-V195</f>
        <v>4.7989999999999995</v>
      </c>
    </row>
    <row r="196" spans="1:23" x14ac:dyDescent="0.3">
      <c r="A196">
        <v>8</v>
      </c>
      <c r="B196" t="s">
        <v>251</v>
      </c>
      <c r="C196">
        <v>1</v>
      </c>
      <c r="D196" s="1">
        <v>45018.047222222223</v>
      </c>
      <c r="E196" s="1">
        <v>45018.121527777781</v>
      </c>
      <c r="F196" t="s">
        <v>513</v>
      </c>
      <c r="G196" t="s">
        <v>514</v>
      </c>
      <c r="H196" t="s">
        <v>519</v>
      </c>
      <c r="I196">
        <v>32.42</v>
      </c>
      <c r="J196" t="s">
        <v>522</v>
      </c>
      <c r="K196">
        <v>2</v>
      </c>
      <c r="L196" t="s">
        <v>532</v>
      </c>
      <c r="M196" t="s">
        <v>666</v>
      </c>
      <c r="N196" t="s">
        <v>558</v>
      </c>
      <c r="O196">
        <v>1</v>
      </c>
      <c r="P196" t="str">
        <f t="shared" si="18"/>
        <v>Sí fue cobrada</v>
      </c>
      <c r="R196" s="2" t="str">
        <f t="shared" si="19"/>
        <v>02/04/2023</v>
      </c>
      <c r="S196" s="3">
        <f t="shared" si="20"/>
        <v>8.4722222222222227E-2</v>
      </c>
      <c r="T196" t="s">
        <v>931</v>
      </c>
      <c r="U196">
        <f t="shared" si="21"/>
        <v>8.4722222222222227E-2</v>
      </c>
      <c r="V196">
        <f t="shared" si="22"/>
        <v>29.178000000000001</v>
      </c>
      <c r="W196">
        <f t="shared" si="23"/>
        <v>3.2420000000000009</v>
      </c>
    </row>
    <row r="197" spans="1:23" x14ac:dyDescent="0.3">
      <c r="A197">
        <v>18</v>
      </c>
      <c r="B197" t="s">
        <v>252</v>
      </c>
      <c r="C197">
        <v>4</v>
      </c>
      <c r="D197" s="1">
        <v>45018.155555555553</v>
      </c>
      <c r="E197" s="1">
        <v>45018.306250000001</v>
      </c>
      <c r="F197" t="s">
        <v>511</v>
      </c>
      <c r="G197" t="s">
        <v>514</v>
      </c>
      <c r="H197" t="s">
        <v>519</v>
      </c>
      <c r="I197">
        <v>42.83</v>
      </c>
      <c r="J197" t="s">
        <v>522</v>
      </c>
      <c r="K197">
        <v>2</v>
      </c>
      <c r="L197" t="s">
        <v>528</v>
      </c>
      <c r="M197" t="s">
        <v>660</v>
      </c>
      <c r="N197" t="s">
        <v>846</v>
      </c>
      <c r="O197">
        <v>1</v>
      </c>
      <c r="P197" t="str">
        <f t="shared" si="18"/>
        <v>Sí fue cobrada</v>
      </c>
      <c r="R197" s="2" t="str">
        <f t="shared" si="19"/>
        <v>02/04/2023</v>
      </c>
      <c r="S197" s="3">
        <f t="shared" si="20"/>
        <v>0.16111111111111107</v>
      </c>
      <c r="T197" t="s">
        <v>931</v>
      </c>
      <c r="U197">
        <f t="shared" si="21"/>
        <v>0.16111111111111107</v>
      </c>
      <c r="V197">
        <f t="shared" si="22"/>
        <v>38.546999999999997</v>
      </c>
      <c r="W197">
        <f t="shared" si="23"/>
        <v>4.2830000000000013</v>
      </c>
    </row>
    <row r="198" spans="1:23" x14ac:dyDescent="0.3">
      <c r="A198">
        <v>5</v>
      </c>
      <c r="B198" t="s">
        <v>169</v>
      </c>
      <c r="C198">
        <v>1</v>
      </c>
      <c r="D198" s="1">
        <v>45018.120138888888</v>
      </c>
      <c r="E198" s="1">
        <v>45018.226388888892</v>
      </c>
      <c r="F198" t="s">
        <v>510</v>
      </c>
      <c r="G198" t="s">
        <v>515</v>
      </c>
      <c r="H198" t="s">
        <v>519</v>
      </c>
      <c r="I198">
        <v>42.96</v>
      </c>
      <c r="J198" t="s">
        <v>521</v>
      </c>
      <c r="K198">
        <v>4</v>
      </c>
      <c r="L198" t="s">
        <v>530</v>
      </c>
      <c r="M198" t="s">
        <v>667</v>
      </c>
      <c r="N198" t="s">
        <v>805</v>
      </c>
      <c r="O198">
        <v>2</v>
      </c>
      <c r="P198" t="str">
        <f t="shared" si="18"/>
        <v>Sí fue cobrada</v>
      </c>
      <c r="R198" s="2" t="str">
        <f t="shared" si="19"/>
        <v>02/04/2023</v>
      </c>
      <c r="S198" s="3">
        <f t="shared" si="20"/>
        <v>0.10625</v>
      </c>
      <c r="T198" t="s">
        <v>931</v>
      </c>
      <c r="U198">
        <f t="shared" si="21"/>
        <v>0.10625</v>
      </c>
      <c r="V198">
        <f t="shared" si="22"/>
        <v>38.664000000000001</v>
      </c>
      <c r="W198">
        <f t="shared" si="23"/>
        <v>4.2959999999999994</v>
      </c>
    </row>
    <row r="199" spans="1:23" x14ac:dyDescent="0.3">
      <c r="A199">
        <v>2</v>
      </c>
      <c r="B199" t="s">
        <v>253</v>
      </c>
      <c r="C199">
        <v>1</v>
      </c>
      <c r="D199" s="1">
        <v>45018.132638888892</v>
      </c>
      <c r="E199" s="1">
        <v>45018.18472222222</v>
      </c>
      <c r="F199" t="s">
        <v>510</v>
      </c>
      <c r="G199" t="s">
        <v>514</v>
      </c>
      <c r="H199" t="s">
        <v>519</v>
      </c>
      <c r="I199">
        <v>49.21</v>
      </c>
      <c r="J199" t="s">
        <v>521</v>
      </c>
      <c r="K199">
        <v>4</v>
      </c>
      <c r="L199" t="s">
        <v>529</v>
      </c>
      <c r="M199" t="s">
        <v>668</v>
      </c>
      <c r="N199" t="s">
        <v>759</v>
      </c>
      <c r="O199">
        <v>2</v>
      </c>
      <c r="P199" t="str">
        <f t="shared" si="18"/>
        <v>Sí fue cobrada</v>
      </c>
      <c r="R199" s="2" t="str">
        <f t="shared" si="19"/>
        <v>02/04/2023</v>
      </c>
      <c r="S199" s="3">
        <f t="shared" si="20"/>
        <v>5.2083333333333343E-2</v>
      </c>
      <c r="T199" t="s">
        <v>931</v>
      </c>
      <c r="U199">
        <f t="shared" si="21"/>
        <v>5.2083333333333343E-2</v>
      </c>
      <c r="V199">
        <f t="shared" si="22"/>
        <v>44.289000000000001</v>
      </c>
      <c r="W199">
        <f t="shared" si="23"/>
        <v>4.9209999999999994</v>
      </c>
    </row>
    <row r="200" spans="1:23" x14ac:dyDescent="0.3">
      <c r="A200">
        <v>6</v>
      </c>
      <c r="B200" t="s">
        <v>254</v>
      </c>
      <c r="C200">
        <v>1</v>
      </c>
      <c r="D200" s="1">
        <v>45018.120833333327</v>
      </c>
      <c r="E200" s="1">
        <v>45018.260416666657</v>
      </c>
      <c r="F200" t="s">
        <v>511</v>
      </c>
      <c r="G200" t="s">
        <v>515</v>
      </c>
      <c r="H200" t="s">
        <v>517</v>
      </c>
      <c r="I200">
        <v>21.48</v>
      </c>
      <c r="J200" t="s">
        <v>521</v>
      </c>
      <c r="K200">
        <v>4</v>
      </c>
      <c r="L200" t="s">
        <v>532</v>
      </c>
      <c r="M200" t="s">
        <v>669</v>
      </c>
      <c r="N200" t="s">
        <v>797</v>
      </c>
      <c r="O200">
        <v>2</v>
      </c>
      <c r="P200" t="str">
        <f t="shared" si="18"/>
        <v>Sí fue cobrada</v>
      </c>
      <c r="R200" s="2" t="str">
        <f t="shared" si="19"/>
        <v>02/04/2023</v>
      </c>
      <c r="S200" s="3">
        <f t="shared" si="20"/>
        <v>0.13958333333333334</v>
      </c>
      <c r="T200" t="s">
        <v>931</v>
      </c>
      <c r="U200">
        <f t="shared" si="21"/>
        <v>0.13958333333333334</v>
      </c>
      <c r="V200">
        <f t="shared" si="22"/>
        <v>19.332000000000001</v>
      </c>
      <c r="W200">
        <f t="shared" si="23"/>
        <v>2.1479999999999997</v>
      </c>
    </row>
    <row r="201" spans="1:23" x14ac:dyDescent="0.3">
      <c r="A201">
        <v>4</v>
      </c>
      <c r="B201" t="s">
        <v>255</v>
      </c>
      <c r="C201">
        <v>4</v>
      </c>
      <c r="D201" s="1">
        <v>45018.020833333343</v>
      </c>
      <c r="E201" s="1">
        <v>45018.086111111108</v>
      </c>
      <c r="F201" t="s">
        <v>511</v>
      </c>
      <c r="G201" t="s">
        <v>514</v>
      </c>
      <c r="H201" t="s">
        <v>519</v>
      </c>
      <c r="I201">
        <v>24.75</v>
      </c>
      <c r="J201" t="s">
        <v>520</v>
      </c>
      <c r="K201">
        <v>2</v>
      </c>
      <c r="L201" t="s">
        <v>526</v>
      </c>
      <c r="M201" t="s">
        <v>670</v>
      </c>
      <c r="N201" t="s">
        <v>554</v>
      </c>
      <c r="O201">
        <v>1</v>
      </c>
      <c r="P201" t="str">
        <f t="shared" si="18"/>
        <v>Sí fue cobrada</v>
      </c>
      <c r="R201" s="2" t="str">
        <f t="shared" si="19"/>
        <v>02/04/2023</v>
      </c>
      <c r="S201" s="3">
        <f t="shared" si="20"/>
        <v>6.5277777777777796E-2</v>
      </c>
      <c r="T201" t="s">
        <v>931</v>
      </c>
      <c r="U201">
        <f t="shared" si="21"/>
        <v>6.5277777777777796E-2</v>
      </c>
      <c r="V201">
        <f t="shared" si="22"/>
        <v>22.274999999999999</v>
      </c>
      <c r="W201">
        <f t="shared" si="23"/>
        <v>2.4750000000000014</v>
      </c>
    </row>
    <row r="202" spans="1:23" x14ac:dyDescent="0.3">
      <c r="A202">
        <v>7</v>
      </c>
      <c r="B202" t="s">
        <v>256</v>
      </c>
      <c r="C202">
        <v>5</v>
      </c>
      <c r="D202" s="1">
        <v>45019.088194444441</v>
      </c>
      <c r="E202" s="1">
        <v>45019.158333333333</v>
      </c>
      <c r="F202" t="s">
        <v>511</v>
      </c>
      <c r="G202" t="s">
        <v>516</v>
      </c>
      <c r="H202" t="s">
        <v>519</v>
      </c>
      <c r="I202">
        <v>44.66</v>
      </c>
      <c r="J202" t="s">
        <v>522</v>
      </c>
      <c r="K202">
        <v>3</v>
      </c>
      <c r="L202" t="s">
        <v>523</v>
      </c>
      <c r="M202" t="s">
        <v>671</v>
      </c>
      <c r="N202" t="s">
        <v>627</v>
      </c>
      <c r="O202">
        <v>1.5</v>
      </c>
      <c r="P202" t="str">
        <f t="shared" si="18"/>
        <v>Sí fue cobrada</v>
      </c>
      <c r="R202" s="2" t="str">
        <f t="shared" si="19"/>
        <v>03/04/2023</v>
      </c>
      <c r="S202" s="3">
        <f t="shared" si="20"/>
        <v>8.0555555555555547E-2</v>
      </c>
      <c r="T202" t="s">
        <v>932</v>
      </c>
      <c r="U202">
        <f t="shared" si="21"/>
        <v>8.0555555555555547E-2</v>
      </c>
      <c r="V202">
        <f t="shared" si="22"/>
        <v>40.193999999999996</v>
      </c>
      <c r="W202">
        <f t="shared" si="23"/>
        <v>4.4660000000000011</v>
      </c>
    </row>
    <row r="203" spans="1:23" x14ac:dyDescent="0.3">
      <c r="A203">
        <v>14</v>
      </c>
      <c r="B203" t="s">
        <v>257</v>
      </c>
      <c r="C203">
        <v>1</v>
      </c>
      <c r="D203" s="1">
        <v>45019.031944444447</v>
      </c>
      <c r="E203" s="1">
        <v>45019.155555555553</v>
      </c>
      <c r="F203" t="s">
        <v>509</v>
      </c>
      <c r="G203" t="s">
        <v>514</v>
      </c>
      <c r="H203" t="s">
        <v>517</v>
      </c>
      <c r="I203">
        <v>23.16</v>
      </c>
      <c r="J203" t="s">
        <v>521</v>
      </c>
      <c r="K203">
        <v>2</v>
      </c>
      <c r="L203" t="s">
        <v>530</v>
      </c>
      <c r="M203" t="s">
        <v>672</v>
      </c>
      <c r="N203" t="s">
        <v>660</v>
      </c>
      <c r="O203">
        <v>1</v>
      </c>
      <c r="P203" t="str">
        <f t="shared" si="18"/>
        <v>Sí fue cobrada</v>
      </c>
      <c r="R203" s="2" t="str">
        <f t="shared" si="19"/>
        <v>03/04/2023</v>
      </c>
      <c r="S203" s="3">
        <f t="shared" si="20"/>
        <v>0.12361111111111112</v>
      </c>
      <c r="T203" t="s">
        <v>932</v>
      </c>
      <c r="U203">
        <f t="shared" si="21"/>
        <v>0.12361111111111112</v>
      </c>
      <c r="V203">
        <f t="shared" si="22"/>
        <v>20.844000000000001</v>
      </c>
      <c r="W203">
        <f t="shared" si="23"/>
        <v>2.3159999999999989</v>
      </c>
    </row>
    <row r="204" spans="1:23" x14ac:dyDescent="0.3">
      <c r="A204">
        <v>11</v>
      </c>
      <c r="B204" t="s">
        <v>258</v>
      </c>
      <c r="C204">
        <v>2</v>
      </c>
      <c r="D204" s="1">
        <v>45019.123611111107</v>
      </c>
      <c r="E204" s="1">
        <v>45019.177083333343</v>
      </c>
      <c r="F204" t="s">
        <v>511</v>
      </c>
      <c r="G204" t="s">
        <v>514</v>
      </c>
      <c r="H204" t="s">
        <v>517</v>
      </c>
      <c r="I204">
        <v>39.17</v>
      </c>
      <c r="J204" t="s">
        <v>521</v>
      </c>
      <c r="K204">
        <v>3</v>
      </c>
      <c r="L204" t="s">
        <v>528</v>
      </c>
      <c r="M204" t="s">
        <v>629</v>
      </c>
      <c r="N204" t="s">
        <v>847</v>
      </c>
      <c r="O204">
        <v>1.5</v>
      </c>
      <c r="P204" t="str">
        <f t="shared" si="18"/>
        <v>Sí fue cobrada</v>
      </c>
      <c r="R204" s="2" t="str">
        <f t="shared" si="19"/>
        <v>03/04/2023</v>
      </c>
      <c r="S204" s="3">
        <f t="shared" si="20"/>
        <v>5.3472222222222227E-2</v>
      </c>
      <c r="T204" t="s">
        <v>932</v>
      </c>
      <c r="U204">
        <f t="shared" si="21"/>
        <v>5.3472222222222227E-2</v>
      </c>
      <c r="V204">
        <f t="shared" si="22"/>
        <v>35.253</v>
      </c>
      <c r="W204">
        <f t="shared" si="23"/>
        <v>3.9170000000000016</v>
      </c>
    </row>
    <row r="205" spans="1:23" x14ac:dyDescent="0.3">
      <c r="A205">
        <v>7</v>
      </c>
      <c r="B205" t="s">
        <v>259</v>
      </c>
      <c r="C205">
        <v>1</v>
      </c>
      <c r="D205" s="1">
        <v>45019.023611111108</v>
      </c>
      <c r="E205" s="1">
        <v>45019.183333333327</v>
      </c>
      <c r="F205" t="s">
        <v>513</v>
      </c>
      <c r="G205" t="s">
        <v>514</v>
      </c>
      <c r="H205" t="s">
        <v>519</v>
      </c>
      <c r="I205">
        <v>42.73</v>
      </c>
      <c r="J205" t="s">
        <v>520</v>
      </c>
      <c r="K205">
        <v>2</v>
      </c>
      <c r="L205" t="s">
        <v>523</v>
      </c>
      <c r="M205" t="s">
        <v>618</v>
      </c>
      <c r="N205" t="s">
        <v>844</v>
      </c>
      <c r="O205">
        <v>1</v>
      </c>
      <c r="P205" t="str">
        <f t="shared" si="18"/>
        <v>Sí fue cobrada</v>
      </c>
      <c r="R205" s="2" t="str">
        <f t="shared" si="19"/>
        <v>03/04/2023</v>
      </c>
      <c r="S205" s="3">
        <f t="shared" si="20"/>
        <v>0.15972222222222224</v>
      </c>
      <c r="T205" t="s">
        <v>932</v>
      </c>
      <c r="U205">
        <f t="shared" si="21"/>
        <v>0.15972222222222224</v>
      </c>
      <c r="V205">
        <f t="shared" si="22"/>
        <v>38.456999999999994</v>
      </c>
      <c r="W205">
        <f t="shared" si="23"/>
        <v>4.2730000000000032</v>
      </c>
    </row>
    <row r="206" spans="1:23" x14ac:dyDescent="0.3">
      <c r="A206">
        <v>20</v>
      </c>
      <c r="B206" t="s">
        <v>184</v>
      </c>
      <c r="C206">
        <v>5</v>
      </c>
      <c r="D206" s="1">
        <v>45019.074305555558</v>
      </c>
      <c r="E206" s="1">
        <v>45019.145138888889</v>
      </c>
      <c r="F206" t="s">
        <v>511</v>
      </c>
      <c r="G206" t="s">
        <v>514</v>
      </c>
      <c r="H206" t="s">
        <v>518</v>
      </c>
      <c r="I206">
        <v>36.299999999999997</v>
      </c>
      <c r="J206" t="s">
        <v>522</v>
      </c>
      <c r="K206">
        <v>3</v>
      </c>
      <c r="L206" t="s">
        <v>524</v>
      </c>
      <c r="M206" t="s">
        <v>569</v>
      </c>
      <c r="N206" t="s">
        <v>744</v>
      </c>
      <c r="O206">
        <v>1.5</v>
      </c>
      <c r="P206" t="str">
        <f t="shared" si="18"/>
        <v>Sí fue cobrada</v>
      </c>
      <c r="R206" s="2" t="str">
        <f t="shared" si="19"/>
        <v>03/04/2023</v>
      </c>
      <c r="S206" s="3">
        <f t="shared" si="20"/>
        <v>8.1250000000000017E-2</v>
      </c>
      <c r="T206" t="s">
        <v>932</v>
      </c>
      <c r="U206">
        <f t="shared" si="21"/>
        <v>8.1250000000000017E-2</v>
      </c>
      <c r="V206">
        <f t="shared" si="22"/>
        <v>32.669999999999995</v>
      </c>
      <c r="W206">
        <f t="shared" si="23"/>
        <v>3.6300000000000026</v>
      </c>
    </row>
    <row r="207" spans="1:23" x14ac:dyDescent="0.3">
      <c r="A207">
        <v>7</v>
      </c>
      <c r="B207" t="s">
        <v>260</v>
      </c>
      <c r="C207">
        <v>1</v>
      </c>
      <c r="D207" s="1">
        <v>45019.135416666657</v>
      </c>
      <c r="E207" s="1">
        <v>45019.244444444441</v>
      </c>
      <c r="F207" t="s">
        <v>510</v>
      </c>
      <c r="G207" t="s">
        <v>514</v>
      </c>
      <c r="H207" t="s">
        <v>517</v>
      </c>
      <c r="I207">
        <v>19.93</v>
      </c>
      <c r="J207" t="s">
        <v>522</v>
      </c>
      <c r="K207">
        <v>2</v>
      </c>
      <c r="L207" t="s">
        <v>525</v>
      </c>
      <c r="M207" t="s">
        <v>617</v>
      </c>
      <c r="N207" t="s">
        <v>761</v>
      </c>
      <c r="O207">
        <v>1</v>
      </c>
      <c r="P207" t="str">
        <f t="shared" si="18"/>
        <v>Sí fue cobrada</v>
      </c>
      <c r="R207" s="2" t="str">
        <f t="shared" si="19"/>
        <v>03/04/2023</v>
      </c>
      <c r="S207" s="3">
        <f t="shared" si="20"/>
        <v>0.11944444444444448</v>
      </c>
      <c r="T207" t="s">
        <v>932</v>
      </c>
      <c r="U207">
        <f t="shared" si="21"/>
        <v>0.11944444444444448</v>
      </c>
      <c r="V207">
        <f t="shared" si="22"/>
        <v>17.937000000000001</v>
      </c>
      <c r="W207">
        <f t="shared" si="23"/>
        <v>1.9929999999999986</v>
      </c>
    </row>
    <row r="208" spans="1:23" x14ac:dyDescent="0.3">
      <c r="A208">
        <v>5</v>
      </c>
      <c r="B208" t="s">
        <v>216</v>
      </c>
      <c r="C208">
        <v>3</v>
      </c>
      <c r="D208" s="1">
        <v>45019.092361111107</v>
      </c>
      <c r="E208" s="1">
        <v>45019.248611111107</v>
      </c>
      <c r="F208" t="s">
        <v>511</v>
      </c>
      <c r="G208" t="s">
        <v>514</v>
      </c>
      <c r="H208" t="s">
        <v>519</v>
      </c>
      <c r="I208">
        <v>49.67</v>
      </c>
      <c r="J208" t="s">
        <v>520</v>
      </c>
      <c r="K208">
        <v>3</v>
      </c>
      <c r="L208" t="s">
        <v>529</v>
      </c>
      <c r="M208" t="s">
        <v>673</v>
      </c>
      <c r="N208" t="s">
        <v>848</v>
      </c>
      <c r="O208">
        <v>1.5</v>
      </c>
      <c r="P208" t="str">
        <f t="shared" si="18"/>
        <v>Sí fue cobrada</v>
      </c>
      <c r="R208" s="2" t="str">
        <f t="shared" si="19"/>
        <v>03/04/2023</v>
      </c>
      <c r="S208" s="3">
        <f t="shared" si="20"/>
        <v>0.15625</v>
      </c>
      <c r="T208" t="s">
        <v>932</v>
      </c>
      <c r="U208">
        <f t="shared" si="21"/>
        <v>0.15625</v>
      </c>
      <c r="V208">
        <f t="shared" si="22"/>
        <v>44.703000000000003</v>
      </c>
      <c r="W208">
        <f t="shared" si="23"/>
        <v>4.9669999999999987</v>
      </c>
    </row>
    <row r="209" spans="1:23" x14ac:dyDescent="0.3">
      <c r="A209">
        <v>15</v>
      </c>
      <c r="B209" t="s">
        <v>261</v>
      </c>
      <c r="C209">
        <v>6</v>
      </c>
      <c r="D209" s="1">
        <v>45019.107638888891</v>
      </c>
      <c r="E209" s="1">
        <v>45019.231944444437</v>
      </c>
      <c r="F209" t="s">
        <v>513</v>
      </c>
      <c r="G209" t="s">
        <v>514</v>
      </c>
      <c r="H209" t="s">
        <v>517</v>
      </c>
      <c r="I209">
        <v>20.98</v>
      </c>
      <c r="J209" t="s">
        <v>520</v>
      </c>
      <c r="K209">
        <v>2</v>
      </c>
      <c r="L209" t="s">
        <v>531</v>
      </c>
      <c r="M209" t="s">
        <v>599</v>
      </c>
      <c r="N209" t="s">
        <v>849</v>
      </c>
      <c r="O209">
        <v>1</v>
      </c>
      <c r="P209" t="str">
        <f t="shared" si="18"/>
        <v>Sí fue cobrada</v>
      </c>
      <c r="R209" s="2" t="str">
        <f t="shared" si="19"/>
        <v>03/04/2023</v>
      </c>
      <c r="S209" s="3">
        <f t="shared" si="20"/>
        <v>0.12430555555555553</v>
      </c>
      <c r="T209" t="s">
        <v>932</v>
      </c>
      <c r="U209">
        <f t="shared" si="21"/>
        <v>0.12430555555555553</v>
      </c>
      <c r="V209">
        <f t="shared" si="22"/>
        <v>18.882000000000001</v>
      </c>
      <c r="W209">
        <f t="shared" si="23"/>
        <v>2.097999999999999</v>
      </c>
    </row>
    <row r="210" spans="1:23" x14ac:dyDescent="0.3">
      <c r="A210">
        <v>5</v>
      </c>
      <c r="B210" t="s">
        <v>262</v>
      </c>
      <c r="C210">
        <v>4</v>
      </c>
      <c r="D210" s="1">
        <v>45019.131944444453</v>
      </c>
      <c r="E210" s="1">
        <v>45019.216666666667</v>
      </c>
      <c r="F210" t="s">
        <v>509</v>
      </c>
      <c r="G210" t="s">
        <v>514</v>
      </c>
      <c r="H210" t="s">
        <v>518</v>
      </c>
      <c r="I210">
        <v>41.36</v>
      </c>
      <c r="J210" t="s">
        <v>521</v>
      </c>
      <c r="K210">
        <v>2</v>
      </c>
      <c r="L210" t="s">
        <v>528</v>
      </c>
      <c r="M210" t="s">
        <v>674</v>
      </c>
      <c r="N210" t="s">
        <v>760</v>
      </c>
      <c r="O210">
        <v>1</v>
      </c>
      <c r="P210" t="str">
        <f t="shared" si="18"/>
        <v>Sí fue cobrada</v>
      </c>
      <c r="R210" s="2" t="str">
        <f t="shared" si="19"/>
        <v>03/04/2023</v>
      </c>
      <c r="S210" s="3">
        <f t="shared" si="20"/>
        <v>8.4722222222222227E-2</v>
      </c>
      <c r="T210" t="s">
        <v>932</v>
      </c>
      <c r="U210">
        <f t="shared" si="21"/>
        <v>8.4722222222222227E-2</v>
      </c>
      <c r="V210">
        <f t="shared" si="22"/>
        <v>37.223999999999997</v>
      </c>
      <c r="W210">
        <f t="shared" si="23"/>
        <v>4.1360000000000028</v>
      </c>
    </row>
    <row r="211" spans="1:23" x14ac:dyDescent="0.3">
      <c r="A211">
        <v>11</v>
      </c>
      <c r="B211" t="s">
        <v>119</v>
      </c>
      <c r="C211">
        <v>5</v>
      </c>
      <c r="D211" s="1">
        <v>45019.010416666657</v>
      </c>
      <c r="E211" s="1">
        <v>45019.107638888891</v>
      </c>
      <c r="F211" t="s">
        <v>511</v>
      </c>
      <c r="G211" t="s">
        <v>516</v>
      </c>
      <c r="H211" t="s">
        <v>519</v>
      </c>
      <c r="I211">
        <v>43.53</v>
      </c>
      <c r="J211" t="s">
        <v>521</v>
      </c>
      <c r="K211">
        <v>4</v>
      </c>
      <c r="L211" t="s">
        <v>528</v>
      </c>
      <c r="M211" t="s">
        <v>675</v>
      </c>
      <c r="N211" t="s">
        <v>599</v>
      </c>
      <c r="O211">
        <v>2</v>
      </c>
      <c r="P211" t="str">
        <f t="shared" si="18"/>
        <v>Sí fue cobrada</v>
      </c>
      <c r="R211" s="2" t="str">
        <f t="shared" si="19"/>
        <v>03/04/2023</v>
      </c>
      <c r="S211" s="3">
        <f t="shared" si="20"/>
        <v>9.7222222222222224E-2</v>
      </c>
      <c r="T211" t="s">
        <v>932</v>
      </c>
      <c r="U211">
        <f t="shared" si="21"/>
        <v>9.7222222222222224E-2</v>
      </c>
      <c r="V211">
        <f t="shared" si="22"/>
        <v>39.177</v>
      </c>
      <c r="W211">
        <f t="shared" si="23"/>
        <v>4.3530000000000015</v>
      </c>
    </row>
    <row r="212" spans="1:23" x14ac:dyDescent="0.3">
      <c r="A212">
        <v>14</v>
      </c>
      <c r="B212" t="s">
        <v>263</v>
      </c>
      <c r="C212">
        <v>6</v>
      </c>
      <c r="D212" s="1">
        <v>45019.020833333343</v>
      </c>
      <c r="E212" s="1">
        <v>45019.111805555563</v>
      </c>
      <c r="F212" t="s">
        <v>512</v>
      </c>
      <c r="G212" t="s">
        <v>514</v>
      </c>
      <c r="H212" t="s">
        <v>519</v>
      </c>
      <c r="I212">
        <v>36.08</v>
      </c>
      <c r="J212" t="s">
        <v>520</v>
      </c>
      <c r="K212">
        <v>2</v>
      </c>
      <c r="L212" t="s">
        <v>531</v>
      </c>
      <c r="M212" t="s">
        <v>670</v>
      </c>
      <c r="N212" t="s">
        <v>706</v>
      </c>
      <c r="O212">
        <v>1</v>
      </c>
      <c r="P212" t="str">
        <f t="shared" si="18"/>
        <v>Sí fue cobrada</v>
      </c>
      <c r="R212" s="2" t="str">
        <f t="shared" si="19"/>
        <v>03/04/2023</v>
      </c>
      <c r="S212" s="3">
        <f t="shared" si="20"/>
        <v>9.0972222222222232E-2</v>
      </c>
      <c r="T212" t="s">
        <v>932</v>
      </c>
      <c r="U212">
        <f t="shared" si="21"/>
        <v>9.0972222222222232E-2</v>
      </c>
      <c r="V212">
        <f t="shared" si="22"/>
        <v>32.472000000000001</v>
      </c>
      <c r="W212">
        <f t="shared" si="23"/>
        <v>3.607999999999997</v>
      </c>
    </row>
    <row r="213" spans="1:23" x14ac:dyDescent="0.3">
      <c r="A213">
        <v>6</v>
      </c>
      <c r="B213" t="s">
        <v>264</v>
      </c>
      <c r="C213">
        <v>1</v>
      </c>
      <c r="D213" s="1">
        <v>45019.049305555563</v>
      </c>
      <c r="E213" s="1">
        <v>45019.209722222222</v>
      </c>
      <c r="F213" t="s">
        <v>513</v>
      </c>
      <c r="G213" t="s">
        <v>514</v>
      </c>
      <c r="H213" t="s">
        <v>519</v>
      </c>
      <c r="I213">
        <v>19.05</v>
      </c>
      <c r="J213" t="s">
        <v>521</v>
      </c>
      <c r="K213">
        <v>2</v>
      </c>
      <c r="L213" t="s">
        <v>530</v>
      </c>
      <c r="M213" t="s">
        <v>676</v>
      </c>
      <c r="N213" t="s">
        <v>850</v>
      </c>
      <c r="O213">
        <v>1</v>
      </c>
      <c r="P213" t="str">
        <f t="shared" si="18"/>
        <v>Sí fue cobrada</v>
      </c>
      <c r="R213" s="2" t="str">
        <f t="shared" si="19"/>
        <v>03/04/2023</v>
      </c>
      <c r="S213" s="3">
        <f t="shared" si="20"/>
        <v>0.16041666666666668</v>
      </c>
      <c r="T213" t="s">
        <v>932</v>
      </c>
      <c r="U213">
        <f t="shared" si="21"/>
        <v>0.16041666666666668</v>
      </c>
      <c r="V213">
        <f t="shared" si="22"/>
        <v>17.145</v>
      </c>
      <c r="W213">
        <f t="shared" si="23"/>
        <v>1.9050000000000011</v>
      </c>
    </row>
    <row r="214" spans="1:23" x14ac:dyDescent="0.3">
      <c r="A214">
        <v>11</v>
      </c>
      <c r="B214" t="s">
        <v>265</v>
      </c>
      <c r="C214">
        <v>4</v>
      </c>
      <c r="D214" s="1">
        <v>45019.102777777778</v>
      </c>
      <c r="E214" s="1">
        <v>45019.192361111112</v>
      </c>
      <c r="F214" t="s">
        <v>512</v>
      </c>
      <c r="G214" t="s">
        <v>514</v>
      </c>
      <c r="H214" t="s">
        <v>517</v>
      </c>
      <c r="I214">
        <v>29.99</v>
      </c>
      <c r="J214" t="s">
        <v>522</v>
      </c>
      <c r="K214">
        <v>4</v>
      </c>
      <c r="L214" t="s">
        <v>527</v>
      </c>
      <c r="M214" t="s">
        <v>587</v>
      </c>
      <c r="N214" t="s">
        <v>851</v>
      </c>
      <c r="O214">
        <v>2</v>
      </c>
      <c r="P214" t="str">
        <f t="shared" si="18"/>
        <v>Sí fue cobrada</v>
      </c>
      <c r="R214" s="2" t="str">
        <f t="shared" si="19"/>
        <v>03/04/2023</v>
      </c>
      <c r="S214" s="3">
        <f t="shared" si="20"/>
        <v>0.1</v>
      </c>
      <c r="T214" t="s">
        <v>932</v>
      </c>
      <c r="U214">
        <f t="shared" si="21"/>
        <v>0.1</v>
      </c>
      <c r="V214">
        <f t="shared" si="22"/>
        <v>26.991</v>
      </c>
      <c r="W214">
        <f t="shared" si="23"/>
        <v>2.9989999999999988</v>
      </c>
    </row>
    <row r="215" spans="1:23" x14ac:dyDescent="0.3">
      <c r="A215">
        <v>20</v>
      </c>
      <c r="B215" t="s">
        <v>179</v>
      </c>
      <c r="C215">
        <v>2</v>
      </c>
      <c r="D215" s="1">
        <v>45019.150694444441</v>
      </c>
      <c r="E215" s="1">
        <v>45019.197222222218</v>
      </c>
      <c r="F215" t="s">
        <v>512</v>
      </c>
      <c r="G215" t="s">
        <v>514</v>
      </c>
      <c r="H215" t="s">
        <v>517</v>
      </c>
      <c r="I215">
        <v>31.67</v>
      </c>
      <c r="J215" t="s">
        <v>520</v>
      </c>
      <c r="K215">
        <v>3</v>
      </c>
      <c r="L215" t="s">
        <v>524</v>
      </c>
      <c r="M215" t="s">
        <v>677</v>
      </c>
      <c r="N215" t="s">
        <v>780</v>
      </c>
      <c r="O215">
        <v>1.5</v>
      </c>
      <c r="P215" t="str">
        <f t="shared" si="18"/>
        <v>Sí fue cobrada</v>
      </c>
      <c r="R215" s="2" t="str">
        <f t="shared" si="19"/>
        <v>03/04/2023</v>
      </c>
      <c r="S215" s="3">
        <f t="shared" si="20"/>
        <v>4.6527777777777779E-2</v>
      </c>
      <c r="T215" t="s">
        <v>932</v>
      </c>
      <c r="U215">
        <f t="shared" si="21"/>
        <v>4.6527777777777779E-2</v>
      </c>
      <c r="V215">
        <f t="shared" si="22"/>
        <v>28.503</v>
      </c>
      <c r="W215">
        <f t="shared" si="23"/>
        <v>3.1670000000000016</v>
      </c>
    </row>
    <row r="216" spans="1:23" x14ac:dyDescent="0.3">
      <c r="A216">
        <v>15</v>
      </c>
      <c r="B216" t="s">
        <v>266</v>
      </c>
      <c r="C216">
        <v>3</v>
      </c>
      <c r="D216" s="1">
        <v>45019.088888888888</v>
      </c>
      <c r="E216" s="1">
        <v>45019.231249999997</v>
      </c>
      <c r="F216" t="s">
        <v>512</v>
      </c>
      <c r="G216" t="s">
        <v>516</v>
      </c>
      <c r="H216" t="s">
        <v>519</v>
      </c>
      <c r="I216">
        <v>13.3</v>
      </c>
      <c r="J216" t="s">
        <v>520</v>
      </c>
      <c r="K216">
        <v>2</v>
      </c>
      <c r="L216" t="s">
        <v>530</v>
      </c>
      <c r="M216" t="s">
        <v>678</v>
      </c>
      <c r="N216" t="s">
        <v>852</v>
      </c>
      <c r="O216">
        <v>1</v>
      </c>
      <c r="P216" t="str">
        <f t="shared" si="18"/>
        <v>Sí fue cobrada</v>
      </c>
      <c r="R216" s="2" t="str">
        <f t="shared" si="19"/>
        <v>03/04/2023</v>
      </c>
      <c r="S216" s="3">
        <f t="shared" si="20"/>
        <v>0.1423611111111111</v>
      </c>
      <c r="T216" t="s">
        <v>932</v>
      </c>
      <c r="U216">
        <f t="shared" si="21"/>
        <v>0.1423611111111111</v>
      </c>
      <c r="V216">
        <f t="shared" si="22"/>
        <v>11.97</v>
      </c>
      <c r="W216">
        <f t="shared" si="23"/>
        <v>1.33</v>
      </c>
    </row>
    <row r="217" spans="1:23" x14ac:dyDescent="0.3">
      <c r="A217">
        <v>15</v>
      </c>
      <c r="B217" t="s">
        <v>267</v>
      </c>
      <c r="C217">
        <v>5</v>
      </c>
      <c r="D217" s="1">
        <v>45019.130555555559</v>
      </c>
      <c r="E217" s="1">
        <v>45019.265972222223</v>
      </c>
      <c r="F217" t="s">
        <v>512</v>
      </c>
      <c r="G217" t="s">
        <v>514</v>
      </c>
      <c r="H217" t="s">
        <v>517</v>
      </c>
      <c r="I217">
        <v>26.56</v>
      </c>
      <c r="J217" t="s">
        <v>521</v>
      </c>
      <c r="K217">
        <v>2</v>
      </c>
      <c r="L217" t="s">
        <v>523</v>
      </c>
      <c r="M217" t="s">
        <v>560</v>
      </c>
      <c r="N217" t="s">
        <v>853</v>
      </c>
      <c r="O217">
        <v>1</v>
      </c>
      <c r="P217" t="str">
        <f t="shared" si="18"/>
        <v>Sí fue cobrada</v>
      </c>
      <c r="R217" s="2" t="str">
        <f t="shared" si="19"/>
        <v>03/04/2023</v>
      </c>
      <c r="S217" s="3">
        <f t="shared" si="20"/>
        <v>0.13541666666666666</v>
      </c>
      <c r="T217" t="s">
        <v>932</v>
      </c>
      <c r="U217">
        <f t="shared" si="21"/>
        <v>0.13541666666666666</v>
      </c>
      <c r="V217">
        <f t="shared" si="22"/>
        <v>23.904</v>
      </c>
      <c r="W217">
        <f t="shared" si="23"/>
        <v>2.6559999999999988</v>
      </c>
    </row>
    <row r="218" spans="1:23" x14ac:dyDescent="0.3">
      <c r="A218">
        <v>2</v>
      </c>
      <c r="B218" t="s">
        <v>268</v>
      </c>
      <c r="C218">
        <v>6</v>
      </c>
      <c r="D218" s="1">
        <v>45019.137499999997</v>
      </c>
      <c r="E218" s="1">
        <v>45019.256249999999</v>
      </c>
      <c r="F218" t="s">
        <v>511</v>
      </c>
      <c r="G218" t="s">
        <v>515</v>
      </c>
      <c r="H218" t="s">
        <v>518</v>
      </c>
      <c r="I218">
        <v>15.44</v>
      </c>
      <c r="J218" t="s">
        <v>522</v>
      </c>
      <c r="K218">
        <v>4</v>
      </c>
      <c r="L218" t="s">
        <v>529</v>
      </c>
      <c r="M218" t="s">
        <v>562</v>
      </c>
      <c r="N218" t="s">
        <v>803</v>
      </c>
      <c r="O218">
        <v>2</v>
      </c>
      <c r="P218" t="str">
        <f t="shared" si="18"/>
        <v>Sí fue cobrada</v>
      </c>
      <c r="R218" s="2" t="str">
        <f t="shared" si="19"/>
        <v>03/04/2023</v>
      </c>
      <c r="S218" s="3">
        <f t="shared" si="20"/>
        <v>0.12916666666666671</v>
      </c>
      <c r="T218" t="s">
        <v>932</v>
      </c>
      <c r="U218">
        <f t="shared" si="21"/>
        <v>0.12916666666666671</v>
      </c>
      <c r="V218">
        <f t="shared" si="22"/>
        <v>13.895999999999999</v>
      </c>
      <c r="W218">
        <f t="shared" si="23"/>
        <v>1.5440000000000005</v>
      </c>
    </row>
    <row r="219" spans="1:23" x14ac:dyDescent="0.3">
      <c r="A219">
        <v>16</v>
      </c>
      <c r="B219" t="s">
        <v>269</v>
      </c>
      <c r="C219">
        <v>4</v>
      </c>
      <c r="D219" s="1">
        <v>45019.121527777781</v>
      </c>
      <c r="E219" s="1">
        <v>45019.190972222219</v>
      </c>
      <c r="F219" t="s">
        <v>509</v>
      </c>
      <c r="G219" t="s">
        <v>514</v>
      </c>
      <c r="H219" t="s">
        <v>517</v>
      </c>
      <c r="I219">
        <v>33.11</v>
      </c>
      <c r="J219" t="s">
        <v>520</v>
      </c>
      <c r="K219">
        <v>3</v>
      </c>
      <c r="L219" t="s">
        <v>533</v>
      </c>
      <c r="M219" t="s">
        <v>558</v>
      </c>
      <c r="N219" t="s">
        <v>854</v>
      </c>
      <c r="O219">
        <v>1.5</v>
      </c>
      <c r="P219" t="str">
        <f t="shared" si="18"/>
        <v>Sí fue cobrada</v>
      </c>
      <c r="R219" s="2" t="str">
        <f t="shared" si="19"/>
        <v>03/04/2023</v>
      </c>
      <c r="S219" s="3">
        <f t="shared" si="20"/>
        <v>6.9444444444444434E-2</v>
      </c>
      <c r="T219" t="s">
        <v>932</v>
      </c>
      <c r="U219">
        <f t="shared" si="21"/>
        <v>6.9444444444444434E-2</v>
      </c>
      <c r="V219">
        <f t="shared" si="22"/>
        <v>29.798999999999999</v>
      </c>
      <c r="W219">
        <f t="shared" si="23"/>
        <v>3.3109999999999999</v>
      </c>
    </row>
    <row r="220" spans="1:23" x14ac:dyDescent="0.3">
      <c r="A220">
        <v>17</v>
      </c>
      <c r="B220" t="s">
        <v>270</v>
      </c>
      <c r="C220">
        <v>6</v>
      </c>
      <c r="D220" s="1">
        <v>45019.018055555563</v>
      </c>
      <c r="E220" s="1">
        <v>45019.164583333331</v>
      </c>
      <c r="F220" t="s">
        <v>511</v>
      </c>
      <c r="G220" t="s">
        <v>515</v>
      </c>
      <c r="H220" t="s">
        <v>519</v>
      </c>
      <c r="I220">
        <v>20.36</v>
      </c>
      <c r="J220" t="s">
        <v>521</v>
      </c>
      <c r="K220">
        <v>4</v>
      </c>
      <c r="L220" t="s">
        <v>524</v>
      </c>
      <c r="M220" t="s">
        <v>663</v>
      </c>
      <c r="N220" t="s">
        <v>649</v>
      </c>
      <c r="O220">
        <v>2</v>
      </c>
      <c r="P220" t="str">
        <f t="shared" si="18"/>
        <v>Sí fue cobrada</v>
      </c>
      <c r="R220" s="2" t="str">
        <f t="shared" si="19"/>
        <v>03/04/2023</v>
      </c>
      <c r="S220" s="3">
        <f t="shared" si="20"/>
        <v>0.14652777777777778</v>
      </c>
      <c r="T220" t="s">
        <v>932</v>
      </c>
      <c r="U220">
        <f t="shared" si="21"/>
        <v>0.14652777777777778</v>
      </c>
      <c r="V220">
        <f t="shared" si="22"/>
        <v>18.323999999999998</v>
      </c>
      <c r="W220">
        <f t="shared" si="23"/>
        <v>2.0360000000000014</v>
      </c>
    </row>
    <row r="221" spans="1:23" x14ac:dyDescent="0.3">
      <c r="A221">
        <v>3</v>
      </c>
      <c r="B221" t="s">
        <v>271</v>
      </c>
      <c r="C221">
        <v>1</v>
      </c>
      <c r="D221" s="1">
        <v>45019.006944444453</v>
      </c>
      <c r="E221" s="1">
        <v>45019.084027777782</v>
      </c>
      <c r="F221" t="s">
        <v>511</v>
      </c>
      <c r="G221" t="s">
        <v>514</v>
      </c>
      <c r="H221" t="s">
        <v>519</v>
      </c>
      <c r="I221">
        <v>46.42</v>
      </c>
      <c r="J221" t="s">
        <v>520</v>
      </c>
      <c r="K221">
        <v>4</v>
      </c>
      <c r="L221" t="s">
        <v>530</v>
      </c>
      <c r="M221" t="s">
        <v>635</v>
      </c>
      <c r="N221" t="s">
        <v>742</v>
      </c>
      <c r="O221">
        <v>2</v>
      </c>
      <c r="P221" t="str">
        <f t="shared" si="18"/>
        <v>Sí fue cobrada</v>
      </c>
      <c r="R221" s="2" t="str">
        <f t="shared" si="19"/>
        <v>03/04/2023</v>
      </c>
      <c r="S221" s="3">
        <f t="shared" si="20"/>
        <v>7.7083333333333323E-2</v>
      </c>
      <c r="T221" t="s">
        <v>932</v>
      </c>
      <c r="U221">
        <f t="shared" si="21"/>
        <v>7.7083333333333323E-2</v>
      </c>
      <c r="V221">
        <f t="shared" si="22"/>
        <v>41.777999999999999</v>
      </c>
      <c r="W221">
        <f t="shared" si="23"/>
        <v>4.642000000000003</v>
      </c>
    </row>
    <row r="222" spans="1:23" x14ac:dyDescent="0.3">
      <c r="A222">
        <v>14</v>
      </c>
      <c r="B222" t="s">
        <v>272</v>
      </c>
      <c r="C222">
        <v>1</v>
      </c>
      <c r="D222" s="1">
        <v>45019.117361111108</v>
      </c>
      <c r="E222" s="1">
        <v>45019.248611111107</v>
      </c>
      <c r="F222" t="s">
        <v>511</v>
      </c>
      <c r="G222" t="s">
        <v>516</v>
      </c>
      <c r="H222" t="s">
        <v>519</v>
      </c>
      <c r="I222">
        <v>29.07</v>
      </c>
      <c r="J222" t="s">
        <v>522</v>
      </c>
      <c r="K222">
        <v>2</v>
      </c>
      <c r="L222" t="s">
        <v>523</v>
      </c>
      <c r="M222" t="s">
        <v>651</v>
      </c>
      <c r="N222" t="s">
        <v>848</v>
      </c>
      <c r="O222">
        <v>1</v>
      </c>
      <c r="P222" t="str">
        <f t="shared" si="18"/>
        <v>Sí fue cobrada</v>
      </c>
      <c r="R222" s="2" t="str">
        <f t="shared" si="19"/>
        <v>03/04/2023</v>
      </c>
      <c r="S222" s="3">
        <f t="shared" si="20"/>
        <v>0.14166666666666669</v>
      </c>
      <c r="T222" t="s">
        <v>932</v>
      </c>
      <c r="U222">
        <f t="shared" si="21"/>
        <v>0.14166666666666669</v>
      </c>
      <c r="V222">
        <f t="shared" si="22"/>
        <v>26.163</v>
      </c>
      <c r="W222">
        <f t="shared" si="23"/>
        <v>2.907</v>
      </c>
    </row>
    <row r="223" spans="1:23" x14ac:dyDescent="0.3">
      <c r="A223">
        <v>4</v>
      </c>
      <c r="B223" t="s">
        <v>151</v>
      </c>
      <c r="C223">
        <v>3</v>
      </c>
      <c r="D223" s="1">
        <v>45019.043749999997</v>
      </c>
      <c r="E223" s="1">
        <v>45019.185416666667</v>
      </c>
      <c r="F223" t="s">
        <v>510</v>
      </c>
      <c r="G223" t="s">
        <v>514</v>
      </c>
      <c r="H223" t="s">
        <v>519</v>
      </c>
      <c r="I223">
        <v>43.46</v>
      </c>
      <c r="J223" t="s">
        <v>522</v>
      </c>
      <c r="K223">
        <v>3</v>
      </c>
      <c r="L223" t="s">
        <v>523</v>
      </c>
      <c r="M223" t="s">
        <v>679</v>
      </c>
      <c r="N223" t="s">
        <v>855</v>
      </c>
      <c r="O223">
        <v>1.5</v>
      </c>
      <c r="P223" t="str">
        <f t="shared" si="18"/>
        <v>Sí fue cobrada</v>
      </c>
      <c r="R223" s="2" t="str">
        <f t="shared" si="19"/>
        <v>03/04/2023</v>
      </c>
      <c r="S223" s="3">
        <f t="shared" si="20"/>
        <v>0.15208333333333332</v>
      </c>
      <c r="T223" t="s">
        <v>932</v>
      </c>
      <c r="U223">
        <f t="shared" si="21"/>
        <v>0.15208333333333332</v>
      </c>
      <c r="V223">
        <f t="shared" si="22"/>
        <v>39.114000000000004</v>
      </c>
      <c r="W223">
        <f t="shared" si="23"/>
        <v>4.3459999999999965</v>
      </c>
    </row>
    <row r="224" spans="1:23" x14ac:dyDescent="0.3">
      <c r="A224">
        <v>11</v>
      </c>
      <c r="B224" t="s">
        <v>273</v>
      </c>
      <c r="C224">
        <v>4</v>
      </c>
      <c r="D224" s="1">
        <v>45019.134722222218</v>
      </c>
      <c r="E224" s="1">
        <v>45019.228472222218</v>
      </c>
      <c r="F224" t="s">
        <v>512</v>
      </c>
      <c r="G224" t="s">
        <v>515</v>
      </c>
      <c r="H224" t="s">
        <v>519</v>
      </c>
      <c r="I224">
        <v>23.24</v>
      </c>
      <c r="J224" t="s">
        <v>520</v>
      </c>
      <c r="K224">
        <v>3</v>
      </c>
      <c r="L224" t="s">
        <v>529</v>
      </c>
      <c r="M224" t="s">
        <v>680</v>
      </c>
      <c r="N224" t="s">
        <v>778</v>
      </c>
      <c r="O224">
        <v>1.5</v>
      </c>
      <c r="P224" t="str">
        <f t="shared" si="18"/>
        <v>Sí fue cobrada</v>
      </c>
      <c r="R224" s="2" t="str">
        <f t="shared" si="19"/>
        <v>03/04/2023</v>
      </c>
      <c r="S224" s="3">
        <f t="shared" si="20"/>
        <v>9.375E-2</v>
      </c>
      <c r="T224" t="s">
        <v>932</v>
      </c>
      <c r="U224">
        <f t="shared" si="21"/>
        <v>9.375E-2</v>
      </c>
      <c r="V224">
        <f t="shared" si="22"/>
        <v>20.915999999999997</v>
      </c>
      <c r="W224">
        <f t="shared" si="23"/>
        <v>2.3240000000000016</v>
      </c>
    </row>
    <row r="225" spans="1:23" x14ac:dyDescent="0.3">
      <c r="A225">
        <v>6</v>
      </c>
      <c r="B225" t="s">
        <v>274</v>
      </c>
      <c r="C225">
        <v>1</v>
      </c>
      <c r="D225" s="1">
        <v>45019.054861111108</v>
      </c>
      <c r="E225" s="1">
        <v>45019.114583333343</v>
      </c>
      <c r="F225" t="s">
        <v>512</v>
      </c>
      <c r="G225" t="s">
        <v>516</v>
      </c>
      <c r="H225" t="s">
        <v>518</v>
      </c>
      <c r="I225">
        <v>29.68</v>
      </c>
      <c r="J225" t="s">
        <v>522</v>
      </c>
      <c r="K225">
        <v>4</v>
      </c>
      <c r="L225" t="s">
        <v>530</v>
      </c>
      <c r="M225" t="s">
        <v>555</v>
      </c>
      <c r="N225" t="s">
        <v>621</v>
      </c>
      <c r="O225">
        <v>2</v>
      </c>
      <c r="P225" t="str">
        <f t="shared" si="18"/>
        <v>Sí fue cobrada</v>
      </c>
      <c r="R225" s="2" t="str">
        <f t="shared" si="19"/>
        <v>03/04/2023</v>
      </c>
      <c r="S225" s="3">
        <f t="shared" si="20"/>
        <v>7.013888888888889E-2</v>
      </c>
      <c r="T225" t="s">
        <v>932</v>
      </c>
      <c r="U225">
        <f t="shared" si="21"/>
        <v>7.013888888888889E-2</v>
      </c>
      <c r="V225">
        <f t="shared" si="22"/>
        <v>26.712</v>
      </c>
      <c r="W225">
        <f t="shared" si="23"/>
        <v>2.968</v>
      </c>
    </row>
    <row r="226" spans="1:23" x14ac:dyDescent="0.3">
      <c r="A226">
        <v>18</v>
      </c>
      <c r="B226" t="s">
        <v>170</v>
      </c>
      <c r="C226">
        <v>6</v>
      </c>
      <c r="D226" s="1">
        <v>45019.095138888893</v>
      </c>
      <c r="E226" s="1">
        <v>45019.179861111108</v>
      </c>
      <c r="F226" t="s">
        <v>511</v>
      </c>
      <c r="G226" t="s">
        <v>515</v>
      </c>
      <c r="H226" t="s">
        <v>519</v>
      </c>
      <c r="I226">
        <v>38.380000000000003</v>
      </c>
      <c r="J226" t="s">
        <v>520</v>
      </c>
      <c r="K226">
        <v>4</v>
      </c>
      <c r="L226" t="s">
        <v>526</v>
      </c>
      <c r="M226" t="s">
        <v>681</v>
      </c>
      <c r="N226" t="s">
        <v>856</v>
      </c>
      <c r="O226">
        <v>2</v>
      </c>
      <c r="P226" t="str">
        <f t="shared" si="18"/>
        <v>Sí fue cobrada</v>
      </c>
      <c r="R226" s="2" t="str">
        <f t="shared" si="19"/>
        <v>03/04/2023</v>
      </c>
      <c r="S226" s="3">
        <f t="shared" si="20"/>
        <v>8.4722222222222227E-2</v>
      </c>
      <c r="T226" t="s">
        <v>932</v>
      </c>
      <c r="U226">
        <f t="shared" si="21"/>
        <v>8.4722222222222227E-2</v>
      </c>
      <c r="V226">
        <f t="shared" si="22"/>
        <v>34.542000000000002</v>
      </c>
      <c r="W226">
        <f t="shared" si="23"/>
        <v>3.838000000000001</v>
      </c>
    </row>
    <row r="227" spans="1:23" x14ac:dyDescent="0.3">
      <c r="A227">
        <v>8</v>
      </c>
      <c r="B227" t="s">
        <v>275</v>
      </c>
      <c r="C227">
        <v>6</v>
      </c>
      <c r="D227" s="1">
        <v>45019.093055555553</v>
      </c>
      <c r="E227" s="1">
        <v>45019.172222222223</v>
      </c>
      <c r="F227" t="s">
        <v>512</v>
      </c>
      <c r="G227" t="s">
        <v>514</v>
      </c>
      <c r="H227" t="s">
        <v>519</v>
      </c>
      <c r="I227">
        <v>16.52</v>
      </c>
      <c r="J227" t="s">
        <v>520</v>
      </c>
      <c r="K227">
        <v>4</v>
      </c>
      <c r="L227" t="s">
        <v>530</v>
      </c>
      <c r="M227" t="s">
        <v>565</v>
      </c>
      <c r="N227" t="s">
        <v>857</v>
      </c>
      <c r="O227">
        <v>2</v>
      </c>
      <c r="P227" t="str">
        <f t="shared" si="18"/>
        <v>Sí fue cobrada</v>
      </c>
      <c r="R227" s="2" t="str">
        <f t="shared" si="19"/>
        <v>03/04/2023</v>
      </c>
      <c r="S227" s="3">
        <f t="shared" si="20"/>
        <v>7.9166666666666691E-2</v>
      </c>
      <c r="T227" t="s">
        <v>932</v>
      </c>
      <c r="U227">
        <f t="shared" si="21"/>
        <v>7.9166666666666691E-2</v>
      </c>
      <c r="V227">
        <f t="shared" si="22"/>
        <v>14.867999999999999</v>
      </c>
      <c r="W227">
        <f t="shared" si="23"/>
        <v>1.652000000000001</v>
      </c>
    </row>
    <row r="228" spans="1:23" x14ac:dyDescent="0.3">
      <c r="A228">
        <v>14</v>
      </c>
      <c r="B228" t="s">
        <v>276</v>
      </c>
      <c r="C228">
        <v>5</v>
      </c>
      <c r="D228" s="1">
        <v>45019.151388888888</v>
      </c>
      <c r="E228" s="1">
        <v>45019.26666666667</v>
      </c>
      <c r="F228" t="s">
        <v>512</v>
      </c>
      <c r="G228" t="s">
        <v>515</v>
      </c>
      <c r="H228" t="s">
        <v>517</v>
      </c>
      <c r="I228">
        <v>16.489999999999998</v>
      </c>
      <c r="J228" t="s">
        <v>522</v>
      </c>
      <c r="K228">
        <v>4</v>
      </c>
      <c r="L228" t="s">
        <v>525</v>
      </c>
      <c r="M228" t="s">
        <v>602</v>
      </c>
      <c r="N228" t="s">
        <v>789</v>
      </c>
      <c r="O228">
        <v>2</v>
      </c>
      <c r="P228" t="str">
        <f t="shared" si="18"/>
        <v>Sí fue cobrada</v>
      </c>
      <c r="R228" s="2" t="str">
        <f t="shared" si="19"/>
        <v>03/04/2023</v>
      </c>
      <c r="S228" s="3">
        <f t="shared" si="20"/>
        <v>0.12569444444444444</v>
      </c>
      <c r="T228" t="s">
        <v>932</v>
      </c>
      <c r="U228">
        <f t="shared" si="21"/>
        <v>0.12569444444444444</v>
      </c>
      <c r="V228">
        <f t="shared" si="22"/>
        <v>14.840999999999998</v>
      </c>
      <c r="W228">
        <f t="shared" si="23"/>
        <v>1.6490000000000009</v>
      </c>
    </row>
    <row r="229" spans="1:23" x14ac:dyDescent="0.3">
      <c r="A229">
        <v>6</v>
      </c>
      <c r="B229" t="s">
        <v>277</v>
      </c>
      <c r="C229">
        <v>4</v>
      </c>
      <c r="D229" s="1">
        <v>45019.14166666667</v>
      </c>
      <c r="E229" s="1">
        <v>45019.194444444453</v>
      </c>
      <c r="F229" t="s">
        <v>510</v>
      </c>
      <c r="G229" t="s">
        <v>514</v>
      </c>
      <c r="H229" t="s">
        <v>519</v>
      </c>
      <c r="I229">
        <v>22.05</v>
      </c>
      <c r="J229" t="s">
        <v>520</v>
      </c>
      <c r="K229">
        <v>4</v>
      </c>
      <c r="L229" t="s">
        <v>524</v>
      </c>
      <c r="M229" t="s">
        <v>546</v>
      </c>
      <c r="N229" t="s">
        <v>858</v>
      </c>
      <c r="O229">
        <v>2</v>
      </c>
      <c r="P229" t="str">
        <f t="shared" si="18"/>
        <v>Sí fue cobrada</v>
      </c>
      <c r="R229" s="2" t="str">
        <f t="shared" si="19"/>
        <v>03/04/2023</v>
      </c>
      <c r="S229" s="3">
        <f t="shared" si="20"/>
        <v>5.2777777777777785E-2</v>
      </c>
      <c r="T229" t="s">
        <v>932</v>
      </c>
      <c r="U229">
        <f t="shared" si="21"/>
        <v>5.2777777777777785E-2</v>
      </c>
      <c r="V229">
        <f t="shared" si="22"/>
        <v>19.844999999999999</v>
      </c>
      <c r="W229">
        <f t="shared" si="23"/>
        <v>2.2050000000000018</v>
      </c>
    </row>
    <row r="230" spans="1:23" x14ac:dyDescent="0.3">
      <c r="A230">
        <v>1</v>
      </c>
      <c r="B230" t="s">
        <v>278</v>
      </c>
      <c r="C230">
        <v>2</v>
      </c>
      <c r="D230" s="1">
        <v>45019.03125</v>
      </c>
      <c r="E230" s="1">
        <v>45019.175694444442</v>
      </c>
      <c r="F230" t="s">
        <v>510</v>
      </c>
      <c r="G230" t="s">
        <v>514</v>
      </c>
      <c r="H230" t="s">
        <v>519</v>
      </c>
      <c r="I230">
        <v>37.92</v>
      </c>
      <c r="J230" t="s">
        <v>520</v>
      </c>
      <c r="K230">
        <v>2</v>
      </c>
      <c r="L230" t="s">
        <v>532</v>
      </c>
      <c r="M230" t="s">
        <v>682</v>
      </c>
      <c r="N230" t="s">
        <v>795</v>
      </c>
      <c r="O230">
        <v>1</v>
      </c>
      <c r="P230" t="str">
        <f t="shared" si="18"/>
        <v>Sí fue cobrada</v>
      </c>
      <c r="R230" s="2" t="str">
        <f t="shared" si="19"/>
        <v>03/04/2023</v>
      </c>
      <c r="S230" s="3">
        <f t="shared" si="20"/>
        <v>0.14444444444444446</v>
      </c>
      <c r="T230" t="s">
        <v>932</v>
      </c>
      <c r="U230">
        <f t="shared" si="21"/>
        <v>0.14444444444444446</v>
      </c>
      <c r="V230">
        <f t="shared" si="22"/>
        <v>34.128</v>
      </c>
      <c r="W230">
        <f t="shared" si="23"/>
        <v>3.7920000000000016</v>
      </c>
    </row>
    <row r="231" spans="1:23" x14ac:dyDescent="0.3">
      <c r="A231">
        <v>14</v>
      </c>
      <c r="B231" t="s">
        <v>279</v>
      </c>
      <c r="C231">
        <v>6</v>
      </c>
      <c r="D231" s="1">
        <v>45019.079861111109</v>
      </c>
      <c r="E231" s="1">
        <v>45019.193749999999</v>
      </c>
      <c r="F231" t="s">
        <v>511</v>
      </c>
      <c r="G231" t="s">
        <v>514</v>
      </c>
      <c r="H231" t="s">
        <v>519</v>
      </c>
      <c r="I231">
        <v>33.79</v>
      </c>
      <c r="J231" t="s">
        <v>520</v>
      </c>
      <c r="K231">
        <v>4</v>
      </c>
      <c r="L231" t="s">
        <v>530</v>
      </c>
      <c r="M231" t="s">
        <v>683</v>
      </c>
      <c r="N231" t="s">
        <v>859</v>
      </c>
      <c r="O231">
        <v>2</v>
      </c>
      <c r="P231" t="str">
        <f t="shared" si="18"/>
        <v>Sí fue cobrada</v>
      </c>
      <c r="R231" s="2" t="str">
        <f t="shared" si="19"/>
        <v>03/04/2023</v>
      </c>
      <c r="S231" s="3">
        <f t="shared" si="20"/>
        <v>0.1138888888888889</v>
      </c>
      <c r="T231" t="s">
        <v>932</v>
      </c>
      <c r="U231">
        <f t="shared" si="21"/>
        <v>0.1138888888888889</v>
      </c>
      <c r="V231">
        <f t="shared" si="22"/>
        <v>30.410999999999998</v>
      </c>
      <c r="W231">
        <f t="shared" si="23"/>
        <v>3.3790000000000013</v>
      </c>
    </row>
    <row r="232" spans="1:23" x14ac:dyDescent="0.3">
      <c r="A232">
        <v>9</v>
      </c>
      <c r="B232" t="s">
        <v>280</v>
      </c>
      <c r="C232">
        <v>3</v>
      </c>
      <c r="D232" s="1">
        <v>45019.019444444442</v>
      </c>
      <c r="E232" s="1">
        <v>45019.170138888891</v>
      </c>
      <c r="F232" t="s">
        <v>510</v>
      </c>
      <c r="G232" t="s">
        <v>514</v>
      </c>
      <c r="H232" t="s">
        <v>519</v>
      </c>
      <c r="I232">
        <v>36.090000000000003</v>
      </c>
      <c r="J232" t="s">
        <v>520</v>
      </c>
      <c r="K232">
        <v>3</v>
      </c>
      <c r="L232" t="s">
        <v>533</v>
      </c>
      <c r="M232" t="s">
        <v>571</v>
      </c>
      <c r="N232" t="s">
        <v>773</v>
      </c>
      <c r="O232">
        <v>1.5</v>
      </c>
      <c r="P232" t="str">
        <f t="shared" si="18"/>
        <v>Sí fue cobrada</v>
      </c>
      <c r="R232" s="2" t="str">
        <f t="shared" si="19"/>
        <v>03/04/2023</v>
      </c>
      <c r="S232" s="3">
        <f t="shared" si="20"/>
        <v>0.15069444444444441</v>
      </c>
      <c r="T232" t="s">
        <v>932</v>
      </c>
      <c r="U232">
        <f t="shared" si="21"/>
        <v>0.15069444444444441</v>
      </c>
      <c r="V232">
        <f t="shared" si="22"/>
        <v>32.481000000000002</v>
      </c>
      <c r="W232">
        <f t="shared" si="23"/>
        <v>3.6090000000000018</v>
      </c>
    </row>
    <row r="233" spans="1:23" x14ac:dyDescent="0.3">
      <c r="A233">
        <v>17</v>
      </c>
      <c r="B233" t="s">
        <v>281</v>
      </c>
      <c r="C233">
        <v>3</v>
      </c>
      <c r="D233" s="1">
        <v>45019.12777777778</v>
      </c>
      <c r="E233" s="1">
        <v>45019.265972222223</v>
      </c>
      <c r="F233" t="s">
        <v>512</v>
      </c>
      <c r="G233" t="s">
        <v>516</v>
      </c>
      <c r="H233" t="s">
        <v>519</v>
      </c>
      <c r="I233">
        <v>11.47</v>
      </c>
      <c r="J233" t="s">
        <v>521</v>
      </c>
      <c r="K233">
        <v>2</v>
      </c>
      <c r="L233" t="s">
        <v>530</v>
      </c>
      <c r="M233" t="s">
        <v>578</v>
      </c>
      <c r="N233" t="s">
        <v>853</v>
      </c>
      <c r="O233">
        <v>1</v>
      </c>
      <c r="P233" t="str">
        <f t="shared" si="18"/>
        <v>Sí fue cobrada</v>
      </c>
      <c r="R233" s="2" t="str">
        <f t="shared" si="19"/>
        <v>03/04/2023</v>
      </c>
      <c r="S233" s="3">
        <f t="shared" si="20"/>
        <v>0.13819444444444443</v>
      </c>
      <c r="T233" t="s">
        <v>932</v>
      </c>
      <c r="U233">
        <f t="shared" si="21"/>
        <v>0.13819444444444443</v>
      </c>
      <c r="V233">
        <f t="shared" si="22"/>
        <v>10.323</v>
      </c>
      <c r="W233">
        <f t="shared" si="23"/>
        <v>1.1470000000000002</v>
      </c>
    </row>
    <row r="234" spans="1:23" x14ac:dyDescent="0.3">
      <c r="A234">
        <v>6</v>
      </c>
      <c r="B234" t="s">
        <v>282</v>
      </c>
      <c r="C234">
        <v>4</v>
      </c>
      <c r="D234" s="1">
        <v>45019.069444444453</v>
      </c>
      <c r="E234" s="1">
        <v>45019.113194444442</v>
      </c>
      <c r="F234" t="s">
        <v>509</v>
      </c>
      <c r="G234" t="s">
        <v>515</v>
      </c>
      <c r="H234" t="s">
        <v>518</v>
      </c>
      <c r="I234">
        <v>39.270000000000003</v>
      </c>
      <c r="J234" t="s">
        <v>522</v>
      </c>
      <c r="K234">
        <v>2</v>
      </c>
      <c r="L234" t="s">
        <v>526</v>
      </c>
      <c r="M234" t="s">
        <v>585</v>
      </c>
      <c r="N234" t="s">
        <v>652</v>
      </c>
      <c r="O234">
        <v>1</v>
      </c>
      <c r="P234" t="str">
        <f t="shared" si="18"/>
        <v>Sí fue cobrada</v>
      </c>
      <c r="R234" s="2" t="str">
        <f t="shared" si="19"/>
        <v>03/04/2023</v>
      </c>
      <c r="S234" s="3">
        <f t="shared" si="20"/>
        <v>5.4166666666666675E-2</v>
      </c>
      <c r="T234" t="s">
        <v>932</v>
      </c>
      <c r="U234">
        <f t="shared" si="21"/>
        <v>5.4166666666666675E-2</v>
      </c>
      <c r="V234">
        <f t="shared" si="22"/>
        <v>35.343000000000004</v>
      </c>
      <c r="W234">
        <f t="shared" si="23"/>
        <v>3.9269999999999996</v>
      </c>
    </row>
    <row r="235" spans="1:23" x14ac:dyDescent="0.3">
      <c r="A235">
        <v>2</v>
      </c>
      <c r="B235" t="s">
        <v>283</v>
      </c>
      <c r="C235">
        <v>4</v>
      </c>
      <c r="D235" s="1">
        <v>45019.129861111112</v>
      </c>
      <c r="E235" s="1">
        <v>45019.258333333331</v>
      </c>
      <c r="F235" t="s">
        <v>509</v>
      </c>
      <c r="G235" t="s">
        <v>514</v>
      </c>
      <c r="H235" t="s">
        <v>519</v>
      </c>
      <c r="I235">
        <v>30.89</v>
      </c>
      <c r="J235" t="s">
        <v>520</v>
      </c>
      <c r="K235">
        <v>2</v>
      </c>
      <c r="L235" t="s">
        <v>530</v>
      </c>
      <c r="M235" t="s">
        <v>684</v>
      </c>
      <c r="N235" t="s">
        <v>860</v>
      </c>
      <c r="O235">
        <v>1</v>
      </c>
      <c r="P235" t="str">
        <f t="shared" si="18"/>
        <v>Sí fue cobrada</v>
      </c>
      <c r="R235" s="2" t="str">
        <f t="shared" si="19"/>
        <v>03/04/2023</v>
      </c>
      <c r="S235" s="3">
        <f t="shared" si="20"/>
        <v>0.12847222222222224</v>
      </c>
      <c r="T235" t="s">
        <v>932</v>
      </c>
      <c r="U235">
        <f t="shared" si="21"/>
        <v>0.12847222222222224</v>
      </c>
      <c r="V235">
        <f t="shared" si="22"/>
        <v>27.801000000000002</v>
      </c>
      <c r="W235">
        <f t="shared" si="23"/>
        <v>3.0889999999999986</v>
      </c>
    </row>
    <row r="236" spans="1:23" x14ac:dyDescent="0.3">
      <c r="A236">
        <v>10</v>
      </c>
      <c r="B236" t="s">
        <v>79</v>
      </c>
      <c r="C236">
        <v>3</v>
      </c>
      <c r="D236" s="1">
        <v>45019.099305555559</v>
      </c>
      <c r="E236" s="1">
        <v>45019.240277777782</v>
      </c>
      <c r="F236" t="s">
        <v>510</v>
      </c>
      <c r="G236" t="s">
        <v>515</v>
      </c>
      <c r="H236" t="s">
        <v>517</v>
      </c>
      <c r="I236">
        <v>43.14</v>
      </c>
      <c r="J236" t="s">
        <v>520</v>
      </c>
      <c r="K236">
        <v>4</v>
      </c>
      <c r="L236" t="s">
        <v>523</v>
      </c>
      <c r="M236" t="s">
        <v>643</v>
      </c>
      <c r="N236" t="s">
        <v>787</v>
      </c>
      <c r="O236">
        <v>2</v>
      </c>
      <c r="P236" t="str">
        <f t="shared" si="18"/>
        <v>Sí fue cobrada</v>
      </c>
      <c r="R236" s="2" t="str">
        <f t="shared" si="19"/>
        <v>03/04/2023</v>
      </c>
      <c r="S236" s="3">
        <f t="shared" si="20"/>
        <v>0.14097222222222222</v>
      </c>
      <c r="T236" t="s">
        <v>932</v>
      </c>
      <c r="U236">
        <f t="shared" si="21"/>
        <v>0.14097222222222222</v>
      </c>
      <c r="V236">
        <f t="shared" si="22"/>
        <v>38.826000000000001</v>
      </c>
      <c r="W236">
        <f t="shared" si="23"/>
        <v>4.3140000000000001</v>
      </c>
    </row>
    <row r="237" spans="1:23" x14ac:dyDescent="0.3">
      <c r="A237">
        <v>14</v>
      </c>
      <c r="B237" t="s">
        <v>284</v>
      </c>
      <c r="C237">
        <v>1</v>
      </c>
      <c r="D237" s="1">
        <v>45019.008333333331</v>
      </c>
      <c r="E237" s="1">
        <v>45019.145138888889</v>
      </c>
      <c r="F237" t="s">
        <v>511</v>
      </c>
      <c r="G237" t="s">
        <v>514</v>
      </c>
      <c r="H237" t="s">
        <v>519</v>
      </c>
      <c r="I237">
        <v>20.6</v>
      </c>
      <c r="J237" t="s">
        <v>521</v>
      </c>
      <c r="K237">
        <v>4</v>
      </c>
      <c r="L237" t="s">
        <v>532</v>
      </c>
      <c r="M237" t="s">
        <v>646</v>
      </c>
      <c r="N237" t="s">
        <v>744</v>
      </c>
      <c r="O237">
        <v>2</v>
      </c>
      <c r="P237" t="str">
        <f t="shared" si="18"/>
        <v>Sí fue cobrada</v>
      </c>
      <c r="R237" s="2" t="str">
        <f t="shared" si="19"/>
        <v>03/04/2023</v>
      </c>
      <c r="S237" s="3">
        <f t="shared" si="20"/>
        <v>0.13680555555555557</v>
      </c>
      <c r="T237" t="s">
        <v>932</v>
      </c>
      <c r="U237">
        <f t="shared" si="21"/>
        <v>0.13680555555555557</v>
      </c>
      <c r="V237">
        <f t="shared" si="22"/>
        <v>18.540000000000003</v>
      </c>
      <c r="W237">
        <f t="shared" si="23"/>
        <v>2.0599999999999987</v>
      </c>
    </row>
    <row r="238" spans="1:23" x14ac:dyDescent="0.3">
      <c r="A238">
        <v>2</v>
      </c>
      <c r="B238" t="s">
        <v>285</v>
      </c>
      <c r="C238">
        <v>2</v>
      </c>
      <c r="D238" s="1">
        <v>45019.068055555559</v>
      </c>
      <c r="E238" s="1">
        <v>45019.230555555558</v>
      </c>
      <c r="F238" t="s">
        <v>512</v>
      </c>
      <c r="G238" t="s">
        <v>515</v>
      </c>
      <c r="H238" t="s">
        <v>519</v>
      </c>
      <c r="I238">
        <v>31.13</v>
      </c>
      <c r="J238" t="s">
        <v>520</v>
      </c>
      <c r="K238">
        <v>4</v>
      </c>
      <c r="L238" t="s">
        <v>527</v>
      </c>
      <c r="M238" t="s">
        <v>685</v>
      </c>
      <c r="N238" t="s">
        <v>818</v>
      </c>
      <c r="O238">
        <v>2</v>
      </c>
      <c r="P238" t="str">
        <f t="shared" si="18"/>
        <v>Sí fue cobrada</v>
      </c>
      <c r="R238" s="2" t="str">
        <f t="shared" si="19"/>
        <v>03/04/2023</v>
      </c>
      <c r="S238" s="3">
        <f t="shared" si="20"/>
        <v>0.16249999999999998</v>
      </c>
      <c r="T238" t="s">
        <v>932</v>
      </c>
      <c r="U238">
        <f t="shared" si="21"/>
        <v>0.16249999999999998</v>
      </c>
      <c r="V238">
        <f t="shared" si="22"/>
        <v>28.016999999999999</v>
      </c>
      <c r="W238">
        <f t="shared" si="23"/>
        <v>3.1129999999999995</v>
      </c>
    </row>
    <row r="239" spans="1:23" x14ac:dyDescent="0.3">
      <c r="A239">
        <v>17</v>
      </c>
      <c r="B239" t="s">
        <v>131</v>
      </c>
      <c r="C239">
        <v>2</v>
      </c>
      <c r="D239" s="1">
        <v>45019.100694444453</v>
      </c>
      <c r="E239" s="1">
        <v>45019.261111111111</v>
      </c>
      <c r="F239" t="s">
        <v>511</v>
      </c>
      <c r="G239" t="s">
        <v>515</v>
      </c>
      <c r="H239" t="s">
        <v>518</v>
      </c>
      <c r="I239">
        <v>24.55</v>
      </c>
      <c r="J239" t="s">
        <v>521</v>
      </c>
      <c r="K239">
        <v>3</v>
      </c>
      <c r="L239" t="s">
        <v>530</v>
      </c>
      <c r="M239" t="s">
        <v>686</v>
      </c>
      <c r="N239" t="s">
        <v>861</v>
      </c>
      <c r="O239">
        <v>1.5</v>
      </c>
      <c r="P239" t="str">
        <f t="shared" si="18"/>
        <v>Sí fue cobrada</v>
      </c>
      <c r="R239" s="2" t="str">
        <f t="shared" si="19"/>
        <v>03/04/2023</v>
      </c>
      <c r="S239" s="3">
        <f t="shared" si="20"/>
        <v>0.16041666666666671</v>
      </c>
      <c r="T239" t="s">
        <v>932</v>
      </c>
      <c r="U239">
        <f t="shared" si="21"/>
        <v>0.16041666666666671</v>
      </c>
      <c r="V239">
        <f t="shared" si="22"/>
        <v>22.094999999999999</v>
      </c>
      <c r="W239">
        <f t="shared" si="23"/>
        <v>2.4550000000000018</v>
      </c>
    </row>
    <row r="240" spans="1:23" x14ac:dyDescent="0.3">
      <c r="A240">
        <v>1</v>
      </c>
      <c r="B240" t="s">
        <v>286</v>
      </c>
      <c r="C240">
        <v>1</v>
      </c>
      <c r="D240" s="1">
        <v>45019.033333333333</v>
      </c>
      <c r="E240" s="1">
        <v>45019.165972222218</v>
      </c>
      <c r="F240" t="s">
        <v>510</v>
      </c>
      <c r="G240" t="s">
        <v>514</v>
      </c>
      <c r="H240" t="s">
        <v>518</v>
      </c>
      <c r="I240">
        <v>30.05</v>
      </c>
      <c r="J240" t="s">
        <v>521</v>
      </c>
      <c r="K240">
        <v>4</v>
      </c>
      <c r="L240" t="s">
        <v>529</v>
      </c>
      <c r="M240" t="s">
        <v>687</v>
      </c>
      <c r="N240" t="s">
        <v>823</v>
      </c>
      <c r="O240">
        <v>2</v>
      </c>
      <c r="P240" t="str">
        <f t="shared" si="18"/>
        <v>Sí fue cobrada</v>
      </c>
      <c r="R240" s="2" t="str">
        <f t="shared" si="19"/>
        <v>03/04/2023</v>
      </c>
      <c r="S240" s="3">
        <f t="shared" si="20"/>
        <v>0.13263888888888889</v>
      </c>
      <c r="T240" t="s">
        <v>932</v>
      </c>
      <c r="U240">
        <f t="shared" si="21"/>
        <v>0.13263888888888889</v>
      </c>
      <c r="V240">
        <f t="shared" si="22"/>
        <v>27.045000000000002</v>
      </c>
      <c r="W240">
        <f t="shared" si="23"/>
        <v>3.004999999999999</v>
      </c>
    </row>
    <row r="241" spans="1:23" x14ac:dyDescent="0.3">
      <c r="A241">
        <v>9</v>
      </c>
      <c r="B241" t="s">
        <v>287</v>
      </c>
      <c r="C241">
        <v>1</v>
      </c>
      <c r="D241" s="1">
        <v>45019.0625</v>
      </c>
      <c r="E241" s="1">
        <v>45019.178472222222</v>
      </c>
      <c r="F241" t="s">
        <v>509</v>
      </c>
      <c r="G241" t="s">
        <v>514</v>
      </c>
      <c r="H241" t="s">
        <v>517</v>
      </c>
      <c r="I241">
        <v>44.02</v>
      </c>
      <c r="J241" t="s">
        <v>520</v>
      </c>
      <c r="K241">
        <v>3</v>
      </c>
      <c r="L241" t="s">
        <v>523</v>
      </c>
      <c r="M241" t="s">
        <v>576</v>
      </c>
      <c r="N241" t="s">
        <v>862</v>
      </c>
      <c r="O241">
        <v>1.5</v>
      </c>
      <c r="P241" t="str">
        <f t="shared" si="18"/>
        <v>Sí fue cobrada</v>
      </c>
      <c r="R241" s="2" t="str">
        <f t="shared" si="19"/>
        <v>03/04/2023</v>
      </c>
      <c r="S241" s="3">
        <f t="shared" si="20"/>
        <v>0.11597222222222223</v>
      </c>
      <c r="T241" t="s">
        <v>932</v>
      </c>
      <c r="U241">
        <f t="shared" si="21"/>
        <v>0.11597222222222223</v>
      </c>
      <c r="V241">
        <f t="shared" si="22"/>
        <v>39.618000000000002</v>
      </c>
      <c r="W241">
        <f t="shared" si="23"/>
        <v>4.402000000000001</v>
      </c>
    </row>
    <row r="242" spans="1:23" x14ac:dyDescent="0.3">
      <c r="A242">
        <v>18</v>
      </c>
      <c r="B242" t="s">
        <v>288</v>
      </c>
      <c r="C242">
        <v>5</v>
      </c>
      <c r="D242" s="1">
        <v>45019.086111111108</v>
      </c>
      <c r="E242" s="1">
        <v>45019.179166666669</v>
      </c>
      <c r="F242" t="s">
        <v>510</v>
      </c>
      <c r="G242" t="s">
        <v>514</v>
      </c>
      <c r="H242" t="s">
        <v>519</v>
      </c>
      <c r="I242">
        <v>23.59</v>
      </c>
      <c r="J242" t="s">
        <v>521</v>
      </c>
      <c r="K242">
        <v>3</v>
      </c>
      <c r="L242" t="s">
        <v>528</v>
      </c>
      <c r="M242" t="s">
        <v>554</v>
      </c>
      <c r="N242" t="s">
        <v>815</v>
      </c>
      <c r="O242">
        <v>1.5</v>
      </c>
      <c r="P242" t="str">
        <f t="shared" si="18"/>
        <v>Sí fue cobrada</v>
      </c>
      <c r="R242" s="2" t="str">
        <f t="shared" si="19"/>
        <v>03/04/2023</v>
      </c>
      <c r="S242" s="3">
        <f t="shared" si="20"/>
        <v>9.3055555555555544E-2</v>
      </c>
      <c r="T242" t="s">
        <v>932</v>
      </c>
      <c r="U242">
        <f t="shared" si="21"/>
        <v>9.3055555555555544E-2</v>
      </c>
      <c r="V242">
        <f t="shared" si="22"/>
        <v>21.231000000000002</v>
      </c>
      <c r="W242">
        <f t="shared" si="23"/>
        <v>2.3589999999999982</v>
      </c>
    </row>
    <row r="243" spans="1:23" x14ac:dyDescent="0.3">
      <c r="A243">
        <v>12</v>
      </c>
      <c r="B243" t="s">
        <v>289</v>
      </c>
      <c r="C243">
        <v>1</v>
      </c>
      <c r="D243" s="1">
        <v>45019.15347222222</v>
      </c>
      <c r="E243" s="1">
        <v>45019.240972222222</v>
      </c>
      <c r="F243" t="s">
        <v>511</v>
      </c>
      <c r="G243" t="s">
        <v>516</v>
      </c>
      <c r="H243" t="s">
        <v>519</v>
      </c>
      <c r="I243">
        <v>24.69</v>
      </c>
      <c r="J243" t="s">
        <v>522</v>
      </c>
      <c r="K243">
        <v>2</v>
      </c>
      <c r="L243" t="s">
        <v>531</v>
      </c>
      <c r="M243" t="s">
        <v>688</v>
      </c>
      <c r="N243" t="s">
        <v>765</v>
      </c>
      <c r="O243">
        <v>1</v>
      </c>
      <c r="P243" t="str">
        <f t="shared" si="18"/>
        <v>Sí fue cobrada</v>
      </c>
      <c r="R243" s="2" t="str">
        <f t="shared" si="19"/>
        <v>03/04/2023</v>
      </c>
      <c r="S243" s="3">
        <f t="shared" si="20"/>
        <v>9.7916666666666666E-2</v>
      </c>
      <c r="T243" t="s">
        <v>932</v>
      </c>
      <c r="U243">
        <f t="shared" si="21"/>
        <v>9.7916666666666666E-2</v>
      </c>
      <c r="V243">
        <f t="shared" si="22"/>
        <v>22.221</v>
      </c>
      <c r="W243">
        <f t="shared" si="23"/>
        <v>2.4690000000000012</v>
      </c>
    </row>
    <row r="244" spans="1:23" x14ac:dyDescent="0.3">
      <c r="A244">
        <v>8</v>
      </c>
      <c r="B244" t="s">
        <v>290</v>
      </c>
      <c r="C244">
        <v>1</v>
      </c>
      <c r="D244" s="1">
        <v>45019.057638888888</v>
      </c>
      <c r="E244" s="1">
        <v>45019.179861111108</v>
      </c>
      <c r="F244" t="s">
        <v>512</v>
      </c>
      <c r="G244" t="s">
        <v>515</v>
      </c>
      <c r="H244" t="s">
        <v>518</v>
      </c>
      <c r="I244">
        <v>44.3</v>
      </c>
      <c r="J244" t="s">
        <v>521</v>
      </c>
      <c r="K244">
        <v>4</v>
      </c>
      <c r="L244" t="s">
        <v>532</v>
      </c>
      <c r="M244" t="s">
        <v>689</v>
      </c>
      <c r="N244" t="s">
        <v>856</v>
      </c>
      <c r="O244">
        <v>2</v>
      </c>
      <c r="P244" t="str">
        <f t="shared" si="18"/>
        <v>Sí fue cobrada</v>
      </c>
      <c r="R244" s="2" t="str">
        <f t="shared" si="19"/>
        <v>03/04/2023</v>
      </c>
      <c r="S244" s="3">
        <f t="shared" si="20"/>
        <v>0.12222222222222223</v>
      </c>
      <c r="T244" t="s">
        <v>932</v>
      </c>
      <c r="U244">
        <f t="shared" si="21"/>
        <v>0.12222222222222223</v>
      </c>
      <c r="V244">
        <f t="shared" si="22"/>
        <v>39.869999999999997</v>
      </c>
      <c r="W244">
        <f t="shared" si="23"/>
        <v>4.43</v>
      </c>
    </row>
    <row r="245" spans="1:23" x14ac:dyDescent="0.3">
      <c r="A245">
        <v>9</v>
      </c>
      <c r="B245" t="s">
        <v>291</v>
      </c>
      <c r="C245">
        <v>6</v>
      </c>
      <c r="D245" s="1">
        <v>45019.029861111107</v>
      </c>
      <c r="E245" s="1">
        <v>45019.07708333333</v>
      </c>
      <c r="F245" t="s">
        <v>510</v>
      </c>
      <c r="G245" t="s">
        <v>516</v>
      </c>
      <c r="H245" t="s">
        <v>519</v>
      </c>
      <c r="I245">
        <v>21.6</v>
      </c>
      <c r="J245" t="s">
        <v>521</v>
      </c>
      <c r="K245">
        <v>3</v>
      </c>
      <c r="L245" t="s">
        <v>527</v>
      </c>
      <c r="M245" t="s">
        <v>622</v>
      </c>
      <c r="N245" t="s">
        <v>655</v>
      </c>
      <c r="O245">
        <v>1.5</v>
      </c>
      <c r="P245" t="str">
        <f t="shared" si="18"/>
        <v>Sí fue cobrada</v>
      </c>
      <c r="R245" s="2" t="str">
        <f t="shared" si="19"/>
        <v>03/04/2023</v>
      </c>
      <c r="S245" s="3">
        <f t="shared" si="20"/>
        <v>4.7222222222222221E-2</v>
      </c>
      <c r="T245" t="s">
        <v>932</v>
      </c>
      <c r="U245">
        <f t="shared" si="21"/>
        <v>4.7222222222222221E-2</v>
      </c>
      <c r="V245">
        <f t="shared" si="22"/>
        <v>19.440000000000001</v>
      </c>
      <c r="W245">
        <f t="shared" si="23"/>
        <v>2.16</v>
      </c>
    </row>
    <row r="246" spans="1:23" x14ac:dyDescent="0.3">
      <c r="A246">
        <v>18</v>
      </c>
      <c r="B246" t="s">
        <v>292</v>
      </c>
      <c r="C246">
        <v>1</v>
      </c>
      <c r="D246" s="1">
        <v>45019.041666666657</v>
      </c>
      <c r="E246" s="1">
        <v>45019.095833333333</v>
      </c>
      <c r="F246" t="s">
        <v>511</v>
      </c>
      <c r="G246" t="s">
        <v>514</v>
      </c>
      <c r="H246" t="s">
        <v>519</v>
      </c>
      <c r="I246">
        <v>32.5</v>
      </c>
      <c r="J246" t="s">
        <v>520</v>
      </c>
      <c r="K246">
        <v>4</v>
      </c>
      <c r="L246" t="s">
        <v>527</v>
      </c>
      <c r="M246" t="s">
        <v>626</v>
      </c>
      <c r="N246" t="s">
        <v>710</v>
      </c>
      <c r="O246">
        <v>2</v>
      </c>
      <c r="P246" t="str">
        <f t="shared" si="18"/>
        <v>Sí fue cobrada</v>
      </c>
      <c r="R246" s="2" t="str">
        <f t="shared" si="19"/>
        <v>03/04/2023</v>
      </c>
      <c r="S246" s="3">
        <f t="shared" si="20"/>
        <v>5.4166666666666662E-2</v>
      </c>
      <c r="T246" t="s">
        <v>932</v>
      </c>
      <c r="U246">
        <f t="shared" si="21"/>
        <v>5.4166666666666662E-2</v>
      </c>
      <c r="V246">
        <f t="shared" si="22"/>
        <v>29.25</v>
      </c>
      <c r="W246">
        <f t="shared" si="23"/>
        <v>3.25</v>
      </c>
    </row>
    <row r="247" spans="1:23" x14ac:dyDescent="0.3">
      <c r="A247">
        <v>14</v>
      </c>
      <c r="B247" t="s">
        <v>293</v>
      </c>
      <c r="C247">
        <v>4</v>
      </c>
      <c r="D247" s="1">
        <v>45020.068749999999</v>
      </c>
      <c r="E247" s="1">
        <v>45020.231944444437</v>
      </c>
      <c r="F247" t="s">
        <v>510</v>
      </c>
      <c r="G247" t="s">
        <v>515</v>
      </c>
      <c r="H247" t="s">
        <v>517</v>
      </c>
      <c r="I247">
        <v>13.85</v>
      </c>
      <c r="J247" t="s">
        <v>522</v>
      </c>
      <c r="K247">
        <v>3</v>
      </c>
      <c r="L247" t="s">
        <v>527</v>
      </c>
      <c r="M247" t="s">
        <v>690</v>
      </c>
      <c r="N247" t="s">
        <v>849</v>
      </c>
      <c r="O247">
        <v>1.5</v>
      </c>
      <c r="P247" t="str">
        <f t="shared" si="18"/>
        <v>Sí fue cobrada</v>
      </c>
      <c r="R247" s="2" t="str">
        <f t="shared" si="19"/>
        <v>04/04/2023</v>
      </c>
      <c r="S247" s="3">
        <f t="shared" si="20"/>
        <v>0.17361111111111108</v>
      </c>
      <c r="T247" t="s">
        <v>933</v>
      </c>
      <c r="U247">
        <f t="shared" si="21"/>
        <v>0.17361111111111108</v>
      </c>
      <c r="V247">
        <f t="shared" si="22"/>
        <v>12.465</v>
      </c>
      <c r="W247">
        <f t="shared" si="23"/>
        <v>1.3849999999999998</v>
      </c>
    </row>
    <row r="248" spans="1:23" x14ac:dyDescent="0.3">
      <c r="A248">
        <v>12</v>
      </c>
      <c r="B248" t="s">
        <v>214</v>
      </c>
      <c r="C248">
        <v>5</v>
      </c>
      <c r="D248" s="1">
        <v>45020.124305555553</v>
      </c>
      <c r="E248" s="1">
        <v>45020.191666666673</v>
      </c>
      <c r="F248" t="s">
        <v>512</v>
      </c>
      <c r="G248" t="s">
        <v>516</v>
      </c>
      <c r="H248" t="s">
        <v>519</v>
      </c>
      <c r="I248">
        <v>15.08</v>
      </c>
      <c r="J248" t="s">
        <v>520</v>
      </c>
      <c r="K248">
        <v>3</v>
      </c>
      <c r="L248" t="s">
        <v>524</v>
      </c>
      <c r="M248" t="s">
        <v>691</v>
      </c>
      <c r="N248" t="s">
        <v>863</v>
      </c>
      <c r="O248">
        <v>1.5</v>
      </c>
      <c r="P248" t="str">
        <f t="shared" si="18"/>
        <v>Sí fue cobrada</v>
      </c>
      <c r="R248" s="2" t="str">
        <f t="shared" si="19"/>
        <v>04/04/2023</v>
      </c>
      <c r="S248" s="3">
        <f t="shared" si="20"/>
        <v>6.7361111111111094E-2</v>
      </c>
      <c r="T248" t="s">
        <v>933</v>
      </c>
      <c r="U248">
        <f t="shared" si="21"/>
        <v>6.7361111111111094E-2</v>
      </c>
      <c r="V248">
        <f t="shared" si="22"/>
        <v>13.571999999999999</v>
      </c>
      <c r="W248">
        <f t="shared" si="23"/>
        <v>1.5080000000000009</v>
      </c>
    </row>
    <row r="249" spans="1:23" x14ac:dyDescent="0.3">
      <c r="A249">
        <v>13</v>
      </c>
      <c r="B249" t="s">
        <v>294</v>
      </c>
      <c r="C249">
        <v>1</v>
      </c>
      <c r="D249" s="1">
        <v>45020.018055555563</v>
      </c>
      <c r="E249" s="1">
        <v>45020.111805555563</v>
      </c>
      <c r="F249" t="s">
        <v>511</v>
      </c>
      <c r="G249" t="s">
        <v>514</v>
      </c>
      <c r="H249" t="s">
        <v>519</v>
      </c>
      <c r="I249">
        <v>38.89</v>
      </c>
      <c r="J249" t="s">
        <v>522</v>
      </c>
      <c r="K249">
        <v>4</v>
      </c>
      <c r="L249" t="s">
        <v>529</v>
      </c>
      <c r="M249" t="s">
        <v>663</v>
      </c>
      <c r="N249" t="s">
        <v>706</v>
      </c>
      <c r="O249">
        <v>2</v>
      </c>
      <c r="P249" t="str">
        <f t="shared" si="18"/>
        <v>Sí fue cobrada</v>
      </c>
      <c r="R249" s="2" t="str">
        <f t="shared" si="19"/>
        <v>04/04/2023</v>
      </c>
      <c r="S249" s="3">
        <f t="shared" si="20"/>
        <v>0.10416666666666667</v>
      </c>
      <c r="T249" t="s">
        <v>933</v>
      </c>
      <c r="U249">
        <f t="shared" si="21"/>
        <v>0.10416666666666667</v>
      </c>
      <c r="V249">
        <f t="shared" si="22"/>
        <v>35.000999999999998</v>
      </c>
      <c r="W249">
        <f t="shared" si="23"/>
        <v>3.8890000000000029</v>
      </c>
    </row>
    <row r="250" spans="1:23" x14ac:dyDescent="0.3">
      <c r="A250">
        <v>10</v>
      </c>
      <c r="B250" t="s">
        <v>295</v>
      </c>
      <c r="C250">
        <v>6</v>
      </c>
      <c r="D250" s="1">
        <v>45020.076388888891</v>
      </c>
      <c r="E250" s="1">
        <v>45020.164583333331</v>
      </c>
      <c r="F250" t="s">
        <v>509</v>
      </c>
      <c r="G250" t="s">
        <v>515</v>
      </c>
      <c r="H250" t="s">
        <v>519</v>
      </c>
      <c r="I250">
        <v>32.17</v>
      </c>
      <c r="J250" t="s">
        <v>522</v>
      </c>
      <c r="K250">
        <v>4</v>
      </c>
      <c r="L250" t="s">
        <v>529</v>
      </c>
      <c r="M250" t="s">
        <v>662</v>
      </c>
      <c r="N250" t="s">
        <v>649</v>
      </c>
      <c r="O250">
        <v>2</v>
      </c>
      <c r="P250" t="str">
        <f t="shared" si="18"/>
        <v>Sí fue cobrada</v>
      </c>
      <c r="R250" s="2" t="str">
        <f t="shared" si="19"/>
        <v>04/04/2023</v>
      </c>
      <c r="S250" s="3">
        <f t="shared" si="20"/>
        <v>9.8611111111111108E-2</v>
      </c>
      <c r="T250" t="s">
        <v>933</v>
      </c>
      <c r="U250">
        <f t="shared" si="21"/>
        <v>9.8611111111111108E-2</v>
      </c>
      <c r="V250">
        <f t="shared" si="22"/>
        <v>28.953000000000003</v>
      </c>
      <c r="W250">
        <f t="shared" si="23"/>
        <v>3.2169999999999987</v>
      </c>
    </row>
    <row r="251" spans="1:23" x14ac:dyDescent="0.3">
      <c r="A251">
        <v>20</v>
      </c>
      <c r="B251" t="s">
        <v>296</v>
      </c>
      <c r="C251">
        <v>3</v>
      </c>
      <c r="D251" s="1">
        <v>45020.129166666673</v>
      </c>
      <c r="E251" s="1">
        <v>45020.261805555558</v>
      </c>
      <c r="F251" t="s">
        <v>513</v>
      </c>
      <c r="G251" t="s">
        <v>516</v>
      </c>
      <c r="H251" t="s">
        <v>517</v>
      </c>
      <c r="I251">
        <v>36.61</v>
      </c>
      <c r="J251" t="s">
        <v>520</v>
      </c>
      <c r="K251">
        <v>4</v>
      </c>
      <c r="L251" t="s">
        <v>526</v>
      </c>
      <c r="M251" t="s">
        <v>568</v>
      </c>
      <c r="N251" t="s">
        <v>864</v>
      </c>
      <c r="O251">
        <v>2</v>
      </c>
      <c r="P251" t="str">
        <f t="shared" si="18"/>
        <v>Sí fue cobrada</v>
      </c>
      <c r="R251" s="2" t="str">
        <f t="shared" si="19"/>
        <v>04/04/2023</v>
      </c>
      <c r="S251" s="3">
        <f t="shared" si="20"/>
        <v>0.13263888888888889</v>
      </c>
      <c r="T251" t="s">
        <v>933</v>
      </c>
      <c r="U251">
        <f t="shared" si="21"/>
        <v>0.13263888888888889</v>
      </c>
      <c r="V251">
        <f t="shared" si="22"/>
        <v>32.948999999999998</v>
      </c>
      <c r="W251">
        <f t="shared" si="23"/>
        <v>3.6610000000000014</v>
      </c>
    </row>
    <row r="252" spans="1:23" x14ac:dyDescent="0.3">
      <c r="A252">
        <v>6</v>
      </c>
      <c r="B252" t="s">
        <v>297</v>
      </c>
      <c r="C252">
        <v>1</v>
      </c>
      <c r="D252" s="1">
        <v>45020.131944444453</v>
      </c>
      <c r="E252" s="1">
        <v>45020.186805555553</v>
      </c>
      <c r="F252" t="s">
        <v>513</v>
      </c>
      <c r="G252" t="s">
        <v>516</v>
      </c>
      <c r="H252" t="s">
        <v>519</v>
      </c>
      <c r="I252">
        <v>13.19</v>
      </c>
      <c r="J252" t="s">
        <v>521</v>
      </c>
      <c r="K252">
        <v>2</v>
      </c>
      <c r="L252" t="s">
        <v>526</v>
      </c>
      <c r="M252" t="s">
        <v>674</v>
      </c>
      <c r="N252" t="s">
        <v>836</v>
      </c>
      <c r="O252">
        <v>1</v>
      </c>
      <c r="P252" t="str">
        <f t="shared" si="18"/>
        <v>Sí fue cobrada</v>
      </c>
      <c r="R252" s="2" t="str">
        <f t="shared" si="19"/>
        <v>04/04/2023</v>
      </c>
      <c r="S252" s="3">
        <f t="shared" si="20"/>
        <v>5.486111111111111E-2</v>
      </c>
      <c r="T252" t="s">
        <v>933</v>
      </c>
      <c r="U252">
        <f t="shared" si="21"/>
        <v>5.486111111111111E-2</v>
      </c>
      <c r="V252">
        <f t="shared" si="22"/>
        <v>11.870999999999999</v>
      </c>
      <c r="W252">
        <f t="shared" si="23"/>
        <v>1.3190000000000008</v>
      </c>
    </row>
    <row r="253" spans="1:23" x14ac:dyDescent="0.3">
      <c r="A253">
        <v>12</v>
      </c>
      <c r="B253" t="s">
        <v>298</v>
      </c>
      <c r="C253">
        <v>4</v>
      </c>
      <c r="D253" s="1">
        <v>45020.118750000001</v>
      </c>
      <c r="E253" s="1">
        <v>45020.271527777782</v>
      </c>
      <c r="F253" t="s">
        <v>510</v>
      </c>
      <c r="G253" t="s">
        <v>515</v>
      </c>
      <c r="H253" t="s">
        <v>519</v>
      </c>
      <c r="I253">
        <v>17.5</v>
      </c>
      <c r="J253" t="s">
        <v>521</v>
      </c>
      <c r="K253">
        <v>4</v>
      </c>
      <c r="L253" t="s">
        <v>533</v>
      </c>
      <c r="M253" t="s">
        <v>559</v>
      </c>
      <c r="N253" t="s">
        <v>865</v>
      </c>
      <c r="O253">
        <v>2</v>
      </c>
      <c r="P253" t="str">
        <f t="shared" si="18"/>
        <v>Sí fue cobrada</v>
      </c>
      <c r="R253" s="2" t="str">
        <f t="shared" si="19"/>
        <v>04/04/2023</v>
      </c>
      <c r="S253" s="3">
        <f t="shared" si="20"/>
        <v>0.15277777777777773</v>
      </c>
      <c r="T253" t="s">
        <v>933</v>
      </c>
      <c r="U253">
        <f t="shared" si="21"/>
        <v>0.15277777777777773</v>
      </c>
      <c r="V253">
        <f t="shared" si="22"/>
        <v>15.75</v>
      </c>
      <c r="W253">
        <f t="shared" si="23"/>
        <v>1.75</v>
      </c>
    </row>
    <row r="254" spans="1:23" x14ac:dyDescent="0.3">
      <c r="A254">
        <v>14</v>
      </c>
      <c r="B254" t="s">
        <v>299</v>
      </c>
      <c r="C254">
        <v>3</v>
      </c>
      <c r="D254" s="1">
        <v>45020.080555555563</v>
      </c>
      <c r="E254" s="1">
        <v>45020.131249999999</v>
      </c>
      <c r="F254" t="s">
        <v>513</v>
      </c>
      <c r="G254" t="s">
        <v>514</v>
      </c>
      <c r="H254" t="s">
        <v>517</v>
      </c>
      <c r="I254">
        <v>41.56</v>
      </c>
      <c r="J254" t="s">
        <v>521</v>
      </c>
      <c r="K254">
        <v>2</v>
      </c>
      <c r="L254" t="s">
        <v>525</v>
      </c>
      <c r="M254" t="s">
        <v>639</v>
      </c>
      <c r="N254" t="s">
        <v>866</v>
      </c>
      <c r="O254">
        <v>1</v>
      </c>
      <c r="P254" t="str">
        <f t="shared" si="18"/>
        <v>Sí fue cobrada</v>
      </c>
      <c r="R254" s="2" t="str">
        <f t="shared" si="19"/>
        <v>04/04/2023</v>
      </c>
      <c r="S254" s="3">
        <f t="shared" si="20"/>
        <v>5.0694444444444445E-2</v>
      </c>
      <c r="T254" t="s">
        <v>933</v>
      </c>
      <c r="U254">
        <f t="shared" si="21"/>
        <v>5.0694444444444445E-2</v>
      </c>
      <c r="V254">
        <f t="shared" si="22"/>
        <v>37.404000000000003</v>
      </c>
      <c r="W254">
        <f t="shared" si="23"/>
        <v>4.1559999999999988</v>
      </c>
    </row>
    <row r="255" spans="1:23" x14ac:dyDescent="0.3">
      <c r="A255">
        <v>4</v>
      </c>
      <c r="B255" t="s">
        <v>300</v>
      </c>
      <c r="C255">
        <v>5</v>
      </c>
      <c r="D255" s="1">
        <v>45020.065972222219</v>
      </c>
      <c r="E255" s="1">
        <v>45020.20208333333</v>
      </c>
      <c r="F255" t="s">
        <v>511</v>
      </c>
      <c r="G255" t="s">
        <v>516</v>
      </c>
      <c r="H255" t="s">
        <v>519</v>
      </c>
      <c r="I255">
        <v>17.93</v>
      </c>
      <c r="J255" t="s">
        <v>521</v>
      </c>
      <c r="K255">
        <v>3</v>
      </c>
      <c r="L255" t="s">
        <v>533</v>
      </c>
      <c r="M255" t="s">
        <v>632</v>
      </c>
      <c r="N255" t="s">
        <v>867</v>
      </c>
      <c r="O255">
        <v>1.5</v>
      </c>
      <c r="P255" t="str">
        <f t="shared" si="18"/>
        <v>Sí fue cobrada</v>
      </c>
      <c r="R255" s="2" t="str">
        <f t="shared" si="19"/>
        <v>04/04/2023</v>
      </c>
      <c r="S255" s="3">
        <f t="shared" si="20"/>
        <v>0.13611111111111107</v>
      </c>
      <c r="T255" t="s">
        <v>933</v>
      </c>
      <c r="U255">
        <f t="shared" si="21"/>
        <v>0.13611111111111107</v>
      </c>
      <c r="V255">
        <f t="shared" si="22"/>
        <v>16.137</v>
      </c>
      <c r="W255">
        <f t="shared" si="23"/>
        <v>1.7929999999999993</v>
      </c>
    </row>
    <row r="256" spans="1:23" x14ac:dyDescent="0.3">
      <c r="A256">
        <v>11</v>
      </c>
      <c r="B256" t="s">
        <v>301</v>
      </c>
      <c r="C256">
        <v>2</v>
      </c>
      <c r="D256" s="1">
        <v>45020.068055555559</v>
      </c>
      <c r="E256" s="1">
        <v>45020.188194444447</v>
      </c>
      <c r="F256" t="s">
        <v>512</v>
      </c>
      <c r="G256" t="s">
        <v>516</v>
      </c>
      <c r="H256" t="s">
        <v>519</v>
      </c>
      <c r="I256">
        <v>19.28</v>
      </c>
      <c r="J256" t="s">
        <v>520</v>
      </c>
      <c r="K256">
        <v>2</v>
      </c>
      <c r="L256" t="s">
        <v>525</v>
      </c>
      <c r="M256" t="s">
        <v>685</v>
      </c>
      <c r="N256" t="s">
        <v>753</v>
      </c>
      <c r="O256">
        <v>1</v>
      </c>
      <c r="P256" t="str">
        <f t="shared" si="18"/>
        <v>Sí fue cobrada</v>
      </c>
      <c r="R256" s="2" t="str">
        <f t="shared" si="19"/>
        <v>04/04/2023</v>
      </c>
      <c r="S256" s="3">
        <f t="shared" si="20"/>
        <v>0.12013888888888889</v>
      </c>
      <c r="T256" t="s">
        <v>933</v>
      </c>
      <c r="U256">
        <f t="shared" si="21"/>
        <v>0.12013888888888889</v>
      </c>
      <c r="V256">
        <f t="shared" si="22"/>
        <v>17.352</v>
      </c>
      <c r="W256">
        <f t="shared" si="23"/>
        <v>1.9280000000000008</v>
      </c>
    </row>
    <row r="257" spans="1:23" x14ac:dyDescent="0.3">
      <c r="A257">
        <v>18</v>
      </c>
      <c r="B257" t="s">
        <v>302</v>
      </c>
      <c r="C257">
        <v>2</v>
      </c>
      <c r="D257" s="1">
        <v>45020.022222222222</v>
      </c>
      <c r="E257" s="1">
        <v>45020.145833333343</v>
      </c>
      <c r="F257" t="s">
        <v>512</v>
      </c>
      <c r="G257" t="s">
        <v>514</v>
      </c>
      <c r="H257" t="s">
        <v>517</v>
      </c>
      <c r="I257">
        <v>30.62</v>
      </c>
      <c r="J257" t="s">
        <v>520</v>
      </c>
      <c r="K257">
        <v>4</v>
      </c>
      <c r="L257" t="s">
        <v>531</v>
      </c>
      <c r="M257" t="s">
        <v>692</v>
      </c>
      <c r="N257" t="s">
        <v>570</v>
      </c>
      <c r="O257">
        <v>2</v>
      </c>
      <c r="P257" t="str">
        <f t="shared" si="18"/>
        <v>Sí fue cobrada</v>
      </c>
      <c r="R257" s="2" t="str">
        <f t="shared" si="19"/>
        <v>04/04/2023</v>
      </c>
      <c r="S257" s="3">
        <f t="shared" si="20"/>
        <v>0.12361111111111112</v>
      </c>
      <c r="T257" t="s">
        <v>933</v>
      </c>
      <c r="U257">
        <f t="shared" si="21"/>
        <v>0.12361111111111112</v>
      </c>
      <c r="V257">
        <f t="shared" si="22"/>
        <v>27.558</v>
      </c>
      <c r="W257">
        <f t="shared" si="23"/>
        <v>3.0620000000000012</v>
      </c>
    </row>
    <row r="258" spans="1:23" x14ac:dyDescent="0.3">
      <c r="A258">
        <v>13</v>
      </c>
      <c r="B258" t="s">
        <v>303</v>
      </c>
      <c r="C258">
        <v>2</v>
      </c>
      <c r="D258" s="1">
        <v>45020</v>
      </c>
      <c r="E258" s="1">
        <v>45020.084027777782</v>
      </c>
      <c r="F258" t="s">
        <v>509</v>
      </c>
      <c r="G258" t="s">
        <v>515</v>
      </c>
      <c r="H258" t="s">
        <v>517</v>
      </c>
      <c r="I258">
        <v>19.600000000000001</v>
      </c>
      <c r="J258" t="s">
        <v>520</v>
      </c>
      <c r="K258">
        <v>2</v>
      </c>
      <c r="L258" t="s">
        <v>527</v>
      </c>
      <c r="M258" t="s">
        <v>645</v>
      </c>
      <c r="N258" t="s">
        <v>742</v>
      </c>
      <c r="O258">
        <v>1</v>
      </c>
      <c r="P258" t="str">
        <f t="shared" si="18"/>
        <v>Sí fue cobrada</v>
      </c>
      <c r="R258" s="2" t="str">
        <f t="shared" si="19"/>
        <v>04/04/2023</v>
      </c>
      <c r="S258" s="3">
        <f t="shared" si="20"/>
        <v>8.4027777777777771E-2</v>
      </c>
      <c r="T258" t="s">
        <v>933</v>
      </c>
      <c r="U258">
        <f t="shared" si="21"/>
        <v>8.4027777777777771E-2</v>
      </c>
      <c r="V258">
        <f t="shared" si="22"/>
        <v>17.64</v>
      </c>
      <c r="W258">
        <f t="shared" si="23"/>
        <v>1.9600000000000009</v>
      </c>
    </row>
    <row r="259" spans="1:23" x14ac:dyDescent="0.3">
      <c r="A259">
        <v>15</v>
      </c>
      <c r="B259" t="s">
        <v>304</v>
      </c>
      <c r="C259">
        <v>1</v>
      </c>
      <c r="D259" s="1">
        <v>45020.05</v>
      </c>
      <c r="E259" s="1">
        <v>45020.193055555559</v>
      </c>
      <c r="F259" t="s">
        <v>509</v>
      </c>
      <c r="G259" t="s">
        <v>514</v>
      </c>
      <c r="H259" t="s">
        <v>519</v>
      </c>
      <c r="I259">
        <v>38.520000000000003</v>
      </c>
      <c r="J259" t="s">
        <v>521</v>
      </c>
      <c r="K259">
        <v>2</v>
      </c>
      <c r="L259" t="s">
        <v>523</v>
      </c>
      <c r="M259" t="s">
        <v>657</v>
      </c>
      <c r="N259" t="s">
        <v>868</v>
      </c>
      <c r="O259">
        <v>1</v>
      </c>
      <c r="P259" t="str">
        <f t="shared" ref="P259:P322" si="24" xml:space="preserve"> IF(U259=0, "No fue cobrada", "Sí fue cobrada")</f>
        <v>Sí fue cobrada</v>
      </c>
      <c r="R259" s="2" t="str">
        <f t="shared" ref="R259:R322" si="25" xml:space="preserve"> TEXT(D259, "DD/MM/AAAA")</f>
        <v>04/04/2023</v>
      </c>
      <c r="S259" s="3">
        <f t="shared" ref="S259:S322" si="26" xml:space="preserve"> N259-M259 + IF(J259="Ocupada", 15/1440, 0)</f>
        <v>0.14305555555555555</v>
      </c>
      <c r="T259" t="s">
        <v>933</v>
      </c>
      <c r="U259">
        <f t="shared" ref="U259:U322" si="27" xml:space="preserve"> IF(S259&gt;0, S259, 0)</f>
        <v>0.14305555555555555</v>
      </c>
      <c r="V259">
        <f t="shared" ref="V259:V322" si="28">I259-(I259*0.1)</f>
        <v>34.668000000000006</v>
      </c>
      <c r="W259">
        <f t="shared" ref="W259:W322" si="29">I259-V259</f>
        <v>3.8519999999999968</v>
      </c>
    </row>
    <row r="260" spans="1:23" x14ac:dyDescent="0.3">
      <c r="A260">
        <v>14</v>
      </c>
      <c r="B260" t="s">
        <v>305</v>
      </c>
      <c r="C260">
        <v>5</v>
      </c>
      <c r="D260" s="1">
        <v>45020.086805555547</v>
      </c>
      <c r="E260" s="1">
        <v>45020.179861111108</v>
      </c>
      <c r="F260" t="s">
        <v>509</v>
      </c>
      <c r="G260" t="s">
        <v>515</v>
      </c>
      <c r="H260" t="s">
        <v>519</v>
      </c>
      <c r="I260">
        <v>47.05</v>
      </c>
      <c r="J260" t="s">
        <v>521</v>
      </c>
      <c r="K260">
        <v>3</v>
      </c>
      <c r="L260" t="s">
        <v>527</v>
      </c>
      <c r="M260" t="s">
        <v>628</v>
      </c>
      <c r="N260" t="s">
        <v>856</v>
      </c>
      <c r="O260">
        <v>1.5</v>
      </c>
      <c r="P260" t="str">
        <f t="shared" si="24"/>
        <v>Sí fue cobrada</v>
      </c>
      <c r="R260" s="2" t="str">
        <f t="shared" si="25"/>
        <v>04/04/2023</v>
      </c>
      <c r="S260" s="3">
        <f t="shared" si="26"/>
        <v>9.3055555555555544E-2</v>
      </c>
      <c r="T260" t="s">
        <v>933</v>
      </c>
      <c r="U260">
        <f t="shared" si="27"/>
        <v>9.3055555555555544E-2</v>
      </c>
      <c r="V260">
        <f t="shared" si="28"/>
        <v>42.344999999999999</v>
      </c>
      <c r="W260">
        <f t="shared" si="29"/>
        <v>4.7049999999999983</v>
      </c>
    </row>
    <row r="261" spans="1:23" x14ac:dyDescent="0.3">
      <c r="A261">
        <v>19</v>
      </c>
      <c r="B261" t="s">
        <v>306</v>
      </c>
      <c r="C261">
        <v>5</v>
      </c>
      <c r="D261" s="1">
        <v>45020.104166666657</v>
      </c>
      <c r="E261" s="1">
        <v>45020.257638888892</v>
      </c>
      <c r="F261" t="s">
        <v>509</v>
      </c>
      <c r="G261" t="s">
        <v>515</v>
      </c>
      <c r="H261" t="s">
        <v>519</v>
      </c>
      <c r="I261">
        <v>20.059999999999999</v>
      </c>
      <c r="J261" t="s">
        <v>521</v>
      </c>
      <c r="K261">
        <v>2</v>
      </c>
      <c r="L261" t="s">
        <v>529</v>
      </c>
      <c r="M261" t="s">
        <v>693</v>
      </c>
      <c r="N261" t="s">
        <v>869</v>
      </c>
      <c r="O261">
        <v>1</v>
      </c>
      <c r="P261" t="str">
        <f t="shared" si="24"/>
        <v>Sí fue cobrada</v>
      </c>
      <c r="R261" s="2" t="str">
        <f t="shared" si="25"/>
        <v>04/04/2023</v>
      </c>
      <c r="S261" s="3">
        <f t="shared" si="26"/>
        <v>0.15347222222222223</v>
      </c>
      <c r="T261" t="s">
        <v>933</v>
      </c>
      <c r="U261">
        <f t="shared" si="27"/>
        <v>0.15347222222222223</v>
      </c>
      <c r="V261">
        <f t="shared" si="28"/>
        <v>18.053999999999998</v>
      </c>
      <c r="W261">
        <f t="shared" si="29"/>
        <v>2.0060000000000002</v>
      </c>
    </row>
    <row r="262" spans="1:23" x14ac:dyDescent="0.3">
      <c r="A262">
        <v>12</v>
      </c>
      <c r="B262" t="s">
        <v>307</v>
      </c>
      <c r="C262">
        <v>1</v>
      </c>
      <c r="D262" s="1">
        <v>45020.163888888892</v>
      </c>
      <c r="E262" s="1">
        <v>45020.239583333343</v>
      </c>
      <c r="F262" t="s">
        <v>512</v>
      </c>
      <c r="G262" t="s">
        <v>514</v>
      </c>
      <c r="H262" t="s">
        <v>519</v>
      </c>
      <c r="I262">
        <v>23.01</v>
      </c>
      <c r="J262" t="s">
        <v>522</v>
      </c>
      <c r="K262">
        <v>2</v>
      </c>
      <c r="L262" t="s">
        <v>527</v>
      </c>
      <c r="M262" t="s">
        <v>694</v>
      </c>
      <c r="N262" t="s">
        <v>870</v>
      </c>
      <c r="O262">
        <v>1</v>
      </c>
      <c r="P262" t="str">
        <f t="shared" si="24"/>
        <v>Sí fue cobrada</v>
      </c>
      <c r="R262" s="2" t="str">
        <f t="shared" si="25"/>
        <v>04/04/2023</v>
      </c>
      <c r="S262" s="3">
        <f t="shared" si="26"/>
        <v>8.6111111111111124E-2</v>
      </c>
      <c r="T262" t="s">
        <v>933</v>
      </c>
      <c r="U262">
        <f t="shared" si="27"/>
        <v>8.6111111111111124E-2</v>
      </c>
      <c r="V262">
        <f t="shared" si="28"/>
        <v>20.709000000000003</v>
      </c>
      <c r="W262">
        <f t="shared" si="29"/>
        <v>2.3009999999999984</v>
      </c>
    </row>
    <row r="263" spans="1:23" x14ac:dyDescent="0.3">
      <c r="A263">
        <v>15</v>
      </c>
      <c r="B263" t="s">
        <v>308</v>
      </c>
      <c r="C263">
        <v>3</v>
      </c>
      <c r="D263" s="1">
        <v>45020.031944444447</v>
      </c>
      <c r="E263" s="1">
        <v>45020.086111111108</v>
      </c>
      <c r="F263" t="s">
        <v>511</v>
      </c>
      <c r="G263" t="s">
        <v>514</v>
      </c>
      <c r="H263" t="s">
        <v>519</v>
      </c>
      <c r="I263">
        <v>33.01</v>
      </c>
      <c r="J263" t="s">
        <v>522</v>
      </c>
      <c r="K263">
        <v>4</v>
      </c>
      <c r="L263" t="s">
        <v>532</v>
      </c>
      <c r="M263" t="s">
        <v>672</v>
      </c>
      <c r="N263" t="s">
        <v>554</v>
      </c>
      <c r="O263">
        <v>2</v>
      </c>
      <c r="P263" t="str">
        <f t="shared" si="24"/>
        <v>Sí fue cobrada</v>
      </c>
      <c r="R263" s="2" t="str">
        <f t="shared" si="25"/>
        <v>04/04/2023</v>
      </c>
      <c r="S263" s="3">
        <f t="shared" si="26"/>
        <v>6.458333333333334E-2</v>
      </c>
      <c r="T263" t="s">
        <v>933</v>
      </c>
      <c r="U263">
        <f t="shared" si="27"/>
        <v>6.458333333333334E-2</v>
      </c>
      <c r="V263">
        <f t="shared" si="28"/>
        <v>29.708999999999996</v>
      </c>
      <c r="W263">
        <f t="shared" si="29"/>
        <v>3.3010000000000019</v>
      </c>
    </row>
    <row r="264" spans="1:23" x14ac:dyDescent="0.3">
      <c r="A264">
        <v>16</v>
      </c>
      <c r="B264" t="s">
        <v>309</v>
      </c>
      <c r="C264">
        <v>2</v>
      </c>
      <c r="D264" s="1">
        <v>45020.053472222222</v>
      </c>
      <c r="E264" s="1">
        <v>45020.207638888889</v>
      </c>
      <c r="F264" t="s">
        <v>511</v>
      </c>
      <c r="G264" t="s">
        <v>514</v>
      </c>
      <c r="H264" t="s">
        <v>519</v>
      </c>
      <c r="I264">
        <v>30.78</v>
      </c>
      <c r="J264" t="s">
        <v>522</v>
      </c>
      <c r="K264">
        <v>2</v>
      </c>
      <c r="L264" t="s">
        <v>526</v>
      </c>
      <c r="M264" t="s">
        <v>695</v>
      </c>
      <c r="N264" t="s">
        <v>758</v>
      </c>
      <c r="O264">
        <v>1</v>
      </c>
      <c r="P264" t="str">
        <f t="shared" si="24"/>
        <v>Sí fue cobrada</v>
      </c>
      <c r="R264" s="2" t="str">
        <f t="shared" si="25"/>
        <v>04/04/2023</v>
      </c>
      <c r="S264" s="3">
        <f t="shared" si="26"/>
        <v>0.16458333333333333</v>
      </c>
      <c r="T264" t="s">
        <v>933</v>
      </c>
      <c r="U264">
        <f t="shared" si="27"/>
        <v>0.16458333333333333</v>
      </c>
      <c r="V264">
        <f t="shared" si="28"/>
        <v>27.702000000000002</v>
      </c>
      <c r="W264">
        <f t="shared" si="29"/>
        <v>3.0779999999999994</v>
      </c>
    </row>
    <row r="265" spans="1:23" x14ac:dyDescent="0.3">
      <c r="A265">
        <v>13</v>
      </c>
      <c r="B265" t="s">
        <v>310</v>
      </c>
      <c r="C265">
        <v>1</v>
      </c>
      <c r="D265" s="1">
        <v>45020.158333333333</v>
      </c>
      <c r="E265" s="1">
        <v>45020.313194444447</v>
      </c>
      <c r="F265" t="s">
        <v>512</v>
      </c>
      <c r="G265" t="s">
        <v>515</v>
      </c>
      <c r="H265" t="s">
        <v>519</v>
      </c>
      <c r="I265">
        <v>40.630000000000003</v>
      </c>
      <c r="J265" t="s">
        <v>522</v>
      </c>
      <c r="K265">
        <v>3</v>
      </c>
      <c r="L265" t="s">
        <v>525</v>
      </c>
      <c r="M265" t="s">
        <v>627</v>
      </c>
      <c r="N265" t="s">
        <v>871</v>
      </c>
      <c r="O265">
        <v>1.5</v>
      </c>
      <c r="P265" t="str">
        <f t="shared" si="24"/>
        <v>Sí fue cobrada</v>
      </c>
      <c r="R265" s="2" t="str">
        <f t="shared" si="25"/>
        <v>04/04/2023</v>
      </c>
      <c r="S265" s="3">
        <f t="shared" si="26"/>
        <v>0.16527777777777777</v>
      </c>
      <c r="T265" t="s">
        <v>933</v>
      </c>
      <c r="U265">
        <f t="shared" si="27"/>
        <v>0.16527777777777777</v>
      </c>
      <c r="V265">
        <f t="shared" si="28"/>
        <v>36.567</v>
      </c>
      <c r="W265">
        <f t="shared" si="29"/>
        <v>4.0630000000000024</v>
      </c>
    </row>
    <row r="266" spans="1:23" x14ac:dyDescent="0.3">
      <c r="A266">
        <v>2</v>
      </c>
      <c r="B266" t="s">
        <v>311</v>
      </c>
      <c r="C266">
        <v>6</v>
      </c>
      <c r="D266" s="1">
        <v>45020.024305555547</v>
      </c>
      <c r="E266" s="1">
        <v>45020.124305555553</v>
      </c>
      <c r="F266" t="s">
        <v>512</v>
      </c>
      <c r="G266" t="s">
        <v>515</v>
      </c>
      <c r="H266" t="s">
        <v>517</v>
      </c>
      <c r="I266">
        <v>36.21</v>
      </c>
      <c r="J266" t="s">
        <v>520</v>
      </c>
      <c r="K266">
        <v>2</v>
      </c>
      <c r="L266" t="s">
        <v>524</v>
      </c>
      <c r="M266" t="s">
        <v>696</v>
      </c>
      <c r="N266" t="s">
        <v>691</v>
      </c>
      <c r="O266">
        <v>1</v>
      </c>
      <c r="P266" t="str">
        <f t="shared" si="24"/>
        <v>Sí fue cobrada</v>
      </c>
      <c r="R266" s="2" t="str">
        <f t="shared" si="25"/>
        <v>04/04/2023</v>
      </c>
      <c r="S266" s="3">
        <f t="shared" si="26"/>
        <v>0.1</v>
      </c>
      <c r="T266" t="s">
        <v>933</v>
      </c>
      <c r="U266">
        <f t="shared" si="27"/>
        <v>0.1</v>
      </c>
      <c r="V266">
        <f t="shared" si="28"/>
        <v>32.588999999999999</v>
      </c>
      <c r="W266">
        <f t="shared" si="29"/>
        <v>3.6210000000000022</v>
      </c>
    </row>
    <row r="267" spans="1:23" x14ac:dyDescent="0.3">
      <c r="A267">
        <v>1</v>
      </c>
      <c r="B267" t="s">
        <v>312</v>
      </c>
      <c r="C267">
        <v>6</v>
      </c>
      <c r="D267" s="1">
        <v>45020.161111111112</v>
      </c>
      <c r="E267" s="1">
        <v>45020.256249999999</v>
      </c>
      <c r="F267" t="s">
        <v>510</v>
      </c>
      <c r="G267" t="s">
        <v>515</v>
      </c>
      <c r="H267" t="s">
        <v>519</v>
      </c>
      <c r="I267">
        <v>48.93</v>
      </c>
      <c r="J267" t="s">
        <v>521</v>
      </c>
      <c r="K267">
        <v>2</v>
      </c>
      <c r="L267" t="s">
        <v>525</v>
      </c>
      <c r="M267" t="s">
        <v>631</v>
      </c>
      <c r="N267" t="s">
        <v>803</v>
      </c>
      <c r="O267">
        <v>1</v>
      </c>
      <c r="P267" t="str">
        <f t="shared" si="24"/>
        <v>Sí fue cobrada</v>
      </c>
      <c r="R267" s="2" t="str">
        <f t="shared" si="25"/>
        <v>04/04/2023</v>
      </c>
      <c r="S267" s="3">
        <f t="shared" si="26"/>
        <v>9.5138888888888912E-2</v>
      </c>
      <c r="T267" t="s">
        <v>933</v>
      </c>
      <c r="U267">
        <f t="shared" si="27"/>
        <v>9.5138888888888912E-2</v>
      </c>
      <c r="V267">
        <f t="shared" si="28"/>
        <v>44.036999999999999</v>
      </c>
      <c r="W267">
        <f t="shared" si="29"/>
        <v>4.8930000000000007</v>
      </c>
    </row>
    <row r="268" spans="1:23" x14ac:dyDescent="0.3">
      <c r="A268">
        <v>7</v>
      </c>
      <c r="B268" t="s">
        <v>313</v>
      </c>
      <c r="C268">
        <v>5</v>
      </c>
      <c r="D268" s="1">
        <v>45020.156944444447</v>
      </c>
      <c r="E268" s="1">
        <v>45020.316666666673</v>
      </c>
      <c r="F268" t="s">
        <v>512</v>
      </c>
      <c r="G268" t="s">
        <v>516</v>
      </c>
      <c r="H268" t="s">
        <v>519</v>
      </c>
      <c r="I268">
        <v>27.37</v>
      </c>
      <c r="J268" t="s">
        <v>520</v>
      </c>
      <c r="K268">
        <v>4</v>
      </c>
      <c r="L268" t="s">
        <v>525</v>
      </c>
      <c r="M268" t="s">
        <v>543</v>
      </c>
      <c r="N268" t="s">
        <v>872</v>
      </c>
      <c r="O268">
        <v>2</v>
      </c>
      <c r="P268" t="str">
        <f t="shared" si="24"/>
        <v>Sí fue cobrada</v>
      </c>
      <c r="R268" s="2" t="str">
        <f t="shared" si="25"/>
        <v>04/04/2023</v>
      </c>
      <c r="S268" s="3">
        <f t="shared" si="26"/>
        <v>0.15972222222222221</v>
      </c>
      <c r="T268" t="s">
        <v>933</v>
      </c>
      <c r="U268">
        <f t="shared" si="27"/>
        <v>0.15972222222222221</v>
      </c>
      <c r="V268">
        <f t="shared" si="28"/>
        <v>24.633000000000003</v>
      </c>
      <c r="W268">
        <f t="shared" si="29"/>
        <v>2.7369999999999983</v>
      </c>
    </row>
    <row r="269" spans="1:23" x14ac:dyDescent="0.3">
      <c r="A269">
        <v>12</v>
      </c>
      <c r="B269" t="s">
        <v>314</v>
      </c>
      <c r="C269">
        <v>6</v>
      </c>
      <c r="D269" s="1">
        <v>45020.018055555563</v>
      </c>
      <c r="E269" s="1">
        <v>45020.14166666667</v>
      </c>
      <c r="F269" t="s">
        <v>512</v>
      </c>
      <c r="G269" t="s">
        <v>515</v>
      </c>
      <c r="H269" t="s">
        <v>519</v>
      </c>
      <c r="I269">
        <v>29.58</v>
      </c>
      <c r="J269" t="s">
        <v>522</v>
      </c>
      <c r="K269">
        <v>4</v>
      </c>
      <c r="L269" t="s">
        <v>526</v>
      </c>
      <c r="M269" t="s">
        <v>663</v>
      </c>
      <c r="N269" t="s">
        <v>546</v>
      </c>
      <c r="O269">
        <v>2</v>
      </c>
      <c r="P269" t="str">
        <f t="shared" si="24"/>
        <v>Sí fue cobrada</v>
      </c>
      <c r="R269" s="2" t="str">
        <f t="shared" si="25"/>
        <v>04/04/2023</v>
      </c>
      <c r="S269" s="3">
        <f t="shared" si="26"/>
        <v>0.13402777777777777</v>
      </c>
      <c r="T269" t="s">
        <v>933</v>
      </c>
      <c r="U269">
        <f t="shared" si="27"/>
        <v>0.13402777777777777</v>
      </c>
      <c r="V269">
        <f t="shared" si="28"/>
        <v>26.622</v>
      </c>
      <c r="W269">
        <f t="shared" si="29"/>
        <v>2.9579999999999984</v>
      </c>
    </row>
    <row r="270" spans="1:23" x14ac:dyDescent="0.3">
      <c r="A270">
        <v>17</v>
      </c>
      <c r="B270" t="s">
        <v>315</v>
      </c>
      <c r="C270">
        <v>2</v>
      </c>
      <c r="D270" s="1">
        <v>45020.054861111108</v>
      </c>
      <c r="E270" s="1">
        <v>45020.18472222222</v>
      </c>
      <c r="F270" t="s">
        <v>509</v>
      </c>
      <c r="G270" t="s">
        <v>515</v>
      </c>
      <c r="H270" t="s">
        <v>517</v>
      </c>
      <c r="I270">
        <v>26.87</v>
      </c>
      <c r="J270" t="s">
        <v>522</v>
      </c>
      <c r="K270">
        <v>4</v>
      </c>
      <c r="L270" t="s">
        <v>532</v>
      </c>
      <c r="M270" t="s">
        <v>555</v>
      </c>
      <c r="N270" t="s">
        <v>759</v>
      </c>
      <c r="O270">
        <v>2</v>
      </c>
      <c r="P270" t="str">
        <f t="shared" si="24"/>
        <v>Sí fue cobrada</v>
      </c>
      <c r="R270" s="2" t="str">
        <f t="shared" si="25"/>
        <v>04/04/2023</v>
      </c>
      <c r="S270" s="3">
        <f t="shared" si="26"/>
        <v>0.14027777777777778</v>
      </c>
      <c r="T270" t="s">
        <v>933</v>
      </c>
      <c r="U270">
        <f t="shared" si="27"/>
        <v>0.14027777777777778</v>
      </c>
      <c r="V270">
        <f t="shared" si="28"/>
        <v>24.183</v>
      </c>
      <c r="W270">
        <f t="shared" si="29"/>
        <v>2.6870000000000012</v>
      </c>
    </row>
    <row r="271" spans="1:23" x14ac:dyDescent="0.3">
      <c r="A271">
        <v>13</v>
      </c>
      <c r="B271" t="s">
        <v>264</v>
      </c>
      <c r="C271">
        <v>5</v>
      </c>
      <c r="D271" s="1">
        <v>45020.109027777777</v>
      </c>
      <c r="E271" s="1">
        <v>45020.247916666667</v>
      </c>
      <c r="F271" t="s">
        <v>512</v>
      </c>
      <c r="G271" t="s">
        <v>516</v>
      </c>
      <c r="H271" t="s">
        <v>519</v>
      </c>
      <c r="I271">
        <v>42.1</v>
      </c>
      <c r="J271" t="s">
        <v>520</v>
      </c>
      <c r="K271">
        <v>3</v>
      </c>
      <c r="L271" t="s">
        <v>530</v>
      </c>
      <c r="M271" t="s">
        <v>640</v>
      </c>
      <c r="N271" t="s">
        <v>873</v>
      </c>
      <c r="O271">
        <v>1.5</v>
      </c>
      <c r="P271" t="str">
        <f t="shared" si="24"/>
        <v>Sí fue cobrada</v>
      </c>
      <c r="R271" s="2" t="str">
        <f t="shared" si="25"/>
        <v>04/04/2023</v>
      </c>
      <c r="S271" s="3">
        <f t="shared" si="26"/>
        <v>0.1388888888888889</v>
      </c>
      <c r="T271" t="s">
        <v>933</v>
      </c>
      <c r="U271">
        <f t="shared" si="27"/>
        <v>0.1388888888888889</v>
      </c>
      <c r="V271">
        <f t="shared" si="28"/>
        <v>37.89</v>
      </c>
      <c r="W271">
        <f t="shared" si="29"/>
        <v>4.2100000000000009</v>
      </c>
    </row>
    <row r="272" spans="1:23" x14ac:dyDescent="0.3">
      <c r="A272">
        <v>11</v>
      </c>
      <c r="B272" t="s">
        <v>162</v>
      </c>
      <c r="C272">
        <v>2</v>
      </c>
      <c r="D272" s="1">
        <v>45020.02847222222</v>
      </c>
      <c r="E272" s="1">
        <v>45020.173611111109</v>
      </c>
      <c r="F272" t="s">
        <v>511</v>
      </c>
      <c r="G272" t="s">
        <v>514</v>
      </c>
      <c r="H272" t="s">
        <v>519</v>
      </c>
      <c r="I272">
        <v>12.2</v>
      </c>
      <c r="J272" t="s">
        <v>520</v>
      </c>
      <c r="K272">
        <v>4</v>
      </c>
      <c r="L272" t="s">
        <v>527</v>
      </c>
      <c r="M272" t="s">
        <v>584</v>
      </c>
      <c r="N272" t="s">
        <v>831</v>
      </c>
      <c r="O272">
        <v>2</v>
      </c>
      <c r="P272" t="str">
        <f t="shared" si="24"/>
        <v>Sí fue cobrada</v>
      </c>
      <c r="R272" s="2" t="str">
        <f t="shared" si="25"/>
        <v>04/04/2023</v>
      </c>
      <c r="S272" s="3">
        <f t="shared" si="26"/>
        <v>0.1451388888888889</v>
      </c>
      <c r="T272" t="s">
        <v>933</v>
      </c>
      <c r="U272">
        <f t="shared" si="27"/>
        <v>0.1451388888888889</v>
      </c>
      <c r="V272">
        <f t="shared" si="28"/>
        <v>10.979999999999999</v>
      </c>
      <c r="W272">
        <f t="shared" si="29"/>
        <v>1.2200000000000006</v>
      </c>
    </row>
    <row r="273" spans="1:23" x14ac:dyDescent="0.3">
      <c r="A273">
        <v>16</v>
      </c>
      <c r="B273" t="s">
        <v>316</v>
      </c>
      <c r="C273">
        <v>3</v>
      </c>
      <c r="D273" s="1">
        <v>45020.048611111109</v>
      </c>
      <c r="E273" s="1">
        <v>45020.206944444442</v>
      </c>
      <c r="F273" t="s">
        <v>509</v>
      </c>
      <c r="G273" t="s">
        <v>514</v>
      </c>
      <c r="H273" t="s">
        <v>519</v>
      </c>
      <c r="I273">
        <v>39.26</v>
      </c>
      <c r="J273" t="s">
        <v>522</v>
      </c>
      <c r="K273">
        <v>4</v>
      </c>
      <c r="L273" t="s">
        <v>527</v>
      </c>
      <c r="M273" t="s">
        <v>697</v>
      </c>
      <c r="N273" t="s">
        <v>819</v>
      </c>
      <c r="O273">
        <v>2</v>
      </c>
      <c r="P273" t="str">
        <f t="shared" si="24"/>
        <v>Sí fue cobrada</v>
      </c>
      <c r="R273" s="2" t="str">
        <f t="shared" si="25"/>
        <v>04/04/2023</v>
      </c>
      <c r="S273" s="3">
        <f t="shared" si="26"/>
        <v>0.16875000000000001</v>
      </c>
      <c r="T273" t="s">
        <v>933</v>
      </c>
      <c r="U273">
        <f t="shared" si="27"/>
        <v>0.16875000000000001</v>
      </c>
      <c r="V273">
        <f t="shared" si="28"/>
        <v>35.333999999999996</v>
      </c>
      <c r="W273">
        <f t="shared" si="29"/>
        <v>3.9260000000000019</v>
      </c>
    </row>
    <row r="274" spans="1:23" x14ac:dyDescent="0.3">
      <c r="A274">
        <v>16</v>
      </c>
      <c r="B274" t="s">
        <v>317</v>
      </c>
      <c r="C274">
        <v>1</v>
      </c>
      <c r="D274" s="1">
        <v>45020.078472222223</v>
      </c>
      <c r="E274" s="1">
        <v>45020.227777777778</v>
      </c>
      <c r="F274" t="s">
        <v>511</v>
      </c>
      <c r="G274" t="s">
        <v>516</v>
      </c>
      <c r="H274" t="s">
        <v>518</v>
      </c>
      <c r="I274">
        <v>41.73</v>
      </c>
      <c r="J274" t="s">
        <v>521</v>
      </c>
      <c r="K274">
        <v>2</v>
      </c>
      <c r="L274" t="s">
        <v>524</v>
      </c>
      <c r="M274" t="s">
        <v>633</v>
      </c>
      <c r="N274" t="s">
        <v>829</v>
      </c>
      <c r="O274">
        <v>1</v>
      </c>
      <c r="P274" t="str">
        <f t="shared" si="24"/>
        <v>Sí fue cobrada</v>
      </c>
      <c r="R274" s="2" t="str">
        <f t="shared" si="25"/>
        <v>04/04/2023</v>
      </c>
      <c r="S274" s="3">
        <f t="shared" si="26"/>
        <v>0.14930555555555555</v>
      </c>
      <c r="T274" t="s">
        <v>933</v>
      </c>
      <c r="U274">
        <f t="shared" si="27"/>
        <v>0.14930555555555555</v>
      </c>
      <c r="V274">
        <f t="shared" si="28"/>
        <v>37.556999999999995</v>
      </c>
      <c r="W274">
        <f t="shared" si="29"/>
        <v>4.1730000000000018</v>
      </c>
    </row>
    <row r="275" spans="1:23" x14ac:dyDescent="0.3">
      <c r="A275">
        <v>15</v>
      </c>
      <c r="B275" t="s">
        <v>202</v>
      </c>
      <c r="C275">
        <v>2</v>
      </c>
      <c r="D275" s="1">
        <v>45020.085416666669</v>
      </c>
      <c r="E275" s="1">
        <v>45020.249305555553</v>
      </c>
      <c r="F275" t="s">
        <v>510</v>
      </c>
      <c r="G275" t="s">
        <v>514</v>
      </c>
      <c r="H275" t="s">
        <v>519</v>
      </c>
      <c r="I275">
        <v>47.21</v>
      </c>
      <c r="J275" t="s">
        <v>521</v>
      </c>
      <c r="K275">
        <v>3</v>
      </c>
      <c r="L275" t="s">
        <v>530</v>
      </c>
      <c r="M275" t="s">
        <v>541</v>
      </c>
      <c r="N275" t="s">
        <v>820</v>
      </c>
      <c r="O275">
        <v>1.5</v>
      </c>
      <c r="P275" t="str">
        <f t="shared" si="24"/>
        <v>Sí fue cobrada</v>
      </c>
      <c r="R275" s="2" t="str">
        <f t="shared" si="25"/>
        <v>04/04/2023</v>
      </c>
      <c r="S275" s="3">
        <f t="shared" si="26"/>
        <v>0.16388888888888892</v>
      </c>
      <c r="T275" t="s">
        <v>933</v>
      </c>
      <c r="U275">
        <f t="shared" si="27"/>
        <v>0.16388888888888892</v>
      </c>
      <c r="V275">
        <f t="shared" si="28"/>
        <v>42.489000000000004</v>
      </c>
      <c r="W275">
        <f t="shared" si="29"/>
        <v>4.7209999999999965</v>
      </c>
    </row>
    <row r="276" spans="1:23" x14ac:dyDescent="0.3">
      <c r="A276">
        <v>5</v>
      </c>
      <c r="B276" t="s">
        <v>318</v>
      </c>
      <c r="C276">
        <v>2</v>
      </c>
      <c r="D276" s="1">
        <v>45020.073611111111</v>
      </c>
      <c r="E276" s="1">
        <v>45020.145138888889</v>
      </c>
      <c r="F276" t="s">
        <v>509</v>
      </c>
      <c r="G276" t="s">
        <v>514</v>
      </c>
      <c r="H276" t="s">
        <v>519</v>
      </c>
      <c r="I276">
        <v>49.02</v>
      </c>
      <c r="J276" t="s">
        <v>522</v>
      </c>
      <c r="K276">
        <v>4</v>
      </c>
      <c r="L276" t="s">
        <v>525</v>
      </c>
      <c r="M276" t="s">
        <v>600</v>
      </c>
      <c r="N276" t="s">
        <v>744</v>
      </c>
      <c r="O276">
        <v>2</v>
      </c>
      <c r="P276" t="str">
        <f t="shared" si="24"/>
        <v>Sí fue cobrada</v>
      </c>
      <c r="R276" s="2" t="str">
        <f t="shared" si="25"/>
        <v>04/04/2023</v>
      </c>
      <c r="S276" s="3">
        <f t="shared" si="26"/>
        <v>8.1944444444444459E-2</v>
      </c>
      <c r="T276" t="s">
        <v>933</v>
      </c>
      <c r="U276">
        <f t="shared" si="27"/>
        <v>8.1944444444444459E-2</v>
      </c>
      <c r="V276">
        <f t="shared" si="28"/>
        <v>44.118000000000002</v>
      </c>
      <c r="W276">
        <f t="shared" si="29"/>
        <v>4.902000000000001</v>
      </c>
    </row>
    <row r="277" spans="1:23" x14ac:dyDescent="0.3">
      <c r="A277">
        <v>15</v>
      </c>
      <c r="B277" t="s">
        <v>319</v>
      </c>
      <c r="C277">
        <v>2</v>
      </c>
      <c r="D277" s="1">
        <v>45020.159722222219</v>
      </c>
      <c r="E277" s="1">
        <v>45020.298611111109</v>
      </c>
      <c r="F277" t="s">
        <v>512</v>
      </c>
      <c r="G277" t="s">
        <v>514</v>
      </c>
      <c r="H277" t="s">
        <v>517</v>
      </c>
      <c r="I277">
        <v>48.28</v>
      </c>
      <c r="J277" t="s">
        <v>520</v>
      </c>
      <c r="K277">
        <v>4</v>
      </c>
      <c r="L277" t="s">
        <v>525</v>
      </c>
      <c r="M277" t="s">
        <v>698</v>
      </c>
      <c r="N277" t="s">
        <v>799</v>
      </c>
      <c r="O277">
        <v>2</v>
      </c>
      <c r="P277" t="str">
        <f t="shared" si="24"/>
        <v>Sí fue cobrada</v>
      </c>
      <c r="R277" s="2" t="str">
        <f t="shared" si="25"/>
        <v>04/04/2023</v>
      </c>
      <c r="S277" s="3">
        <f t="shared" si="26"/>
        <v>0.13888888888888887</v>
      </c>
      <c r="T277" t="s">
        <v>933</v>
      </c>
      <c r="U277">
        <f t="shared" si="27"/>
        <v>0.13888888888888887</v>
      </c>
      <c r="V277">
        <f t="shared" si="28"/>
        <v>43.451999999999998</v>
      </c>
      <c r="W277">
        <f t="shared" si="29"/>
        <v>4.828000000000003</v>
      </c>
    </row>
    <row r="278" spans="1:23" x14ac:dyDescent="0.3">
      <c r="A278">
        <v>17</v>
      </c>
      <c r="B278" t="s">
        <v>320</v>
      </c>
      <c r="C278">
        <v>5</v>
      </c>
      <c r="D278" s="1">
        <v>45020.064583333333</v>
      </c>
      <c r="E278" s="1">
        <v>45020.198611111111</v>
      </c>
      <c r="F278" t="s">
        <v>509</v>
      </c>
      <c r="G278" t="s">
        <v>514</v>
      </c>
      <c r="H278" t="s">
        <v>518</v>
      </c>
      <c r="I278">
        <v>10.57</v>
      </c>
      <c r="J278" t="s">
        <v>520</v>
      </c>
      <c r="K278">
        <v>3</v>
      </c>
      <c r="L278" t="s">
        <v>532</v>
      </c>
      <c r="M278" t="s">
        <v>611</v>
      </c>
      <c r="N278" t="s">
        <v>874</v>
      </c>
      <c r="O278">
        <v>1.5</v>
      </c>
      <c r="P278" t="str">
        <f t="shared" si="24"/>
        <v>Sí fue cobrada</v>
      </c>
      <c r="R278" s="2" t="str">
        <f t="shared" si="25"/>
        <v>04/04/2023</v>
      </c>
      <c r="S278" s="3">
        <f t="shared" si="26"/>
        <v>0.13402777777777775</v>
      </c>
      <c r="T278" t="s">
        <v>933</v>
      </c>
      <c r="U278">
        <f t="shared" si="27"/>
        <v>0.13402777777777775</v>
      </c>
      <c r="V278">
        <f t="shared" si="28"/>
        <v>9.5129999999999999</v>
      </c>
      <c r="W278">
        <f t="shared" si="29"/>
        <v>1.0570000000000004</v>
      </c>
    </row>
    <row r="279" spans="1:23" x14ac:dyDescent="0.3">
      <c r="A279">
        <v>12</v>
      </c>
      <c r="B279" t="s">
        <v>321</v>
      </c>
      <c r="C279">
        <v>2</v>
      </c>
      <c r="D279" s="1">
        <v>45020.036805555559</v>
      </c>
      <c r="E279" s="1">
        <v>45020.15625</v>
      </c>
      <c r="F279" t="s">
        <v>509</v>
      </c>
      <c r="G279" t="s">
        <v>516</v>
      </c>
      <c r="H279" t="s">
        <v>519</v>
      </c>
      <c r="I279">
        <v>12.62</v>
      </c>
      <c r="J279" t="s">
        <v>521</v>
      </c>
      <c r="K279">
        <v>3</v>
      </c>
      <c r="L279" t="s">
        <v>532</v>
      </c>
      <c r="M279" t="s">
        <v>699</v>
      </c>
      <c r="N279" t="s">
        <v>588</v>
      </c>
      <c r="O279">
        <v>1.5</v>
      </c>
      <c r="P279" t="str">
        <f t="shared" si="24"/>
        <v>Sí fue cobrada</v>
      </c>
      <c r="R279" s="2" t="str">
        <f t="shared" si="25"/>
        <v>04/04/2023</v>
      </c>
      <c r="S279" s="3">
        <f t="shared" si="26"/>
        <v>0.11944444444444444</v>
      </c>
      <c r="T279" t="s">
        <v>933</v>
      </c>
      <c r="U279">
        <f t="shared" si="27"/>
        <v>0.11944444444444444</v>
      </c>
      <c r="V279">
        <f t="shared" si="28"/>
        <v>11.357999999999999</v>
      </c>
      <c r="W279">
        <f t="shared" si="29"/>
        <v>1.2620000000000005</v>
      </c>
    </row>
    <row r="280" spans="1:23" x14ac:dyDescent="0.3">
      <c r="A280">
        <v>13</v>
      </c>
      <c r="B280" t="s">
        <v>322</v>
      </c>
      <c r="C280">
        <v>1</v>
      </c>
      <c r="D280" s="1">
        <v>45020.14166666667</v>
      </c>
      <c r="E280" s="1">
        <v>45020.231249999997</v>
      </c>
      <c r="F280" t="s">
        <v>510</v>
      </c>
      <c r="G280" t="s">
        <v>515</v>
      </c>
      <c r="H280" t="s">
        <v>517</v>
      </c>
      <c r="I280">
        <v>37.65</v>
      </c>
      <c r="J280" t="s">
        <v>522</v>
      </c>
      <c r="K280">
        <v>2</v>
      </c>
      <c r="L280" t="s">
        <v>524</v>
      </c>
      <c r="M280" t="s">
        <v>546</v>
      </c>
      <c r="N280" t="s">
        <v>852</v>
      </c>
      <c r="O280">
        <v>1</v>
      </c>
      <c r="P280" t="str">
        <f t="shared" si="24"/>
        <v>Sí fue cobrada</v>
      </c>
      <c r="R280" s="2" t="str">
        <f t="shared" si="25"/>
        <v>04/04/2023</v>
      </c>
      <c r="S280" s="3">
        <f t="shared" si="26"/>
        <v>9.9999999999999992E-2</v>
      </c>
      <c r="T280" t="s">
        <v>933</v>
      </c>
      <c r="U280">
        <f t="shared" si="27"/>
        <v>9.9999999999999992E-2</v>
      </c>
      <c r="V280">
        <f t="shared" si="28"/>
        <v>33.884999999999998</v>
      </c>
      <c r="W280">
        <f t="shared" si="29"/>
        <v>3.7650000000000006</v>
      </c>
    </row>
    <row r="281" spans="1:23" x14ac:dyDescent="0.3">
      <c r="A281">
        <v>20</v>
      </c>
      <c r="B281" t="s">
        <v>323</v>
      </c>
      <c r="C281">
        <v>2</v>
      </c>
      <c r="D281" s="1">
        <v>45020.09097222222</v>
      </c>
      <c r="E281" s="1">
        <v>45020.245833333327</v>
      </c>
      <c r="F281" t="s">
        <v>512</v>
      </c>
      <c r="G281" t="s">
        <v>514</v>
      </c>
      <c r="H281" t="s">
        <v>519</v>
      </c>
      <c r="I281">
        <v>34.83</v>
      </c>
      <c r="J281" t="s">
        <v>521</v>
      </c>
      <c r="K281">
        <v>4</v>
      </c>
      <c r="L281" t="s">
        <v>530</v>
      </c>
      <c r="M281" t="s">
        <v>540</v>
      </c>
      <c r="N281" t="s">
        <v>875</v>
      </c>
      <c r="O281">
        <v>2</v>
      </c>
      <c r="P281" t="str">
        <f t="shared" si="24"/>
        <v>Sí fue cobrada</v>
      </c>
      <c r="R281" s="2" t="str">
        <f t="shared" si="25"/>
        <v>04/04/2023</v>
      </c>
      <c r="S281" s="3">
        <f t="shared" si="26"/>
        <v>0.15486111111111112</v>
      </c>
      <c r="T281" t="s">
        <v>933</v>
      </c>
      <c r="U281">
        <f t="shared" si="27"/>
        <v>0.15486111111111112</v>
      </c>
      <c r="V281">
        <f t="shared" si="28"/>
        <v>31.346999999999998</v>
      </c>
      <c r="W281">
        <f t="shared" si="29"/>
        <v>3.4830000000000005</v>
      </c>
    </row>
    <row r="282" spans="1:23" x14ac:dyDescent="0.3">
      <c r="A282">
        <v>4</v>
      </c>
      <c r="B282" t="s">
        <v>324</v>
      </c>
      <c r="C282">
        <v>3</v>
      </c>
      <c r="D282" s="1">
        <v>45020.052777777782</v>
      </c>
      <c r="E282" s="1">
        <v>45020.188194444447</v>
      </c>
      <c r="F282" t="s">
        <v>513</v>
      </c>
      <c r="G282" t="s">
        <v>516</v>
      </c>
      <c r="H282" t="s">
        <v>519</v>
      </c>
      <c r="I282">
        <v>32.51</v>
      </c>
      <c r="J282" t="s">
        <v>522</v>
      </c>
      <c r="K282">
        <v>4</v>
      </c>
      <c r="L282" t="s">
        <v>531</v>
      </c>
      <c r="M282" t="s">
        <v>700</v>
      </c>
      <c r="N282" t="s">
        <v>753</v>
      </c>
      <c r="O282">
        <v>2</v>
      </c>
      <c r="P282" t="str">
        <f t="shared" si="24"/>
        <v>Sí fue cobrada</v>
      </c>
      <c r="R282" s="2" t="str">
        <f t="shared" si="25"/>
        <v>04/04/2023</v>
      </c>
      <c r="S282" s="3">
        <f t="shared" si="26"/>
        <v>0.14583333333333331</v>
      </c>
      <c r="T282" t="s">
        <v>933</v>
      </c>
      <c r="U282">
        <f t="shared" si="27"/>
        <v>0.14583333333333331</v>
      </c>
      <c r="V282">
        <f t="shared" si="28"/>
        <v>29.258999999999997</v>
      </c>
      <c r="W282">
        <f t="shared" si="29"/>
        <v>3.2510000000000012</v>
      </c>
    </row>
    <row r="283" spans="1:23" x14ac:dyDescent="0.3">
      <c r="A283">
        <v>19</v>
      </c>
      <c r="B283" t="s">
        <v>325</v>
      </c>
      <c r="C283">
        <v>2</v>
      </c>
      <c r="D283" s="1">
        <v>45020.025694444441</v>
      </c>
      <c r="E283" s="1">
        <v>45020.132638888892</v>
      </c>
      <c r="F283" t="s">
        <v>512</v>
      </c>
      <c r="G283" t="s">
        <v>515</v>
      </c>
      <c r="H283" t="s">
        <v>517</v>
      </c>
      <c r="I283">
        <v>26.62</v>
      </c>
      <c r="J283" t="s">
        <v>522</v>
      </c>
      <c r="K283">
        <v>4</v>
      </c>
      <c r="L283" t="s">
        <v>533</v>
      </c>
      <c r="M283" t="s">
        <v>630</v>
      </c>
      <c r="N283" t="s">
        <v>668</v>
      </c>
      <c r="O283">
        <v>2</v>
      </c>
      <c r="P283" t="str">
        <f t="shared" si="24"/>
        <v>Sí fue cobrada</v>
      </c>
      <c r="R283" s="2" t="str">
        <f t="shared" si="25"/>
        <v>04/04/2023</v>
      </c>
      <c r="S283" s="3">
        <f t="shared" si="26"/>
        <v>0.11736111111111111</v>
      </c>
      <c r="T283" t="s">
        <v>933</v>
      </c>
      <c r="U283">
        <f t="shared" si="27"/>
        <v>0.11736111111111111</v>
      </c>
      <c r="V283">
        <f t="shared" si="28"/>
        <v>23.958000000000002</v>
      </c>
      <c r="W283">
        <f t="shared" si="29"/>
        <v>2.661999999999999</v>
      </c>
    </row>
    <row r="284" spans="1:23" x14ac:dyDescent="0.3">
      <c r="A284">
        <v>5</v>
      </c>
      <c r="B284" t="s">
        <v>326</v>
      </c>
      <c r="C284">
        <v>1</v>
      </c>
      <c r="D284" s="1">
        <v>45020.054166666669</v>
      </c>
      <c r="E284" s="1">
        <v>45020.198611111111</v>
      </c>
      <c r="F284" t="s">
        <v>513</v>
      </c>
      <c r="G284" t="s">
        <v>514</v>
      </c>
      <c r="H284" t="s">
        <v>519</v>
      </c>
      <c r="I284">
        <v>14.96</v>
      </c>
      <c r="J284" t="s">
        <v>521</v>
      </c>
      <c r="K284">
        <v>2</v>
      </c>
      <c r="L284" t="s">
        <v>526</v>
      </c>
      <c r="M284" t="s">
        <v>612</v>
      </c>
      <c r="N284" t="s">
        <v>874</v>
      </c>
      <c r="O284">
        <v>1</v>
      </c>
      <c r="P284" t="str">
        <f t="shared" si="24"/>
        <v>Sí fue cobrada</v>
      </c>
      <c r="R284" s="2" t="str">
        <f t="shared" si="25"/>
        <v>04/04/2023</v>
      </c>
      <c r="S284" s="3">
        <f t="shared" si="26"/>
        <v>0.14444444444444443</v>
      </c>
      <c r="T284" t="s">
        <v>933</v>
      </c>
      <c r="U284">
        <f t="shared" si="27"/>
        <v>0.14444444444444443</v>
      </c>
      <c r="V284">
        <f t="shared" si="28"/>
        <v>13.464</v>
      </c>
      <c r="W284">
        <f t="shared" si="29"/>
        <v>1.4960000000000004</v>
      </c>
    </row>
    <row r="285" spans="1:23" x14ac:dyDescent="0.3">
      <c r="A285">
        <v>3</v>
      </c>
      <c r="B285" t="s">
        <v>327</v>
      </c>
      <c r="C285">
        <v>1</v>
      </c>
      <c r="D285" s="1">
        <v>45020.163194444453</v>
      </c>
      <c r="E285" s="1">
        <v>45020.220833333333</v>
      </c>
      <c r="F285" t="s">
        <v>510</v>
      </c>
      <c r="G285" t="s">
        <v>514</v>
      </c>
      <c r="H285" t="s">
        <v>518</v>
      </c>
      <c r="I285">
        <v>40.31</v>
      </c>
      <c r="J285" t="s">
        <v>521</v>
      </c>
      <c r="K285">
        <v>2</v>
      </c>
      <c r="L285" t="s">
        <v>527</v>
      </c>
      <c r="M285" t="s">
        <v>642</v>
      </c>
      <c r="N285" t="s">
        <v>826</v>
      </c>
      <c r="O285">
        <v>1</v>
      </c>
      <c r="P285" t="str">
        <f t="shared" si="24"/>
        <v>Sí fue cobrada</v>
      </c>
      <c r="R285" s="2" t="str">
        <f t="shared" si="25"/>
        <v>04/04/2023</v>
      </c>
      <c r="S285" s="3">
        <f t="shared" si="26"/>
        <v>5.7638888888888878E-2</v>
      </c>
      <c r="T285" t="s">
        <v>933</v>
      </c>
      <c r="U285">
        <f t="shared" si="27"/>
        <v>5.7638888888888878E-2</v>
      </c>
      <c r="V285">
        <f t="shared" si="28"/>
        <v>36.279000000000003</v>
      </c>
      <c r="W285">
        <f t="shared" si="29"/>
        <v>4.0309999999999988</v>
      </c>
    </row>
    <row r="286" spans="1:23" x14ac:dyDescent="0.3">
      <c r="A286">
        <v>5</v>
      </c>
      <c r="B286" t="s">
        <v>187</v>
      </c>
      <c r="C286">
        <v>1</v>
      </c>
      <c r="D286" s="1">
        <v>45020.040277777778</v>
      </c>
      <c r="E286" s="1">
        <v>45020.189583333333</v>
      </c>
      <c r="F286" t="s">
        <v>509</v>
      </c>
      <c r="G286" t="s">
        <v>516</v>
      </c>
      <c r="H286" t="s">
        <v>517</v>
      </c>
      <c r="I286">
        <v>22.53</v>
      </c>
      <c r="J286" t="s">
        <v>521</v>
      </c>
      <c r="K286">
        <v>2</v>
      </c>
      <c r="L286" t="s">
        <v>533</v>
      </c>
      <c r="M286" t="s">
        <v>648</v>
      </c>
      <c r="N286" t="s">
        <v>824</v>
      </c>
      <c r="O286">
        <v>1</v>
      </c>
      <c r="P286" t="str">
        <f t="shared" si="24"/>
        <v>Sí fue cobrada</v>
      </c>
      <c r="R286" s="2" t="str">
        <f t="shared" si="25"/>
        <v>04/04/2023</v>
      </c>
      <c r="S286" s="3">
        <f t="shared" si="26"/>
        <v>0.14930555555555555</v>
      </c>
      <c r="T286" t="s">
        <v>933</v>
      </c>
      <c r="U286">
        <f t="shared" si="27"/>
        <v>0.14930555555555555</v>
      </c>
      <c r="V286">
        <f t="shared" si="28"/>
        <v>20.277000000000001</v>
      </c>
      <c r="W286">
        <f t="shared" si="29"/>
        <v>2.2530000000000001</v>
      </c>
    </row>
    <row r="287" spans="1:23" x14ac:dyDescent="0.3">
      <c r="A287">
        <v>4</v>
      </c>
      <c r="B287" t="s">
        <v>328</v>
      </c>
      <c r="C287">
        <v>1</v>
      </c>
      <c r="D287" s="1">
        <v>45020.039583333331</v>
      </c>
      <c r="E287" s="1">
        <v>45020.188888888893</v>
      </c>
      <c r="F287" t="s">
        <v>510</v>
      </c>
      <c r="G287" t="s">
        <v>515</v>
      </c>
      <c r="H287" t="s">
        <v>517</v>
      </c>
      <c r="I287">
        <v>27.69</v>
      </c>
      <c r="J287" t="s">
        <v>521</v>
      </c>
      <c r="K287">
        <v>2</v>
      </c>
      <c r="L287" t="s">
        <v>530</v>
      </c>
      <c r="M287" t="s">
        <v>701</v>
      </c>
      <c r="N287" t="s">
        <v>845</v>
      </c>
      <c r="O287">
        <v>1</v>
      </c>
      <c r="P287" t="str">
        <f t="shared" si="24"/>
        <v>Sí fue cobrada</v>
      </c>
      <c r="R287" s="2" t="str">
        <f t="shared" si="25"/>
        <v>04/04/2023</v>
      </c>
      <c r="S287" s="3">
        <f t="shared" si="26"/>
        <v>0.14930555555555555</v>
      </c>
      <c r="T287" t="s">
        <v>933</v>
      </c>
      <c r="U287">
        <f t="shared" si="27"/>
        <v>0.14930555555555555</v>
      </c>
      <c r="V287">
        <f t="shared" si="28"/>
        <v>24.920999999999999</v>
      </c>
      <c r="W287">
        <f t="shared" si="29"/>
        <v>2.7690000000000019</v>
      </c>
    </row>
    <row r="288" spans="1:23" x14ac:dyDescent="0.3">
      <c r="A288">
        <v>1</v>
      </c>
      <c r="B288" t="s">
        <v>329</v>
      </c>
      <c r="C288">
        <v>5</v>
      </c>
      <c r="D288" s="1">
        <v>45020.007638888892</v>
      </c>
      <c r="E288" s="1">
        <v>45020.106249999997</v>
      </c>
      <c r="F288" t="s">
        <v>510</v>
      </c>
      <c r="G288" t="s">
        <v>515</v>
      </c>
      <c r="H288" t="s">
        <v>517</v>
      </c>
      <c r="I288">
        <v>39.32</v>
      </c>
      <c r="J288" t="s">
        <v>520</v>
      </c>
      <c r="K288">
        <v>3</v>
      </c>
      <c r="L288" t="s">
        <v>528</v>
      </c>
      <c r="M288" t="s">
        <v>590</v>
      </c>
      <c r="N288" t="s">
        <v>654</v>
      </c>
      <c r="O288">
        <v>1.5</v>
      </c>
      <c r="P288" t="str">
        <f t="shared" si="24"/>
        <v>Sí fue cobrada</v>
      </c>
      <c r="R288" s="2" t="str">
        <f t="shared" si="25"/>
        <v>04/04/2023</v>
      </c>
      <c r="S288" s="3">
        <f t="shared" si="26"/>
        <v>9.8611111111111108E-2</v>
      </c>
      <c r="T288" t="s">
        <v>933</v>
      </c>
      <c r="U288">
        <f t="shared" si="27"/>
        <v>9.8611111111111108E-2</v>
      </c>
      <c r="V288">
        <f t="shared" si="28"/>
        <v>35.387999999999998</v>
      </c>
      <c r="W288">
        <f t="shared" si="29"/>
        <v>3.9320000000000022</v>
      </c>
    </row>
    <row r="289" spans="1:23" x14ac:dyDescent="0.3">
      <c r="A289">
        <v>18</v>
      </c>
      <c r="B289" t="s">
        <v>330</v>
      </c>
      <c r="C289">
        <v>2</v>
      </c>
      <c r="D289" s="1">
        <v>45021.022916666669</v>
      </c>
      <c r="E289" s="1">
        <v>45021.149305555547</v>
      </c>
      <c r="F289" t="s">
        <v>511</v>
      </c>
      <c r="G289" t="s">
        <v>514</v>
      </c>
      <c r="H289" t="s">
        <v>519</v>
      </c>
      <c r="I289">
        <v>27.03</v>
      </c>
      <c r="J289" t="s">
        <v>521</v>
      </c>
      <c r="K289">
        <v>4</v>
      </c>
      <c r="L289" t="s">
        <v>523</v>
      </c>
      <c r="M289" t="s">
        <v>702</v>
      </c>
      <c r="N289" t="s">
        <v>603</v>
      </c>
      <c r="O289">
        <v>2</v>
      </c>
      <c r="P289" t="str">
        <f t="shared" si="24"/>
        <v>Sí fue cobrada</v>
      </c>
      <c r="R289" s="2" t="str">
        <f t="shared" si="25"/>
        <v>05/04/2023</v>
      </c>
      <c r="S289" s="3">
        <f t="shared" si="26"/>
        <v>0.12638888888888888</v>
      </c>
      <c r="T289" t="s">
        <v>934</v>
      </c>
      <c r="U289">
        <f t="shared" si="27"/>
        <v>0.12638888888888888</v>
      </c>
      <c r="V289">
        <f t="shared" si="28"/>
        <v>24.327000000000002</v>
      </c>
      <c r="W289">
        <f t="shared" si="29"/>
        <v>2.7029999999999994</v>
      </c>
    </row>
    <row r="290" spans="1:23" x14ac:dyDescent="0.3">
      <c r="A290">
        <v>9</v>
      </c>
      <c r="B290" t="s">
        <v>331</v>
      </c>
      <c r="C290">
        <v>2</v>
      </c>
      <c r="D290" s="1">
        <v>45021.124305555553</v>
      </c>
      <c r="E290" s="1">
        <v>45021.22152777778</v>
      </c>
      <c r="F290" t="s">
        <v>509</v>
      </c>
      <c r="G290" t="s">
        <v>514</v>
      </c>
      <c r="H290" t="s">
        <v>519</v>
      </c>
      <c r="I290">
        <v>42.68</v>
      </c>
      <c r="J290" t="s">
        <v>520</v>
      </c>
      <c r="K290">
        <v>3</v>
      </c>
      <c r="L290" t="s">
        <v>532</v>
      </c>
      <c r="M290" t="s">
        <v>691</v>
      </c>
      <c r="N290" t="s">
        <v>876</v>
      </c>
      <c r="O290">
        <v>1.5</v>
      </c>
      <c r="P290" t="str">
        <f t="shared" si="24"/>
        <v>Sí fue cobrada</v>
      </c>
      <c r="R290" s="2" t="str">
        <f t="shared" si="25"/>
        <v>05/04/2023</v>
      </c>
      <c r="S290" s="3">
        <f t="shared" si="26"/>
        <v>9.722222222222221E-2</v>
      </c>
      <c r="T290" t="s">
        <v>934</v>
      </c>
      <c r="U290">
        <f t="shared" si="27"/>
        <v>9.722222222222221E-2</v>
      </c>
      <c r="V290">
        <f t="shared" si="28"/>
        <v>38.411999999999999</v>
      </c>
      <c r="W290">
        <f t="shared" si="29"/>
        <v>4.2680000000000007</v>
      </c>
    </row>
    <row r="291" spans="1:23" x14ac:dyDescent="0.3">
      <c r="A291">
        <v>14</v>
      </c>
      <c r="B291" t="s">
        <v>332</v>
      </c>
      <c r="C291">
        <v>3</v>
      </c>
      <c r="D291" s="1">
        <v>45021.022916666669</v>
      </c>
      <c r="E291" s="1">
        <v>45021.172222222223</v>
      </c>
      <c r="F291" t="s">
        <v>511</v>
      </c>
      <c r="G291" t="s">
        <v>514</v>
      </c>
      <c r="H291" t="s">
        <v>519</v>
      </c>
      <c r="I291">
        <v>32.729999999999997</v>
      </c>
      <c r="J291" t="s">
        <v>522</v>
      </c>
      <c r="K291">
        <v>2</v>
      </c>
      <c r="L291" t="s">
        <v>529</v>
      </c>
      <c r="M291" t="s">
        <v>702</v>
      </c>
      <c r="N291" t="s">
        <v>857</v>
      </c>
      <c r="O291">
        <v>1</v>
      </c>
      <c r="P291" t="str">
        <f t="shared" si="24"/>
        <v>Sí fue cobrada</v>
      </c>
      <c r="R291" s="2" t="str">
        <f t="shared" si="25"/>
        <v>05/04/2023</v>
      </c>
      <c r="S291" s="3">
        <f t="shared" si="26"/>
        <v>0.15972222222222224</v>
      </c>
      <c r="T291" t="s">
        <v>934</v>
      </c>
      <c r="U291">
        <f t="shared" si="27"/>
        <v>0.15972222222222224</v>
      </c>
      <c r="V291">
        <f t="shared" si="28"/>
        <v>29.456999999999997</v>
      </c>
      <c r="W291">
        <f t="shared" si="29"/>
        <v>3.2729999999999997</v>
      </c>
    </row>
    <row r="292" spans="1:23" x14ac:dyDescent="0.3">
      <c r="A292">
        <v>13</v>
      </c>
      <c r="B292" t="s">
        <v>333</v>
      </c>
      <c r="C292">
        <v>3</v>
      </c>
      <c r="D292" s="1">
        <v>45021.106249999997</v>
      </c>
      <c r="E292" s="1">
        <v>45021.220138888893</v>
      </c>
      <c r="F292" t="s">
        <v>513</v>
      </c>
      <c r="G292" t="s">
        <v>514</v>
      </c>
      <c r="H292" t="s">
        <v>519</v>
      </c>
      <c r="I292">
        <v>12.54</v>
      </c>
      <c r="J292" t="s">
        <v>522</v>
      </c>
      <c r="K292">
        <v>4</v>
      </c>
      <c r="L292" t="s">
        <v>524</v>
      </c>
      <c r="M292" t="s">
        <v>654</v>
      </c>
      <c r="N292" t="s">
        <v>877</v>
      </c>
      <c r="O292">
        <v>2</v>
      </c>
      <c r="P292" t="str">
        <f t="shared" si="24"/>
        <v>Sí fue cobrada</v>
      </c>
      <c r="R292" s="2" t="str">
        <f t="shared" si="25"/>
        <v>05/04/2023</v>
      </c>
      <c r="S292" s="3">
        <f t="shared" si="26"/>
        <v>0.12430555555555556</v>
      </c>
      <c r="T292" t="s">
        <v>934</v>
      </c>
      <c r="U292">
        <f t="shared" si="27"/>
        <v>0.12430555555555556</v>
      </c>
      <c r="V292">
        <f t="shared" si="28"/>
        <v>11.286</v>
      </c>
      <c r="W292">
        <f t="shared" si="29"/>
        <v>1.2539999999999996</v>
      </c>
    </row>
    <row r="293" spans="1:23" x14ac:dyDescent="0.3">
      <c r="A293">
        <v>17</v>
      </c>
      <c r="B293" t="s">
        <v>80</v>
      </c>
      <c r="C293">
        <v>1</v>
      </c>
      <c r="D293" s="1">
        <v>45021.143055555563</v>
      </c>
      <c r="E293" s="1">
        <v>45021.293055555558</v>
      </c>
      <c r="F293" t="s">
        <v>509</v>
      </c>
      <c r="G293" t="s">
        <v>514</v>
      </c>
      <c r="H293" t="s">
        <v>519</v>
      </c>
      <c r="I293">
        <v>18.05</v>
      </c>
      <c r="J293" t="s">
        <v>522</v>
      </c>
      <c r="K293">
        <v>2</v>
      </c>
      <c r="L293" t="s">
        <v>525</v>
      </c>
      <c r="M293" t="s">
        <v>703</v>
      </c>
      <c r="N293" t="s">
        <v>878</v>
      </c>
      <c r="O293">
        <v>1</v>
      </c>
      <c r="P293" t="str">
        <f t="shared" si="24"/>
        <v>Sí fue cobrada</v>
      </c>
      <c r="R293" s="2" t="str">
        <f t="shared" si="25"/>
        <v>05/04/2023</v>
      </c>
      <c r="S293" s="3">
        <f t="shared" si="26"/>
        <v>0.16041666666666665</v>
      </c>
      <c r="T293" t="s">
        <v>934</v>
      </c>
      <c r="U293">
        <f t="shared" si="27"/>
        <v>0.16041666666666665</v>
      </c>
      <c r="V293">
        <f t="shared" si="28"/>
        <v>16.245000000000001</v>
      </c>
      <c r="W293">
        <f t="shared" si="29"/>
        <v>1.8049999999999997</v>
      </c>
    </row>
    <row r="294" spans="1:23" x14ac:dyDescent="0.3">
      <c r="A294">
        <v>11</v>
      </c>
      <c r="B294" t="s">
        <v>334</v>
      </c>
      <c r="C294">
        <v>1</v>
      </c>
      <c r="D294" s="1">
        <v>45021.022222222222</v>
      </c>
      <c r="E294" s="1">
        <v>45021.15</v>
      </c>
      <c r="F294" t="s">
        <v>511</v>
      </c>
      <c r="G294" t="s">
        <v>516</v>
      </c>
      <c r="H294" t="s">
        <v>518</v>
      </c>
      <c r="I294">
        <v>34.5</v>
      </c>
      <c r="J294" t="s">
        <v>521</v>
      </c>
      <c r="K294">
        <v>2</v>
      </c>
      <c r="L294" t="s">
        <v>527</v>
      </c>
      <c r="M294" t="s">
        <v>692</v>
      </c>
      <c r="N294" t="s">
        <v>593</v>
      </c>
      <c r="O294">
        <v>1</v>
      </c>
      <c r="P294" t="str">
        <f t="shared" si="24"/>
        <v>Sí fue cobrada</v>
      </c>
      <c r="R294" s="2" t="str">
        <f t="shared" si="25"/>
        <v>05/04/2023</v>
      </c>
      <c r="S294" s="3">
        <f t="shared" si="26"/>
        <v>0.12777777777777777</v>
      </c>
      <c r="T294" t="s">
        <v>934</v>
      </c>
      <c r="U294">
        <f t="shared" si="27"/>
        <v>0.12777777777777777</v>
      </c>
      <c r="V294">
        <f t="shared" si="28"/>
        <v>31.05</v>
      </c>
      <c r="W294">
        <f t="shared" si="29"/>
        <v>3.4499999999999993</v>
      </c>
    </row>
    <row r="295" spans="1:23" x14ac:dyDescent="0.3">
      <c r="A295">
        <v>4</v>
      </c>
      <c r="B295" t="s">
        <v>335</v>
      </c>
      <c r="C295">
        <v>2</v>
      </c>
      <c r="D295" s="1">
        <v>45021.013888888891</v>
      </c>
      <c r="E295" s="1">
        <v>45021.06527777778</v>
      </c>
      <c r="F295" t="s">
        <v>513</v>
      </c>
      <c r="G295" t="s">
        <v>515</v>
      </c>
      <c r="H295" t="s">
        <v>517</v>
      </c>
      <c r="I295">
        <v>37.79</v>
      </c>
      <c r="J295" t="s">
        <v>521</v>
      </c>
      <c r="K295">
        <v>2</v>
      </c>
      <c r="L295" t="s">
        <v>532</v>
      </c>
      <c r="M295" t="s">
        <v>704</v>
      </c>
      <c r="N295" t="s">
        <v>596</v>
      </c>
      <c r="O295">
        <v>1</v>
      </c>
      <c r="P295" t="str">
        <f t="shared" si="24"/>
        <v>Sí fue cobrada</v>
      </c>
      <c r="R295" s="2" t="str">
        <f t="shared" si="25"/>
        <v>05/04/2023</v>
      </c>
      <c r="S295" s="3">
        <f t="shared" si="26"/>
        <v>5.1388888888888894E-2</v>
      </c>
      <c r="T295" t="s">
        <v>934</v>
      </c>
      <c r="U295">
        <f t="shared" si="27"/>
        <v>5.1388888888888894E-2</v>
      </c>
      <c r="V295">
        <f t="shared" si="28"/>
        <v>34.010999999999996</v>
      </c>
      <c r="W295">
        <f t="shared" si="29"/>
        <v>3.7790000000000035</v>
      </c>
    </row>
    <row r="296" spans="1:23" x14ac:dyDescent="0.3">
      <c r="A296">
        <v>9</v>
      </c>
      <c r="B296" t="s">
        <v>336</v>
      </c>
      <c r="C296">
        <v>5</v>
      </c>
      <c r="D296" s="1">
        <v>45021.131944444453</v>
      </c>
      <c r="E296" s="1">
        <v>45021.295138888891</v>
      </c>
      <c r="F296" t="s">
        <v>510</v>
      </c>
      <c r="G296" t="s">
        <v>515</v>
      </c>
      <c r="H296" t="s">
        <v>519</v>
      </c>
      <c r="I296">
        <v>48.96</v>
      </c>
      <c r="J296" t="s">
        <v>521</v>
      </c>
      <c r="K296">
        <v>2</v>
      </c>
      <c r="L296" t="s">
        <v>527</v>
      </c>
      <c r="M296" t="s">
        <v>674</v>
      </c>
      <c r="N296" t="s">
        <v>879</v>
      </c>
      <c r="O296">
        <v>1</v>
      </c>
      <c r="P296" t="str">
        <f t="shared" si="24"/>
        <v>Sí fue cobrada</v>
      </c>
      <c r="R296" s="2" t="str">
        <f t="shared" si="25"/>
        <v>05/04/2023</v>
      </c>
      <c r="S296" s="3">
        <f t="shared" si="26"/>
        <v>0.16319444444444445</v>
      </c>
      <c r="T296" t="s">
        <v>934</v>
      </c>
      <c r="U296">
        <f t="shared" si="27"/>
        <v>0.16319444444444445</v>
      </c>
      <c r="V296">
        <f t="shared" si="28"/>
        <v>44.064</v>
      </c>
      <c r="W296">
        <f t="shared" si="29"/>
        <v>4.8960000000000008</v>
      </c>
    </row>
    <row r="297" spans="1:23" x14ac:dyDescent="0.3">
      <c r="A297">
        <v>7</v>
      </c>
      <c r="B297" t="s">
        <v>337</v>
      </c>
      <c r="C297">
        <v>6</v>
      </c>
      <c r="D297" s="1">
        <v>45021.116666666669</v>
      </c>
      <c r="E297" s="1">
        <v>45021.236111111109</v>
      </c>
      <c r="F297" t="s">
        <v>512</v>
      </c>
      <c r="G297" t="s">
        <v>514</v>
      </c>
      <c r="H297" t="s">
        <v>519</v>
      </c>
      <c r="I297">
        <v>27.32</v>
      </c>
      <c r="J297" t="s">
        <v>521</v>
      </c>
      <c r="K297">
        <v>2</v>
      </c>
      <c r="L297" t="s">
        <v>523</v>
      </c>
      <c r="M297" t="s">
        <v>705</v>
      </c>
      <c r="N297" t="s">
        <v>833</v>
      </c>
      <c r="O297">
        <v>1</v>
      </c>
      <c r="P297" t="str">
        <f t="shared" si="24"/>
        <v>Sí fue cobrada</v>
      </c>
      <c r="R297" s="2" t="str">
        <f t="shared" si="25"/>
        <v>05/04/2023</v>
      </c>
      <c r="S297" s="3">
        <f t="shared" si="26"/>
        <v>0.11944444444444448</v>
      </c>
      <c r="T297" t="s">
        <v>934</v>
      </c>
      <c r="U297">
        <f t="shared" si="27"/>
        <v>0.11944444444444448</v>
      </c>
      <c r="V297">
        <f t="shared" si="28"/>
        <v>24.588000000000001</v>
      </c>
      <c r="W297">
        <f t="shared" si="29"/>
        <v>2.7319999999999993</v>
      </c>
    </row>
    <row r="298" spans="1:23" x14ac:dyDescent="0.3">
      <c r="A298">
        <v>9</v>
      </c>
      <c r="B298" t="s">
        <v>338</v>
      </c>
      <c r="C298">
        <v>4</v>
      </c>
      <c r="D298" s="1">
        <v>45021.09097222222</v>
      </c>
      <c r="E298" s="1">
        <v>45021.176388888889</v>
      </c>
      <c r="F298" t="s">
        <v>513</v>
      </c>
      <c r="G298" t="s">
        <v>514</v>
      </c>
      <c r="H298" t="s">
        <v>519</v>
      </c>
      <c r="I298">
        <v>42.96</v>
      </c>
      <c r="J298" t="s">
        <v>520</v>
      </c>
      <c r="K298">
        <v>3</v>
      </c>
      <c r="L298" t="s">
        <v>525</v>
      </c>
      <c r="M298" t="s">
        <v>540</v>
      </c>
      <c r="N298" t="s">
        <v>781</v>
      </c>
      <c r="O298">
        <v>1.5</v>
      </c>
      <c r="P298" t="str">
        <f t="shared" si="24"/>
        <v>Sí fue cobrada</v>
      </c>
      <c r="R298" s="2" t="str">
        <f t="shared" si="25"/>
        <v>05/04/2023</v>
      </c>
      <c r="S298" s="3">
        <f t="shared" si="26"/>
        <v>8.5416666666666682E-2</v>
      </c>
      <c r="T298" t="s">
        <v>934</v>
      </c>
      <c r="U298">
        <f t="shared" si="27"/>
        <v>8.5416666666666682E-2</v>
      </c>
      <c r="V298">
        <f t="shared" si="28"/>
        <v>38.664000000000001</v>
      </c>
      <c r="W298">
        <f t="shared" si="29"/>
        <v>4.2959999999999994</v>
      </c>
    </row>
    <row r="299" spans="1:23" x14ac:dyDescent="0.3">
      <c r="A299">
        <v>18</v>
      </c>
      <c r="B299" t="s">
        <v>339</v>
      </c>
      <c r="C299">
        <v>1</v>
      </c>
      <c r="D299" s="1">
        <v>45021.111805555563</v>
      </c>
      <c r="E299" s="1">
        <v>45021.213888888888</v>
      </c>
      <c r="F299" t="s">
        <v>509</v>
      </c>
      <c r="G299" t="s">
        <v>514</v>
      </c>
      <c r="H299" t="s">
        <v>519</v>
      </c>
      <c r="I299">
        <v>31.02</v>
      </c>
      <c r="J299" t="s">
        <v>520</v>
      </c>
      <c r="K299">
        <v>3</v>
      </c>
      <c r="L299" t="s">
        <v>524</v>
      </c>
      <c r="M299" t="s">
        <v>706</v>
      </c>
      <c r="N299" t="s">
        <v>798</v>
      </c>
      <c r="O299">
        <v>1.5</v>
      </c>
      <c r="P299" t="str">
        <f t="shared" si="24"/>
        <v>Sí fue cobrada</v>
      </c>
      <c r="R299" s="2" t="str">
        <f t="shared" si="25"/>
        <v>05/04/2023</v>
      </c>
      <c r="S299" s="3">
        <f t="shared" si="26"/>
        <v>0.10208333333333335</v>
      </c>
      <c r="T299" t="s">
        <v>934</v>
      </c>
      <c r="U299">
        <f t="shared" si="27"/>
        <v>0.10208333333333335</v>
      </c>
      <c r="V299">
        <f t="shared" si="28"/>
        <v>27.917999999999999</v>
      </c>
      <c r="W299">
        <f t="shared" si="29"/>
        <v>3.1020000000000003</v>
      </c>
    </row>
    <row r="300" spans="1:23" x14ac:dyDescent="0.3">
      <c r="A300">
        <v>14</v>
      </c>
      <c r="B300" t="s">
        <v>340</v>
      </c>
      <c r="C300">
        <v>5</v>
      </c>
      <c r="D300" s="1">
        <v>45021.09375</v>
      </c>
      <c r="E300" s="1">
        <v>45021.21875</v>
      </c>
      <c r="F300" t="s">
        <v>510</v>
      </c>
      <c r="G300" t="s">
        <v>514</v>
      </c>
      <c r="H300" t="s">
        <v>519</v>
      </c>
      <c r="I300">
        <v>14.76</v>
      </c>
      <c r="J300" t="s">
        <v>521</v>
      </c>
      <c r="K300">
        <v>4</v>
      </c>
      <c r="L300" t="s">
        <v>532</v>
      </c>
      <c r="M300" t="s">
        <v>707</v>
      </c>
      <c r="N300" t="s">
        <v>707</v>
      </c>
      <c r="O300">
        <v>2</v>
      </c>
      <c r="P300" t="str">
        <f t="shared" si="24"/>
        <v>No fue cobrada</v>
      </c>
      <c r="R300" s="2" t="str">
        <f t="shared" si="25"/>
        <v>05/04/2023</v>
      </c>
      <c r="S300" s="3">
        <f t="shared" si="26"/>
        <v>0</v>
      </c>
      <c r="T300" t="s">
        <v>934</v>
      </c>
      <c r="U300">
        <f t="shared" si="27"/>
        <v>0</v>
      </c>
      <c r="V300">
        <f t="shared" si="28"/>
        <v>13.283999999999999</v>
      </c>
      <c r="W300">
        <f t="shared" si="29"/>
        <v>1.4760000000000009</v>
      </c>
    </row>
    <row r="301" spans="1:23" x14ac:dyDescent="0.3">
      <c r="A301">
        <v>17</v>
      </c>
      <c r="B301" t="s">
        <v>306</v>
      </c>
      <c r="C301">
        <v>2</v>
      </c>
      <c r="D301" s="1">
        <v>45021.026388888888</v>
      </c>
      <c r="E301" s="1">
        <v>45021.186805555553</v>
      </c>
      <c r="F301" t="s">
        <v>512</v>
      </c>
      <c r="G301" t="s">
        <v>514</v>
      </c>
      <c r="H301" t="s">
        <v>519</v>
      </c>
      <c r="I301">
        <v>32.56</v>
      </c>
      <c r="J301" t="s">
        <v>521</v>
      </c>
      <c r="K301">
        <v>3</v>
      </c>
      <c r="L301" t="s">
        <v>523</v>
      </c>
      <c r="M301" t="s">
        <v>619</v>
      </c>
      <c r="N301" t="s">
        <v>836</v>
      </c>
      <c r="O301">
        <v>1.5</v>
      </c>
      <c r="P301" t="str">
        <f t="shared" si="24"/>
        <v>Sí fue cobrada</v>
      </c>
      <c r="R301" s="2" t="str">
        <f t="shared" si="25"/>
        <v>05/04/2023</v>
      </c>
      <c r="S301" s="3">
        <f t="shared" si="26"/>
        <v>0.16041666666666668</v>
      </c>
      <c r="T301" t="s">
        <v>934</v>
      </c>
      <c r="U301">
        <f t="shared" si="27"/>
        <v>0.16041666666666668</v>
      </c>
      <c r="V301">
        <f t="shared" si="28"/>
        <v>29.304000000000002</v>
      </c>
      <c r="W301">
        <f t="shared" si="29"/>
        <v>3.2560000000000002</v>
      </c>
    </row>
    <row r="302" spans="1:23" x14ac:dyDescent="0.3">
      <c r="A302">
        <v>5</v>
      </c>
      <c r="B302" t="s">
        <v>341</v>
      </c>
      <c r="C302">
        <v>6</v>
      </c>
      <c r="D302" s="1">
        <v>45021.11041666667</v>
      </c>
      <c r="E302" s="1">
        <v>45021.207638888889</v>
      </c>
      <c r="F302" t="s">
        <v>511</v>
      </c>
      <c r="G302" t="s">
        <v>516</v>
      </c>
      <c r="H302" t="s">
        <v>519</v>
      </c>
      <c r="I302">
        <v>14.56</v>
      </c>
      <c r="J302" t="s">
        <v>520</v>
      </c>
      <c r="K302">
        <v>3</v>
      </c>
      <c r="L302" t="s">
        <v>533</v>
      </c>
      <c r="M302" t="s">
        <v>708</v>
      </c>
      <c r="N302" t="s">
        <v>758</v>
      </c>
      <c r="O302">
        <v>1.5</v>
      </c>
      <c r="P302" t="str">
        <f t="shared" si="24"/>
        <v>Sí fue cobrada</v>
      </c>
      <c r="R302" s="2" t="str">
        <f t="shared" si="25"/>
        <v>05/04/2023</v>
      </c>
      <c r="S302" s="3">
        <f t="shared" si="26"/>
        <v>9.7222222222222238E-2</v>
      </c>
      <c r="T302" t="s">
        <v>934</v>
      </c>
      <c r="U302">
        <f t="shared" si="27"/>
        <v>9.7222222222222238E-2</v>
      </c>
      <c r="V302">
        <f t="shared" si="28"/>
        <v>13.104000000000001</v>
      </c>
      <c r="W302">
        <f t="shared" si="29"/>
        <v>1.4559999999999995</v>
      </c>
    </row>
    <row r="303" spans="1:23" x14ac:dyDescent="0.3">
      <c r="A303">
        <v>14</v>
      </c>
      <c r="B303" t="s">
        <v>245</v>
      </c>
      <c r="C303">
        <v>5</v>
      </c>
      <c r="D303" s="1">
        <v>45021.020138888889</v>
      </c>
      <c r="E303" s="1">
        <v>45021.109027777777</v>
      </c>
      <c r="F303" t="s">
        <v>511</v>
      </c>
      <c r="G303" t="s">
        <v>516</v>
      </c>
      <c r="H303" t="s">
        <v>518</v>
      </c>
      <c r="I303">
        <v>34.03</v>
      </c>
      <c r="J303" t="s">
        <v>522</v>
      </c>
      <c r="K303">
        <v>3</v>
      </c>
      <c r="L303" t="s">
        <v>523</v>
      </c>
      <c r="M303" t="s">
        <v>536</v>
      </c>
      <c r="N303" t="s">
        <v>640</v>
      </c>
      <c r="O303">
        <v>1.5</v>
      </c>
      <c r="P303" t="str">
        <f t="shared" si="24"/>
        <v>Sí fue cobrada</v>
      </c>
      <c r="R303" s="2" t="str">
        <f t="shared" si="25"/>
        <v>05/04/2023</v>
      </c>
      <c r="S303" s="3">
        <f t="shared" si="26"/>
        <v>9.9305555555555564E-2</v>
      </c>
      <c r="T303" t="s">
        <v>934</v>
      </c>
      <c r="U303">
        <f t="shared" si="27"/>
        <v>9.9305555555555564E-2</v>
      </c>
      <c r="V303">
        <f t="shared" si="28"/>
        <v>30.627000000000002</v>
      </c>
      <c r="W303">
        <f t="shared" si="29"/>
        <v>3.4029999999999987</v>
      </c>
    </row>
    <row r="304" spans="1:23" x14ac:dyDescent="0.3">
      <c r="A304">
        <v>4</v>
      </c>
      <c r="B304" t="s">
        <v>342</v>
      </c>
      <c r="C304">
        <v>1</v>
      </c>
      <c r="D304" s="1">
        <v>45021.092361111107</v>
      </c>
      <c r="E304" s="1">
        <v>45021.20208333333</v>
      </c>
      <c r="F304" t="s">
        <v>513</v>
      </c>
      <c r="G304" t="s">
        <v>515</v>
      </c>
      <c r="H304" t="s">
        <v>517</v>
      </c>
      <c r="I304">
        <v>22.98</v>
      </c>
      <c r="J304" t="s">
        <v>520</v>
      </c>
      <c r="K304">
        <v>2</v>
      </c>
      <c r="L304" t="s">
        <v>531</v>
      </c>
      <c r="M304" t="s">
        <v>673</v>
      </c>
      <c r="N304" t="s">
        <v>867</v>
      </c>
      <c r="O304">
        <v>1</v>
      </c>
      <c r="P304" t="str">
        <f t="shared" si="24"/>
        <v>Sí fue cobrada</v>
      </c>
      <c r="R304" s="2" t="str">
        <f t="shared" si="25"/>
        <v>05/04/2023</v>
      </c>
      <c r="S304" s="3">
        <f t="shared" si="26"/>
        <v>0.10972222222222219</v>
      </c>
      <c r="T304" t="s">
        <v>934</v>
      </c>
      <c r="U304">
        <f t="shared" si="27"/>
        <v>0.10972222222222219</v>
      </c>
      <c r="V304">
        <f t="shared" si="28"/>
        <v>20.682000000000002</v>
      </c>
      <c r="W304">
        <f t="shared" si="29"/>
        <v>2.2979999999999983</v>
      </c>
    </row>
    <row r="305" spans="1:23" x14ac:dyDescent="0.3">
      <c r="A305">
        <v>17</v>
      </c>
      <c r="B305" t="s">
        <v>273</v>
      </c>
      <c r="C305">
        <v>3</v>
      </c>
      <c r="D305" s="1">
        <v>45021.038888888892</v>
      </c>
      <c r="E305" s="1">
        <v>45021.170138888891</v>
      </c>
      <c r="F305" t="s">
        <v>511</v>
      </c>
      <c r="G305" t="s">
        <v>514</v>
      </c>
      <c r="H305" t="s">
        <v>519</v>
      </c>
      <c r="I305">
        <v>10.14</v>
      </c>
      <c r="J305" t="s">
        <v>522</v>
      </c>
      <c r="K305">
        <v>3</v>
      </c>
      <c r="L305" t="s">
        <v>532</v>
      </c>
      <c r="M305" t="s">
        <v>709</v>
      </c>
      <c r="N305" t="s">
        <v>773</v>
      </c>
      <c r="O305">
        <v>1.5</v>
      </c>
      <c r="P305" t="str">
        <f t="shared" si="24"/>
        <v>Sí fue cobrada</v>
      </c>
      <c r="R305" s="2" t="str">
        <f t="shared" si="25"/>
        <v>05/04/2023</v>
      </c>
      <c r="S305" s="3">
        <f t="shared" si="26"/>
        <v>0.14166666666666664</v>
      </c>
      <c r="T305" t="s">
        <v>934</v>
      </c>
      <c r="U305">
        <f t="shared" si="27"/>
        <v>0.14166666666666664</v>
      </c>
      <c r="V305">
        <f t="shared" si="28"/>
        <v>9.1260000000000012</v>
      </c>
      <c r="W305">
        <f t="shared" si="29"/>
        <v>1.0139999999999993</v>
      </c>
    </row>
    <row r="306" spans="1:23" x14ac:dyDescent="0.3">
      <c r="A306">
        <v>15</v>
      </c>
      <c r="B306" t="s">
        <v>343</v>
      </c>
      <c r="C306">
        <v>5</v>
      </c>
      <c r="D306" s="1">
        <v>45021.079861111109</v>
      </c>
      <c r="E306" s="1">
        <v>45021.125694444447</v>
      </c>
      <c r="F306" t="s">
        <v>510</v>
      </c>
      <c r="G306" t="s">
        <v>514</v>
      </c>
      <c r="H306" t="s">
        <v>519</v>
      </c>
      <c r="I306">
        <v>48.7</v>
      </c>
      <c r="J306" t="s">
        <v>520</v>
      </c>
      <c r="K306">
        <v>4</v>
      </c>
      <c r="L306" t="s">
        <v>532</v>
      </c>
      <c r="M306" t="s">
        <v>683</v>
      </c>
      <c r="N306" t="s">
        <v>553</v>
      </c>
      <c r="O306">
        <v>2</v>
      </c>
      <c r="P306" t="str">
        <f t="shared" si="24"/>
        <v>Sí fue cobrada</v>
      </c>
      <c r="R306" s="2" t="str">
        <f t="shared" si="25"/>
        <v>05/04/2023</v>
      </c>
      <c r="S306" s="3">
        <f t="shared" si="26"/>
        <v>4.5833333333333337E-2</v>
      </c>
      <c r="T306" t="s">
        <v>934</v>
      </c>
      <c r="U306">
        <f t="shared" si="27"/>
        <v>4.5833333333333337E-2</v>
      </c>
      <c r="V306">
        <f t="shared" si="28"/>
        <v>43.83</v>
      </c>
      <c r="W306">
        <f t="shared" si="29"/>
        <v>4.8700000000000045</v>
      </c>
    </row>
    <row r="307" spans="1:23" x14ac:dyDescent="0.3">
      <c r="A307">
        <v>1</v>
      </c>
      <c r="B307" t="s">
        <v>344</v>
      </c>
      <c r="C307">
        <v>3</v>
      </c>
      <c r="D307" s="1">
        <v>45021.115972222222</v>
      </c>
      <c r="E307" s="1">
        <v>45021.224305555559</v>
      </c>
      <c r="F307" t="s">
        <v>513</v>
      </c>
      <c r="G307" t="s">
        <v>516</v>
      </c>
      <c r="H307" t="s">
        <v>519</v>
      </c>
      <c r="I307">
        <v>43.65</v>
      </c>
      <c r="J307" t="s">
        <v>520</v>
      </c>
      <c r="K307">
        <v>2</v>
      </c>
      <c r="L307" t="s">
        <v>527</v>
      </c>
      <c r="M307" t="s">
        <v>583</v>
      </c>
      <c r="N307" t="s">
        <v>880</v>
      </c>
      <c r="O307">
        <v>1</v>
      </c>
      <c r="P307" t="str">
        <f t="shared" si="24"/>
        <v>Sí fue cobrada</v>
      </c>
      <c r="R307" s="2" t="str">
        <f t="shared" si="25"/>
        <v>05/04/2023</v>
      </c>
      <c r="S307" s="3">
        <f t="shared" si="26"/>
        <v>0.10833333333333335</v>
      </c>
      <c r="T307" t="s">
        <v>934</v>
      </c>
      <c r="U307">
        <f t="shared" si="27"/>
        <v>0.10833333333333335</v>
      </c>
      <c r="V307">
        <f t="shared" si="28"/>
        <v>39.284999999999997</v>
      </c>
      <c r="W307">
        <f t="shared" si="29"/>
        <v>4.365000000000002</v>
      </c>
    </row>
    <row r="308" spans="1:23" x14ac:dyDescent="0.3">
      <c r="A308">
        <v>3</v>
      </c>
      <c r="B308" t="s">
        <v>224</v>
      </c>
      <c r="C308">
        <v>3</v>
      </c>
      <c r="D308" s="1">
        <v>45021.09097222222</v>
      </c>
      <c r="E308" s="1">
        <v>45021.211111111108</v>
      </c>
      <c r="F308" t="s">
        <v>510</v>
      </c>
      <c r="G308" t="s">
        <v>514</v>
      </c>
      <c r="H308" t="s">
        <v>517</v>
      </c>
      <c r="I308">
        <v>21.88</v>
      </c>
      <c r="J308" t="s">
        <v>522</v>
      </c>
      <c r="K308">
        <v>3</v>
      </c>
      <c r="L308" t="s">
        <v>524</v>
      </c>
      <c r="M308" t="s">
        <v>540</v>
      </c>
      <c r="N308" t="s">
        <v>786</v>
      </c>
      <c r="O308">
        <v>1.5</v>
      </c>
      <c r="P308" t="str">
        <f t="shared" si="24"/>
        <v>Sí fue cobrada</v>
      </c>
      <c r="R308" s="2" t="str">
        <f t="shared" si="25"/>
        <v>05/04/2023</v>
      </c>
      <c r="S308" s="3">
        <f t="shared" si="26"/>
        <v>0.13055555555555556</v>
      </c>
      <c r="T308" t="s">
        <v>934</v>
      </c>
      <c r="U308">
        <f t="shared" si="27"/>
        <v>0.13055555555555556</v>
      </c>
      <c r="V308">
        <f t="shared" si="28"/>
        <v>19.692</v>
      </c>
      <c r="W308">
        <f t="shared" si="29"/>
        <v>2.1879999999999988</v>
      </c>
    </row>
    <row r="309" spans="1:23" x14ac:dyDescent="0.3">
      <c r="A309">
        <v>14</v>
      </c>
      <c r="B309" t="s">
        <v>345</v>
      </c>
      <c r="C309">
        <v>4</v>
      </c>
      <c r="D309" s="1">
        <v>45021.027083333327</v>
      </c>
      <c r="E309" s="1">
        <v>45021.190972222219</v>
      </c>
      <c r="F309" t="s">
        <v>513</v>
      </c>
      <c r="G309" t="s">
        <v>516</v>
      </c>
      <c r="H309" t="s">
        <v>519</v>
      </c>
      <c r="I309">
        <v>20.51</v>
      </c>
      <c r="J309" t="s">
        <v>522</v>
      </c>
      <c r="K309">
        <v>4</v>
      </c>
      <c r="L309" t="s">
        <v>525</v>
      </c>
      <c r="M309" t="s">
        <v>664</v>
      </c>
      <c r="N309" t="s">
        <v>854</v>
      </c>
      <c r="O309">
        <v>2</v>
      </c>
      <c r="P309" t="str">
        <f t="shared" si="24"/>
        <v>Sí fue cobrada</v>
      </c>
      <c r="R309" s="2" t="str">
        <f t="shared" si="25"/>
        <v>05/04/2023</v>
      </c>
      <c r="S309" s="3">
        <f t="shared" si="26"/>
        <v>0.17430555555555552</v>
      </c>
      <c r="T309" t="s">
        <v>934</v>
      </c>
      <c r="U309">
        <f t="shared" si="27"/>
        <v>0.17430555555555552</v>
      </c>
      <c r="V309">
        <f t="shared" si="28"/>
        <v>18.459000000000003</v>
      </c>
      <c r="W309">
        <f t="shared" si="29"/>
        <v>2.0509999999999984</v>
      </c>
    </row>
    <row r="310" spans="1:23" x14ac:dyDescent="0.3">
      <c r="A310">
        <v>7</v>
      </c>
      <c r="B310" t="s">
        <v>346</v>
      </c>
      <c r="C310">
        <v>2</v>
      </c>
      <c r="D310" s="1">
        <v>45021.142361111109</v>
      </c>
      <c r="E310" s="1">
        <v>45021.189583333333</v>
      </c>
      <c r="F310" t="s">
        <v>511</v>
      </c>
      <c r="G310" t="s">
        <v>516</v>
      </c>
      <c r="H310" t="s">
        <v>519</v>
      </c>
      <c r="I310">
        <v>35.08</v>
      </c>
      <c r="J310" t="s">
        <v>521</v>
      </c>
      <c r="K310">
        <v>2</v>
      </c>
      <c r="L310" t="s">
        <v>528</v>
      </c>
      <c r="M310" t="s">
        <v>597</v>
      </c>
      <c r="N310" t="s">
        <v>824</v>
      </c>
      <c r="O310">
        <v>1</v>
      </c>
      <c r="P310" t="str">
        <f t="shared" si="24"/>
        <v>Sí fue cobrada</v>
      </c>
      <c r="R310" s="2" t="str">
        <f t="shared" si="25"/>
        <v>05/04/2023</v>
      </c>
      <c r="S310" s="3">
        <f t="shared" si="26"/>
        <v>4.7222222222222221E-2</v>
      </c>
      <c r="T310" t="s">
        <v>934</v>
      </c>
      <c r="U310">
        <f t="shared" si="27"/>
        <v>4.7222222222222221E-2</v>
      </c>
      <c r="V310">
        <f t="shared" si="28"/>
        <v>31.571999999999999</v>
      </c>
      <c r="W310">
        <f t="shared" si="29"/>
        <v>3.5079999999999991</v>
      </c>
    </row>
    <row r="311" spans="1:23" x14ac:dyDescent="0.3">
      <c r="A311">
        <v>17</v>
      </c>
      <c r="B311" t="s">
        <v>347</v>
      </c>
      <c r="C311">
        <v>4</v>
      </c>
      <c r="D311" s="1">
        <v>45021.036111111112</v>
      </c>
      <c r="E311" s="1">
        <v>45021.146527777782</v>
      </c>
      <c r="F311" t="s">
        <v>509</v>
      </c>
      <c r="G311" t="s">
        <v>516</v>
      </c>
      <c r="H311" t="s">
        <v>519</v>
      </c>
      <c r="I311">
        <v>35.51</v>
      </c>
      <c r="J311" t="s">
        <v>520</v>
      </c>
      <c r="K311">
        <v>2</v>
      </c>
      <c r="L311" t="s">
        <v>523</v>
      </c>
      <c r="M311" t="s">
        <v>658</v>
      </c>
      <c r="N311" t="s">
        <v>661</v>
      </c>
      <c r="O311">
        <v>1</v>
      </c>
      <c r="P311" t="str">
        <f t="shared" si="24"/>
        <v>Sí fue cobrada</v>
      </c>
      <c r="R311" s="2" t="str">
        <f t="shared" si="25"/>
        <v>05/04/2023</v>
      </c>
      <c r="S311" s="3">
        <f t="shared" si="26"/>
        <v>0.11041666666666666</v>
      </c>
      <c r="T311" t="s">
        <v>934</v>
      </c>
      <c r="U311">
        <f t="shared" si="27"/>
        <v>0.11041666666666666</v>
      </c>
      <c r="V311">
        <f t="shared" si="28"/>
        <v>31.958999999999996</v>
      </c>
      <c r="W311">
        <f t="shared" si="29"/>
        <v>3.5510000000000019</v>
      </c>
    </row>
    <row r="312" spans="1:23" x14ac:dyDescent="0.3">
      <c r="A312">
        <v>11</v>
      </c>
      <c r="B312" t="s">
        <v>348</v>
      </c>
      <c r="C312">
        <v>4</v>
      </c>
      <c r="D312" s="1">
        <v>45021.134722222218</v>
      </c>
      <c r="E312" s="1">
        <v>45021.238194444442</v>
      </c>
      <c r="F312" t="s">
        <v>512</v>
      </c>
      <c r="G312" t="s">
        <v>514</v>
      </c>
      <c r="H312" t="s">
        <v>519</v>
      </c>
      <c r="I312">
        <v>14.09</v>
      </c>
      <c r="J312" t="s">
        <v>522</v>
      </c>
      <c r="K312">
        <v>4</v>
      </c>
      <c r="L312" t="s">
        <v>533</v>
      </c>
      <c r="M312" t="s">
        <v>680</v>
      </c>
      <c r="N312" t="s">
        <v>881</v>
      </c>
      <c r="O312">
        <v>2</v>
      </c>
      <c r="P312" t="str">
        <f t="shared" si="24"/>
        <v>Sí fue cobrada</v>
      </c>
      <c r="R312" s="2" t="str">
        <f t="shared" si="25"/>
        <v>05/04/2023</v>
      </c>
      <c r="S312" s="3">
        <f t="shared" si="26"/>
        <v>0.11388888888888891</v>
      </c>
      <c r="T312" t="s">
        <v>934</v>
      </c>
      <c r="U312">
        <f t="shared" si="27"/>
        <v>0.11388888888888891</v>
      </c>
      <c r="V312">
        <f t="shared" si="28"/>
        <v>12.680999999999999</v>
      </c>
      <c r="W312">
        <f t="shared" si="29"/>
        <v>1.4090000000000007</v>
      </c>
    </row>
    <row r="313" spans="1:23" x14ac:dyDescent="0.3">
      <c r="A313">
        <v>18</v>
      </c>
      <c r="B313" t="s">
        <v>81</v>
      </c>
      <c r="C313">
        <v>6</v>
      </c>
      <c r="D313" s="1">
        <v>45021.095833333333</v>
      </c>
      <c r="E313" s="1">
        <v>45021.228472222218</v>
      </c>
      <c r="F313" t="s">
        <v>511</v>
      </c>
      <c r="G313" t="s">
        <v>514</v>
      </c>
      <c r="H313" t="s">
        <v>519</v>
      </c>
      <c r="I313">
        <v>31.49</v>
      </c>
      <c r="J313" t="s">
        <v>522</v>
      </c>
      <c r="K313">
        <v>2</v>
      </c>
      <c r="L313" t="s">
        <v>529</v>
      </c>
      <c r="M313" t="s">
        <v>710</v>
      </c>
      <c r="N313" t="s">
        <v>778</v>
      </c>
      <c r="O313">
        <v>1</v>
      </c>
      <c r="P313" t="str">
        <f t="shared" si="24"/>
        <v>Sí fue cobrada</v>
      </c>
      <c r="R313" s="2" t="str">
        <f t="shared" si="25"/>
        <v>05/04/2023</v>
      </c>
      <c r="S313" s="3">
        <f t="shared" si="26"/>
        <v>0.14305555555555555</v>
      </c>
      <c r="T313" t="s">
        <v>934</v>
      </c>
      <c r="U313">
        <f t="shared" si="27"/>
        <v>0.14305555555555555</v>
      </c>
      <c r="V313">
        <f t="shared" si="28"/>
        <v>28.340999999999998</v>
      </c>
      <c r="W313">
        <f t="shared" si="29"/>
        <v>3.1490000000000009</v>
      </c>
    </row>
    <row r="314" spans="1:23" x14ac:dyDescent="0.3">
      <c r="A314">
        <v>10</v>
      </c>
      <c r="B314" t="s">
        <v>349</v>
      </c>
      <c r="C314">
        <v>1</v>
      </c>
      <c r="D314" s="1">
        <v>45021.067361111112</v>
      </c>
      <c r="E314" s="1">
        <v>45021.171527777777</v>
      </c>
      <c r="F314" t="s">
        <v>510</v>
      </c>
      <c r="G314" t="s">
        <v>514</v>
      </c>
      <c r="H314" t="s">
        <v>519</v>
      </c>
      <c r="I314">
        <v>17.57</v>
      </c>
      <c r="J314" t="s">
        <v>522</v>
      </c>
      <c r="K314">
        <v>2</v>
      </c>
      <c r="L314" t="s">
        <v>532</v>
      </c>
      <c r="M314" t="s">
        <v>711</v>
      </c>
      <c r="N314" t="s">
        <v>882</v>
      </c>
      <c r="O314">
        <v>1</v>
      </c>
      <c r="P314" t="str">
        <f t="shared" si="24"/>
        <v>Sí fue cobrada</v>
      </c>
      <c r="R314" s="2" t="str">
        <f t="shared" si="25"/>
        <v>05/04/2023</v>
      </c>
      <c r="S314" s="3">
        <f t="shared" si="26"/>
        <v>0.11458333333333331</v>
      </c>
      <c r="T314" t="s">
        <v>934</v>
      </c>
      <c r="U314">
        <f t="shared" si="27"/>
        <v>0.11458333333333331</v>
      </c>
      <c r="V314">
        <f t="shared" si="28"/>
        <v>15.813000000000001</v>
      </c>
      <c r="W314">
        <f t="shared" si="29"/>
        <v>1.7569999999999997</v>
      </c>
    </row>
    <row r="315" spans="1:23" x14ac:dyDescent="0.3">
      <c r="A315">
        <v>12</v>
      </c>
      <c r="B315" t="s">
        <v>350</v>
      </c>
      <c r="C315">
        <v>6</v>
      </c>
      <c r="D315" s="1">
        <v>45021.025000000001</v>
      </c>
      <c r="E315" s="1">
        <v>45021.131249999999</v>
      </c>
      <c r="F315" t="s">
        <v>511</v>
      </c>
      <c r="G315" t="s">
        <v>514</v>
      </c>
      <c r="H315" t="s">
        <v>519</v>
      </c>
      <c r="I315">
        <v>39.72</v>
      </c>
      <c r="J315" t="s">
        <v>520</v>
      </c>
      <c r="K315">
        <v>2</v>
      </c>
      <c r="L315" t="s">
        <v>523</v>
      </c>
      <c r="M315" t="s">
        <v>712</v>
      </c>
      <c r="N315" t="s">
        <v>866</v>
      </c>
      <c r="O315">
        <v>1</v>
      </c>
      <c r="P315" t="str">
        <f t="shared" si="24"/>
        <v>Sí fue cobrada</v>
      </c>
      <c r="R315" s="2" t="str">
        <f t="shared" si="25"/>
        <v>05/04/2023</v>
      </c>
      <c r="S315" s="3">
        <f t="shared" si="26"/>
        <v>0.10625000000000001</v>
      </c>
      <c r="T315" t="s">
        <v>934</v>
      </c>
      <c r="U315">
        <f t="shared" si="27"/>
        <v>0.10625000000000001</v>
      </c>
      <c r="V315">
        <f t="shared" si="28"/>
        <v>35.747999999999998</v>
      </c>
      <c r="W315">
        <f t="shared" si="29"/>
        <v>3.9720000000000013</v>
      </c>
    </row>
    <row r="316" spans="1:23" x14ac:dyDescent="0.3">
      <c r="A316">
        <v>4</v>
      </c>
      <c r="B316" t="s">
        <v>213</v>
      </c>
      <c r="C316">
        <v>2</v>
      </c>
      <c r="D316" s="1">
        <v>45021.106944444437</v>
      </c>
      <c r="E316" s="1">
        <v>45021.206250000003</v>
      </c>
      <c r="F316" t="s">
        <v>510</v>
      </c>
      <c r="G316" t="s">
        <v>514</v>
      </c>
      <c r="H316" t="s">
        <v>518</v>
      </c>
      <c r="I316">
        <v>34.130000000000003</v>
      </c>
      <c r="J316" t="s">
        <v>521</v>
      </c>
      <c r="K316">
        <v>2</v>
      </c>
      <c r="L316" t="s">
        <v>531</v>
      </c>
      <c r="M316" t="s">
        <v>637</v>
      </c>
      <c r="N316" t="s">
        <v>783</v>
      </c>
      <c r="O316">
        <v>1</v>
      </c>
      <c r="P316" t="str">
        <f t="shared" si="24"/>
        <v>Sí fue cobrada</v>
      </c>
      <c r="R316" s="2" t="str">
        <f t="shared" si="25"/>
        <v>05/04/2023</v>
      </c>
      <c r="S316" s="3">
        <f t="shared" si="26"/>
        <v>9.9305555555555577E-2</v>
      </c>
      <c r="T316" t="s">
        <v>934</v>
      </c>
      <c r="U316">
        <f t="shared" si="27"/>
        <v>9.9305555555555577E-2</v>
      </c>
      <c r="V316">
        <f t="shared" si="28"/>
        <v>30.717000000000002</v>
      </c>
      <c r="W316">
        <f t="shared" si="29"/>
        <v>3.4130000000000003</v>
      </c>
    </row>
    <row r="317" spans="1:23" x14ac:dyDescent="0.3">
      <c r="A317">
        <v>13</v>
      </c>
      <c r="B317" t="s">
        <v>351</v>
      </c>
      <c r="C317">
        <v>3</v>
      </c>
      <c r="D317" s="1">
        <v>45021.047222222223</v>
      </c>
      <c r="E317" s="1">
        <v>45021.136805555558</v>
      </c>
      <c r="F317" t="s">
        <v>511</v>
      </c>
      <c r="G317" t="s">
        <v>516</v>
      </c>
      <c r="H317" t="s">
        <v>518</v>
      </c>
      <c r="I317">
        <v>11.02</v>
      </c>
      <c r="J317" t="s">
        <v>520</v>
      </c>
      <c r="K317">
        <v>2</v>
      </c>
      <c r="L317" t="s">
        <v>524</v>
      </c>
      <c r="M317" t="s">
        <v>666</v>
      </c>
      <c r="N317" t="s">
        <v>721</v>
      </c>
      <c r="O317">
        <v>1</v>
      </c>
      <c r="P317" t="str">
        <f t="shared" si="24"/>
        <v>Sí fue cobrada</v>
      </c>
      <c r="R317" s="2" t="str">
        <f t="shared" si="25"/>
        <v>05/04/2023</v>
      </c>
      <c r="S317" s="3">
        <f t="shared" si="26"/>
        <v>8.958333333333332E-2</v>
      </c>
      <c r="T317" t="s">
        <v>934</v>
      </c>
      <c r="U317">
        <f t="shared" si="27"/>
        <v>8.958333333333332E-2</v>
      </c>
      <c r="V317">
        <f t="shared" si="28"/>
        <v>9.9179999999999993</v>
      </c>
      <c r="W317">
        <f t="shared" si="29"/>
        <v>1.1020000000000003</v>
      </c>
    </row>
    <row r="318" spans="1:23" x14ac:dyDescent="0.3">
      <c r="A318">
        <v>5</v>
      </c>
      <c r="B318" t="s">
        <v>352</v>
      </c>
      <c r="C318">
        <v>2</v>
      </c>
      <c r="D318" s="1">
        <v>45021.132638888892</v>
      </c>
      <c r="E318" s="1">
        <v>45021.209722222222</v>
      </c>
      <c r="F318" t="s">
        <v>513</v>
      </c>
      <c r="G318" t="s">
        <v>514</v>
      </c>
      <c r="H318" t="s">
        <v>519</v>
      </c>
      <c r="I318">
        <v>47.8</v>
      </c>
      <c r="J318" t="s">
        <v>520</v>
      </c>
      <c r="K318">
        <v>426</v>
      </c>
      <c r="L318" t="s">
        <v>525</v>
      </c>
      <c r="M318" t="s">
        <v>668</v>
      </c>
      <c r="N318" t="s">
        <v>850</v>
      </c>
      <c r="O318">
        <v>213</v>
      </c>
      <c r="P318" t="str">
        <f t="shared" si="24"/>
        <v>Sí fue cobrada</v>
      </c>
      <c r="R318" s="2" t="str">
        <f t="shared" si="25"/>
        <v>05/04/2023</v>
      </c>
      <c r="S318" s="3">
        <f t="shared" si="26"/>
        <v>7.7083333333333337E-2</v>
      </c>
      <c r="T318" t="s">
        <v>934</v>
      </c>
      <c r="U318">
        <f t="shared" si="27"/>
        <v>7.7083333333333337E-2</v>
      </c>
      <c r="V318">
        <f t="shared" si="28"/>
        <v>43.019999999999996</v>
      </c>
      <c r="W318">
        <f t="shared" si="29"/>
        <v>4.7800000000000011</v>
      </c>
    </row>
    <row r="319" spans="1:23" x14ac:dyDescent="0.3">
      <c r="A319">
        <v>2</v>
      </c>
      <c r="B319" t="s">
        <v>186</v>
      </c>
      <c r="C319">
        <v>4</v>
      </c>
      <c r="D319" s="1">
        <v>45021.106944444437</v>
      </c>
      <c r="E319" s="1">
        <v>45021.154861111107</v>
      </c>
      <c r="F319" t="s">
        <v>511</v>
      </c>
      <c r="G319" t="s">
        <v>514</v>
      </c>
      <c r="H319" t="s">
        <v>518</v>
      </c>
      <c r="I319">
        <v>43.74</v>
      </c>
      <c r="J319" t="s">
        <v>521</v>
      </c>
      <c r="K319">
        <v>427</v>
      </c>
      <c r="L319" t="s">
        <v>529</v>
      </c>
      <c r="M319" t="s">
        <v>637</v>
      </c>
      <c r="N319" t="s">
        <v>616</v>
      </c>
      <c r="O319">
        <v>213.5</v>
      </c>
      <c r="P319" t="str">
        <f t="shared" si="24"/>
        <v>Sí fue cobrada</v>
      </c>
      <c r="R319" s="2" t="str">
        <f t="shared" si="25"/>
        <v>05/04/2023</v>
      </c>
      <c r="S319" s="3">
        <f t="shared" si="26"/>
        <v>4.7916666666666677E-2</v>
      </c>
      <c r="T319" t="s">
        <v>934</v>
      </c>
      <c r="U319">
        <f t="shared" si="27"/>
        <v>4.7916666666666677E-2</v>
      </c>
      <c r="V319">
        <f t="shared" si="28"/>
        <v>39.366</v>
      </c>
      <c r="W319">
        <f t="shared" si="29"/>
        <v>4.3740000000000023</v>
      </c>
    </row>
    <row r="320" spans="1:23" x14ac:dyDescent="0.3">
      <c r="A320">
        <v>7</v>
      </c>
      <c r="B320" t="s">
        <v>353</v>
      </c>
      <c r="C320">
        <v>5</v>
      </c>
      <c r="D320" s="1">
        <v>45021.137499999997</v>
      </c>
      <c r="E320" s="1">
        <v>45021.252083333333</v>
      </c>
      <c r="F320" t="s">
        <v>513</v>
      </c>
      <c r="G320" t="s">
        <v>515</v>
      </c>
      <c r="H320" t="s">
        <v>519</v>
      </c>
      <c r="I320">
        <v>15.6</v>
      </c>
      <c r="J320" t="s">
        <v>520</v>
      </c>
      <c r="K320">
        <v>428</v>
      </c>
      <c r="L320" t="s">
        <v>531</v>
      </c>
      <c r="M320" t="s">
        <v>562</v>
      </c>
      <c r="N320" t="s">
        <v>883</v>
      </c>
      <c r="O320">
        <v>214</v>
      </c>
      <c r="P320" t="str">
        <f t="shared" si="24"/>
        <v>Sí fue cobrada</v>
      </c>
      <c r="R320" s="2" t="str">
        <f t="shared" si="25"/>
        <v>05/04/2023</v>
      </c>
      <c r="S320" s="3">
        <f t="shared" si="26"/>
        <v>0.11458333333333334</v>
      </c>
      <c r="T320" t="s">
        <v>934</v>
      </c>
      <c r="U320">
        <f t="shared" si="27"/>
        <v>0.11458333333333334</v>
      </c>
      <c r="V320">
        <f t="shared" si="28"/>
        <v>14.04</v>
      </c>
      <c r="W320">
        <f t="shared" si="29"/>
        <v>1.5600000000000005</v>
      </c>
    </row>
    <row r="321" spans="1:23" x14ac:dyDescent="0.3">
      <c r="A321">
        <v>10</v>
      </c>
      <c r="B321" t="s">
        <v>354</v>
      </c>
      <c r="C321">
        <v>2</v>
      </c>
      <c r="D321" s="1">
        <v>45021.146527777782</v>
      </c>
      <c r="E321" s="1">
        <v>45021.245833333327</v>
      </c>
      <c r="F321" t="s">
        <v>513</v>
      </c>
      <c r="G321" t="s">
        <v>516</v>
      </c>
      <c r="H321" t="s">
        <v>519</v>
      </c>
      <c r="I321">
        <v>18.71</v>
      </c>
      <c r="J321" t="s">
        <v>521</v>
      </c>
      <c r="K321">
        <v>432</v>
      </c>
      <c r="L321" t="s">
        <v>524</v>
      </c>
      <c r="M321" t="s">
        <v>661</v>
      </c>
      <c r="N321" t="s">
        <v>875</v>
      </c>
      <c r="O321">
        <v>216</v>
      </c>
      <c r="P321" t="str">
        <f t="shared" si="24"/>
        <v>Sí fue cobrada</v>
      </c>
      <c r="R321" s="2" t="str">
        <f t="shared" si="25"/>
        <v>05/04/2023</v>
      </c>
      <c r="S321" s="3">
        <f t="shared" si="26"/>
        <v>9.9305555555555564E-2</v>
      </c>
      <c r="T321" t="s">
        <v>934</v>
      </c>
      <c r="U321">
        <f t="shared" si="27"/>
        <v>9.9305555555555564E-2</v>
      </c>
      <c r="V321">
        <f t="shared" si="28"/>
        <v>16.839000000000002</v>
      </c>
      <c r="W321">
        <f t="shared" si="29"/>
        <v>1.8709999999999987</v>
      </c>
    </row>
    <row r="322" spans="1:23" x14ac:dyDescent="0.3">
      <c r="A322">
        <v>10</v>
      </c>
      <c r="B322" t="s">
        <v>78</v>
      </c>
      <c r="C322">
        <v>4</v>
      </c>
      <c r="D322" s="1">
        <v>45021.051388888889</v>
      </c>
      <c r="E322" s="1">
        <v>45021.131249999999</v>
      </c>
      <c r="F322" t="s">
        <v>513</v>
      </c>
      <c r="G322" t="s">
        <v>514</v>
      </c>
      <c r="H322" t="s">
        <v>519</v>
      </c>
      <c r="I322">
        <v>45.77</v>
      </c>
      <c r="J322" t="s">
        <v>520</v>
      </c>
      <c r="K322">
        <v>433</v>
      </c>
      <c r="L322" t="s">
        <v>529</v>
      </c>
      <c r="M322" t="s">
        <v>713</v>
      </c>
      <c r="N322" t="s">
        <v>866</v>
      </c>
      <c r="O322">
        <v>216.5</v>
      </c>
      <c r="P322" t="str">
        <f t="shared" si="24"/>
        <v>Sí fue cobrada</v>
      </c>
      <c r="R322" s="2" t="str">
        <f t="shared" si="25"/>
        <v>05/04/2023</v>
      </c>
      <c r="S322" s="3">
        <f t="shared" si="26"/>
        <v>7.9861111111111105E-2</v>
      </c>
      <c r="T322" t="s">
        <v>934</v>
      </c>
      <c r="U322">
        <f t="shared" si="27"/>
        <v>7.9861111111111105E-2</v>
      </c>
      <c r="V322">
        <f t="shared" si="28"/>
        <v>41.193000000000005</v>
      </c>
      <c r="W322">
        <f t="shared" si="29"/>
        <v>4.5769999999999982</v>
      </c>
    </row>
    <row r="323" spans="1:23" x14ac:dyDescent="0.3">
      <c r="A323">
        <v>15</v>
      </c>
      <c r="B323" t="s">
        <v>355</v>
      </c>
      <c r="C323">
        <v>4</v>
      </c>
      <c r="D323" s="1">
        <v>45021.010416666657</v>
      </c>
      <c r="E323" s="1">
        <v>45021.163194444453</v>
      </c>
      <c r="F323" t="s">
        <v>513</v>
      </c>
      <c r="G323" t="s">
        <v>514</v>
      </c>
      <c r="H323" t="s">
        <v>519</v>
      </c>
      <c r="I323">
        <v>37.15</v>
      </c>
      <c r="J323" t="s">
        <v>520</v>
      </c>
      <c r="K323">
        <v>434</v>
      </c>
      <c r="L323" t="s">
        <v>529</v>
      </c>
      <c r="M323" t="s">
        <v>675</v>
      </c>
      <c r="N323" t="s">
        <v>642</v>
      </c>
      <c r="O323">
        <v>217</v>
      </c>
      <c r="P323" t="str">
        <f t="shared" ref="P323:P386" si="30" xml:space="preserve"> IF(U323=0, "No fue cobrada", "Sí fue cobrada")</f>
        <v>Sí fue cobrada</v>
      </c>
      <c r="R323" s="2" t="str">
        <f t="shared" ref="R323:R386" si="31" xml:space="preserve"> TEXT(D323, "DD/MM/AAAA")</f>
        <v>05/04/2023</v>
      </c>
      <c r="S323" s="3">
        <f t="shared" ref="S323:S386" si="32" xml:space="preserve"> N323-M323 + IF(J323="Ocupada", 15/1440, 0)</f>
        <v>0.15277777777777779</v>
      </c>
      <c r="T323" t="s">
        <v>934</v>
      </c>
      <c r="U323">
        <f t="shared" ref="U323:U386" si="33" xml:space="preserve"> IF(S323&gt;0, S323, 0)</f>
        <v>0.15277777777777779</v>
      </c>
      <c r="V323">
        <f t="shared" ref="V323:V386" si="34">I323-(I323*0.1)</f>
        <v>33.435000000000002</v>
      </c>
      <c r="W323">
        <f t="shared" ref="W323:W386" si="35">I323-V323</f>
        <v>3.7149999999999963</v>
      </c>
    </row>
    <row r="324" spans="1:23" x14ac:dyDescent="0.3">
      <c r="A324">
        <v>17</v>
      </c>
      <c r="B324" t="s">
        <v>356</v>
      </c>
      <c r="C324">
        <v>6</v>
      </c>
      <c r="D324" s="1">
        <v>45021.161805555559</v>
      </c>
      <c r="E324" s="1">
        <v>45021.250694444447</v>
      </c>
      <c r="F324" t="s">
        <v>512</v>
      </c>
      <c r="G324" t="s">
        <v>514</v>
      </c>
      <c r="H324" t="s">
        <v>519</v>
      </c>
      <c r="I324">
        <v>30.48</v>
      </c>
      <c r="J324" t="s">
        <v>522</v>
      </c>
      <c r="K324">
        <v>435</v>
      </c>
      <c r="L324" t="s">
        <v>523</v>
      </c>
      <c r="M324" t="s">
        <v>714</v>
      </c>
      <c r="N324" t="s">
        <v>843</v>
      </c>
      <c r="O324">
        <v>217.5</v>
      </c>
      <c r="P324" t="str">
        <f t="shared" si="30"/>
        <v>Sí fue cobrada</v>
      </c>
      <c r="R324" s="2" t="str">
        <f t="shared" si="31"/>
        <v>05/04/2023</v>
      </c>
      <c r="S324" s="3">
        <f t="shared" si="32"/>
        <v>9.930555555555555E-2</v>
      </c>
      <c r="T324" t="s">
        <v>934</v>
      </c>
      <c r="U324">
        <f t="shared" si="33"/>
        <v>9.930555555555555E-2</v>
      </c>
      <c r="V324">
        <f t="shared" si="34"/>
        <v>27.432000000000002</v>
      </c>
      <c r="W324">
        <f t="shared" si="35"/>
        <v>3.0479999999999983</v>
      </c>
    </row>
    <row r="325" spans="1:23" x14ac:dyDescent="0.3">
      <c r="A325">
        <v>15</v>
      </c>
      <c r="B325" t="s">
        <v>357</v>
      </c>
      <c r="C325">
        <v>1</v>
      </c>
      <c r="D325" s="1">
        <v>45021</v>
      </c>
      <c r="E325" s="1">
        <v>45021.057638888888</v>
      </c>
      <c r="F325" t="s">
        <v>509</v>
      </c>
      <c r="G325" t="s">
        <v>516</v>
      </c>
      <c r="H325" t="s">
        <v>519</v>
      </c>
      <c r="I325">
        <v>25.56</v>
      </c>
      <c r="J325" t="s">
        <v>521</v>
      </c>
      <c r="K325">
        <v>439</v>
      </c>
      <c r="L325" t="s">
        <v>529</v>
      </c>
      <c r="M325" t="s">
        <v>645</v>
      </c>
      <c r="N325" t="s">
        <v>689</v>
      </c>
      <c r="O325">
        <v>219.5</v>
      </c>
      <c r="P325" t="str">
        <f t="shared" si="30"/>
        <v>Sí fue cobrada</v>
      </c>
      <c r="R325" s="2" t="str">
        <f t="shared" si="31"/>
        <v>05/04/2023</v>
      </c>
      <c r="S325" s="3">
        <f t="shared" si="32"/>
        <v>5.7638888888888885E-2</v>
      </c>
      <c r="T325" t="s">
        <v>934</v>
      </c>
      <c r="U325">
        <f t="shared" si="33"/>
        <v>5.7638888888888885E-2</v>
      </c>
      <c r="V325">
        <f t="shared" si="34"/>
        <v>23.003999999999998</v>
      </c>
      <c r="W325">
        <f t="shared" si="35"/>
        <v>2.5560000000000009</v>
      </c>
    </row>
    <row r="326" spans="1:23" x14ac:dyDescent="0.3">
      <c r="A326">
        <v>13</v>
      </c>
      <c r="B326" t="s">
        <v>358</v>
      </c>
      <c r="C326">
        <v>1</v>
      </c>
      <c r="D326" s="1">
        <v>45021.082638888889</v>
      </c>
      <c r="E326" s="1">
        <v>45021.241666666669</v>
      </c>
      <c r="F326" t="s">
        <v>511</v>
      </c>
      <c r="G326" t="s">
        <v>514</v>
      </c>
      <c r="H326" t="s">
        <v>519</v>
      </c>
      <c r="I326">
        <v>38.85</v>
      </c>
      <c r="J326" t="s">
        <v>522</v>
      </c>
      <c r="K326">
        <v>440</v>
      </c>
      <c r="L326" t="s">
        <v>533</v>
      </c>
      <c r="M326" t="s">
        <v>606</v>
      </c>
      <c r="N326" t="s">
        <v>884</v>
      </c>
      <c r="O326">
        <v>220</v>
      </c>
      <c r="P326" t="str">
        <f t="shared" si="30"/>
        <v>Sí fue cobrada</v>
      </c>
      <c r="R326" s="2" t="str">
        <f t="shared" si="31"/>
        <v>05/04/2023</v>
      </c>
      <c r="S326" s="3">
        <f t="shared" si="32"/>
        <v>0.16944444444444443</v>
      </c>
      <c r="T326" t="s">
        <v>934</v>
      </c>
      <c r="U326">
        <f t="shared" si="33"/>
        <v>0.16944444444444443</v>
      </c>
      <c r="V326">
        <f t="shared" si="34"/>
        <v>34.965000000000003</v>
      </c>
      <c r="W326">
        <f t="shared" si="35"/>
        <v>3.884999999999998</v>
      </c>
    </row>
    <row r="327" spans="1:23" x14ac:dyDescent="0.3">
      <c r="A327">
        <v>13</v>
      </c>
      <c r="B327" t="s">
        <v>359</v>
      </c>
      <c r="C327">
        <v>6</v>
      </c>
      <c r="D327" s="1">
        <v>45021.044444444437</v>
      </c>
      <c r="E327" s="1">
        <v>45021.140972222223</v>
      </c>
      <c r="F327" t="s">
        <v>511</v>
      </c>
      <c r="G327" t="s">
        <v>514</v>
      </c>
      <c r="H327" t="s">
        <v>518</v>
      </c>
      <c r="I327">
        <v>23.31</v>
      </c>
      <c r="J327" t="s">
        <v>522</v>
      </c>
      <c r="K327">
        <v>441</v>
      </c>
      <c r="L327" t="s">
        <v>523</v>
      </c>
      <c r="M327" t="s">
        <v>592</v>
      </c>
      <c r="N327" t="s">
        <v>716</v>
      </c>
      <c r="O327">
        <v>220.5</v>
      </c>
      <c r="P327" t="str">
        <f t="shared" si="30"/>
        <v>Sí fue cobrada</v>
      </c>
      <c r="R327" s="2" t="str">
        <f t="shared" si="31"/>
        <v>05/04/2023</v>
      </c>
      <c r="S327" s="3">
        <f t="shared" si="32"/>
        <v>0.10694444444444444</v>
      </c>
      <c r="T327" t="s">
        <v>934</v>
      </c>
      <c r="U327">
        <f t="shared" si="33"/>
        <v>0.10694444444444444</v>
      </c>
      <c r="V327">
        <f t="shared" si="34"/>
        <v>20.978999999999999</v>
      </c>
      <c r="W327">
        <f t="shared" si="35"/>
        <v>2.3309999999999995</v>
      </c>
    </row>
    <row r="328" spans="1:23" x14ac:dyDescent="0.3">
      <c r="A328">
        <v>15</v>
      </c>
      <c r="B328" t="s">
        <v>360</v>
      </c>
      <c r="C328">
        <v>3</v>
      </c>
      <c r="D328" s="1">
        <v>45021.086111111108</v>
      </c>
      <c r="E328" s="1">
        <v>45021.137499999997</v>
      </c>
      <c r="F328" t="s">
        <v>513</v>
      </c>
      <c r="G328" t="s">
        <v>516</v>
      </c>
      <c r="H328" t="s">
        <v>519</v>
      </c>
      <c r="I328">
        <v>21.07</v>
      </c>
      <c r="J328" t="s">
        <v>522</v>
      </c>
      <c r="K328">
        <v>442</v>
      </c>
      <c r="L328" t="s">
        <v>530</v>
      </c>
      <c r="M328" t="s">
        <v>554</v>
      </c>
      <c r="N328" t="s">
        <v>562</v>
      </c>
      <c r="O328">
        <v>221</v>
      </c>
      <c r="P328" t="str">
        <f t="shared" si="30"/>
        <v>Sí fue cobrada</v>
      </c>
      <c r="R328" s="2" t="str">
        <f t="shared" si="31"/>
        <v>05/04/2023</v>
      </c>
      <c r="S328" s="3">
        <f t="shared" si="32"/>
        <v>6.1805555555555523E-2</v>
      </c>
      <c r="T328" t="s">
        <v>934</v>
      </c>
      <c r="U328">
        <f t="shared" si="33"/>
        <v>6.1805555555555523E-2</v>
      </c>
      <c r="V328">
        <f t="shared" si="34"/>
        <v>18.963000000000001</v>
      </c>
      <c r="W328">
        <f t="shared" si="35"/>
        <v>2.1069999999999993</v>
      </c>
    </row>
    <row r="329" spans="1:23" x14ac:dyDescent="0.3">
      <c r="A329">
        <v>4</v>
      </c>
      <c r="B329" t="s">
        <v>361</v>
      </c>
      <c r="C329">
        <v>2</v>
      </c>
      <c r="D329" s="1">
        <v>45021.052083333343</v>
      </c>
      <c r="E329" s="1">
        <v>45021.134722222218</v>
      </c>
      <c r="F329" t="s">
        <v>511</v>
      </c>
      <c r="G329" t="s">
        <v>514</v>
      </c>
      <c r="H329" t="s">
        <v>517</v>
      </c>
      <c r="I329">
        <v>14.48</v>
      </c>
      <c r="J329" t="s">
        <v>521</v>
      </c>
      <c r="K329">
        <v>443</v>
      </c>
      <c r="L329" t="s">
        <v>528</v>
      </c>
      <c r="M329" t="s">
        <v>715</v>
      </c>
      <c r="N329" t="s">
        <v>680</v>
      </c>
      <c r="O329">
        <v>221.5</v>
      </c>
      <c r="P329" t="str">
        <f t="shared" si="30"/>
        <v>Sí fue cobrada</v>
      </c>
      <c r="R329" s="2" t="str">
        <f t="shared" si="31"/>
        <v>05/04/2023</v>
      </c>
      <c r="S329" s="3">
        <f t="shared" si="32"/>
        <v>8.2638888888888873E-2</v>
      </c>
      <c r="T329" t="s">
        <v>934</v>
      </c>
      <c r="U329">
        <f t="shared" si="33"/>
        <v>8.2638888888888873E-2</v>
      </c>
      <c r="V329">
        <f t="shared" si="34"/>
        <v>13.032</v>
      </c>
      <c r="W329">
        <f t="shared" si="35"/>
        <v>1.4480000000000004</v>
      </c>
    </row>
    <row r="330" spans="1:23" x14ac:dyDescent="0.3">
      <c r="A330">
        <v>8</v>
      </c>
      <c r="B330" t="s">
        <v>114</v>
      </c>
      <c r="C330">
        <v>5</v>
      </c>
      <c r="D330" s="1">
        <v>45021.140972222223</v>
      </c>
      <c r="E330" s="1">
        <v>45021.255555555559</v>
      </c>
      <c r="F330" t="s">
        <v>510</v>
      </c>
      <c r="G330" t="s">
        <v>514</v>
      </c>
      <c r="H330" t="s">
        <v>519</v>
      </c>
      <c r="I330">
        <v>25.26</v>
      </c>
      <c r="J330" t="s">
        <v>521</v>
      </c>
      <c r="K330">
        <v>444</v>
      </c>
      <c r="L330" t="s">
        <v>533</v>
      </c>
      <c r="M330" t="s">
        <v>716</v>
      </c>
      <c r="N330" t="s">
        <v>885</v>
      </c>
      <c r="O330">
        <v>222</v>
      </c>
      <c r="P330" t="str">
        <f t="shared" si="30"/>
        <v>Sí fue cobrada</v>
      </c>
      <c r="R330" s="2" t="str">
        <f t="shared" si="31"/>
        <v>05/04/2023</v>
      </c>
      <c r="S330" s="3">
        <f t="shared" si="32"/>
        <v>0.11458333333333337</v>
      </c>
      <c r="T330" t="s">
        <v>934</v>
      </c>
      <c r="U330">
        <f t="shared" si="33"/>
        <v>0.11458333333333337</v>
      </c>
      <c r="V330">
        <f t="shared" si="34"/>
        <v>22.734000000000002</v>
      </c>
      <c r="W330">
        <f t="shared" si="35"/>
        <v>2.5259999999999998</v>
      </c>
    </row>
    <row r="331" spans="1:23" x14ac:dyDescent="0.3">
      <c r="A331">
        <v>8</v>
      </c>
      <c r="B331" t="s">
        <v>362</v>
      </c>
      <c r="C331">
        <v>2</v>
      </c>
      <c r="D331" s="1">
        <v>45021.161805555559</v>
      </c>
      <c r="E331" s="1">
        <v>45021.308333333327</v>
      </c>
      <c r="F331" t="s">
        <v>513</v>
      </c>
      <c r="G331" t="s">
        <v>516</v>
      </c>
      <c r="H331" t="s">
        <v>519</v>
      </c>
      <c r="I331">
        <v>28.68</v>
      </c>
      <c r="J331" t="s">
        <v>521</v>
      </c>
      <c r="K331">
        <v>447</v>
      </c>
      <c r="L331" t="s">
        <v>523</v>
      </c>
      <c r="M331" t="s">
        <v>714</v>
      </c>
      <c r="N331" t="s">
        <v>886</v>
      </c>
      <c r="O331">
        <v>223.5</v>
      </c>
      <c r="P331" t="str">
        <f t="shared" si="30"/>
        <v>Sí fue cobrada</v>
      </c>
      <c r="R331" s="2" t="str">
        <f t="shared" si="31"/>
        <v>05/04/2023</v>
      </c>
      <c r="S331" s="3">
        <f t="shared" si="32"/>
        <v>0.14652777777777778</v>
      </c>
      <c r="T331" t="s">
        <v>934</v>
      </c>
      <c r="U331">
        <f t="shared" si="33"/>
        <v>0.14652777777777778</v>
      </c>
      <c r="V331">
        <f t="shared" si="34"/>
        <v>25.811999999999998</v>
      </c>
      <c r="W331">
        <f t="shared" si="35"/>
        <v>2.8680000000000021</v>
      </c>
    </row>
    <row r="332" spans="1:23" x14ac:dyDescent="0.3">
      <c r="A332">
        <v>4</v>
      </c>
      <c r="B332" t="s">
        <v>298</v>
      </c>
      <c r="C332">
        <v>5</v>
      </c>
      <c r="D332" s="1">
        <v>45021.004861111112</v>
      </c>
      <c r="E332" s="1">
        <v>45021.149305555547</v>
      </c>
      <c r="F332" t="s">
        <v>513</v>
      </c>
      <c r="G332" t="s">
        <v>516</v>
      </c>
      <c r="H332" t="s">
        <v>519</v>
      </c>
      <c r="I332">
        <v>35.68</v>
      </c>
      <c r="J332" t="s">
        <v>522</v>
      </c>
      <c r="K332">
        <v>448</v>
      </c>
      <c r="L332" t="s">
        <v>528</v>
      </c>
      <c r="M332" t="s">
        <v>625</v>
      </c>
      <c r="N332" t="s">
        <v>603</v>
      </c>
      <c r="O332">
        <v>224</v>
      </c>
      <c r="P332" t="str">
        <f t="shared" si="30"/>
        <v>Sí fue cobrada</v>
      </c>
      <c r="R332" s="2" t="str">
        <f t="shared" si="31"/>
        <v>05/04/2023</v>
      </c>
      <c r="S332" s="3">
        <f t="shared" si="32"/>
        <v>0.15486111111111109</v>
      </c>
      <c r="T332" t="s">
        <v>934</v>
      </c>
      <c r="U332">
        <f t="shared" si="33"/>
        <v>0.15486111111111109</v>
      </c>
      <c r="V332">
        <f t="shared" si="34"/>
        <v>32.112000000000002</v>
      </c>
      <c r="W332">
        <f t="shared" si="35"/>
        <v>3.5679999999999978</v>
      </c>
    </row>
    <row r="333" spans="1:23" x14ac:dyDescent="0.3">
      <c r="A333">
        <v>9</v>
      </c>
      <c r="B333" t="s">
        <v>363</v>
      </c>
      <c r="C333">
        <v>6</v>
      </c>
      <c r="D333" s="1">
        <v>45021.160416666673</v>
      </c>
      <c r="E333" s="1">
        <v>45021.209027777782</v>
      </c>
      <c r="F333" t="s">
        <v>509</v>
      </c>
      <c r="G333" t="s">
        <v>514</v>
      </c>
      <c r="H333" t="s">
        <v>519</v>
      </c>
      <c r="I333">
        <v>48.9</v>
      </c>
      <c r="J333" t="s">
        <v>522</v>
      </c>
      <c r="K333">
        <v>450</v>
      </c>
      <c r="L333" t="s">
        <v>529</v>
      </c>
      <c r="M333" t="s">
        <v>717</v>
      </c>
      <c r="N333" t="s">
        <v>887</v>
      </c>
      <c r="O333">
        <v>225</v>
      </c>
      <c r="P333" t="str">
        <f t="shared" si="30"/>
        <v>Sí fue cobrada</v>
      </c>
      <c r="R333" s="2" t="str">
        <f t="shared" si="31"/>
        <v>05/04/2023</v>
      </c>
      <c r="S333" s="3">
        <f t="shared" si="32"/>
        <v>5.9027777777777769E-2</v>
      </c>
      <c r="T333" t="s">
        <v>934</v>
      </c>
      <c r="U333">
        <f t="shared" si="33"/>
        <v>5.9027777777777769E-2</v>
      </c>
      <c r="V333">
        <f t="shared" si="34"/>
        <v>44.01</v>
      </c>
      <c r="W333">
        <f t="shared" si="35"/>
        <v>4.8900000000000006</v>
      </c>
    </row>
    <row r="334" spans="1:23" x14ac:dyDescent="0.3">
      <c r="A334">
        <v>3</v>
      </c>
      <c r="B334" t="s">
        <v>228</v>
      </c>
      <c r="C334">
        <v>1</v>
      </c>
      <c r="D334" s="1">
        <v>45021.053472222222</v>
      </c>
      <c r="E334" s="1">
        <v>45021.101388888892</v>
      </c>
      <c r="F334" t="s">
        <v>512</v>
      </c>
      <c r="G334" t="s">
        <v>515</v>
      </c>
      <c r="H334" t="s">
        <v>519</v>
      </c>
      <c r="I334">
        <v>46.37</v>
      </c>
      <c r="J334" t="s">
        <v>521</v>
      </c>
      <c r="K334">
        <v>451</v>
      </c>
      <c r="L334" t="s">
        <v>529</v>
      </c>
      <c r="M334" t="s">
        <v>695</v>
      </c>
      <c r="N334" t="s">
        <v>808</v>
      </c>
      <c r="O334">
        <v>225.5</v>
      </c>
      <c r="P334" t="str">
        <f t="shared" si="30"/>
        <v>Sí fue cobrada</v>
      </c>
      <c r="R334" s="2" t="str">
        <f t="shared" si="31"/>
        <v>05/04/2023</v>
      </c>
      <c r="S334" s="3">
        <f t="shared" si="32"/>
        <v>4.7916666666666684E-2</v>
      </c>
      <c r="T334" t="s">
        <v>934</v>
      </c>
      <c r="U334">
        <f t="shared" si="33"/>
        <v>4.7916666666666684E-2</v>
      </c>
      <c r="V334">
        <f t="shared" si="34"/>
        <v>41.732999999999997</v>
      </c>
      <c r="W334">
        <f t="shared" si="35"/>
        <v>4.6370000000000005</v>
      </c>
    </row>
    <row r="335" spans="1:23" x14ac:dyDescent="0.3">
      <c r="A335">
        <v>9</v>
      </c>
      <c r="B335" t="s">
        <v>364</v>
      </c>
      <c r="C335">
        <v>1</v>
      </c>
      <c r="D335" s="1">
        <v>45021.120138888888</v>
      </c>
      <c r="E335" s="1">
        <v>45021.22152777778</v>
      </c>
      <c r="F335" t="s">
        <v>513</v>
      </c>
      <c r="G335" t="s">
        <v>514</v>
      </c>
      <c r="H335" t="s">
        <v>519</v>
      </c>
      <c r="I335">
        <v>43.48</v>
      </c>
      <c r="J335" t="s">
        <v>520</v>
      </c>
      <c r="K335">
        <v>452</v>
      </c>
      <c r="L335" t="s">
        <v>530</v>
      </c>
      <c r="M335" t="s">
        <v>667</v>
      </c>
      <c r="N335" t="s">
        <v>876</v>
      </c>
      <c r="O335">
        <v>226</v>
      </c>
      <c r="P335" t="str">
        <f t="shared" si="30"/>
        <v>Sí fue cobrada</v>
      </c>
      <c r="R335" s="2" t="str">
        <f t="shared" si="31"/>
        <v>05/04/2023</v>
      </c>
      <c r="S335" s="3">
        <f t="shared" si="32"/>
        <v>0.10138888888888888</v>
      </c>
      <c r="T335" t="s">
        <v>934</v>
      </c>
      <c r="U335">
        <f t="shared" si="33"/>
        <v>0.10138888888888888</v>
      </c>
      <c r="V335">
        <f t="shared" si="34"/>
        <v>39.131999999999998</v>
      </c>
      <c r="W335">
        <f t="shared" si="35"/>
        <v>4.347999999999999</v>
      </c>
    </row>
    <row r="336" spans="1:23" x14ac:dyDescent="0.3">
      <c r="A336">
        <v>6</v>
      </c>
      <c r="B336" t="s">
        <v>365</v>
      </c>
      <c r="C336">
        <v>1</v>
      </c>
      <c r="D336" s="1">
        <v>45021.154166666667</v>
      </c>
      <c r="E336" s="1">
        <v>45021.213194444441</v>
      </c>
      <c r="F336" t="s">
        <v>511</v>
      </c>
      <c r="G336" t="s">
        <v>515</v>
      </c>
      <c r="H336" t="s">
        <v>519</v>
      </c>
      <c r="I336">
        <v>36.83</v>
      </c>
      <c r="J336" t="s">
        <v>521</v>
      </c>
      <c r="K336">
        <v>453</v>
      </c>
      <c r="L336" t="s">
        <v>532</v>
      </c>
      <c r="M336" t="s">
        <v>598</v>
      </c>
      <c r="N336" t="s">
        <v>810</v>
      </c>
      <c r="O336">
        <v>226.5</v>
      </c>
      <c r="P336" t="str">
        <f t="shared" si="30"/>
        <v>Sí fue cobrada</v>
      </c>
      <c r="R336" s="2" t="str">
        <f t="shared" si="31"/>
        <v>05/04/2023</v>
      </c>
      <c r="S336" s="3">
        <f t="shared" si="32"/>
        <v>5.9027777777777762E-2</v>
      </c>
      <c r="T336" t="s">
        <v>934</v>
      </c>
      <c r="U336">
        <f t="shared" si="33"/>
        <v>5.9027777777777762E-2</v>
      </c>
      <c r="V336">
        <f t="shared" si="34"/>
        <v>33.146999999999998</v>
      </c>
      <c r="W336">
        <f t="shared" si="35"/>
        <v>3.6829999999999998</v>
      </c>
    </row>
    <row r="337" spans="1:23" x14ac:dyDescent="0.3">
      <c r="A337">
        <v>1</v>
      </c>
      <c r="B337" t="s">
        <v>351</v>
      </c>
      <c r="C337">
        <v>3</v>
      </c>
      <c r="D337" s="1">
        <v>45021.143055555563</v>
      </c>
      <c r="E337" s="1">
        <v>45021.203472222223</v>
      </c>
      <c r="F337" t="s">
        <v>510</v>
      </c>
      <c r="G337" t="s">
        <v>514</v>
      </c>
      <c r="H337" t="s">
        <v>519</v>
      </c>
      <c r="I337">
        <v>39.619999999999997</v>
      </c>
      <c r="J337" t="s">
        <v>521</v>
      </c>
      <c r="K337">
        <v>454</v>
      </c>
      <c r="L337" t="s">
        <v>524</v>
      </c>
      <c r="M337" t="s">
        <v>703</v>
      </c>
      <c r="N337" t="s">
        <v>804</v>
      </c>
      <c r="O337">
        <v>227</v>
      </c>
      <c r="P337" t="str">
        <f t="shared" si="30"/>
        <v>Sí fue cobrada</v>
      </c>
      <c r="R337" s="2" t="str">
        <f t="shared" si="31"/>
        <v>05/04/2023</v>
      </c>
      <c r="S337" s="3">
        <f t="shared" si="32"/>
        <v>6.0416666666666619E-2</v>
      </c>
      <c r="T337" t="s">
        <v>934</v>
      </c>
      <c r="U337">
        <f t="shared" si="33"/>
        <v>6.0416666666666619E-2</v>
      </c>
      <c r="V337">
        <f t="shared" si="34"/>
        <v>35.658000000000001</v>
      </c>
      <c r="W337">
        <f t="shared" si="35"/>
        <v>3.9619999999999962</v>
      </c>
    </row>
    <row r="338" spans="1:23" x14ac:dyDescent="0.3">
      <c r="A338">
        <v>13</v>
      </c>
      <c r="B338" t="s">
        <v>366</v>
      </c>
      <c r="C338">
        <v>6</v>
      </c>
      <c r="D338" s="1">
        <v>45021.091666666667</v>
      </c>
      <c r="E338" s="1">
        <v>45021.21875</v>
      </c>
      <c r="F338" t="s">
        <v>513</v>
      </c>
      <c r="G338" t="s">
        <v>514</v>
      </c>
      <c r="H338" t="s">
        <v>519</v>
      </c>
      <c r="I338">
        <v>21.94</v>
      </c>
      <c r="J338" t="s">
        <v>521</v>
      </c>
      <c r="K338">
        <v>456</v>
      </c>
      <c r="L338" t="s">
        <v>533</v>
      </c>
      <c r="M338" t="s">
        <v>718</v>
      </c>
      <c r="N338" t="s">
        <v>707</v>
      </c>
      <c r="O338">
        <v>228</v>
      </c>
      <c r="P338" t="str">
        <f t="shared" si="30"/>
        <v>Sí fue cobrada</v>
      </c>
      <c r="R338" s="2" t="str">
        <f t="shared" si="31"/>
        <v>05/04/2023</v>
      </c>
      <c r="S338" s="3">
        <f t="shared" si="32"/>
        <v>0.12708333333333333</v>
      </c>
      <c r="T338" t="s">
        <v>934</v>
      </c>
      <c r="U338">
        <f t="shared" si="33"/>
        <v>0.12708333333333333</v>
      </c>
      <c r="V338">
        <f t="shared" si="34"/>
        <v>19.746000000000002</v>
      </c>
      <c r="W338">
        <f t="shared" si="35"/>
        <v>2.1939999999999991</v>
      </c>
    </row>
    <row r="339" spans="1:23" x14ac:dyDescent="0.3">
      <c r="A339">
        <v>18</v>
      </c>
      <c r="B339" t="s">
        <v>367</v>
      </c>
      <c r="C339">
        <v>6</v>
      </c>
      <c r="D339" s="1">
        <v>45021.158333333333</v>
      </c>
      <c r="E339" s="1">
        <v>45021.313888888893</v>
      </c>
      <c r="F339" t="s">
        <v>511</v>
      </c>
      <c r="G339" t="s">
        <v>514</v>
      </c>
      <c r="H339" t="s">
        <v>518</v>
      </c>
      <c r="I339">
        <v>17.260000000000002</v>
      </c>
      <c r="J339" t="s">
        <v>520</v>
      </c>
      <c r="K339">
        <v>457</v>
      </c>
      <c r="L339" t="s">
        <v>529</v>
      </c>
      <c r="M339" t="s">
        <v>627</v>
      </c>
      <c r="N339" t="s">
        <v>888</v>
      </c>
      <c r="O339">
        <v>228.5</v>
      </c>
      <c r="P339" t="str">
        <f t="shared" si="30"/>
        <v>Sí fue cobrada</v>
      </c>
      <c r="R339" s="2" t="str">
        <f t="shared" si="31"/>
        <v>05/04/2023</v>
      </c>
      <c r="S339" s="3">
        <f t="shared" si="32"/>
        <v>0.15555555555555556</v>
      </c>
      <c r="T339" t="s">
        <v>934</v>
      </c>
      <c r="U339">
        <f t="shared" si="33"/>
        <v>0.15555555555555556</v>
      </c>
      <c r="V339">
        <f t="shared" si="34"/>
        <v>15.534000000000001</v>
      </c>
      <c r="W339">
        <f t="shared" si="35"/>
        <v>1.7260000000000009</v>
      </c>
    </row>
    <row r="340" spans="1:23" x14ac:dyDescent="0.3">
      <c r="A340">
        <v>4</v>
      </c>
      <c r="B340" t="s">
        <v>368</v>
      </c>
      <c r="C340">
        <v>3</v>
      </c>
      <c r="D340" s="1">
        <v>45021.111805555563</v>
      </c>
      <c r="E340" s="1">
        <v>45021.181250000001</v>
      </c>
      <c r="F340" t="s">
        <v>513</v>
      </c>
      <c r="G340" t="s">
        <v>514</v>
      </c>
      <c r="H340" t="s">
        <v>519</v>
      </c>
      <c r="I340">
        <v>15.21</v>
      </c>
      <c r="J340" t="s">
        <v>522</v>
      </c>
      <c r="K340">
        <v>458</v>
      </c>
      <c r="L340" t="s">
        <v>529</v>
      </c>
      <c r="M340" t="s">
        <v>706</v>
      </c>
      <c r="N340" t="s">
        <v>785</v>
      </c>
      <c r="O340">
        <v>229</v>
      </c>
      <c r="P340" t="str">
        <f t="shared" si="30"/>
        <v>Sí fue cobrada</v>
      </c>
      <c r="R340" s="2" t="str">
        <f t="shared" si="31"/>
        <v>05/04/2023</v>
      </c>
      <c r="S340" s="3">
        <f t="shared" si="32"/>
        <v>7.9861111111111105E-2</v>
      </c>
      <c r="T340" t="s">
        <v>934</v>
      </c>
      <c r="U340">
        <f t="shared" si="33"/>
        <v>7.9861111111111105E-2</v>
      </c>
      <c r="V340">
        <f t="shared" si="34"/>
        <v>13.689</v>
      </c>
      <c r="W340">
        <f t="shared" si="35"/>
        <v>1.5210000000000008</v>
      </c>
    </row>
    <row r="341" spans="1:23" x14ac:dyDescent="0.3">
      <c r="A341">
        <v>19</v>
      </c>
      <c r="B341" t="s">
        <v>187</v>
      </c>
      <c r="C341">
        <v>6</v>
      </c>
      <c r="D341" s="1">
        <v>45021.143750000003</v>
      </c>
      <c r="E341" s="1">
        <v>45021.288888888892</v>
      </c>
      <c r="F341" t="s">
        <v>513</v>
      </c>
      <c r="G341" t="s">
        <v>516</v>
      </c>
      <c r="H341" t="s">
        <v>519</v>
      </c>
      <c r="I341">
        <v>49.6</v>
      </c>
      <c r="J341" t="s">
        <v>521</v>
      </c>
      <c r="K341">
        <v>460</v>
      </c>
      <c r="L341" t="s">
        <v>531</v>
      </c>
      <c r="M341" t="s">
        <v>719</v>
      </c>
      <c r="N341" t="s">
        <v>889</v>
      </c>
      <c r="O341">
        <v>230</v>
      </c>
      <c r="P341" t="str">
        <f t="shared" si="30"/>
        <v>Sí fue cobrada</v>
      </c>
      <c r="R341" s="2" t="str">
        <f t="shared" si="31"/>
        <v>05/04/2023</v>
      </c>
      <c r="S341" s="3">
        <f t="shared" si="32"/>
        <v>0.1451388888888889</v>
      </c>
      <c r="T341" t="s">
        <v>934</v>
      </c>
      <c r="U341">
        <f t="shared" si="33"/>
        <v>0.1451388888888889</v>
      </c>
      <c r="V341">
        <f t="shared" si="34"/>
        <v>44.64</v>
      </c>
      <c r="W341">
        <f t="shared" si="35"/>
        <v>4.9600000000000009</v>
      </c>
    </row>
    <row r="342" spans="1:23" x14ac:dyDescent="0.3">
      <c r="A342">
        <v>4</v>
      </c>
      <c r="B342" t="s">
        <v>369</v>
      </c>
      <c r="C342">
        <v>3</v>
      </c>
      <c r="D342" s="1">
        <v>45021.113194444442</v>
      </c>
      <c r="E342" s="1">
        <v>45021.246527777781</v>
      </c>
      <c r="F342" t="s">
        <v>512</v>
      </c>
      <c r="G342" t="s">
        <v>516</v>
      </c>
      <c r="H342" t="s">
        <v>518</v>
      </c>
      <c r="I342">
        <v>21.51</v>
      </c>
      <c r="J342" t="s">
        <v>521</v>
      </c>
      <c r="K342">
        <v>461</v>
      </c>
      <c r="L342" t="s">
        <v>527</v>
      </c>
      <c r="M342" t="s">
        <v>652</v>
      </c>
      <c r="N342" t="s">
        <v>772</v>
      </c>
      <c r="O342">
        <v>230.5</v>
      </c>
      <c r="P342" t="str">
        <f t="shared" si="30"/>
        <v>Sí fue cobrada</v>
      </c>
      <c r="R342" s="2" t="str">
        <f t="shared" si="31"/>
        <v>05/04/2023</v>
      </c>
      <c r="S342" s="3">
        <f t="shared" si="32"/>
        <v>0.13333333333333336</v>
      </c>
      <c r="T342" t="s">
        <v>934</v>
      </c>
      <c r="U342">
        <f t="shared" si="33"/>
        <v>0.13333333333333336</v>
      </c>
      <c r="V342">
        <f t="shared" si="34"/>
        <v>19.359000000000002</v>
      </c>
      <c r="W342">
        <f t="shared" si="35"/>
        <v>2.1509999999999998</v>
      </c>
    </row>
    <row r="343" spans="1:23" x14ac:dyDescent="0.3">
      <c r="A343">
        <v>16</v>
      </c>
      <c r="B343" t="s">
        <v>131</v>
      </c>
      <c r="C343">
        <v>1</v>
      </c>
      <c r="D343" s="1">
        <v>45021.056250000001</v>
      </c>
      <c r="E343" s="1">
        <v>45021.193749999999</v>
      </c>
      <c r="F343" t="s">
        <v>513</v>
      </c>
      <c r="G343" t="s">
        <v>514</v>
      </c>
      <c r="H343" t="s">
        <v>519</v>
      </c>
      <c r="I343">
        <v>48.5</v>
      </c>
      <c r="J343" t="s">
        <v>520</v>
      </c>
      <c r="K343">
        <v>464</v>
      </c>
      <c r="L343" t="s">
        <v>532</v>
      </c>
      <c r="M343" t="s">
        <v>580</v>
      </c>
      <c r="N343" t="s">
        <v>859</v>
      </c>
      <c r="O343">
        <v>232</v>
      </c>
      <c r="P343" t="str">
        <f t="shared" si="30"/>
        <v>Sí fue cobrada</v>
      </c>
      <c r="R343" s="2" t="str">
        <f t="shared" si="31"/>
        <v>05/04/2023</v>
      </c>
      <c r="S343" s="3">
        <f t="shared" si="32"/>
        <v>0.13750000000000001</v>
      </c>
      <c r="T343" t="s">
        <v>934</v>
      </c>
      <c r="U343">
        <f t="shared" si="33"/>
        <v>0.13750000000000001</v>
      </c>
      <c r="V343">
        <f t="shared" si="34"/>
        <v>43.65</v>
      </c>
      <c r="W343">
        <f t="shared" si="35"/>
        <v>4.8500000000000014</v>
      </c>
    </row>
    <row r="344" spans="1:23" x14ac:dyDescent="0.3">
      <c r="A344">
        <v>4</v>
      </c>
      <c r="B344" t="s">
        <v>370</v>
      </c>
      <c r="C344">
        <v>2</v>
      </c>
      <c r="D344" s="1">
        <v>45021.049305555563</v>
      </c>
      <c r="E344" s="1">
        <v>45021.151388888888</v>
      </c>
      <c r="F344" t="s">
        <v>510</v>
      </c>
      <c r="G344" t="s">
        <v>514</v>
      </c>
      <c r="H344" t="s">
        <v>519</v>
      </c>
      <c r="I344">
        <v>44.9</v>
      </c>
      <c r="J344" t="s">
        <v>522</v>
      </c>
      <c r="K344">
        <v>465</v>
      </c>
      <c r="L344" t="s">
        <v>530</v>
      </c>
      <c r="M344" t="s">
        <v>676</v>
      </c>
      <c r="N344" t="s">
        <v>602</v>
      </c>
      <c r="O344">
        <v>232.5</v>
      </c>
      <c r="P344" t="str">
        <f t="shared" si="30"/>
        <v>Sí fue cobrada</v>
      </c>
      <c r="R344" s="2" t="str">
        <f t="shared" si="31"/>
        <v>05/04/2023</v>
      </c>
      <c r="S344" s="3">
        <f t="shared" si="32"/>
        <v>0.1125</v>
      </c>
      <c r="T344" t="s">
        <v>934</v>
      </c>
      <c r="U344">
        <f t="shared" si="33"/>
        <v>0.1125</v>
      </c>
      <c r="V344">
        <f t="shared" si="34"/>
        <v>40.409999999999997</v>
      </c>
      <c r="W344">
        <f t="shared" si="35"/>
        <v>4.490000000000002</v>
      </c>
    </row>
    <row r="345" spans="1:23" x14ac:dyDescent="0.3">
      <c r="A345">
        <v>4</v>
      </c>
      <c r="B345" t="s">
        <v>371</v>
      </c>
      <c r="C345">
        <v>1</v>
      </c>
      <c r="D345" s="1">
        <v>45021.07916666667</v>
      </c>
      <c r="E345" s="1">
        <v>45021.180555555547</v>
      </c>
      <c r="F345" t="s">
        <v>510</v>
      </c>
      <c r="G345" t="s">
        <v>514</v>
      </c>
      <c r="H345" t="s">
        <v>519</v>
      </c>
      <c r="I345">
        <v>26.63</v>
      </c>
      <c r="J345" t="s">
        <v>521</v>
      </c>
      <c r="K345">
        <v>466</v>
      </c>
      <c r="L345" t="s">
        <v>529</v>
      </c>
      <c r="M345" t="s">
        <v>586</v>
      </c>
      <c r="N345" t="s">
        <v>774</v>
      </c>
      <c r="O345">
        <v>233</v>
      </c>
      <c r="P345" t="str">
        <f t="shared" si="30"/>
        <v>Sí fue cobrada</v>
      </c>
      <c r="R345" s="2" t="str">
        <f t="shared" si="31"/>
        <v>05/04/2023</v>
      </c>
      <c r="S345" s="3">
        <f t="shared" si="32"/>
        <v>0.10138888888888889</v>
      </c>
      <c r="T345" t="s">
        <v>934</v>
      </c>
      <c r="U345">
        <f t="shared" si="33"/>
        <v>0.10138888888888889</v>
      </c>
      <c r="V345">
        <f t="shared" si="34"/>
        <v>23.966999999999999</v>
      </c>
      <c r="W345">
        <f t="shared" si="35"/>
        <v>2.6630000000000003</v>
      </c>
    </row>
    <row r="346" spans="1:23" x14ac:dyDescent="0.3">
      <c r="A346">
        <v>15</v>
      </c>
      <c r="B346" t="s">
        <v>372</v>
      </c>
      <c r="C346">
        <v>3</v>
      </c>
      <c r="D346" s="1">
        <v>45021.112500000003</v>
      </c>
      <c r="E346" s="1">
        <v>45021.176388888889</v>
      </c>
      <c r="F346" t="s">
        <v>510</v>
      </c>
      <c r="G346" t="s">
        <v>514</v>
      </c>
      <c r="H346" t="s">
        <v>517</v>
      </c>
      <c r="I346">
        <v>42.31</v>
      </c>
      <c r="J346" t="s">
        <v>520</v>
      </c>
      <c r="K346">
        <v>467</v>
      </c>
      <c r="L346" t="s">
        <v>527</v>
      </c>
      <c r="M346" t="s">
        <v>591</v>
      </c>
      <c r="N346" t="s">
        <v>781</v>
      </c>
      <c r="O346">
        <v>233.5</v>
      </c>
      <c r="P346" t="str">
        <f t="shared" si="30"/>
        <v>Sí fue cobrada</v>
      </c>
      <c r="R346" s="2" t="str">
        <f t="shared" si="31"/>
        <v>05/04/2023</v>
      </c>
      <c r="S346" s="3">
        <f t="shared" si="32"/>
        <v>6.3888888888888898E-2</v>
      </c>
      <c r="T346" t="s">
        <v>934</v>
      </c>
      <c r="U346">
        <f t="shared" si="33"/>
        <v>6.3888888888888898E-2</v>
      </c>
      <c r="V346">
        <f t="shared" si="34"/>
        <v>38.079000000000001</v>
      </c>
      <c r="W346">
        <f t="shared" si="35"/>
        <v>4.2310000000000016</v>
      </c>
    </row>
    <row r="347" spans="1:23" x14ac:dyDescent="0.3">
      <c r="A347">
        <v>14</v>
      </c>
      <c r="B347" t="s">
        <v>373</v>
      </c>
      <c r="C347">
        <v>6</v>
      </c>
      <c r="D347" s="1">
        <v>45021.124305555553</v>
      </c>
      <c r="E347" s="1">
        <v>45021.239583333343</v>
      </c>
      <c r="F347" t="s">
        <v>511</v>
      </c>
      <c r="G347" t="s">
        <v>515</v>
      </c>
      <c r="H347" t="s">
        <v>519</v>
      </c>
      <c r="I347">
        <v>14.28</v>
      </c>
      <c r="J347" t="s">
        <v>520</v>
      </c>
      <c r="K347">
        <v>468</v>
      </c>
      <c r="L347" t="s">
        <v>533</v>
      </c>
      <c r="M347" t="s">
        <v>691</v>
      </c>
      <c r="N347" t="s">
        <v>870</v>
      </c>
      <c r="O347">
        <v>234</v>
      </c>
      <c r="P347" t="str">
        <f t="shared" si="30"/>
        <v>Sí fue cobrada</v>
      </c>
      <c r="R347" s="2" t="str">
        <f t="shared" si="31"/>
        <v>05/04/2023</v>
      </c>
      <c r="S347" s="3">
        <f t="shared" si="32"/>
        <v>0.11527777777777778</v>
      </c>
      <c r="T347" t="s">
        <v>934</v>
      </c>
      <c r="U347">
        <f t="shared" si="33"/>
        <v>0.11527777777777778</v>
      </c>
      <c r="V347">
        <f t="shared" si="34"/>
        <v>12.852</v>
      </c>
      <c r="W347">
        <f t="shared" si="35"/>
        <v>1.427999999999999</v>
      </c>
    </row>
    <row r="348" spans="1:23" x14ac:dyDescent="0.3">
      <c r="A348">
        <v>1</v>
      </c>
      <c r="B348" t="s">
        <v>374</v>
      </c>
      <c r="C348">
        <v>2</v>
      </c>
      <c r="D348" s="1">
        <v>45021.122916666667</v>
      </c>
      <c r="E348" s="1">
        <v>45021.223611111112</v>
      </c>
      <c r="F348" t="s">
        <v>510</v>
      </c>
      <c r="G348" t="s">
        <v>516</v>
      </c>
      <c r="H348" t="s">
        <v>519</v>
      </c>
      <c r="I348">
        <v>25.26</v>
      </c>
      <c r="J348" t="s">
        <v>520</v>
      </c>
      <c r="K348">
        <v>469</v>
      </c>
      <c r="L348" t="s">
        <v>524</v>
      </c>
      <c r="M348" t="s">
        <v>594</v>
      </c>
      <c r="N348" t="s">
        <v>813</v>
      </c>
      <c r="O348">
        <v>234.5</v>
      </c>
      <c r="P348" t="str">
        <f t="shared" si="30"/>
        <v>Sí fue cobrada</v>
      </c>
      <c r="R348" s="2" t="str">
        <f t="shared" si="31"/>
        <v>05/04/2023</v>
      </c>
      <c r="S348" s="3">
        <f t="shared" si="32"/>
        <v>0.10069444444444442</v>
      </c>
      <c r="T348" t="s">
        <v>934</v>
      </c>
      <c r="U348">
        <f t="shared" si="33"/>
        <v>0.10069444444444442</v>
      </c>
      <c r="V348">
        <f t="shared" si="34"/>
        <v>22.734000000000002</v>
      </c>
      <c r="W348">
        <f t="shared" si="35"/>
        <v>2.5259999999999998</v>
      </c>
    </row>
    <row r="349" spans="1:23" x14ac:dyDescent="0.3">
      <c r="A349">
        <v>17</v>
      </c>
      <c r="B349" t="s">
        <v>375</v>
      </c>
      <c r="C349">
        <v>3</v>
      </c>
      <c r="D349" s="1">
        <v>45021.070138888892</v>
      </c>
      <c r="E349" s="1">
        <v>45021.178472222222</v>
      </c>
      <c r="F349" t="s">
        <v>513</v>
      </c>
      <c r="G349" t="s">
        <v>514</v>
      </c>
      <c r="H349" t="s">
        <v>519</v>
      </c>
      <c r="I349">
        <v>47.46</v>
      </c>
      <c r="J349" t="s">
        <v>522</v>
      </c>
      <c r="K349">
        <v>470</v>
      </c>
      <c r="L349" t="s">
        <v>530</v>
      </c>
      <c r="M349" t="s">
        <v>720</v>
      </c>
      <c r="N349" t="s">
        <v>862</v>
      </c>
      <c r="O349">
        <v>235</v>
      </c>
      <c r="P349" t="str">
        <f t="shared" si="30"/>
        <v>Sí fue cobrada</v>
      </c>
      <c r="R349" s="2" t="str">
        <f t="shared" si="31"/>
        <v>05/04/2023</v>
      </c>
      <c r="S349" s="3">
        <f t="shared" si="32"/>
        <v>0.11875000000000001</v>
      </c>
      <c r="T349" t="s">
        <v>934</v>
      </c>
      <c r="U349">
        <f t="shared" si="33"/>
        <v>0.11875000000000001</v>
      </c>
      <c r="V349">
        <f t="shared" si="34"/>
        <v>42.713999999999999</v>
      </c>
      <c r="W349">
        <f t="shared" si="35"/>
        <v>4.7460000000000022</v>
      </c>
    </row>
    <row r="350" spans="1:23" x14ac:dyDescent="0.3">
      <c r="A350">
        <v>20</v>
      </c>
      <c r="B350" t="s">
        <v>376</v>
      </c>
      <c r="C350">
        <v>2</v>
      </c>
      <c r="D350" s="1">
        <v>45021.164583333331</v>
      </c>
      <c r="E350" s="1">
        <v>45021.286111111112</v>
      </c>
      <c r="F350" t="s">
        <v>511</v>
      </c>
      <c r="G350" t="s">
        <v>514</v>
      </c>
      <c r="H350" t="s">
        <v>518</v>
      </c>
      <c r="I350">
        <v>36.79</v>
      </c>
      <c r="J350" t="s">
        <v>522</v>
      </c>
      <c r="K350">
        <v>472</v>
      </c>
      <c r="L350" t="s">
        <v>530</v>
      </c>
      <c r="M350" t="s">
        <v>649</v>
      </c>
      <c r="N350" t="s">
        <v>890</v>
      </c>
      <c r="O350">
        <v>236</v>
      </c>
      <c r="P350" t="str">
        <f t="shared" si="30"/>
        <v>Sí fue cobrada</v>
      </c>
      <c r="R350" s="2" t="str">
        <f t="shared" si="31"/>
        <v>05/04/2023</v>
      </c>
      <c r="S350" s="3">
        <f t="shared" si="32"/>
        <v>0.13194444444444448</v>
      </c>
      <c r="T350" t="s">
        <v>934</v>
      </c>
      <c r="U350">
        <f t="shared" si="33"/>
        <v>0.13194444444444448</v>
      </c>
      <c r="V350">
        <f t="shared" si="34"/>
        <v>33.110999999999997</v>
      </c>
      <c r="W350">
        <f t="shared" si="35"/>
        <v>3.679000000000002</v>
      </c>
    </row>
    <row r="351" spans="1:23" x14ac:dyDescent="0.3">
      <c r="A351">
        <v>13</v>
      </c>
      <c r="B351" t="s">
        <v>377</v>
      </c>
      <c r="C351">
        <v>4</v>
      </c>
      <c r="D351" s="1">
        <v>45022.15</v>
      </c>
      <c r="E351" s="1">
        <v>45022.294444444437</v>
      </c>
      <c r="F351" t="s">
        <v>511</v>
      </c>
      <c r="G351" t="s">
        <v>514</v>
      </c>
      <c r="H351" t="s">
        <v>517</v>
      </c>
      <c r="I351">
        <v>15.63</v>
      </c>
      <c r="J351" t="s">
        <v>522</v>
      </c>
      <c r="K351">
        <v>473</v>
      </c>
      <c r="L351" t="s">
        <v>526</v>
      </c>
      <c r="M351" t="s">
        <v>593</v>
      </c>
      <c r="N351" t="s">
        <v>891</v>
      </c>
      <c r="O351">
        <v>236.5</v>
      </c>
      <c r="P351" t="str">
        <f t="shared" si="30"/>
        <v>Sí fue cobrada</v>
      </c>
      <c r="R351" s="2" t="str">
        <f t="shared" si="31"/>
        <v>06/04/2023</v>
      </c>
      <c r="S351" s="3">
        <f t="shared" si="32"/>
        <v>0.15486111111111112</v>
      </c>
      <c r="T351" t="s">
        <v>935</v>
      </c>
      <c r="U351">
        <f t="shared" si="33"/>
        <v>0.15486111111111112</v>
      </c>
      <c r="V351">
        <f t="shared" si="34"/>
        <v>14.067</v>
      </c>
      <c r="W351">
        <f t="shared" si="35"/>
        <v>1.5630000000000006</v>
      </c>
    </row>
    <row r="352" spans="1:23" x14ac:dyDescent="0.3">
      <c r="A352">
        <v>2</v>
      </c>
      <c r="B352" t="s">
        <v>378</v>
      </c>
      <c r="C352">
        <v>6</v>
      </c>
      <c r="D352" s="1">
        <v>45022.077777777777</v>
      </c>
      <c r="E352" s="1">
        <v>45022.147222222222</v>
      </c>
      <c r="F352" t="s">
        <v>513</v>
      </c>
      <c r="G352" t="s">
        <v>514</v>
      </c>
      <c r="H352" t="s">
        <v>519</v>
      </c>
      <c r="I352">
        <v>21.66</v>
      </c>
      <c r="J352" t="s">
        <v>521</v>
      </c>
      <c r="K352">
        <v>474</v>
      </c>
      <c r="L352" t="s">
        <v>527</v>
      </c>
      <c r="M352" t="s">
        <v>604</v>
      </c>
      <c r="N352" t="s">
        <v>609</v>
      </c>
      <c r="O352">
        <v>237</v>
      </c>
      <c r="P352" t="str">
        <f t="shared" si="30"/>
        <v>Sí fue cobrada</v>
      </c>
      <c r="R352" s="2" t="str">
        <f t="shared" si="31"/>
        <v>06/04/2023</v>
      </c>
      <c r="S352" s="3">
        <f t="shared" si="32"/>
        <v>6.9444444444444448E-2</v>
      </c>
      <c r="T352" t="s">
        <v>935</v>
      </c>
      <c r="U352">
        <f t="shared" si="33"/>
        <v>6.9444444444444448E-2</v>
      </c>
      <c r="V352">
        <f t="shared" si="34"/>
        <v>19.494</v>
      </c>
      <c r="W352">
        <f t="shared" si="35"/>
        <v>2.1660000000000004</v>
      </c>
    </row>
    <row r="353" spans="1:23" x14ac:dyDescent="0.3">
      <c r="A353">
        <v>18</v>
      </c>
      <c r="B353" t="s">
        <v>335</v>
      </c>
      <c r="C353">
        <v>4</v>
      </c>
      <c r="D353" s="1">
        <v>45022.136805555558</v>
      </c>
      <c r="E353" s="1">
        <v>45022.243055555547</v>
      </c>
      <c r="F353" t="s">
        <v>512</v>
      </c>
      <c r="G353" t="s">
        <v>516</v>
      </c>
      <c r="H353" t="s">
        <v>517</v>
      </c>
      <c r="I353">
        <v>19.55</v>
      </c>
      <c r="J353" t="s">
        <v>522</v>
      </c>
      <c r="K353">
        <v>475</v>
      </c>
      <c r="L353" t="s">
        <v>526</v>
      </c>
      <c r="M353" t="s">
        <v>721</v>
      </c>
      <c r="N353" t="s">
        <v>892</v>
      </c>
      <c r="O353">
        <v>237.5</v>
      </c>
      <c r="P353" t="str">
        <f t="shared" si="30"/>
        <v>Sí fue cobrada</v>
      </c>
      <c r="R353" s="2" t="str">
        <f t="shared" si="31"/>
        <v>06/04/2023</v>
      </c>
      <c r="S353" s="3">
        <f t="shared" si="32"/>
        <v>0.11666666666666668</v>
      </c>
      <c r="T353" t="s">
        <v>935</v>
      </c>
      <c r="U353">
        <f t="shared" si="33"/>
        <v>0.11666666666666668</v>
      </c>
      <c r="V353">
        <f t="shared" si="34"/>
        <v>17.594999999999999</v>
      </c>
      <c r="W353">
        <f t="shared" si="35"/>
        <v>1.9550000000000018</v>
      </c>
    </row>
    <row r="354" spans="1:23" x14ac:dyDescent="0.3">
      <c r="A354">
        <v>13</v>
      </c>
      <c r="B354" t="s">
        <v>379</v>
      </c>
      <c r="C354">
        <v>2</v>
      </c>
      <c r="D354" s="1">
        <v>45022.002083333333</v>
      </c>
      <c r="E354" s="1">
        <v>45022.074305555558</v>
      </c>
      <c r="F354" t="s">
        <v>509</v>
      </c>
      <c r="G354" t="s">
        <v>515</v>
      </c>
      <c r="H354" t="s">
        <v>517</v>
      </c>
      <c r="I354">
        <v>43.53</v>
      </c>
      <c r="J354" t="s">
        <v>522</v>
      </c>
      <c r="K354">
        <v>476</v>
      </c>
      <c r="L354" t="s">
        <v>526</v>
      </c>
      <c r="M354" t="s">
        <v>722</v>
      </c>
      <c r="N354" t="s">
        <v>569</v>
      </c>
      <c r="O354">
        <v>238</v>
      </c>
      <c r="P354" t="str">
        <f t="shared" si="30"/>
        <v>Sí fue cobrada</v>
      </c>
      <c r="R354" s="2" t="str">
        <f t="shared" si="31"/>
        <v>06/04/2023</v>
      </c>
      <c r="S354" s="3">
        <f t="shared" si="32"/>
        <v>8.2638888888888887E-2</v>
      </c>
      <c r="T354" t="s">
        <v>935</v>
      </c>
      <c r="U354">
        <f t="shared" si="33"/>
        <v>8.2638888888888887E-2</v>
      </c>
      <c r="V354">
        <f t="shared" si="34"/>
        <v>39.177</v>
      </c>
      <c r="W354">
        <f t="shared" si="35"/>
        <v>4.3530000000000015</v>
      </c>
    </row>
    <row r="355" spans="1:23" x14ac:dyDescent="0.3">
      <c r="A355">
        <v>8</v>
      </c>
      <c r="B355" t="s">
        <v>380</v>
      </c>
      <c r="C355">
        <v>6</v>
      </c>
      <c r="D355" s="1">
        <v>45022.068749999999</v>
      </c>
      <c r="E355" s="1">
        <v>45022.123611111107</v>
      </c>
      <c r="F355" t="s">
        <v>513</v>
      </c>
      <c r="G355" t="s">
        <v>515</v>
      </c>
      <c r="H355" t="s">
        <v>519</v>
      </c>
      <c r="I355">
        <v>33.85</v>
      </c>
      <c r="J355" t="s">
        <v>520</v>
      </c>
      <c r="K355">
        <v>477</v>
      </c>
      <c r="L355" t="s">
        <v>524</v>
      </c>
      <c r="M355" t="s">
        <v>690</v>
      </c>
      <c r="N355" t="s">
        <v>629</v>
      </c>
      <c r="O355">
        <v>238.5</v>
      </c>
      <c r="P355" t="str">
        <f t="shared" si="30"/>
        <v>Sí fue cobrada</v>
      </c>
      <c r="R355" s="2" t="str">
        <f t="shared" si="31"/>
        <v>06/04/2023</v>
      </c>
      <c r="S355" s="3">
        <f t="shared" si="32"/>
        <v>5.4861111111111124E-2</v>
      </c>
      <c r="T355" t="s">
        <v>935</v>
      </c>
      <c r="U355">
        <f t="shared" si="33"/>
        <v>5.4861111111111124E-2</v>
      </c>
      <c r="V355">
        <f t="shared" si="34"/>
        <v>30.465</v>
      </c>
      <c r="W355">
        <f t="shared" si="35"/>
        <v>3.3850000000000016</v>
      </c>
    </row>
    <row r="356" spans="1:23" x14ac:dyDescent="0.3">
      <c r="A356">
        <v>7</v>
      </c>
      <c r="B356" t="s">
        <v>150</v>
      </c>
      <c r="C356">
        <v>5</v>
      </c>
      <c r="D356" s="1">
        <v>45022.000694444447</v>
      </c>
      <c r="E356" s="1">
        <v>45022.144444444442</v>
      </c>
      <c r="F356" t="s">
        <v>510</v>
      </c>
      <c r="G356" t="s">
        <v>514</v>
      </c>
      <c r="H356" t="s">
        <v>518</v>
      </c>
      <c r="I356">
        <v>32.78</v>
      </c>
      <c r="J356" t="s">
        <v>522</v>
      </c>
      <c r="K356">
        <v>478</v>
      </c>
      <c r="L356" t="s">
        <v>529</v>
      </c>
      <c r="M356" t="s">
        <v>538</v>
      </c>
      <c r="N356" t="s">
        <v>814</v>
      </c>
      <c r="O356">
        <v>239</v>
      </c>
      <c r="P356" t="str">
        <f t="shared" si="30"/>
        <v>Sí fue cobrada</v>
      </c>
      <c r="R356" s="2" t="str">
        <f t="shared" si="31"/>
        <v>06/04/2023</v>
      </c>
      <c r="S356" s="3">
        <f t="shared" si="32"/>
        <v>0.15416666666666667</v>
      </c>
      <c r="T356" t="s">
        <v>935</v>
      </c>
      <c r="U356">
        <f t="shared" si="33"/>
        <v>0.15416666666666667</v>
      </c>
      <c r="V356">
        <f t="shared" si="34"/>
        <v>29.502000000000002</v>
      </c>
      <c r="W356">
        <f t="shared" si="35"/>
        <v>3.2779999999999987</v>
      </c>
    </row>
    <row r="357" spans="1:23" x14ac:dyDescent="0.3">
      <c r="A357">
        <v>1</v>
      </c>
      <c r="B357" t="s">
        <v>112</v>
      </c>
      <c r="C357">
        <v>3</v>
      </c>
      <c r="D357" s="1">
        <v>45022.029166666667</v>
      </c>
      <c r="E357" s="1">
        <v>45022.1875</v>
      </c>
      <c r="F357" t="s">
        <v>509</v>
      </c>
      <c r="G357" t="s">
        <v>514</v>
      </c>
      <c r="H357" t="s">
        <v>517</v>
      </c>
      <c r="I357">
        <v>39.58</v>
      </c>
      <c r="J357" t="s">
        <v>520</v>
      </c>
      <c r="K357">
        <v>479</v>
      </c>
      <c r="L357" t="s">
        <v>533</v>
      </c>
      <c r="M357" t="s">
        <v>601</v>
      </c>
      <c r="N357" t="s">
        <v>840</v>
      </c>
      <c r="O357">
        <v>239.5</v>
      </c>
      <c r="P357" t="str">
        <f t="shared" si="30"/>
        <v>Sí fue cobrada</v>
      </c>
      <c r="R357" s="2" t="str">
        <f t="shared" si="31"/>
        <v>06/04/2023</v>
      </c>
      <c r="S357" s="3">
        <f t="shared" si="32"/>
        <v>0.15833333333333333</v>
      </c>
      <c r="T357" t="s">
        <v>935</v>
      </c>
      <c r="U357">
        <f t="shared" si="33"/>
        <v>0.15833333333333333</v>
      </c>
      <c r="V357">
        <f t="shared" si="34"/>
        <v>35.622</v>
      </c>
      <c r="W357">
        <f t="shared" si="35"/>
        <v>3.9579999999999984</v>
      </c>
    </row>
    <row r="358" spans="1:23" x14ac:dyDescent="0.3">
      <c r="A358">
        <v>1</v>
      </c>
      <c r="B358" t="s">
        <v>381</v>
      </c>
      <c r="C358">
        <v>5</v>
      </c>
      <c r="D358" s="1">
        <v>45022.143055555563</v>
      </c>
      <c r="E358" s="1">
        <v>45022.304861111108</v>
      </c>
      <c r="F358" t="s">
        <v>512</v>
      </c>
      <c r="G358" t="s">
        <v>515</v>
      </c>
      <c r="H358" t="s">
        <v>518</v>
      </c>
      <c r="I358">
        <v>18.63</v>
      </c>
      <c r="J358" t="s">
        <v>520</v>
      </c>
      <c r="K358">
        <v>480</v>
      </c>
      <c r="L358" t="s">
        <v>530</v>
      </c>
      <c r="M358" t="s">
        <v>703</v>
      </c>
      <c r="N358" t="s">
        <v>893</v>
      </c>
      <c r="O358">
        <v>240</v>
      </c>
      <c r="P358" t="str">
        <f t="shared" si="30"/>
        <v>Sí fue cobrada</v>
      </c>
      <c r="R358" s="2" t="str">
        <f t="shared" si="31"/>
        <v>06/04/2023</v>
      </c>
      <c r="S358" s="3">
        <f t="shared" si="32"/>
        <v>0.16180555555555551</v>
      </c>
      <c r="T358" t="s">
        <v>935</v>
      </c>
      <c r="U358">
        <f t="shared" si="33"/>
        <v>0.16180555555555551</v>
      </c>
      <c r="V358">
        <f t="shared" si="34"/>
        <v>16.766999999999999</v>
      </c>
      <c r="W358">
        <f t="shared" si="35"/>
        <v>1.8629999999999995</v>
      </c>
    </row>
    <row r="359" spans="1:23" x14ac:dyDescent="0.3">
      <c r="A359">
        <v>6</v>
      </c>
      <c r="B359" t="s">
        <v>300</v>
      </c>
      <c r="C359">
        <v>5</v>
      </c>
      <c r="D359" s="1">
        <v>45022.041666666657</v>
      </c>
      <c r="E359" s="1">
        <v>45022.119444444441</v>
      </c>
      <c r="F359" t="s">
        <v>512</v>
      </c>
      <c r="G359" t="s">
        <v>516</v>
      </c>
      <c r="H359" t="s">
        <v>519</v>
      </c>
      <c r="I359">
        <v>39.07</v>
      </c>
      <c r="J359" t="s">
        <v>520</v>
      </c>
      <c r="K359">
        <v>485</v>
      </c>
      <c r="L359" t="s">
        <v>529</v>
      </c>
      <c r="M359" t="s">
        <v>626</v>
      </c>
      <c r="N359" t="s">
        <v>894</v>
      </c>
      <c r="O359">
        <v>242.5</v>
      </c>
      <c r="P359" t="str">
        <f t="shared" si="30"/>
        <v>Sí fue cobrada</v>
      </c>
      <c r="R359" s="2" t="str">
        <f t="shared" si="31"/>
        <v>06/04/2023</v>
      </c>
      <c r="S359" s="3">
        <f t="shared" si="32"/>
        <v>7.7777777777777779E-2</v>
      </c>
      <c r="T359" t="s">
        <v>935</v>
      </c>
      <c r="U359">
        <f t="shared" si="33"/>
        <v>7.7777777777777779E-2</v>
      </c>
      <c r="V359">
        <f t="shared" si="34"/>
        <v>35.162999999999997</v>
      </c>
      <c r="W359">
        <f t="shared" si="35"/>
        <v>3.9070000000000036</v>
      </c>
    </row>
    <row r="360" spans="1:23" x14ac:dyDescent="0.3">
      <c r="A360">
        <v>15</v>
      </c>
      <c r="B360" t="s">
        <v>382</v>
      </c>
      <c r="C360">
        <v>3</v>
      </c>
      <c r="D360" s="1">
        <v>45022.115972222222</v>
      </c>
      <c r="E360" s="1">
        <v>45022.258333333331</v>
      </c>
      <c r="F360" t="s">
        <v>510</v>
      </c>
      <c r="G360" t="s">
        <v>515</v>
      </c>
      <c r="H360" t="s">
        <v>517</v>
      </c>
      <c r="I360">
        <v>12.66</v>
      </c>
      <c r="J360" t="s">
        <v>522</v>
      </c>
      <c r="K360">
        <v>486</v>
      </c>
      <c r="L360" t="s">
        <v>524</v>
      </c>
      <c r="M360" t="s">
        <v>583</v>
      </c>
      <c r="N360" t="s">
        <v>860</v>
      </c>
      <c r="O360">
        <v>243</v>
      </c>
      <c r="P360" t="str">
        <f t="shared" si="30"/>
        <v>Sí fue cobrada</v>
      </c>
      <c r="R360" s="2" t="str">
        <f t="shared" si="31"/>
        <v>06/04/2023</v>
      </c>
      <c r="S360" s="3">
        <f t="shared" si="32"/>
        <v>0.15277777777777782</v>
      </c>
      <c r="T360" t="s">
        <v>935</v>
      </c>
      <c r="U360">
        <f t="shared" si="33"/>
        <v>0.15277777777777782</v>
      </c>
      <c r="V360">
        <f t="shared" si="34"/>
        <v>11.394</v>
      </c>
      <c r="W360">
        <f t="shared" si="35"/>
        <v>1.266</v>
      </c>
    </row>
    <row r="361" spans="1:23" x14ac:dyDescent="0.3">
      <c r="A361">
        <v>17</v>
      </c>
      <c r="B361" t="s">
        <v>125</v>
      </c>
      <c r="C361">
        <v>1</v>
      </c>
      <c r="D361" s="1">
        <v>45022.06527777778</v>
      </c>
      <c r="E361" s="1">
        <v>45022.159722222219</v>
      </c>
      <c r="F361" t="s">
        <v>510</v>
      </c>
      <c r="G361" t="s">
        <v>514</v>
      </c>
      <c r="H361" t="s">
        <v>519</v>
      </c>
      <c r="I361">
        <v>45.76</v>
      </c>
      <c r="J361" t="s">
        <v>522</v>
      </c>
      <c r="K361">
        <v>487</v>
      </c>
      <c r="L361" t="s">
        <v>526</v>
      </c>
      <c r="M361" t="s">
        <v>596</v>
      </c>
      <c r="N361" t="s">
        <v>698</v>
      </c>
      <c r="O361">
        <v>243.5</v>
      </c>
      <c r="P361" t="str">
        <f t="shared" si="30"/>
        <v>Sí fue cobrada</v>
      </c>
      <c r="R361" s="2" t="str">
        <f t="shared" si="31"/>
        <v>06/04/2023</v>
      </c>
      <c r="S361" s="3">
        <f t="shared" si="32"/>
        <v>0.10486111111111113</v>
      </c>
      <c r="T361" t="s">
        <v>935</v>
      </c>
      <c r="U361">
        <f t="shared" si="33"/>
        <v>0.10486111111111113</v>
      </c>
      <c r="V361">
        <f t="shared" si="34"/>
        <v>41.183999999999997</v>
      </c>
      <c r="W361">
        <f t="shared" si="35"/>
        <v>4.5760000000000005</v>
      </c>
    </row>
    <row r="362" spans="1:23" x14ac:dyDescent="0.3">
      <c r="A362">
        <v>10</v>
      </c>
      <c r="B362" t="s">
        <v>383</v>
      </c>
      <c r="C362">
        <v>4</v>
      </c>
      <c r="D362" s="1">
        <v>45022</v>
      </c>
      <c r="E362" s="1">
        <v>45022.081944444442</v>
      </c>
      <c r="F362" t="s">
        <v>509</v>
      </c>
      <c r="G362" t="s">
        <v>514</v>
      </c>
      <c r="H362" t="s">
        <v>517</v>
      </c>
      <c r="I362">
        <v>37.380000000000003</v>
      </c>
      <c r="J362" t="s">
        <v>521</v>
      </c>
      <c r="K362">
        <v>488</v>
      </c>
      <c r="L362" t="s">
        <v>533</v>
      </c>
      <c r="M362" t="s">
        <v>645</v>
      </c>
      <c r="N362" t="s">
        <v>725</v>
      </c>
      <c r="O362">
        <v>244</v>
      </c>
      <c r="P362" t="str">
        <f t="shared" si="30"/>
        <v>Sí fue cobrada</v>
      </c>
      <c r="R362" s="2" t="str">
        <f t="shared" si="31"/>
        <v>06/04/2023</v>
      </c>
      <c r="S362" s="3">
        <f t="shared" si="32"/>
        <v>8.1944444444444445E-2</v>
      </c>
      <c r="T362" t="s">
        <v>935</v>
      </c>
      <c r="U362">
        <f t="shared" si="33"/>
        <v>8.1944444444444445E-2</v>
      </c>
      <c r="V362">
        <f t="shared" si="34"/>
        <v>33.642000000000003</v>
      </c>
      <c r="W362">
        <f t="shared" si="35"/>
        <v>3.7379999999999995</v>
      </c>
    </row>
    <row r="363" spans="1:23" x14ac:dyDescent="0.3">
      <c r="A363">
        <v>3</v>
      </c>
      <c r="B363" t="s">
        <v>384</v>
      </c>
      <c r="C363">
        <v>1</v>
      </c>
      <c r="D363" s="1">
        <v>45022.122916666667</v>
      </c>
      <c r="E363" s="1">
        <v>45022.227083333331</v>
      </c>
      <c r="F363" t="s">
        <v>509</v>
      </c>
      <c r="G363" t="s">
        <v>515</v>
      </c>
      <c r="H363" t="s">
        <v>519</v>
      </c>
      <c r="I363">
        <v>22.27</v>
      </c>
      <c r="J363" t="s">
        <v>522</v>
      </c>
      <c r="K363">
        <v>489</v>
      </c>
      <c r="L363" t="s">
        <v>533</v>
      </c>
      <c r="M363" t="s">
        <v>594</v>
      </c>
      <c r="N363" t="s">
        <v>895</v>
      </c>
      <c r="O363">
        <v>244.5</v>
      </c>
      <c r="P363" t="str">
        <f t="shared" si="30"/>
        <v>Sí fue cobrada</v>
      </c>
      <c r="R363" s="2" t="str">
        <f t="shared" si="31"/>
        <v>06/04/2023</v>
      </c>
      <c r="S363" s="3">
        <f t="shared" si="32"/>
        <v>0.11458333333333333</v>
      </c>
      <c r="T363" t="s">
        <v>935</v>
      </c>
      <c r="U363">
        <f t="shared" si="33"/>
        <v>0.11458333333333333</v>
      </c>
      <c r="V363">
        <f t="shared" si="34"/>
        <v>20.042999999999999</v>
      </c>
      <c r="W363">
        <f t="shared" si="35"/>
        <v>2.2270000000000003</v>
      </c>
    </row>
    <row r="364" spans="1:23" x14ac:dyDescent="0.3">
      <c r="A364">
        <v>1</v>
      </c>
      <c r="B364" t="s">
        <v>385</v>
      </c>
      <c r="C364">
        <v>2</v>
      </c>
      <c r="D364" s="1">
        <v>45022.138888888891</v>
      </c>
      <c r="E364" s="1">
        <v>45022.206250000003</v>
      </c>
      <c r="F364" t="s">
        <v>512</v>
      </c>
      <c r="G364" t="s">
        <v>514</v>
      </c>
      <c r="H364" t="s">
        <v>519</v>
      </c>
      <c r="I364">
        <v>26.79</v>
      </c>
      <c r="J364" t="s">
        <v>521</v>
      </c>
      <c r="K364">
        <v>490</v>
      </c>
      <c r="L364" t="s">
        <v>524</v>
      </c>
      <c r="M364" t="s">
        <v>723</v>
      </c>
      <c r="N364" t="s">
        <v>783</v>
      </c>
      <c r="O364">
        <v>245</v>
      </c>
      <c r="P364" t="str">
        <f t="shared" si="30"/>
        <v>Sí fue cobrada</v>
      </c>
      <c r="R364" s="2" t="str">
        <f t="shared" si="31"/>
        <v>06/04/2023</v>
      </c>
      <c r="S364" s="3">
        <f t="shared" si="32"/>
        <v>6.7361111111111122E-2</v>
      </c>
      <c r="T364" t="s">
        <v>935</v>
      </c>
      <c r="U364">
        <f t="shared" si="33"/>
        <v>6.7361111111111122E-2</v>
      </c>
      <c r="V364">
        <f t="shared" si="34"/>
        <v>24.110999999999997</v>
      </c>
      <c r="W364">
        <f t="shared" si="35"/>
        <v>2.679000000000002</v>
      </c>
    </row>
    <row r="365" spans="1:23" x14ac:dyDescent="0.3">
      <c r="A365">
        <v>7</v>
      </c>
      <c r="B365" t="s">
        <v>349</v>
      </c>
      <c r="C365">
        <v>4</v>
      </c>
      <c r="D365" s="1">
        <v>45022.004861111112</v>
      </c>
      <c r="E365" s="1">
        <v>45022.109027777777</v>
      </c>
      <c r="F365" t="s">
        <v>513</v>
      </c>
      <c r="G365" t="s">
        <v>515</v>
      </c>
      <c r="H365" t="s">
        <v>519</v>
      </c>
      <c r="I365">
        <v>34.68</v>
      </c>
      <c r="J365" t="s">
        <v>522</v>
      </c>
      <c r="K365">
        <v>491</v>
      </c>
      <c r="L365" t="s">
        <v>523</v>
      </c>
      <c r="M365" t="s">
        <v>625</v>
      </c>
      <c r="N365" t="s">
        <v>640</v>
      </c>
      <c r="O365">
        <v>245.5</v>
      </c>
      <c r="P365" t="str">
        <f t="shared" si="30"/>
        <v>Sí fue cobrada</v>
      </c>
      <c r="R365" s="2" t="str">
        <f t="shared" si="31"/>
        <v>06/04/2023</v>
      </c>
      <c r="S365" s="3">
        <f t="shared" si="32"/>
        <v>0.11458333333333334</v>
      </c>
      <c r="T365" t="s">
        <v>935</v>
      </c>
      <c r="U365">
        <f t="shared" si="33"/>
        <v>0.11458333333333334</v>
      </c>
      <c r="V365">
        <f t="shared" si="34"/>
        <v>31.212</v>
      </c>
      <c r="W365">
        <f t="shared" si="35"/>
        <v>3.468</v>
      </c>
    </row>
    <row r="366" spans="1:23" x14ac:dyDescent="0.3">
      <c r="A366">
        <v>4</v>
      </c>
      <c r="B366" t="s">
        <v>386</v>
      </c>
      <c r="C366">
        <v>4</v>
      </c>
      <c r="D366" s="1">
        <v>45022.043749999997</v>
      </c>
      <c r="E366" s="1">
        <v>45022.191666666673</v>
      </c>
      <c r="F366" t="s">
        <v>510</v>
      </c>
      <c r="G366" t="s">
        <v>514</v>
      </c>
      <c r="H366" t="s">
        <v>519</v>
      </c>
      <c r="I366">
        <v>16.62</v>
      </c>
      <c r="J366" t="s">
        <v>520</v>
      </c>
      <c r="K366">
        <v>492</v>
      </c>
      <c r="L366" t="s">
        <v>524</v>
      </c>
      <c r="M366" t="s">
        <v>679</v>
      </c>
      <c r="N366" t="s">
        <v>863</v>
      </c>
      <c r="O366">
        <v>246</v>
      </c>
      <c r="P366" t="str">
        <f t="shared" si="30"/>
        <v>Sí fue cobrada</v>
      </c>
      <c r="R366" s="2" t="str">
        <f t="shared" si="31"/>
        <v>06/04/2023</v>
      </c>
      <c r="S366" s="3">
        <f t="shared" si="32"/>
        <v>0.14791666666666664</v>
      </c>
      <c r="T366" t="s">
        <v>935</v>
      </c>
      <c r="U366">
        <f t="shared" si="33"/>
        <v>0.14791666666666664</v>
      </c>
      <c r="V366">
        <f t="shared" si="34"/>
        <v>14.958</v>
      </c>
      <c r="W366">
        <f t="shared" si="35"/>
        <v>1.6620000000000008</v>
      </c>
    </row>
    <row r="367" spans="1:23" x14ac:dyDescent="0.3">
      <c r="A367">
        <v>20</v>
      </c>
      <c r="B367" t="s">
        <v>299</v>
      </c>
      <c r="C367">
        <v>5</v>
      </c>
      <c r="D367" s="1">
        <v>45022.061111111107</v>
      </c>
      <c r="E367" s="1">
        <v>45022.200694444437</v>
      </c>
      <c r="F367" t="s">
        <v>510</v>
      </c>
      <c r="G367" t="s">
        <v>515</v>
      </c>
      <c r="H367" t="s">
        <v>519</v>
      </c>
      <c r="I367">
        <v>11.85</v>
      </c>
      <c r="J367" t="s">
        <v>520</v>
      </c>
      <c r="K367">
        <v>494</v>
      </c>
      <c r="L367" t="s">
        <v>526</v>
      </c>
      <c r="M367" t="s">
        <v>535</v>
      </c>
      <c r="N367" t="s">
        <v>755</v>
      </c>
      <c r="O367">
        <v>247</v>
      </c>
      <c r="P367" t="str">
        <f t="shared" si="30"/>
        <v>Sí fue cobrada</v>
      </c>
      <c r="R367" s="2" t="str">
        <f t="shared" si="31"/>
        <v>06/04/2023</v>
      </c>
      <c r="S367" s="3">
        <f t="shared" si="32"/>
        <v>0.13958333333333331</v>
      </c>
      <c r="T367" t="s">
        <v>935</v>
      </c>
      <c r="U367">
        <f t="shared" si="33"/>
        <v>0.13958333333333331</v>
      </c>
      <c r="V367">
        <f t="shared" si="34"/>
        <v>10.664999999999999</v>
      </c>
      <c r="W367">
        <f t="shared" si="35"/>
        <v>1.1850000000000005</v>
      </c>
    </row>
    <row r="368" spans="1:23" x14ac:dyDescent="0.3">
      <c r="A368">
        <v>11</v>
      </c>
      <c r="B368" t="s">
        <v>387</v>
      </c>
      <c r="C368">
        <v>6</v>
      </c>
      <c r="D368" s="1">
        <v>45022.125694444447</v>
      </c>
      <c r="E368" s="1">
        <v>45022.284722222219</v>
      </c>
      <c r="F368" t="s">
        <v>511</v>
      </c>
      <c r="G368" t="s">
        <v>515</v>
      </c>
      <c r="H368" t="s">
        <v>519</v>
      </c>
      <c r="I368">
        <v>33.96</v>
      </c>
      <c r="J368" t="s">
        <v>521</v>
      </c>
      <c r="K368">
        <v>495</v>
      </c>
      <c r="L368" t="s">
        <v>528</v>
      </c>
      <c r="M368" t="s">
        <v>553</v>
      </c>
      <c r="N368" t="s">
        <v>896</v>
      </c>
      <c r="O368">
        <v>247.5</v>
      </c>
      <c r="P368" t="str">
        <f t="shared" si="30"/>
        <v>Sí fue cobrada</v>
      </c>
      <c r="R368" s="2" t="str">
        <f t="shared" si="31"/>
        <v>06/04/2023</v>
      </c>
      <c r="S368" s="3">
        <f t="shared" si="32"/>
        <v>0.15902777777777777</v>
      </c>
      <c r="T368" t="s">
        <v>935</v>
      </c>
      <c r="U368">
        <f t="shared" si="33"/>
        <v>0.15902777777777777</v>
      </c>
      <c r="V368">
        <f t="shared" si="34"/>
        <v>30.564</v>
      </c>
      <c r="W368">
        <f t="shared" si="35"/>
        <v>3.3960000000000008</v>
      </c>
    </row>
    <row r="369" spans="1:23" x14ac:dyDescent="0.3">
      <c r="A369">
        <v>1</v>
      </c>
      <c r="B369" t="s">
        <v>183</v>
      </c>
      <c r="C369">
        <v>3</v>
      </c>
      <c r="D369" s="1">
        <v>45022.106944444437</v>
      </c>
      <c r="E369" s="1">
        <v>45022.265277777777</v>
      </c>
      <c r="F369" t="s">
        <v>510</v>
      </c>
      <c r="G369" t="s">
        <v>514</v>
      </c>
      <c r="H369" t="s">
        <v>519</v>
      </c>
      <c r="I369">
        <v>39.42</v>
      </c>
      <c r="J369" t="s">
        <v>520</v>
      </c>
      <c r="K369">
        <v>496</v>
      </c>
      <c r="L369" t="s">
        <v>533</v>
      </c>
      <c r="M369" t="s">
        <v>637</v>
      </c>
      <c r="N369" t="s">
        <v>788</v>
      </c>
      <c r="O369">
        <v>248</v>
      </c>
      <c r="P369" t="str">
        <f t="shared" si="30"/>
        <v>Sí fue cobrada</v>
      </c>
      <c r="R369" s="2" t="str">
        <f t="shared" si="31"/>
        <v>06/04/2023</v>
      </c>
      <c r="S369" s="3">
        <f t="shared" si="32"/>
        <v>0.15833333333333333</v>
      </c>
      <c r="T369" t="s">
        <v>935</v>
      </c>
      <c r="U369">
        <f t="shared" si="33"/>
        <v>0.15833333333333333</v>
      </c>
      <c r="V369">
        <f t="shared" si="34"/>
        <v>35.478000000000002</v>
      </c>
      <c r="W369">
        <f t="shared" si="35"/>
        <v>3.9420000000000002</v>
      </c>
    </row>
    <row r="370" spans="1:23" x14ac:dyDescent="0.3">
      <c r="A370">
        <v>13</v>
      </c>
      <c r="B370" t="s">
        <v>128</v>
      </c>
      <c r="C370">
        <v>6</v>
      </c>
      <c r="D370" s="1">
        <v>45022.145833333343</v>
      </c>
      <c r="E370" s="1">
        <v>45022.290277777778</v>
      </c>
      <c r="F370" t="s">
        <v>509</v>
      </c>
      <c r="G370" t="s">
        <v>514</v>
      </c>
      <c r="H370" t="s">
        <v>517</v>
      </c>
      <c r="I370">
        <v>29.93</v>
      </c>
      <c r="J370" t="s">
        <v>520</v>
      </c>
      <c r="K370">
        <v>497</v>
      </c>
      <c r="L370" t="s">
        <v>533</v>
      </c>
      <c r="M370" t="s">
        <v>570</v>
      </c>
      <c r="N370" t="s">
        <v>897</v>
      </c>
      <c r="O370">
        <v>248.5</v>
      </c>
      <c r="P370" t="str">
        <f t="shared" si="30"/>
        <v>Sí fue cobrada</v>
      </c>
      <c r="R370" s="2" t="str">
        <f t="shared" si="31"/>
        <v>06/04/2023</v>
      </c>
      <c r="S370" s="3">
        <f t="shared" si="32"/>
        <v>0.14444444444444446</v>
      </c>
      <c r="T370" t="s">
        <v>935</v>
      </c>
      <c r="U370">
        <f t="shared" si="33"/>
        <v>0.14444444444444446</v>
      </c>
      <c r="V370">
        <f t="shared" si="34"/>
        <v>26.936999999999998</v>
      </c>
      <c r="W370">
        <f t="shared" si="35"/>
        <v>2.9930000000000021</v>
      </c>
    </row>
    <row r="371" spans="1:23" x14ac:dyDescent="0.3">
      <c r="A371">
        <v>5</v>
      </c>
      <c r="B371" t="s">
        <v>345</v>
      </c>
      <c r="C371">
        <v>5</v>
      </c>
      <c r="D371" s="1">
        <v>45022.056250000001</v>
      </c>
      <c r="E371" s="1">
        <v>45022.186111111107</v>
      </c>
      <c r="F371" t="s">
        <v>511</v>
      </c>
      <c r="G371" t="s">
        <v>516</v>
      </c>
      <c r="H371" t="s">
        <v>517</v>
      </c>
      <c r="I371">
        <v>22.69</v>
      </c>
      <c r="J371" t="s">
        <v>520</v>
      </c>
      <c r="K371">
        <v>499</v>
      </c>
      <c r="L371" t="s">
        <v>525</v>
      </c>
      <c r="M371" t="s">
        <v>580</v>
      </c>
      <c r="N371" t="s">
        <v>898</v>
      </c>
      <c r="O371">
        <v>249.5</v>
      </c>
      <c r="P371" t="str">
        <f t="shared" si="30"/>
        <v>Sí fue cobrada</v>
      </c>
      <c r="R371" s="2" t="str">
        <f t="shared" si="31"/>
        <v>06/04/2023</v>
      </c>
      <c r="S371" s="3">
        <f t="shared" si="32"/>
        <v>0.12986111111111112</v>
      </c>
      <c r="T371" t="s">
        <v>935</v>
      </c>
      <c r="U371">
        <f t="shared" si="33"/>
        <v>0.12986111111111112</v>
      </c>
      <c r="V371">
        <f t="shared" si="34"/>
        <v>20.420999999999999</v>
      </c>
      <c r="W371">
        <f t="shared" si="35"/>
        <v>2.2690000000000019</v>
      </c>
    </row>
    <row r="372" spans="1:23" x14ac:dyDescent="0.3">
      <c r="A372">
        <v>4</v>
      </c>
      <c r="B372" t="s">
        <v>384</v>
      </c>
      <c r="C372">
        <v>5</v>
      </c>
      <c r="D372" s="1">
        <v>45022.053472222222</v>
      </c>
      <c r="E372" s="1">
        <v>45022.21875</v>
      </c>
      <c r="F372" t="s">
        <v>513</v>
      </c>
      <c r="G372" t="s">
        <v>515</v>
      </c>
      <c r="H372" t="s">
        <v>517</v>
      </c>
      <c r="I372">
        <v>37.619999999999997</v>
      </c>
      <c r="J372" t="s">
        <v>522</v>
      </c>
      <c r="K372">
        <v>500</v>
      </c>
      <c r="L372" t="s">
        <v>533</v>
      </c>
      <c r="M372" t="s">
        <v>695</v>
      </c>
      <c r="N372" t="s">
        <v>707</v>
      </c>
      <c r="O372">
        <v>250</v>
      </c>
      <c r="P372" t="str">
        <f t="shared" si="30"/>
        <v>Sí fue cobrada</v>
      </c>
      <c r="R372" s="2" t="str">
        <f t="shared" si="31"/>
        <v>06/04/2023</v>
      </c>
      <c r="S372" s="3">
        <f t="shared" si="32"/>
        <v>0.17569444444444443</v>
      </c>
      <c r="T372" t="s">
        <v>935</v>
      </c>
      <c r="U372">
        <f t="shared" si="33"/>
        <v>0.17569444444444443</v>
      </c>
      <c r="V372">
        <f t="shared" si="34"/>
        <v>33.857999999999997</v>
      </c>
      <c r="W372">
        <f t="shared" si="35"/>
        <v>3.7620000000000005</v>
      </c>
    </row>
    <row r="373" spans="1:23" x14ac:dyDescent="0.3">
      <c r="A373">
        <v>7</v>
      </c>
      <c r="B373" t="s">
        <v>388</v>
      </c>
      <c r="C373">
        <v>1</v>
      </c>
      <c r="D373" s="1">
        <v>45022.155555555553</v>
      </c>
      <c r="E373" s="1">
        <v>45022.271527777782</v>
      </c>
      <c r="F373" t="s">
        <v>510</v>
      </c>
      <c r="G373" t="s">
        <v>516</v>
      </c>
      <c r="H373" t="s">
        <v>519</v>
      </c>
      <c r="I373">
        <v>28.38</v>
      </c>
      <c r="J373" t="s">
        <v>522</v>
      </c>
      <c r="K373">
        <v>501</v>
      </c>
      <c r="L373" t="s">
        <v>528</v>
      </c>
      <c r="M373" t="s">
        <v>660</v>
      </c>
      <c r="N373" t="s">
        <v>865</v>
      </c>
      <c r="O373">
        <v>250.5</v>
      </c>
      <c r="P373" t="str">
        <f t="shared" si="30"/>
        <v>Sí fue cobrada</v>
      </c>
      <c r="R373" s="2" t="str">
        <f t="shared" si="31"/>
        <v>06/04/2023</v>
      </c>
      <c r="S373" s="3">
        <f t="shared" si="32"/>
        <v>0.12638888888888886</v>
      </c>
      <c r="T373" t="s">
        <v>935</v>
      </c>
      <c r="U373">
        <f t="shared" si="33"/>
        <v>0.12638888888888886</v>
      </c>
      <c r="V373">
        <f t="shared" si="34"/>
        <v>25.541999999999998</v>
      </c>
      <c r="W373">
        <f t="shared" si="35"/>
        <v>2.838000000000001</v>
      </c>
    </row>
    <row r="374" spans="1:23" x14ac:dyDescent="0.3">
      <c r="A374">
        <v>5</v>
      </c>
      <c r="B374" t="s">
        <v>229</v>
      </c>
      <c r="C374">
        <v>2</v>
      </c>
      <c r="D374" s="1">
        <v>45022.03125</v>
      </c>
      <c r="E374" s="1">
        <v>45022.081250000003</v>
      </c>
      <c r="F374" t="s">
        <v>512</v>
      </c>
      <c r="G374" t="s">
        <v>514</v>
      </c>
      <c r="H374" t="s">
        <v>519</v>
      </c>
      <c r="I374">
        <v>32.9</v>
      </c>
      <c r="J374" t="s">
        <v>520</v>
      </c>
      <c r="K374">
        <v>502</v>
      </c>
      <c r="L374" t="s">
        <v>529</v>
      </c>
      <c r="M374" t="s">
        <v>682</v>
      </c>
      <c r="N374" t="s">
        <v>539</v>
      </c>
      <c r="O374">
        <v>251</v>
      </c>
      <c r="P374" t="str">
        <f t="shared" si="30"/>
        <v>Sí fue cobrada</v>
      </c>
      <c r="R374" s="2" t="str">
        <f t="shared" si="31"/>
        <v>06/04/2023</v>
      </c>
      <c r="S374" s="3">
        <f t="shared" si="32"/>
        <v>0.05</v>
      </c>
      <c r="T374" t="s">
        <v>935</v>
      </c>
      <c r="U374">
        <f t="shared" si="33"/>
        <v>0.05</v>
      </c>
      <c r="V374">
        <f t="shared" si="34"/>
        <v>29.61</v>
      </c>
      <c r="W374">
        <f t="shared" si="35"/>
        <v>3.2899999999999991</v>
      </c>
    </row>
    <row r="375" spans="1:23" x14ac:dyDescent="0.3">
      <c r="A375">
        <v>3</v>
      </c>
      <c r="B375" t="s">
        <v>389</v>
      </c>
      <c r="C375">
        <v>1</v>
      </c>
      <c r="D375" s="1">
        <v>45022.097222222219</v>
      </c>
      <c r="E375" s="1">
        <v>45022.168055555558</v>
      </c>
      <c r="F375" t="s">
        <v>509</v>
      </c>
      <c r="G375" t="s">
        <v>514</v>
      </c>
      <c r="H375" t="s">
        <v>519</v>
      </c>
      <c r="I375">
        <v>35.840000000000003</v>
      </c>
      <c r="J375" t="s">
        <v>520</v>
      </c>
      <c r="K375">
        <v>503</v>
      </c>
      <c r="L375" t="s">
        <v>523</v>
      </c>
      <c r="M375" t="s">
        <v>724</v>
      </c>
      <c r="N375" t="s">
        <v>777</v>
      </c>
      <c r="O375">
        <v>251.5</v>
      </c>
      <c r="P375" t="str">
        <f t="shared" si="30"/>
        <v>Sí fue cobrada</v>
      </c>
      <c r="R375" s="2" t="str">
        <f t="shared" si="31"/>
        <v>06/04/2023</v>
      </c>
      <c r="S375" s="3">
        <f t="shared" si="32"/>
        <v>7.0833333333333318E-2</v>
      </c>
      <c r="T375" t="s">
        <v>935</v>
      </c>
      <c r="U375">
        <f t="shared" si="33"/>
        <v>7.0833333333333318E-2</v>
      </c>
      <c r="V375">
        <f t="shared" si="34"/>
        <v>32.256</v>
      </c>
      <c r="W375">
        <f t="shared" si="35"/>
        <v>3.5840000000000032</v>
      </c>
    </row>
    <row r="376" spans="1:23" x14ac:dyDescent="0.3">
      <c r="A376">
        <v>5</v>
      </c>
      <c r="B376" t="s">
        <v>390</v>
      </c>
      <c r="C376">
        <v>1</v>
      </c>
      <c r="D376" s="1">
        <v>45022.109722222223</v>
      </c>
      <c r="E376" s="1">
        <v>45022.254861111112</v>
      </c>
      <c r="F376" t="s">
        <v>511</v>
      </c>
      <c r="G376" t="s">
        <v>516</v>
      </c>
      <c r="H376" t="s">
        <v>519</v>
      </c>
      <c r="I376">
        <v>25.76</v>
      </c>
      <c r="J376" t="s">
        <v>520</v>
      </c>
      <c r="K376">
        <v>505</v>
      </c>
      <c r="L376" t="s">
        <v>524</v>
      </c>
      <c r="M376" t="s">
        <v>563</v>
      </c>
      <c r="N376" t="s">
        <v>771</v>
      </c>
      <c r="O376">
        <v>252.5</v>
      </c>
      <c r="P376" t="str">
        <f t="shared" si="30"/>
        <v>Sí fue cobrada</v>
      </c>
      <c r="R376" s="2" t="str">
        <f t="shared" si="31"/>
        <v>06/04/2023</v>
      </c>
      <c r="S376" s="3">
        <f t="shared" si="32"/>
        <v>0.14513888888888887</v>
      </c>
      <c r="T376" t="s">
        <v>935</v>
      </c>
      <c r="U376">
        <f t="shared" si="33"/>
        <v>0.14513888888888887</v>
      </c>
      <c r="V376">
        <f t="shared" si="34"/>
        <v>23.184000000000001</v>
      </c>
      <c r="W376">
        <f t="shared" si="35"/>
        <v>2.5760000000000005</v>
      </c>
    </row>
    <row r="377" spans="1:23" x14ac:dyDescent="0.3">
      <c r="A377">
        <v>18</v>
      </c>
      <c r="B377" t="s">
        <v>391</v>
      </c>
      <c r="C377">
        <v>4</v>
      </c>
      <c r="D377" s="1">
        <v>45022.143055555563</v>
      </c>
      <c r="E377" s="1">
        <v>45022.1875</v>
      </c>
      <c r="F377" t="s">
        <v>511</v>
      </c>
      <c r="G377" t="s">
        <v>515</v>
      </c>
      <c r="H377" t="s">
        <v>519</v>
      </c>
      <c r="I377">
        <v>43.42</v>
      </c>
      <c r="J377" t="s">
        <v>521</v>
      </c>
      <c r="K377">
        <v>507</v>
      </c>
      <c r="L377" t="s">
        <v>529</v>
      </c>
      <c r="M377" t="s">
        <v>703</v>
      </c>
      <c r="N377" t="s">
        <v>840</v>
      </c>
      <c r="O377">
        <v>253.5</v>
      </c>
      <c r="P377" t="str">
        <f t="shared" si="30"/>
        <v>Sí fue cobrada</v>
      </c>
      <c r="R377" s="2" t="str">
        <f t="shared" si="31"/>
        <v>06/04/2023</v>
      </c>
      <c r="S377" s="3">
        <f t="shared" si="32"/>
        <v>4.4444444444444425E-2</v>
      </c>
      <c r="T377" t="s">
        <v>935</v>
      </c>
      <c r="U377">
        <f t="shared" si="33"/>
        <v>4.4444444444444425E-2</v>
      </c>
      <c r="V377">
        <f t="shared" si="34"/>
        <v>39.078000000000003</v>
      </c>
      <c r="W377">
        <f t="shared" si="35"/>
        <v>4.3419999999999987</v>
      </c>
    </row>
    <row r="378" spans="1:23" x14ac:dyDescent="0.3">
      <c r="A378">
        <v>2</v>
      </c>
      <c r="B378" t="s">
        <v>392</v>
      </c>
      <c r="C378">
        <v>1</v>
      </c>
      <c r="D378" s="1">
        <v>45022.068055555559</v>
      </c>
      <c r="E378" s="1">
        <v>45022.140972222223</v>
      </c>
      <c r="F378" t="s">
        <v>510</v>
      </c>
      <c r="G378" t="s">
        <v>514</v>
      </c>
      <c r="H378" t="s">
        <v>519</v>
      </c>
      <c r="I378">
        <v>35.950000000000003</v>
      </c>
      <c r="J378" t="s">
        <v>521</v>
      </c>
      <c r="K378">
        <v>511</v>
      </c>
      <c r="L378" t="s">
        <v>533</v>
      </c>
      <c r="M378" t="s">
        <v>685</v>
      </c>
      <c r="N378" t="s">
        <v>716</v>
      </c>
      <c r="O378">
        <v>255.5</v>
      </c>
      <c r="P378" t="str">
        <f t="shared" si="30"/>
        <v>Sí fue cobrada</v>
      </c>
      <c r="R378" s="2" t="str">
        <f t="shared" si="31"/>
        <v>06/04/2023</v>
      </c>
      <c r="S378" s="3">
        <f t="shared" si="32"/>
        <v>7.2916666666666671E-2</v>
      </c>
      <c r="T378" t="s">
        <v>935</v>
      </c>
      <c r="U378">
        <f t="shared" si="33"/>
        <v>7.2916666666666671E-2</v>
      </c>
      <c r="V378">
        <f t="shared" si="34"/>
        <v>32.355000000000004</v>
      </c>
      <c r="W378">
        <f t="shared" si="35"/>
        <v>3.5949999999999989</v>
      </c>
    </row>
    <row r="379" spans="1:23" x14ac:dyDescent="0.3">
      <c r="A379">
        <v>2</v>
      </c>
      <c r="B379" t="s">
        <v>338</v>
      </c>
      <c r="C379">
        <v>1</v>
      </c>
      <c r="D379" s="1">
        <v>45022.054861111108</v>
      </c>
      <c r="E379" s="1">
        <v>45022.101388888892</v>
      </c>
      <c r="F379" t="s">
        <v>512</v>
      </c>
      <c r="G379" t="s">
        <v>514</v>
      </c>
      <c r="H379" t="s">
        <v>519</v>
      </c>
      <c r="I379">
        <v>37.369999999999997</v>
      </c>
      <c r="J379" t="s">
        <v>522</v>
      </c>
      <c r="K379">
        <v>512</v>
      </c>
      <c r="L379" t="s">
        <v>523</v>
      </c>
      <c r="M379" t="s">
        <v>555</v>
      </c>
      <c r="N379" t="s">
        <v>808</v>
      </c>
      <c r="O379">
        <v>256</v>
      </c>
      <c r="P379" t="str">
        <f t="shared" si="30"/>
        <v>Sí fue cobrada</v>
      </c>
      <c r="R379" s="2" t="str">
        <f t="shared" si="31"/>
        <v>06/04/2023</v>
      </c>
      <c r="S379" s="3">
        <f t="shared" si="32"/>
        <v>5.6944444444444457E-2</v>
      </c>
      <c r="T379" t="s">
        <v>935</v>
      </c>
      <c r="U379">
        <f t="shared" si="33"/>
        <v>5.6944444444444457E-2</v>
      </c>
      <c r="V379">
        <f t="shared" si="34"/>
        <v>33.632999999999996</v>
      </c>
      <c r="W379">
        <f t="shared" si="35"/>
        <v>3.7370000000000019</v>
      </c>
    </row>
    <row r="380" spans="1:23" x14ac:dyDescent="0.3">
      <c r="A380">
        <v>18</v>
      </c>
      <c r="B380" t="s">
        <v>393</v>
      </c>
      <c r="C380">
        <v>5</v>
      </c>
      <c r="D380" s="1">
        <v>45022.054861111108</v>
      </c>
      <c r="E380" s="1">
        <v>45022.191666666673</v>
      </c>
      <c r="F380" t="s">
        <v>513</v>
      </c>
      <c r="G380" t="s">
        <v>514</v>
      </c>
      <c r="H380" t="s">
        <v>519</v>
      </c>
      <c r="I380">
        <v>38.840000000000003</v>
      </c>
      <c r="J380" t="s">
        <v>521</v>
      </c>
      <c r="K380">
        <v>514</v>
      </c>
      <c r="L380" t="s">
        <v>532</v>
      </c>
      <c r="M380" t="s">
        <v>555</v>
      </c>
      <c r="N380" t="s">
        <v>863</v>
      </c>
      <c r="O380">
        <v>257</v>
      </c>
      <c r="P380" t="str">
        <f t="shared" si="30"/>
        <v>Sí fue cobrada</v>
      </c>
      <c r="R380" s="2" t="str">
        <f t="shared" si="31"/>
        <v>06/04/2023</v>
      </c>
      <c r="S380" s="3">
        <f t="shared" si="32"/>
        <v>0.13680555555555554</v>
      </c>
      <c r="T380" t="s">
        <v>935</v>
      </c>
      <c r="U380">
        <f t="shared" si="33"/>
        <v>0.13680555555555554</v>
      </c>
      <c r="V380">
        <f t="shared" si="34"/>
        <v>34.956000000000003</v>
      </c>
      <c r="W380">
        <f t="shared" si="35"/>
        <v>3.8840000000000003</v>
      </c>
    </row>
    <row r="381" spans="1:23" x14ac:dyDescent="0.3">
      <c r="A381">
        <v>7</v>
      </c>
      <c r="B381" t="s">
        <v>394</v>
      </c>
      <c r="C381">
        <v>2</v>
      </c>
      <c r="D381" s="1">
        <v>45022.163194444453</v>
      </c>
      <c r="E381" s="1">
        <v>45022.207638888889</v>
      </c>
      <c r="F381" t="s">
        <v>513</v>
      </c>
      <c r="G381" t="s">
        <v>514</v>
      </c>
      <c r="H381" t="s">
        <v>519</v>
      </c>
      <c r="I381">
        <v>20.85</v>
      </c>
      <c r="J381" t="s">
        <v>520</v>
      </c>
      <c r="K381">
        <v>516</v>
      </c>
      <c r="L381" t="s">
        <v>526</v>
      </c>
      <c r="M381" t="s">
        <v>642</v>
      </c>
      <c r="N381" t="s">
        <v>758</v>
      </c>
      <c r="O381">
        <v>258</v>
      </c>
      <c r="P381" t="str">
        <f t="shared" si="30"/>
        <v>Sí fue cobrada</v>
      </c>
      <c r="R381" s="2" t="str">
        <f t="shared" si="31"/>
        <v>06/04/2023</v>
      </c>
      <c r="S381" s="3">
        <f t="shared" si="32"/>
        <v>4.4444444444444453E-2</v>
      </c>
      <c r="T381" t="s">
        <v>935</v>
      </c>
      <c r="U381">
        <f t="shared" si="33"/>
        <v>4.4444444444444453E-2</v>
      </c>
      <c r="V381">
        <f t="shared" si="34"/>
        <v>18.765000000000001</v>
      </c>
      <c r="W381">
        <f t="shared" si="35"/>
        <v>2.0850000000000009</v>
      </c>
    </row>
    <row r="382" spans="1:23" x14ac:dyDescent="0.3">
      <c r="A382">
        <v>4</v>
      </c>
      <c r="B382" t="s">
        <v>395</v>
      </c>
      <c r="C382">
        <v>5</v>
      </c>
      <c r="D382" s="1">
        <v>45022.065972222219</v>
      </c>
      <c r="E382" s="1">
        <v>45022.229166666657</v>
      </c>
      <c r="F382" t="s">
        <v>513</v>
      </c>
      <c r="G382" t="s">
        <v>514</v>
      </c>
      <c r="H382" t="s">
        <v>518</v>
      </c>
      <c r="I382">
        <v>23.92</v>
      </c>
      <c r="J382" t="s">
        <v>520</v>
      </c>
      <c r="K382">
        <v>517</v>
      </c>
      <c r="L382" t="s">
        <v>531</v>
      </c>
      <c r="M382" t="s">
        <v>632</v>
      </c>
      <c r="N382" t="s">
        <v>899</v>
      </c>
      <c r="O382">
        <v>258.5</v>
      </c>
      <c r="P382" t="str">
        <f t="shared" si="30"/>
        <v>Sí fue cobrada</v>
      </c>
      <c r="R382" s="2" t="str">
        <f t="shared" si="31"/>
        <v>06/04/2023</v>
      </c>
      <c r="S382" s="3">
        <f t="shared" si="32"/>
        <v>0.16319444444444442</v>
      </c>
      <c r="T382" t="s">
        <v>935</v>
      </c>
      <c r="U382">
        <f t="shared" si="33"/>
        <v>0.16319444444444442</v>
      </c>
      <c r="V382">
        <f t="shared" si="34"/>
        <v>21.528000000000002</v>
      </c>
      <c r="W382">
        <f t="shared" si="35"/>
        <v>2.3919999999999995</v>
      </c>
    </row>
    <row r="383" spans="1:23" x14ac:dyDescent="0.3">
      <c r="A383">
        <v>5</v>
      </c>
      <c r="B383" t="s">
        <v>171</v>
      </c>
      <c r="C383">
        <v>6</v>
      </c>
      <c r="D383" s="1">
        <v>45022.088888888888</v>
      </c>
      <c r="E383" s="1">
        <v>45022.251388888893</v>
      </c>
      <c r="F383" t="s">
        <v>513</v>
      </c>
      <c r="G383" t="s">
        <v>515</v>
      </c>
      <c r="H383" t="s">
        <v>519</v>
      </c>
      <c r="I383">
        <v>18.48</v>
      </c>
      <c r="J383" t="s">
        <v>522</v>
      </c>
      <c r="K383">
        <v>518</v>
      </c>
      <c r="L383" t="s">
        <v>524</v>
      </c>
      <c r="M383" t="s">
        <v>678</v>
      </c>
      <c r="N383" t="s">
        <v>768</v>
      </c>
      <c r="O383">
        <v>259</v>
      </c>
      <c r="P383" t="str">
        <f t="shared" si="30"/>
        <v>Sí fue cobrada</v>
      </c>
      <c r="R383" s="2" t="str">
        <f t="shared" si="31"/>
        <v>06/04/2023</v>
      </c>
      <c r="S383" s="3">
        <f t="shared" si="32"/>
        <v>0.17291666666666664</v>
      </c>
      <c r="T383" t="s">
        <v>935</v>
      </c>
      <c r="U383">
        <f t="shared" si="33"/>
        <v>0.17291666666666664</v>
      </c>
      <c r="V383">
        <f t="shared" si="34"/>
        <v>16.632000000000001</v>
      </c>
      <c r="W383">
        <f t="shared" si="35"/>
        <v>1.847999999999999</v>
      </c>
    </row>
    <row r="384" spans="1:23" x14ac:dyDescent="0.3">
      <c r="A384">
        <v>6</v>
      </c>
      <c r="B384" t="s">
        <v>396</v>
      </c>
      <c r="C384">
        <v>2</v>
      </c>
      <c r="D384" s="1">
        <v>45022.033333333333</v>
      </c>
      <c r="E384" s="1">
        <v>45022.15902777778</v>
      </c>
      <c r="F384" t="s">
        <v>512</v>
      </c>
      <c r="G384" t="s">
        <v>514</v>
      </c>
      <c r="H384" t="s">
        <v>519</v>
      </c>
      <c r="I384">
        <v>34.590000000000003</v>
      </c>
      <c r="J384" t="s">
        <v>521</v>
      </c>
      <c r="K384">
        <v>519</v>
      </c>
      <c r="L384" t="s">
        <v>526</v>
      </c>
      <c r="M384" t="s">
        <v>687</v>
      </c>
      <c r="N384" t="s">
        <v>582</v>
      </c>
      <c r="O384">
        <v>259.5</v>
      </c>
      <c r="P384" t="str">
        <f t="shared" si="30"/>
        <v>Sí fue cobrada</v>
      </c>
      <c r="R384" s="2" t="str">
        <f t="shared" si="31"/>
        <v>06/04/2023</v>
      </c>
      <c r="S384" s="3">
        <f t="shared" si="32"/>
        <v>0.12569444444444444</v>
      </c>
      <c r="T384" t="s">
        <v>935</v>
      </c>
      <c r="U384">
        <f t="shared" si="33"/>
        <v>0.12569444444444444</v>
      </c>
      <c r="V384">
        <f t="shared" si="34"/>
        <v>31.131000000000004</v>
      </c>
      <c r="W384">
        <f t="shared" si="35"/>
        <v>3.4589999999999996</v>
      </c>
    </row>
    <row r="385" spans="1:23" x14ac:dyDescent="0.3">
      <c r="A385">
        <v>4</v>
      </c>
      <c r="B385" t="s">
        <v>397</v>
      </c>
      <c r="C385">
        <v>4</v>
      </c>
      <c r="D385" s="1">
        <v>45022.149305555547</v>
      </c>
      <c r="E385" s="1">
        <v>45022.265972222223</v>
      </c>
      <c r="F385" t="s">
        <v>513</v>
      </c>
      <c r="G385" t="s">
        <v>516</v>
      </c>
      <c r="H385" t="s">
        <v>519</v>
      </c>
      <c r="I385">
        <v>43.99</v>
      </c>
      <c r="J385" t="s">
        <v>521</v>
      </c>
      <c r="K385">
        <v>520</v>
      </c>
      <c r="L385" t="s">
        <v>524</v>
      </c>
      <c r="M385" t="s">
        <v>603</v>
      </c>
      <c r="N385" t="s">
        <v>853</v>
      </c>
      <c r="O385">
        <v>260</v>
      </c>
      <c r="P385" t="str">
        <f t="shared" si="30"/>
        <v>Sí fue cobrada</v>
      </c>
      <c r="R385" s="2" t="str">
        <f t="shared" si="31"/>
        <v>06/04/2023</v>
      </c>
      <c r="S385" s="3">
        <f t="shared" si="32"/>
        <v>0.11666666666666667</v>
      </c>
      <c r="T385" t="s">
        <v>935</v>
      </c>
      <c r="U385">
        <f t="shared" si="33"/>
        <v>0.11666666666666667</v>
      </c>
      <c r="V385">
        <f t="shared" si="34"/>
        <v>39.591000000000001</v>
      </c>
      <c r="W385">
        <f t="shared" si="35"/>
        <v>4.3990000000000009</v>
      </c>
    </row>
    <row r="386" spans="1:23" x14ac:dyDescent="0.3">
      <c r="A386">
        <v>18</v>
      </c>
      <c r="B386" t="s">
        <v>398</v>
      </c>
      <c r="C386">
        <v>2</v>
      </c>
      <c r="D386" s="1">
        <v>45022.029861111107</v>
      </c>
      <c r="E386" s="1">
        <v>45022.120833333327</v>
      </c>
      <c r="F386" t="s">
        <v>513</v>
      </c>
      <c r="G386" t="s">
        <v>514</v>
      </c>
      <c r="H386" t="s">
        <v>519</v>
      </c>
      <c r="I386">
        <v>15.18</v>
      </c>
      <c r="J386" t="s">
        <v>521</v>
      </c>
      <c r="K386">
        <v>521</v>
      </c>
      <c r="L386" t="s">
        <v>529</v>
      </c>
      <c r="M386" t="s">
        <v>622</v>
      </c>
      <c r="N386" t="s">
        <v>669</v>
      </c>
      <c r="O386">
        <v>260.5</v>
      </c>
      <c r="P386" t="str">
        <f t="shared" si="30"/>
        <v>Sí fue cobrada</v>
      </c>
      <c r="R386" s="2" t="str">
        <f t="shared" si="31"/>
        <v>06/04/2023</v>
      </c>
      <c r="S386" s="3">
        <f t="shared" si="32"/>
        <v>9.0972222222222218E-2</v>
      </c>
      <c r="T386" t="s">
        <v>935</v>
      </c>
      <c r="U386">
        <f t="shared" si="33"/>
        <v>9.0972222222222218E-2</v>
      </c>
      <c r="V386">
        <f t="shared" si="34"/>
        <v>13.661999999999999</v>
      </c>
      <c r="W386">
        <f t="shared" si="35"/>
        <v>1.5180000000000007</v>
      </c>
    </row>
    <row r="387" spans="1:23" x14ac:dyDescent="0.3">
      <c r="A387">
        <v>16</v>
      </c>
      <c r="B387" t="s">
        <v>399</v>
      </c>
      <c r="C387">
        <v>4</v>
      </c>
      <c r="D387" s="1">
        <v>45022.002083333333</v>
      </c>
      <c r="E387" s="1">
        <v>45022.105555555558</v>
      </c>
      <c r="F387" t="s">
        <v>509</v>
      </c>
      <c r="G387" t="s">
        <v>514</v>
      </c>
      <c r="H387" t="s">
        <v>519</v>
      </c>
      <c r="I387">
        <v>26.91</v>
      </c>
      <c r="J387" t="s">
        <v>522</v>
      </c>
      <c r="K387">
        <v>524</v>
      </c>
      <c r="L387" t="s">
        <v>527</v>
      </c>
      <c r="M387" t="s">
        <v>722</v>
      </c>
      <c r="N387" t="s">
        <v>749</v>
      </c>
      <c r="O387">
        <v>262</v>
      </c>
      <c r="P387" t="str">
        <f t="shared" ref="P387:P450" si="36" xml:space="preserve"> IF(U387=0, "No fue cobrada", "Sí fue cobrada")</f>
        <v>Sí fue cobrada</v>
      </c>
      <c r="R387" s="2" t="str">
        <f t="shared" ref="R387:R450" si="37" xml:space="preserve"> TEXT(D387, "DD/MM/AAAA")</f>
        <v>06/04/2023</v>
      </c>
      <c r="S387" s="3">
        <f t="shared" ref="S387:S450" si="38" xml:space="preserve"> N387-M387 + IF(J387="Ocupada", 15/1440, 0)</f>
        <v>0.11388888888888889</v>
      </c>
      <c r="T387" t="s">
        <v>935</v>
      </c>
      <c r="U387">
        <f t="shared" ref="U387:U450" si="39" xml:space="preserve"> IF(S387&gt;0, S387, 0)</f>
        <v>0.11388888888888889</v>
      </c>
      <c r="V387">
        <f t="shared" ref="V387:V450" si="40">I387-(I387*0.1)</f>
        <v>24.219000000000001</v>
      </c>
      <c r="W387">
        <f t="shared" ref="W387:W450" si="41">I387-V387</f>
        <v>2.6909999999999989</v>
      </c>
    </row>
    <row r="388" spans="1:23" x14ac:dyDescent="0.3">
      <c r="A388">
        <v>16</v>
      </c>
      <c r="B388" t="s">
        <v>400</v>
      </c>
      <c r="C388">
        <v>3</v>
      </c>
      <c r="D388" s="1">
        <v>45022.143750000003</v>
      </c>
      <c r="E388" s="1">
        <v>45022.301388888889</v>
      </c>
      <c r="F388" t="s">
        <v>509</v>
      </c>
      <c r="G388" t="s">
        <v>514</v>
      </c>
      <c r="H388" t="s">
        <v>519</v>
      </c>
      <c r="I388">
        <v>32.869999999999997</v>
      </c>
      <c r="J388" t="s">
        <v>522</v>
      </c>
      <c r="K388">
        <v>525</v>
      </c>
      <c r="L388" t="s">
        <v>528</v>
      </c>
      <c r="M388" t="s">
        <v>719</v>
      </c>
      <c r="N388" t="s">
        <v>900</v>
      </c>
      <c r="O388">
        <v>262.5</v>
      </c>
      <c r="P388" t="str">
        <f t="shared" si="36"/>
        <v>Sí fue cobrada</v>
      </c>
      <c r="R388" s="2" t="str">
        <f t="shared" si="37"/>
        <v>06/04/2023</v>
      </c>
      <c r="S388" s="3">
        <f t="shared" si="38"/>
        <v>0.16805555555555551</v>
      </c>
      <c r="T388" t="s">
        <v>935</v>
      </c>
      <c r="U388">
        <f t="shared" si="39"/>
        <v>0.16805555555555551</v>
      </c>
      <c r="V388">
        <f t="shared" si="40"/>
        <v>29.582999999999998</v>
      </c>
      <c r="W388">
        <f t="shared" si="41"/>
        <v>3.286999999999999</v>
      </c>
    </row>
    <row r="389" spans="1:23" x14ac:dyDescent="0.3">
      <c r="A389">
        <v>14</v>
      </c>
      <c r="B389" t="s">
        <v>401</v>
      </c>
      <c r="C389">
        <v>2</v>
      </c>
      <c r="D389" s="1">
        <v>45022.074305555558</v>
      </c>
      <c r="E389" s="1">
        <v>45022.158333333333</v>
      </c>
      <c r="F389" t="s">
        <v>511</v>
      </c>
      <c r="G389" t="s">
        <v>514</v>
      </c>
      <c r="H389" t="s">
        <v>517</v>
      </c>
      <c r="I389">
        <v>15.62</v>
      </c>
      <c r="J389" t="s">
        <v>520</v>
      </c>
      <c r="K389">
        <v>528</v>
      </c>
      <c r="L389" t="s">
        <v>529</v>
      </c>
      <c r="M389" t="s">
        <v>569</v>
      </c>
      <c r="N389" t="s">
        <v>627</v>
      </c>
      <c r="O389">
        <v>264</v>
      </c>
      <c r="P389" t="str">
        <f t="shared" si="36"/>
        <v>Sí fue cobrada</v>
      </c>
      <c r="R389" s="2" t="str">
        <f t="shared" si="37"/>
        <v>06/04/2023</v>
      </c>
      <c r="S389" s="3">
        <f t="shared" si="38"/>
        <v>8.4027777777777771E-2</v>
      </c>
      <c r="T389" t="s">
        <v>935</v>
      </c>
      <c r="U389">
        <f t="shared" si="39"/>
        <v>8.4027777777777771E-2</v>
      </c>
      <c r="V389">
        <f t="shared" si="40"/>
        <v>14.058</v>
      </c>
      <c r="W389">
        <f t="shared" si="41"/>
        <v>1.5619999999999994</v>
      </c>
    </row>
    <row r="390" spans="1:23" x14ac:dyDescent="0.3">
      <c r="A390">
        <v>1</v>
      </c>
      <c r="B390" t="s">
        <v>402</v>
      </c>
      <c r="C390">
        <v>2</v>
      </c>
      <c r="D390" s="1">
        <v>45022.081944444442</v>
      </c>
      <c r="E390" s="1">
        <v>45022.195833333331</v>
      </c>
      <c r="F390" t="s">
        <v>509</v>
      </c>
      <c r="G390" t="s">
        <v>514</v>
      </c>
      <c r="H390" t="s">
        <v>519</v>
      </c>
      <c r="I390">
        <v>25.91</v>
      </c>
      <c r="J390" t="s">
        <v>522</v>
      </c>
      <c r="K390">
        <v>529</v>
      </c>
      <c r="L390" t="s">
        <v>523</v>
      </c>
      <c r="M390" t="s">
        <v>725</v>
      </c>
      <c r="N390" t="s">
        <v>901</v>
      </c>
      <c r="O390">
        <v>264.5</v>
      </c>
      <c r="P390" t="str">
        <f t="shared" si="36"/>
        <v>Sí fue cobrada</v>
      </c>
      <c r="R390" s="2" t="str">
        <f t="shared" si="37"/>
        <v>06/04/2023</v>
      </c>
      <c r="S390" s="3">
        <f t="shared" si="38"/>
        <v>0.12430555555555556</v>
      </c>
      <c r="T390" t="s">
        <v>935</v>
      </c>
      <c r="U390">
        <f t="shared" si="39"/>
        <v>0.12430555555555556</v>
      </c>
      <c r="V390">
        <f t="shared" si="40"/>
        <v>23.318999999999999</v>
      </c>
      <c r="W390">
        <f t="shared" si="41"/>
        <v>2.5910000000000011</v>
      </c>
    </row>
    <row r="391" spans="1:23" x14ac:dyDescent="0.3">
      <c r="A391">
        <v>7</v>
      </c>
      <c r="B391" t="s">
        <v>403</v>
      </c>
      <c r="C391">
        <v>5</v>
      </c>
      <c r="D391" s="1">
        <v>45022.092361111107</v>
      </c>
      <c r="E391" s="1">
        <v>45022.254861111112</v>
      </c>
      <c r="F391" t="s">
        <v>512</v>
      </c>
      <c r="G391" t="s">
        <v>514</v>
      </c>
      <c r="H391" t="s">
        <v>519</v>
      </c>
      <c r="I391">
        <v>30.19</v>
      </c>
      <c r="J391" t="s">
        <v>522</v>
      </c>
      <c r="K391">
        <v>530</v>
      </c>
      <c r="L391" t="s">
        <v>526</v>
      </c>
      <c r="M391" t="s">
        <v>673</v>
      </c>
      <c r="N391" t="s">
        <v>771</v>
      </c>
      <c r="O391">
        <v>265</v>
      </c>
      <c r="P391" t="str">
        <f t="shared" si="36"/>
        <v>Sí fue cobrada</v>
      </c>
      <c r="R391" s="2" t="str">
        <f t="shared" si="37"/>
        <v>06/04/2023</v>
      </c>
      <c r="S391" s="3">
        <f t="shared" si="38"/>
        <v>0.17291666666666664</v>
      </c>
      <c r="T391" t="s">
        <v>935</v>
      </c>
      <c r="U391">
        <f t="shared" si="39"/>
        <v>0.17291666666666664</v>
      </c>
      <c r="V391">
        <f t="shared" si="40"/>
        <v>27.170999999999999</v>
      </c>
      <c r="W391">
        <f t="shared" si="41"/>
        <v>3.0190000000000019</v>
      </c>
    </row>
    <row r="392" spans="1:23" x14ac:dyDescent="0.3">
      <c r="A392">
        <v>9</v>
      </c>
      <c r="B392" t="s">
        <v>325</v>
      </c>
      <c r="C392">
        <v>6</v>
      </c>
      <c r="D392" s="1">
        <v>45022.127083333333</v>
      </c>
      <c r="E392" s="1">
        <v>45022.211111111108</v>
      </c>
      <c r="F392" t="s">
        <v>511</v>
      </c>
      <c r="G392" t="s">
        <v>516</v>
      </c>
      <c r="H392" t="s">
        <v>518</v>
      </c>
      <c r="I392">
        <v>34.39</v>
      </c>
      <c r="J392" t="s">
        <v>521</v>
      </c>
      <c r="K392">
        <v>531</v>
      </c>
      <c r="L392" t="s">
        <v>526</v>
      </c>
      <c r="M392" t="s">
        <v>537</v>
      </c>
      <c r="N392" t="s">
        <v>786</v>
      </c>
      <c r="O392">
        <v>265.5</v>
      </c>
      <c r="P392" t="str">
        <f t="shared" si="36"/>
        <v>Sí fue cobrada</v>
      </c>
      <c r="R392" s="2" t="str">
        <f t="shared" si="37"/>
        <v>06/04/2023</v>
      </c>
      <c r="S392" s="3">
        <f t="shared" si="38"/>
        <v>8.4027777777777785E-2</v>
      </c>
      <c r="T392" t="s">
        <v>935</v>
      </c>
      <c r="U392">
        <f t="shared" si="39"/>
        <v>8.4027777777777785E-2</v>
      </c>
      <c r="V392">
        <f t="shared" si="40"/>
        <v>30.951000000000001</v>
      </c>
      <c r="W392">
        <f t="shared" si="41"/>
        <v>3.4390000000000001</v>
      </c>
    </row>
    <row r="393" spans="1:23" x14ac:dyDescent="0.3">
      <c r="A393">
        <v>13</v>
      </c>
      <c r="B393" t="s">
        <v>115</v>
      </c>
      <c r="C393">
        <v>3</v>
      </c>
      <c r="D393" s="1">
        <v>45022.074999999997</v>
      </c>
      <c r="E393" s="1">
        <v>45022.226388888892</v>
      </c>
      <c r="F393" t="s">
        <v>509</v>
      </c>
      <c r="G393" t="s">
        <v>515</v>
      </c>
      <c r="H393" t="s">
        <v>517</v>
      </c>
      <c r="I393">
        <v>17.95</v>
      </c>
      <c r="J393" t="s">
        <v>520</v>
      </c>
      <c r="K393">
        <v>532</v>
      </c>
      <c r="L393" t="s">
        <v>533</v>
      </c>
      <c r="M393" t="s">
        <v>615</v>
      </c>
      <c r="N393" t="s">
        <v>805</v>
      </c>
      <c r="O393">
        <v>266</v>
      </c>
      <c r="P393" t="str">
        <f t="shared" si="36"/>
        <v>Sí fue cobrada</v>
      </c>
      <c r="R393" s="2" t="str">
        <f t="shared" si="37"/>
        <v>06/04/2023</v>
      </c>
      <c r="S393" s="3">
        <f t="shared" si="38"/>
        <v>0.15138888888888891</v>
      </c>
      <c r="T393" t="s">
        <v>935</v>
      </c>
      <c r="U393">
        <f t="shared" si="39"/>
        <v>0.15138888888888891</v>
      </c>
      <c r="V393">
        <f t="shared" si="40"/>
        <v>16.155000000000001</v>
      </c>
      <c r="W393">
        <f t="shared" si="41"/>
        <v>1.7949999999999982</v>
      </c>
    </row>
    <row r="394" spans="1:23" x14ac:dyDescent="0.3">
      <c r="A394">
        <v>1</v>
      </c>
      <c r="B394" t="s">
        <v>214</v>
      </c>
      <c r="C394">
        <v>3</v>
      </c>
      <c r="D394" s="1">
        <v>45022.134722222218</v>
      </c>
      <c r="E394" s="1">
        <v>45022.222222222219</v>
      </c>
      <c r="F394" t="s">
        <v>512</v>
      </c>
      <c r="G394" t="s">
        <v>516</v>
      </c>
      <c r="H394" t="s">
        <v>517</v>
      </c>
      <c r="I394">
        <v>20.09</v>
      </c>
      <c r="J394" t="s">
        <v>521</v>
      </c>
      <c r="K394">
        <v>533</v>
      </c>
      <c r="L394" t="s">
        <v>531</v>
      </c>
      <c r="M394" t="s">
        <v>680</v>
      </c>
      <c r="N394" t="s">
        <v>902</v>
      </c>
      <c r="O394">
        <v>266.5</v>
      </c>
      <c r="P394" t="str">
        <f t="shared" si="36"/>
        <v>Sí fue cobrada</v>
      </c>
      <c r="R394" s="2" t="str">
        <f t="shared" si="37"/>
        <v>06/04/2023</v>
      </c>
      <c r="S394" s="3">
        <f t="shared" si="38"/>
        <v>8.7499999999999994E-2</v>
      </c>
      <c r="T394" t="s">
        <v>935</v>
      </c>
      <c r="U394">
        <f t="shared" si="39"/>
        <v>8.7499999999999994E-2</v>
      </c>
      <c r="V394">
        <f t="shared" si="40"/>
        <v>18.081</v>
      </c>
      <c r="W394">
        <f t="shared" si="41"/>
        <v>2.0090000000000003</v>
      </c>
    </row>
    <row r="395" spans="1:23" x14ac:dyDescent="0.3">
      <c r="A395">
        <v>1</v>
      </c>
      <c r="B395" t="s">
        <v>404</v>
      </c>
      <c r="C395">
        <v>6</v>
      </c>
      <c r="D395" s="1">
        <v>45022.043055555558</v>
      </c>
      <c r="E395" s="1">
        <v>45022.186805555553</v>
      </c>
      <c r="F395" t="s">
        <v>513</v>
      </c>
      <c r="G395" t="s">
        <v>516</v>
      </c>
      <c r="H395" t="s">
        <v>519</v>
      </c>
      <c r="I395">
        <v>23.59</v>
      </c>
      <c r="J395" t="s">
        <v>520</v>
      </c>
      <c r="K395">
        <v>534</v>
      </c>
      <c r="L395" t="s">
        <v>525</v>
      </c>
      <c r="M395" t="s">
        <v>567</v>
      </c>
      <c r="N395" t="s">
        <v>836</v>
      </c>
      <c r="O395">
        <v>267</v>
      </c>
      <c r="P395" t="str">
        <f t="shared" si="36"/>
        <v>Sí fue cobrada</v>
      </c>
      <c r="R395" s="2" t="str">
        <f t="shared" si="37"/>
        <v>06/04/2023</v>
      </c>
      <c r="S395" s="3">
        <f t="shared" si="38"/>
        <v>0.14374999999999999</v>
      </c>
      <c r="T395" t="s">
        <v>935</v>
      </c>
      <c r="U395">
        <f t="shared" si="39"/>
        <v>0.14374999999999999</v>
      </c>
      <c r="V395">
        <f t="shared" si="40"/>
        <v>21.231000000000002</v>
      </c>
      <c r="W395">
        <f t="shared" si="41"/>
        <v>2.3589999999999982</v>
      </c>
    </row>
    <row r="396" spans="1:23" x14ac:dyDescent="0.3">
      <c r="A396">
        <v>15</v>
      </c>
      <c r="B396" t="s">
        <v>405</v>
      </c>
      <c r="C396">
        <v>3</v>
      </c>
      <c r="D396" s="1">
        <v>45022.039583333331</v>
      </c>
      <c r="E396" s="1">
        <v>45022.147222222222</v>
      </c>
      <c r="F396" t="s">
        <v>510</v>
      </c>
      <c r="G396" t="s">
        <v>515</v>
      </c>
      <c r="H396" t="s">
        <v>519</v>
      </c>
      <c r="I396">
        <v>39.450000000000003</v>
      </c>
      <c r="J396" t="s">
        <v>521</v>
      </c>
      <c r="K396">
        <v>535</v>
      </c>
      <c r="L396" t="s">
        <v>532</v>
      </c>
      <c r="M396" t="s">
        <v>701</v>
      </c>
      <c r="N396" t="s">
        <v>609</v>
      </c>
      <c r="O396">
        <v>267.5</v>
      </c>
      <c r="P396" t="str">
        <f t="shared" si="36"/>
        <v>Sí fue cobrada</v>
      </c>
      <c r="R396" s="2" t="str">
        <f t="shared" si="37"/>
        <v>06/04/2023</v>
      </c>
      <c r="S396" s="3">
        <f t="shared" si="38"/>
        <v>0.1076388888888889</v>
      </c>
      <c r="T396" t="s">
        <v>935</v>
      </c>
      <c r="U396">
        <f t="shared" si="39"/>
        <v>0.1076388888888889</v>
      </c>
      <c r="V396">
        <f t="shared" si="40"/>
        <v>35.505000000000003</v>
      </c>
      <c r="W396">
        <f t="shared" si="41"/>
        <v>3.9450000000000003</v>
      </c>
    </row>
    <row r="397" spans="1:23" x14ac:dyDescent="0.3">
      <c r="A397">
        <v>9</v>
      </c>
      <c r="B397" t="s">
        <v>406</v>
      </c>
      <c r="C397">
        <v>2</v>
      </c>
      <c r="D397" s="1">
        <v>45022.104861111111</v>
      </c>
      <c r="E397" s="1">
        <v>45022.193749999999</v>
      </c>
      <c r="F397" t="s">
        <v>513</v>
      </c>
      <c r="G397" t="s">
        <v>514</v>
      </c>
      <c r="H397" t="s">
        <v>519</v>
      </c>
      <c r="I397">
        <v>46</v>
      </c>
      <c r="J397" t="s">
        <v>520</v>
      </c>
      <c r="K397">
        <v>536</v>
      </c>
      <c r="L397" t="s">
        <v>532</v>
      </c>
      <c r="M397" t="s">
        <v>726</v>
      </c>
      <c r="N397" t="s">
        <v>859</v>
      </c>
      <c r="O397">
        <v>268</v>
      </c>
      <c r="P397" t="str">
        <f t="shared" si="36"/>
        <v>Sí fue cobrada</v>
      </c>
      <c r="R397" s="2" t="str">
        <f t="shared" si="37"/>
        <v>06/04/2023</v>
      </c>
      <c r="S397" s="3">
        <f t="shared" si="38"/>
        <v>8.8888888888888892E-2</v>
      </c>
      <c r="T397" t="s">
        <v>935</v>
      </c>
      <c r="U397">
        <f t="shared" si="39"/>
        <v>8.8888888888888892E-2</v>
      </c>
      <c r="V397">
        <f t="shared" si="40"/>
        <v>41.4</v>
      </c>
      <c r="W397">
        <f t="shared" si="41"/>
        <v>4.6000000000000014</v>
      </c>
    </row>
    <row r="398" spans="1:23" x14ac:dyDescent="0.3">
      <c r="A398">
        <v>14</v>
      </c>
      <c r="B398" t="s">
        <v>256</v>
      </c>
      <c r="C398">
        <v>4</v>
      </c>
      <c r="D398" s="1">
        <v>45022.138194444437</v>
      </c>
      <c r="E398" s="1">
        <v>45022.231249999997</v>
      </c>
      <c r="F398" t="s">
        <v>513</v>
      </c>
      <c r="G398" t="s">
        <v>516</v>
      </c>
      <c r="H398" t="s">
        <v>517</v>
      </c>
      <c r="I398">
        <v>41.35</v>
      </c>
      <c r="J398" t="s">
        <v>521</v>
      </c>
      <c r="K398">
        <v>538</v>
      </c>
      <c r="L398" t="s">
        <v>524</v>
      </c>
      <c r="M398" t="s">
        <v>605</v>
      </c>
      <c r="N398" t="s">
        <v>852</v>
      </c>
      <c r="O398">
        <v>269</v>
      </c>
      <c r="P398" t="str">
        <f t="shared" si="36"/>
        <v>Sí fue cobrada</v>
      </c>
      <c r="R398" s="2" t="str">
        <f t="shared" si="37"/>
        <v>06/04/2023</v>
      </c>
      <c r="S398" s="3">
        <f t="shared" si="38"/>
        <v>9.3055555555555558E-2</v>
      </c>
      <c r="T398" t="s">
        <v>935</v>
      </c>
      <c r="U398">
        <f t="shared" si="39"/>
        <v>9.3055555555555558E-2</v>
      </c>
      <c r="V398">
        <f t="shared" si="40"/>
        <v>37.215000000000003</v>
      </c>
      <c r="W398">
        <f t="shared" si="41"/>
        <v>4.134999999999998</v>
      </c>
    </row>
    <row r="399" spans="1:23" x14ac:dyDescent="0.3">
      <c r="A399">
        <v>18</v>
      </c>
      <c r="B399" t="s">
        <v>407</v>
      </c>
      <c r="C399">
        <v>3</v>
      </c>
      <c r="D399" s="1">
        <v>45022.160416666673</v>
      </c>
      <c r="E399" s="1">
        <v>45022.291666666657</v>
      </c>
      <c r="F399" t="s">
        <v>511</v>
      </c>
      <c r="G399" t="s">
        <v>515</v>
      </c>
      <c r="H399" t="s">
        <v>518</v>
      </c>
      <c r="I399">
        <v>20.9</v>
      </c>
      <c r="J399" t="s">
        <v>521</v>
      </c>
      <c r="K399">
        <v>539</v>
      </c>
      <c r="L399" t="s">
        <v>524</v>
      </c>
      <c r="M399" t="s">
        <v>717</v>
      </c>
      <c r="N399" t="s">
        <v>903</v>
      </c>
      <c r="O399">
        <v>269.5</v>
      </c>
      <c r="P399" t="str">
        <f t="shared" si="36"/>
        <v>Sí fue cobrada</v>
      </c>
      <c r="R399" s="2" t="str">
        <f t="shared" si="37"/>
        <v>06/04/2023</v>
      </c>
      <c r="S399" s="3">
        <f t="shared" si="38"/>
        <v>0.13125000000000001</v>
      </c>
      <c r="T399" t="s">
        <v>935</v>
      </c>
      <c r="U399">
        <f t="shared" si="39"/>
        <v>0.13125000000000001</v>
      </c>
      <c r="V399">
        <f t="shared" si="40"/>
        <v>18.809999999999999</v>
      </c>
      <c r="W399">
        <f t="shared" si="41"/>
        <v>2.09</v>
      </c>
    </row>
    <row r="400" spans="1:23" x14ac:dyDescent="0.3">
      <c r="A400">
        <v>6</v>
      </c>
      <c r="B400" t="s">
        <v>408</v>
      </c>
      <c r="C400">
        <v>4</v>
      </c>
      <c r="D400" s="1">
        <v>45022.156944444447</v>
      </c>
      <c r="E400" s="1">
        <v>45022.288888888892</v>
      </c>
      <c r="F400" t="s">
        <v>510</v>
      </c>
      <c r="G400" t="s">
        <v>514</v>
      </c>
      <c r="H400" t="s">
        <v>519</v>
      </c>
      <c r="I400">
        <v>47.85</v>
      </c>
      <c r="J400" t="s">
        <v>520</v>
      </c>
      <c r="K400">
        <v>540</v>
      </c>
      <c r="L400" t="s">
        <v>530</v>
      </c>
      <c r="M400" t="s">
        <v>543</v>
      </c>
      <c r="N400" t="s">
        <v>889</v>
      </c>
      <c r="O400">
        <v>270</v>
      </c>
      <c r="P400" t="str">
        <f t="shared" si="36"/>
        <v>Sí fue cobrada</v>
      </c>
      <c r="R400" s="2" t="str">
        <f t="shared" si="37"/>
        <v>06/04/2023</v>
      </c>
      <c r="S400" s="3">
        <f t="shared" si="38"/>
        <v>0.13194444444444448</v>
      </c>
      <c r="T400" t="s">
        <v>935</v>
      </c>
      <c r="U400">
        <f t="shared" si="39"/>
        <v>0.13194444444444448</v>
      </c>
      <c r="V400">
        <f t="shared" si="40"/>
        <v>43.064999999999998</v>
      </c>
      <c r="W400">
        <f t="shared" si="41"/>
        <v>4.7850000000000037</v>
      </c>
    </row>
    <row r="401" spans="1:23" x14ac:dyDescent="0.3">
      <c r="A401">
        <v>19</v>
      </c>
      <c r="B401" t="s">
        <v>91</v>
      </c>
      <c r="C401">
        <v>2</v>
      </c>
      <c r="D401" s="1">
        <v>45022.022916666669</v>
      </c>
      <c r="E401" s="1">
        <v>45022.188888888893</v>
      </c>
      <c r="F401" t="s">
        <v>510</v>
      </c>
      <c r="G401" t="s">
        <v>515</v>
      </c>
      <c r="H401" t="s">
        <v>517</v>
      </c>
      <c r="I401">
        <v>33.700000000000003</v>
      </c>
      <c r="J401" t="s">
        <v>520</v>
      </c>
      <c r="K401">
        <v>541</v>
      </c>
      <c r="L401" t="s">
        <v>524</v>
      </c>
      <c r="M401" t="s">
        <v>702</v>
      </c>
      <c r="N401" t="s">
        <v>845</v>
      </c>
      <c r="O401">
        <v>270.5</v>
      </c>
      <c r="P401" t="str">
        <f t="shared" si="36"/>
        <v>Sí fue cobrada</v>
      </c>
      <c r="R401" s="2" t="str">
        <f t="shared" si="37"/>
        <v>06/04/2023</v>
      </c>
      <c r="S401" s="3">
        <f t="shared" si="38"/>
        <v>0.16597222222222222</v>
      </c>
      <c r="T401" t="s">
        <v>935</v>
      </c>
      <c r="U401">
        <f t="shared" si="39"/>
        <v>0.16597222222222222</v>
      </c>
      <c r="V401">
        <f t="shared" si="40"/>
        <v>30.330000000000002</v>
      </c>
      <c r="W401">
        <f t="shared" si="41"/>
        <v>3.370000000000001</v>
      </c>
    </row>
    <row r="402" spans="1:23" x14ac:dyDescent="0.3">
      <c r="A402">
        <v>9</v>
      </c>
      <c r="B402" t="s">
        <v>168</v>
      </c>
      <c r="C402">
        <v>5</v>
      </c>
      <c r="D402" s="1">
        <v>45022.115972222222</v>
      </c>
      <c r="E402" s="1">
        <v>45022.196527777778</v>
      </c>
      <c r="F402" t="s">
        <v>509</v>
      </c>
      <c r="G402" t="s">
        <v>515</v>
      </c>
      <c r="H402" t="s">
        <v>519</v>
      </c>
      <c r="I402">
        <v>49.05</v>
      </c>
      <c r="J402" t="s">
        <v>520</v>
      </c>
      <c r="K402">
        <v>542</v>
      </c>
      <c r="L402" t="s">
        <v>532</v>
      </c>
      <c r="M402" t="s">
        <v>583</v>
      </c>
      <c r="N402" t="s">
        <v>904</v>
      </c>
      <c r="O402">
        <v>271</v>
      </c>
      <c r="P402" t="str">
        <f t="shared" si="36"/>
        <v>Sí fue cobrada</v>
      </c>
      <c r="R402" s="2" t="str">
        <f t="shared" si="37"/>
        <v>06/04/2023</v>
      </c>
      <c r="S402" s="3">
        <f t="shared" si="38"/>
        <v>8.0555555555555561E-2</v>
      </c>
      <c r="T402" t="s">
        <v>935</v>
      </c>
      <c r="U402">
        <f t="shared" si="39"/>
        <v>8.0555555555555561E-2</v>
      </c>
      <c r="V402">
        <f t="shared" si="40"/>
        <v>44.144999999999996</v>
      </c>
      <c r="W402">
        <f t="shared" si="41"/>
        <v>4.9050000000000011</v>
      </c>
    </row>
    <row r="403" spans="1:23" x14ac:dyDescent="0.3">
      <c r="A403">
        <v>19</v>
      </c>
      <c r="B403" t="s">
        <v>409</v>
      </c>
      <c r="C403">
        <v>5</v>
      </c>
      <c r="D403" s="1">
        <v>45022.032638888893</v>
      </c>
      <c r="E403" s="1">
        <v>45022.150694444441</v>
      </c>
      <c r="F403" t="s">
        <v>513</v>
      </c>
      <c r="G403" t="s">
        <v>516</v>
      </c>
      <c r="H403" t="s">
        <v>519</v>
      </c>
      <c r="I403">
        <v>49.37</v>
      </c>
      <c r="J403" t="s">
        <v>520</v>
      </c>
      <c r="K403">
        <v>543</v>
      </c>
      <c r="L403" t="s">
        <v>526</v>
      </c>
      <c r="M403" t="s">
        <v>727</v>
      </c>
      <c r="N403" t="s">
        <v>677</v>
      </c>
      <c r="O403">
        <v>271.5</v>
      </c>
      <c r="P403" t="str">
        <f t="shared" si="36"/>
        <v>Sí fue cobrada</v>
      </c>
      <c r="R403" s="2" t="str">
        <f t="shared" si="37"/>
        <v>06/04/2023</v>
      </c>
      <c r="S403" s="3">
        <f t="shared" si="38"/>
        <v>0.11805555555555555</v>
      </c>
      <c r="T403" t="s">
        <v>935</v>
      </c>
      <c r="U403">
        <f t="shared" si="39"/>
        <v>0.11805555555555555</v>
      </c>
      <c r="V403">
        <f t="shared" si="40"/>
        <v>44.433</v>
      </c>
      <c r="W403">
        <f t="shared" si="41"/>
        <v>4.9369999999999976</v>
      </c>
    </row>
    <row r="404" spans="1:23" x14ac:dyDescent="0.3">
      <c r="A404">
        <v>20</v>
      </c>
      <c r="B404" t="s">
        <v>410</v>
      </c>
      <c r="C404">
        <v>5</v>
      </c>
      <c r="D404" s="1">
        <v>45022.11041666667</v>
      </c>
      <c r="E404" s="1">
        <v>45022.18472222222</v>
      </c>
      <c r="F404" t="s">
        <v>511</v>
      </c>
      <c r="G404" t="s">
        <v>514</v>
      </c>
      <c r="H404" t="s">
        <v>518</v>
      </c>
      <c r="I404">
        <v>12.18</v>
      </c>
      <c r="J404" t="s">
        <v>522</v>
      </c>
      <c r="K404">
        <v>545</v>
      </c>
      <c r="L404" t="s">
        <v>532</v>
      </c>
      <c r="M404" t="s">
        <v>708</v>
      </c>
      <c r="N404" t="s">
        <v>759</v>
      </c>
      <c r="O404">
        <v>272.5</v>
      </c>
      <c r="P404" t="str">
        <f t="shared" si="36"/>
        <v>Sí fue cobrada</v>
      </c>
      <c r="R404" s="2" t="str">
        <f t="shared" si="37"/>
        <v>06/04/2023</v>
      </c>
      <c r="S404" s="3">
        <f t="shared" si="38"/>
        <v>8.472222222222224E-2</v>
      </c>
      <c r="T404" t="s">
        <v>935</v>
      </c>
      <c r="U404">
        <f t="shared" si="39"/>
        <v>8.472222222222224E-2</v>
      </c>
      <c r="V404">
        <f t="shared" si="40"/>
        <v>10.962</v>
      </c>
      <c r="W404">
        <f t="shared" si="41"/>
        <v>1.218</v>
      </c>
    </row>
    <row r="405" spans="1:23" x14ac:dyDescent="0.3">
      <c r="A405">
        <v>5</v>
      </c>
      <c r="B405" t="s">
        <v>411</v>
      </c>
      <c r="C405">
        <v>2</v>
      </c>
      <c r="D405" s="1">
        <v>45022.134722222218</v>
      </c>
      <c r="E405" s="1">
        <v>45022.228472222218</v>
      </c>
      <c r="F405" t="s">
        <v>513</v>
      </c>
      <c r="G405" t="s">
        <v>514</v>
      </c>
      <c r="H405" t="s">
        <v>517</v>
      </c>
      <c r="I405">
        <v>47.81</v>
      </c>
      <c r="J405" t="s">
        <v>520</v>
      </c>
      <c r="K405">
        <v>546</v>
      </c>
      <c r="L405" t="s">
        <v>529</v>
      </c>
      <c r="M405" t="s">
        <v>680</v>
      </c>
      <c r="N405" t="s">
        <v>778</v>
      </c>
      <c r="O405">
        <v>273</v>
      </c>
      <c r="P405" t="str">
        <f t="shared" si="36"/>
        <v>Sí fue cobrada</v>
      </c>
      <c r="R405" s="2" t="str">
        <f t="shared" si="37"/>
        <v>06/04/2023</v>
      </c>
      <c r="S405" s="3">
        <f t="shared" si="38"/>
        <v>9.375E-2</v>
      </c>
      <c r="T405" t="s">
        <v>935</v>
      </c>
      <c r="U405">
        <f t="shared" si="39"/>
        <v>9.375E-2</v>
      </c>
      <c r="V405">
        <f t="shared" si="40"/>
        <v>43.029000000000003</v>
      </c>
      <c r="W405">
        <f t="shared" si="41"/>
        <v>4.7809999999999988</v>
      </c>
    </row>
    <row r="406" spans="1:23" x14ac:dyDescent="0.3">
      <c r="A406">
        <v>9</v>
      </c>
      <c r="B406" t="s">
        <v>412</v>
      </c>
      <c r="C406">
        <v>3</v>
      </c>
      <c r="D406" s="1">
        <v>45022.113194444442</v>
      </c>
      <c r="E406" s="1">
        <v>45022.191666666673</v>
      </c>
      <c r="F406" t="s">
        <v>512</v>
      </c>
      <c r="G406" t="s">
        <v>516</v>
      </c>
      <c r="H406" t="s">
        <v>519</v>
      </c>
      <c r="I406">
        <v>20.04</v>
      </c>
      <c r="J406" t="s">
        <v>522</v>
      </c>
      <c r="K406">
        <v>547</v>
      </c>
      <c r="L406" t="s">
        <v>524</v>
      </c>
      <c r="M406" t="s">
        <v>652</v>
      </c>
      <c r="N406" t="s">
        <v>863</v>
      </c>
      <c r="O406">
        <v>273.5</v>
      </c>
      <c r="P406" t="str">
        <f t="shared" si="36"/>
        <v>Sí fue cobrada</v>
      </c>
      <c r="R406" s="2" t="str">
        <f t="shared" si="37"/>
        <v>06/04/2023</v>
      </c>
      <c r="S406" s="3">
        <f t="shared" si="38"/>
        <v>8.8888888888888878E-2</v>
      </c>
      <c r="T406" t="s">
        <v>935</v>
      </c>
      <c r="U406">
        <f t="shared" si="39"/>
        <v>8.8888888888888878E-2</v>
      </c>
      <c r="V406">
        <f t="shared" si="40"/>
        <v>18.035999999999998</v>
      </c>
      <c r="W406">
        <f t="shared" si="41"/>
        <v>2.0040000000000013</v>
      </c>
    </row>
    <row r="407" spans="1:23" x14ac:dyDescent="0.3">
      <c r="A407">
        <v>4</v>
      </c>
      <c r="B407" t="s">
        <v>413</v>
      </c>
      <c r="C407">
        <v>2</v>
      </c>
      <c r="D407" s="1">
        <v>45022.038194444453</v>
      </c>
      <c r="E407" s="1">
        <v>45022.168749999997</v>
      </c>
      <c r="F407" t="s">
        <v>511</v>
      </c>
      <c r="G407" t="s">
        <v>514</v>
      </c>
      <c r="H407" t="s">
        <v>519</v>
      </c>
      <c r="I407">
        <v>28.88</v>
      </c>
      <c r="J407" t="s">
        <v>521</v>
      </c>
      <c r="K407">
        <v>548</v>
      </c>
      <c r="L407" t="s">
        <v>532</v>
      </c>
      <c r="M407" t="s">
        <v>728</v>
      </c>
      <c r="N407" t="s">
        <v>905</v>
      </c>
      <c r="O407">
        <v>274</v>
      </c>
      <c r="P407" t="str">
        <f t="shared" si="36"/>
        <v>Sí fue cobrada</v>
      </c>
      <c r="R407" s="2" t="str">
        <f t="shared" si="37"/>
        <v>06/04/2023</v>
      </c>
      <c r="S407" s="3">
        <f t="shared" si="38"/>
        <v>0.13055555555555554</v>
      </c>
      <c r="T407" t="s">
        <v>935</v>
      </c>
      <c r="U407">
        <f t="shared" si="39"/>
        <v>0.13055555555555554</v>
      </c>
      <c r="V407">
        <f t="shared" si="40"/>
        <v>25.991999999999997</v>
      </c>
      <c r="W407">
        <f t="shared" si="41"/>
        <v>2.8880000000000017</v>
      </c>
    </row>
    <row r="408" spans="1:23" x14ac:dyDescent="0.3">
      <c r="A408">
        <v>12</v>
      </c>
      <c r="B408" t="s">
        <v>273</v>
      </c>
      <c r="C408">
        <v>2</v>
      </c>
      <c r="D408" s="1">
        <v>45022.064583333333</v>
      </c>
      <c r="E408" s="1">
        <v>45022.226388888892</v>
      </c>
      <c r="F408" t="s">
        <v>510</v>
      </c>
      <c r="G408" t="s">
        <v>514</v>
      </c>
      <c r="H408" t="s">
        <v>519</v>
      </c>
      <c r="I408">
        <v>35.340000000000003</v>
      </c>
      <c r="J408" t="s">
        <v>521</v>
      </c>
      <c r="K408">
        <v>549</v>
      </c>
      <c r="L408" t="s">
        <v>524</v>
      </c>
      <c r="M408" t="s">
        <v>611</v>
      </c>
      <c r="N408" t="s">
        <v>805</v>
      </c>
      <c r="O408">
        <v>274.5</v>
      </c>
      <c r="P408" t="str">
        <f t="shared" si="36"/>
        <v>Sí fue cobrada</v>
      </c>
      <c r="R408" s="2" t="str">
        <f t="shared" si="37"/>
        <v>06/04/2023</v>
      </c>
      <c r="S408" s="3">
        <f t="shared" si="38"/>
        <v>0.16180555555555554</v>
      </c>
      <c r="T408" t="s">
        <v>935</v>
      </c>
      <c r="U408">
        <f t="shared" si="39"/>
        <v>0.16180555555555554</v>
      </c>
      <c r="V408">
        <f t="shared" si="40"/>
        <v>31.806000000000004</v>
      </c>
      <c r="W408">
        <f t="shared" si="41"/>
        <v>3.5339999999999989</v>
      </c>
    </row>
    <row r="409" spans="1:23" x14ac:dyDescent="0.3">
      <c r="A409">
        <v>1</v>
      </c>
      <c r="B409" t="s">
        <v>358</v>
      </c>
      <c r="C409">
        <v>6</v>
      </c>
      <c r="D409" s="1">
        <v>45022.047222222223</v>
      </c>
      <c r="E409" s="1">
        <v>45022.11041666667</v>
      </c>
      <c r="F409" t="s">
        <v>509</v>
      </c>
      <c r="G409" t="s">
        <v>514</v>
      </c>
      <c r="H409" t="s">
        <v>519</v>
      </c>
      <c r="I409">
        <v>28.33</v>
      </c>
      <c r="J409" t="s">
        <v>522</v>
      </c>
      <c r="K409">
        <v>550</v>
      </c>
      <c r="L409" t="s">
        <v>525</v>
      </c>
      <c r="M409" t="s">
        <v>666</v>
      </c>
      <c r="N409" t="s">
        <v>708</v>
      </c>
      <c r="O409">
        <v>275</v>
      </c>
      <c r="P409" t="str">
        <f t="shared" si="36"/>
        <v>Sí fue cobrada</v>
      </c>
      <c r="R409" s="2" t="str">
        <f t="shared" si="37"/>
        <v>06/04/2023</v>
      </c>
      <c r="S409" s="3">
        <f t="shared" si="38"/>
        <v>7.3611111111111113E-2</v>
      </c>
      <c r="T409" t="s">
        <v>935</v>
      </c>
      <c r="U409">
        <f t="shared" si="39"/>
        <v>7.3611111111111113E-2</v>
      </c>
      <c r="V409">
        <f t="shared" si="40"/>
        <v>25.497</v>
      </c>
      <c r="W409">
        <f t="shared" si="41"/>
        <v>2.8329999999999984</v>
      </c>
    </row>
    <row r="410" spans="1:23" x14ac:dyDescent="0.3">
      <c r="A410">
        <v>4</v>
      </c>
      <c r="B410" t="s">
        <v>414</v>
      </c>
      <c r="C410">
        <v>2</v>
      </c>
      <c r="D410" s="1">
        <v>45022.123611111107</v>
      </c>
      <c r="E410" s="1">
        <v>45022.173611111109</v>
      </c>
      <c r="F410" t="s">
        <v>509</v>
      </c>
      <c r="G410" t="s">
        <v>515</v>
      </c>
      <c r="H410" t="s">
        <v>519</v>
      </c>
      <c r="I410">
        <v>17.54</v>
      </c>
      <c r="J410" t="s">
        <v>520</v>
      </c>
      <c r="K410">
        <v>551</v>
      </c>
      <c r="L410" t="s">
        <v>526</v>
      </c>
      <c r="M410" t="s">
        <v>629</v>
      </c>
      <c r="N410" t="s">
        <v>831</v>
      </c>
      <c r="O410">
        <v>275.5</v>
      </c>
      <c r="P410" t="str">
        <f t="shared" si="36"/>
        <v>Sí fue cobrada</v>
      </c>
      <c r="R410" s="2" t="str">
        <f t="shared" si="37"/>
        <v>06/04/2023</v>
      </c>
      <c r="S410" s="3">
        <f t="shared" si="38"/>
        <v>5.0000000000000017E-2</v>
      </c>
      <c r="T410" t="s">
        <v>935</v>
      </c>
      <c r="U410">
        <f t="shared" si="39"/>
        <v>5.0000000000000017E-2</v>
      </c>
      <c r="V410">
        <f t="shared" si="40"/>
        <v>15.786</v>
      </c>
      <c r="W410">
        <f t="shared" si="41"/>
        <v>1.7539999999999996</v>
      </c>
    </row>
    <row r="411" spans="1:23" x14ac:dyDescent="0.3">
      <c r="A411">
        <v>11</v>
      </c>
      <c r="B411" t="s">
        <v>415</v>
      </c>
      <c r="C411">
        <v>6</v>
      </c>
      <c r="D411" s="1">
        <v>45022.018055555563</v>
      </c>
      <c r="E411" s="1">
        <v>45022.162499999999</v>
      </c>
      <c r="F411" t="s">
        <v>509</v>
      </c>
      <c r="G411" t="s">
        <v>516</v>
      </c>
      <c r="H411" t="s">
        <v>517</v>
      </c>
      <c r="I411">
        <v>10.28</v>
      </c>
      <c r="J411" t="s">
        <v>521</v>
      </c>
      <c r="K411">
        <v>552</v>
      </c>
      <c r="L411" t="s">
        <v>523</v>
      </c>
      <c r="M411" t="s">
        <v>663</v>
      </c>
      <c r="N411" t="s">
        <v>573</v>
      </c>
      <c r="O411">
        <v>276</v>
      </c>
      <c r="P411" t="str">
        <f t="shared" si="36"/>
        <v>Sí fue cobrada</v>
      </c>
      <c r="R411" s="2" t="str">
        <f t="shared" si="37"/>
        <v>06/04/2023</v>
      </c>
      <c r="S411" s="3">
        <f t="shared" si="38"/>
        <v>0.14444444444444446</v>
      </c>
      <c r="T411" t="s">
        <v>935</v>
      </c>
      <c r="U411">
        <f t="shared" si="39"/>
        <v>0.14444444444444446</v>
      </c>
      <c r="V411">
        <f t="shared" si="40"/>
        <v>9.2519999999999989</v>
      </c>
      <c r="W411">
        <f t="shared" si="41"/>
        <v>1.0280000000000005</v>
      </c>
    </row>
    <row r="412" spans="1:23" x14ac:dyDescent="0.3">
      <c r="A412">
        <v>14</v>
      </c>
      <c r="B412" t="s">
        <v>416</v>
      </c>
      <c r="C412">
        <v>2</v>
      </c>
      <c r="D412" s="1">
        <v>45022.114583333343</v>
      </c>
      <c r="E412" s="1">
        <v>45022.224999999999</v>
      </c>
      <c r="F412" t="s">
        <v>509</v>
      </c>
      <c r="G412" t="s">
        <v>514</v>
      </c>
      <c r="H412" t="s">
        <v>519</v>
      </c>
      <c r="I412">
        <v>44.38</v>
      </c>
      <c r="J412" t="s">
        <v>521</v>
      </c>
      <c r="K412">
        <v>553</v>
      </c>
      <c r="L412" t="s">
        <v>525</v>
      </c>
      <c r="M412" t="s">
        <v>621</v>
      </c>
      <c r="N412" t="s">
        <v>796</v>
      </c>
      <c r="O412">
        <v>276.5</v>
      </c>
      <c r="P412" t="str">
        <f t="shared" si="36"/>
        <v>Sí fue cobrada</v>
      </c>
      <c r="R412" s="2" t="str">
        <f t="shared" si="37"/>
        <v>06/04/2023</v>
      </c>
      <c r="S412" s="3">
        <f t="shared" si="38"/>
        <v>0.11041666666666668</v>
      </c>
      <c r="T412" t="s">
        <v>935</v>
      </c>
      <c r="U412">
        <f t="shared" si="39"/>
        <v>0.11041666666666668</v>
      </c>
      <c r="V412">
        <f t="shared" si="40"/>
        <v>39.942</v>
      </c>
      <c r="W412">
        <f t="shared" si="41"/>
        <v>4.4380000000000024</v>
      </c>
    </row>
    <row r="413" spans="1:23" x14ac:dyDescent="0.3">
      <c r="A413">
        <v>10</v>
      </c>
      <c r="B413" t="s">
        <v>417</v>
      </c>
      <c r="C413">
        <v>6</v>
      </c>
      <c r="D413" s="1">
        <v>45022.0625</v>
      </c>
      <c r="E413" s="1">
        <v>45022.121527777781</v>
      </c>
      <c r="F413" t="s">
        <v>509</v>
      </c>
      <c r="G413" t="s">
        <v>514</v>
      </c>
      <c r="H413" t="s">
        <v>517</v>
      </c>
      <c r="I413">
        <v>19.600000000000001</v>
      </c>
      <c r="J413" t="s">
        <v>522</v>
      </c>
      <c r="K413">
        <v>554</v>
      </c>
      <c r="L413" t="s">
        <v>523</v>
      </c>
      <c r="M413" t="s">
        <v>576</v>
      </c>
      <c r="N413" t="s">
        <v>558</v>
      </c>
      <c r="O413">
        <v>277</v>
      </c>
      <c r="P413" t="str">
        <f t="shared" si="36"/>
        <v>Sí fue cobrada</v>
      </c>
      <c r="R413" s="2" t="str">
        <f t="shared" si="37"/>
        <v>06/04/2023</v>
      </c>
      <c r="S413" s="3">
        <f t="shared" si="38"/>
        <v>6.9444444444444448E-2</v>
      </c>
      <c r="T413" t="s">
        <v>935</v>
      </c>
      <c r="U413">
        <f t="shared" si="39"/>
        <v>6.9444444444444448E-2</v>
      </c>
      <c r="V413">
        <f t="shared" si="40"/>
        <v>17.64</v>
      </c>
      <c r="W413">
        <f t="shared" si="41"/>
        <v>1.9600000000000009</v>
      </c>
    </row>
    <row r="414" spans="1:23" x14ac:dyDescent="0.3">
      <c r="A414">
        <v>9</v>
      </c>
      <c r="B414" t="s">
        <v>107</v>
      </c>
      <c r="C414">
        <v>6</v>
      </c>
      <c r="D414" s="1">
        <v>45022.164583333331</v>
      </c>
      <c r="E414" s="1">
        <v>45022.320138888892</v>
      </c>
      <c r="F414" t="s">
        <v>511</v>
      </c>
      <c r="G414" t="s">
        <v>514</v>
      </c>
      <c r="H414" t="s">
        <v>517</v>
      </c>
      <c r="I414">
        <v>14.09</v>
      </c>
      <c r="J414" t="s">
        <v>521</v>
      </c>
      <c r="K414">
        <v>556</v>
      </c>
      <c r="L414" t="s">
        <v>526</v>
      </c>
      <c r="M414" t="s">
        <v>649</v>
      </c>
      <c r="N414" t="s">
        <v>906</v>
      </c>
      <c r="O414">
        <v>278</v>
      </c>
      <c r="P414" t="str">
        <f t="shared" si="36"/>
        <v>Sí fue cobrada</v>
      </c>
      <c r="R414" s="2" t="str">
        <f t="shared" si="37"/>
        <v>06/04/2023</v>
      </c>
      <c r="S414" s="3">
        <f t="shared" si="38"/>
        <v>0.15555555555555559</v>
      </c>
      <c r="T414" t="s">
        <v>935</v>
      </c>
      <c r="U414">
        <f t="shared" si="39"/>
        <v>0.15555555555555559</v>
      </c>
      <c r="V414">
        <f t="shared" si="40"/>
        <v>12.680999999999999</v>
      </c>
      <c r="W414">
        <f t="shared" si="41"/>
        <v>1.4090000000000007</v>
      </c>
    </row>
    <row r="415" spans="1:23" x14ac:dyDescent="0.3">
      <c r="A415">
        <v>7</v>
      </c>
      <c r="B415" t="s">
        <v>418</v>
      </c>
      <c r="C415">
        <v>5</v>
      </c>
      <c r="D415" s="1">
        <v>45022.161111111112</v>
      </c>
      <c r="E415" s="1">
        <v>45022.318749999999</v>
      </c>
      <c r="F415" t="s">
        <v>511</v>
      </c>
      <c r="G415" t="s">
        <v>514</v>
      </c>
      <c r="H415" t="s">
        <v>518</v>
      </c>
      <c r="I415">
        <v>35.880000000000003</v>
      </c>
      <c r="J415" t="s">
        <v>522</v>
      </c>
      <c r="K415">
        <v>557</v>
      </c>
      <c r="L415" t="s">
        <v>531</v>
      </c>
      <c r="M415" t="s">
        <v>631</v>
      </c>
      <c r="N415" t="s">
        <v>907</v>
      </c>
      <c r="O415">
        <v>278.5</v>
      </c>
      <c r="P415" t="str">
        <f t="shared" si="36"/>
        <v>Sí fue cobrada</v>
      </c>
      <c r="R415" s="2" t="str">
        <f t="shared" si="37"/>
        <v>06/04/2023</v>
      </c>
      <c r="S415" s="3">
        <f t="shared" si="38"/>
        <v>0.16805555555555557</v>
      </c>
      <c r="T415" t="s">
        <v>935</v>
      </c>
      <c r="U415">
        <f t="shared" si="39"/>
        <v>0.16805555555555557</v>
      </c>
      <c r="V415">
        <f t="shared" si="40"/>
        <v>32.292000000000002</v>
      </c>
      <c r="W415">
        <f t="shared" si="41"/>
        <v>3.588000000000001</v>
      </c>
    </row>
    <row r="416" spans="1:23" x14ac:dyDescent="0.3">
      <c r="A416">
        <v>6</v>
      </c>
      <c r="B416" t="s">
        <v>365</v>
      </c>
      <c r="C416">
        <v>4</v>
      </c>
      <c r="D416" s="1">
        <v>45022.012499999997</v>
      </c>
      <c r="E416" s="1">
        <v>45022.129166666673</v>
      </c>
      <c r="F416" t="s">
        <v>510</v>
      </c>
      <c r="G416" t="s">
        <v>514</v>
      </c>
      <c r="H416" t="s">
        <v>519</v>
      </c>
      <c r="I416">
        <v>45.26</v>
      </c>
      <c r="J416" t="s">
        <v>520</v>
      </c>
      <c r="K416">
        <v>558</v>
      </c>
      <c r="L416" t="s">
        <v>526</v>
      </c>
      <c r="M416" t="s">
        <v>545</v>
      </c>
      <c r="N416" t="s">
        <v>568</v>
      </c>
      <c r="O416">
        <v>279</v>
      </c>
      <c r="P416" t="str">
        <f t="shared" si="36"/>
        <v>Sí fue cobrada</v>
      </c>
      <c r="R416" s="2" t="str">
        <f t="shared" si="37"/>
        <v>06/04/2023</v>
      </c>
      <c r="S416" s="3">
        <f t="shared" si="38"/>
        <v>0.11666666666666668</v>
      </c>
      <c r="T416" t="s">
        <v>935</v>
      </c>
      <c r="U416">
        <f t="shared" si="39"/>
        <v>0.11666666666666668</v>
      </c>
      <c r="V416">
        <f t="shared" si="40"/>
        <v>40.733999999999995</v>
      </c>
      <c r="W416">
        <f t="shared" si="41"/>
        <v>4.5260000000000034</v>
      </c>
    </row>
    <row r="417" spans="1:23" x14ac:dyDescent="0.3">
      <c r="A417">
        <v>6</v>
      </c>
      <c r="B417" t="s">
        <v>201</v>
      </c>
      <c r="C417">
        <v>6</v>
      </c>
      <c r="D417" s="1">
        <v>45022.010416666657</v>
      </c>
      <c r="E417" s="1">
        <v>45022.136805555558</v>
      </c>
      <c r="F417" t="s">
        <v>512</v>
      </c>
      <c r="G417" t="s">
        <v>516</v>
      </c>
      <c r="H417" t="s">
        <v>517</v>
      </c>
      <c r="I417">
        <v>31.53</v>
      </c>
      <c r="J417" t="s">
        <v>520</v>
      </c>
      <c r="K417">
        <v>560</v>
      </c>
      <c r="L417" t="s">
        <v>533</v>
      </c>
      <c r="M417" t="s">
        <v>675</v>
      </c>
      <c r="N417" t="s">
        <v>721</v>
      </c>
      <c r="O417">
        <v>280</v>
      </c>
      <c r="P417" t="str">
        <f t="shared" si="36"/>
        <v>Sí fue cobrada</v>
      </c>
      <c r="R417" s="2" t="str">
        <f t="shared" si="37"/>
        <v>06/04/2023</v>
      </c>
      <c r="S417" s="3">
        <f t="shared" si="38"/>
        <v>0.12638888888888888</v>
      </c>
      <c r="T417" t="s">
        <v>935</v>
      </c>
      <c r="U417">
        <f t="shared" si="39"/>
        <v>0.12638888888888888</v>
      </c>
      <c r="V417">
        <f t="shared" si="40"/>
        <v>28.377000000000002</v>
      </c>
      <c r="W417">
        <f t="shared" si="41"/>
        <v>3.1529999999999987</v>
      </c>
    </row>
    <row r="418" spans="1:23" x14ac:dyDescent="0.3">
      <c r="A418">
        <v>4</v>
      </c>
      <c r="B418" t="s">
        <v>87</v>
      </c>
      <c r="C418">
        <v>2</v>
      </c>
      <c r="D418" s="1">
        <v>45022.050694444442</v>
      </c>
      <c r="E418" s="1">
        <v>45022.152083333327</v>
      </c>
      <c r="F418" t="s">
        <v>510</v>
      </c>
      <c r="G418" t="s">
        <v>514</v>
      </c>
      <c r="H418" t="s">
        <v>519</v>
      </c>
      <c r="I418">
        <v>44.24</v>
      </c>
      <c r="J418" t="s">
        <v>520</v>
      </c>
      <c r="K418">
        <v>561</v>
      </c>
      <c r="L418" t="s">
        <v>532</v>
      </c>
      <c r="M418" t="s">
        <v>729</v>
      </c>
      <c r="N418" t="s">
        <v>550</v>
      </c>
      <c r="O418">
        <v>280.5</v>
      </c>
      <c r="P418" t="str">
        <f t="shared" si="36"/>
        <v>Sí fue cobrada</v>
      </c>
      <c r="R418" s="2" t="str">
        <f t="shared" si="37"/>
        <v>06/04/2023</v>
      </c>
      <c r="S418" s="3">
        <f t="shared" si="38"/>
        <v>0.10138888888888886</v>
      </c>
      <c r="T418" t="s">
        <v>935</v>
      </c>
      <c r="U418">
        <f t="shared" si="39"/>
        <v>0.10138888888888886</v>
      </c>
      <c r="V418">
        <f t="shared" si="40"/>
        <v>39.816000000000003</v>
      </c>
      <c r="W418">
        <f t="shared" si="41"/>
        <v>4.4239999999999995</v>
      </c>
    </row>
    <row r="419" spans="1:23" x14ac:dyDescent="0.3">
      <c r="A419">
        <v>20</v>
      </c>
      <c r="B419" t="s">
        <v>419</v>
      </c>
      <c r="C419">
        <v>3</v>
      </c>
      <c r="D419" s="1">
        <v>45022.10833333333</v>
      </c>
      <c r="E419" s="1">
        <v>45022.263888888891</v>
      </c>
      <c r="F419" t="s">
        <v>510</v>
      </c>
      <c r="G419" t="s">
        <v>516</v>
      </c>
      <c r="H419" t="s">
        <v>519</v>
      </c>
      <c r="I419">
        <v>21.49</v>
      </c>
      <c r="J419" t="s">
        <v>521</v>
      </c>
      <c r="K419">
        <v>562</v>
      </c>
      <c r="L419" t="s">
        <v>528</v>
      </c>
      <c r="M419" t="s">
        <v>730</v>
      </c>
      <c r="N419" t="s">
        <v>764</v>
      </c>
      <c r="O419">
        <v>281</v>
      </c>
      <c r="P419" t="str">
        <f t="shared" si="36"/>
        <v>Sí fue cobrada</v>
      </c>
      <c r="R419" s="2" t="str">
        <f t="shared" si="37"/>
        <v>06/04/2023</v>
      </c>
      <c r="S419" s="3">
        <f t="shared" si="38"/>
        <v>0.15555555555555556</v>
      </c>
      <c r="T419" t="s">
        <v>935</v>
      </c>
      <c r="U419">
        <f t="shared" si="39"/>
        <v>0.15555555555555556</v>
      </c>
      <c r="V419">
        <f t="shared" si="40"/>
        <v>19.340999999999998</v>
      </c>
      <c r="W419">
        <f t="shared" si="41"/>
        <v>2.1490000000000009</v>
      </c>
    </row>
    <row r="420" spans="1:23" x14ac:dyDescent="0.3">
      <c r="A420">
        <v>9</v>
      </c>
      <c r="B420" t="s">
        <v>420</v>
      </c>
      <c r="C420">
        <v>3</v>
      </c>
      <c r="D420" s="1">
        <v>45022.021527777782</v>
      </c>
      <c r="E420" s="1">
        <v>45022.099305555559</v>
      </c>
      <c r="F420" t="s">
        <v>512</v>
      </c>
      <c r="G420" t="s">
        <v>516</v>
      </c>
      <c r="H420" t="s">
        <v>518</v>
      </c>
      <c r="I420">
        <v>33.08</v>
      </c>
      <c r="J420" t="s">
        <v>520</v>
      </c>
      <c r="K420">
        <v>564</v>
      </c>
      <c r="L420" t="s">
        <v>528</v>
      </c>
      <c r="M420" t="s">
        <v>731</v>
      </c>
      <c r="N420" t="s">
        <v>643</v>
      </c>
      <c r="O420">
        <v>282</v>
      </c>
      <c r="P420" t="str">
        <f t="shared" si="36"/>
        <v>Sí fue cobrada</v>
      </c>
      <c r="R420" s="2" t="str">
        <f t="shared" si="37"/>
        <v>06/04/2023</v>
      </c>
      <c r="S420" s="3">
        <f t="shared" si="38"/>
        <v>7.7777777777777765E-2</v>
      </c>
      <c r="T420" t="s">
        <v>935</v>
      </c>
      <c r="U420">
        <f t="shared" si="39"/>
        <v>7.7777777777777765E-2</v>
      </c>
      <c r="V420">
        <f t="shared" si="40"/>
        <v>29.771999999999998</v>
      </c>
      <c r="W420">
        <f t="shared" si="41"/>
        <v>3.3079999999999998</v>
      </c>
    </row>
    <row r="421" spans="1:23" x14ac:dyDescent="0.3">
      <c r="A421">
        <v>3</v>
      </c>
      <c r="B421" t="s">
        <v>421</v>
      </c>
      <c r="C421">
        <v>6</v>
      </c>
      <c r="D421" s="1">
        <v>45022.11041666667</v>
      </c>
      <c r="E421" s="1">
        <v>45022.228472222218</v>
      </c>
      <c r="F421" t="s">
        <v>510</v>
      </c>
      <c r="G421" t="s">
        <v>514</v>
      </c>
      <c r="H421" t="s">
        <v>519</v>
      </c>
      <c r="I421">
        <v>15.11</v>
      </c>
      <c r="J421" t="s">
        <v>521</v>
      </c>
      <c r="K421">
        <v>565</v>
      </c>
      <c r="L421" t="s">
        <v>528</v>
      </c>
      <c r="M421" t="s">
        <v>708</v>
      </c>
      <c r="N421" t="s">
        <v>778</v>
      </c>
      <c r="O421">
        <v>282.5</v>
      </c>
      <c r="P421" t="str">
        <f t="shared" si="36"/>
        <v>Sí fue cobrada</v>
      </c>
      <c r="R421" s="2" t="str">
        <f t="shared" si="37"/>
        <v>06/04/2023</v>
      </c>
      <c r="S421" s="3">
        <f t="shared" si="38"/>
        <v>0.11805555555555555</v>
      </c>
      <c r="T421" t="s">
        <v>935</v>
      </c>
      <c r="U421">
        <f t="shared" si="39"/>
        <v>0.11805555555555555</v>
      </c>
      <c r="V421">
        <f t="shared" si="40"/>
        <v>13.599</v>
      </c>
      <c r="W421">
        <f t="shared" si="41"/>
        <v>1.5109999999999992</v>
      </c>
    </row>
    <row r="422" spans="1:23" x14ac:dyDescent="0.3">
      <c r="A422">
        <v>15</v>
      </c>
      <c r="B422" t="s">
        <v>327</v>
      </c>
      <c r="C422">
        <v>4</v>
      </c>
      <c r="D422" s="1">
        <v>45022.082638888889</v>
      </c>
      <c r="E422" s="1">
        <v>45022.219444444447</v>
      </c>
      <c r="F422" t="s">
        <v>513</v>
      </c>
      <c r="G422" t="s">
        <v>514</v>
      </c>
      <c r="H422" t="s">
        <v>517</v>
      </c>
      <c r="I422">
        <v>42.83</v>
      </c>
      <c r="J422" t="s">
        <v>522</v>
      </c>
      <c r="K422">
        <v>567</v>
      </c>
      <c r="L422" t="s">
        <v>532</v>
      </c>
      <c r="M422" t="s">
        <v>606</v>
      </c>
      <c r="N422" t="s">
        <v>908</v>
      </c>
      <c r="O422">
        <v>283.5</v>
      </c>
      <c r="P422" t="str">
        <f t="shared" si="36"/>
        <v>Sí fue cobrada</v>
      </c>
      <c r="R422" s="2" t="str">
        <f t="shared" si="37"/>
        <v>06/04/2023</v>
      </c>
      <c r="S422" s="3">
        <f t="shared" si="38"/>
        <v>0.14722222222222223</v>
      </c>
      <c r="T422" t="s">
        <v>935</v>
      </c>
      <c r="U422">
        <f t="shared" si="39"/>
        <v>0.14722222222222223</v>
      </c>
      <c r="V422">
        <f t="shared" si="40"/>
        <v>38.546999999999997</v>
      </c>
      <c r="W422">
        <f t="shared" si="41"/>
        <v>4.2830000000000013</v>
      </c>
    </row>
    <row r="423" spans="1:23" x14ac:dyDescent="0.3">
      <c r="A423">
        <v>5</v>
      </c>
      <c r="B423" t="s">
        <v>115</v>
      </c>
      <c r="C423">
        <v>1</v>
      </c>
      <c r="D423" s="1">
        <v>45022.068749999999</v>
      </c>
      <c r="E423" s="1">
        <v>45022.144444444442</v>
      </c>
      <c r="F423" t="s">
        <v>513</v>
      </c>
      <c r="G423" t="s">
        <v>514</v>
      </c>
      <c r="H423" t="s">
        <v>517</v>
      </c>
      <c r="I423">
        <v>21.13</v>
      </c>
      <c r="J423" t="s">
        <v>522</v>
      </c>
      <c r="K423">
        <v>568</v>
      </c>
      <c r="L423" t="s">
        <v>524</v>
      </c>
      <c r="M423" t="s">
        <v>690</v>
      </c>
      <c r="N423" t="s">
        <v>814</v>
      </c>
      <c r="O423">
        <v>284</v>
      </c>
      <c r="P423" t="str">
        <f t="shared" si="36"/>
        <v>Sí fue cobrada</v>
      </c>
      <c r="R423" s="2" t="str">
        <f t="shared" si="37"/>
        <v>06/04/2023</v>
      </c>
      <c r="S423" s="3">
        <f t="shared" si="38"/>
        <v>8.6111111111111138E-2</v>
      </c>
      <c r="T423" t="s">
        <v>935</v>
      </c>
      <c r="U423">
        <f t="shared" si="39"/>
        <v>8.6111111111111138E-2</v>
      </c>
      <c r="V423">
        <f t="shared" si="40"/>
        <v>19.016999999999999</v>
      </c>
      <c r="W423">
        <f t="shared" si="41"/>
        <v>2.1129999999999995</v>
      </c>
    </row>
    <row r="424" spans="1:23" x14ac:dyDescent="0.3">
      <c r="A424">
        <v>12</v>
      </c>
      <c r="B424" t="s">
        <v>422</v>
      </c>
      <c r="C424">
        <v>5</v>
      </c>
      <c r="D424" s="1">
        <v>45022.061111111107</v>
      </c>
      <c r="E424" s="1">
        <v>45022.128472222219</v>
      </c>
      <c r="F424" t="s">
        <v>510</v>
      </c>
      <c r="G424" t="s">
        <v>514</v>
      </c>
      <c r="H424" t="s">
        <v>519</v>
      </c>
      <c r="I424">
        <v>28.52</v>
      </c>
      <c r="J424" t="s">
        <v>520</v>
      </c>
      <c r="K424">
        <v>569</v>
      </c>
      <c r="L424" t="s">
        <v>529</v>
      </c>
      <c r="M424" t="s">
        <v>535</v>
      </c>
      <c r="N424" t="s">
        <v>665</v>
      </c>
      <c r="O424">
        <v>284.5</v>
      </c>
      <c r="P424" t="str">
        <f t="shared" si="36"/>
        <v>Sí fue cobrada</v>
      </c>
      <c r="R424" s="2" t="str">
        <f t="shared" si="37"/>
        <v>06/04/2023</v>
      </c>
      <c r="S424" s="3">
        <f t="shared" si="38"/>
        <v>6.7361111111111122E-2</v>
      </c>
      <c r="T424" t="s">
        <v>935</v>
      </c>
      <c r="U424">
        <f t="shared" si="39"/>
        <v>6.7361111111111122E-2</v>
      </c>
      <c r="V424">
        <f t="shared" si="40"/>
        <v>25.667999999999999</v>
      </c>
      <c r="W424">
        <f t="shared" si="41"/>
        <v>2.8520000000000003</v>
      </c>
    </row>
    <row r="425" spans="1:23" x14ac:dyDescent="0.3">
      <c r="A425">
        <v>1</v>
      </c>
      <c r="B425" t="s">
        <v>423</v>
      </c>
      <c r="C425">
        <v>6</v>
      </c>
      <c r="D425" s="1">
        <v>45022.111111111109</v>
      </c>
      <c r="E425" s="1">
        <v>45022.185416666667</v>
      </c>
      <c r="F425" t="s">
        <v>512</v>
      </c>
      <c r="G425" t="s">
        <v>514</v>
      </c>
      <c r="H425" t="s">
        <v>519</v>
      </c>
      <c r="I425">
        <v>38.4</v>
      </c>
      <c r="J425" t="s">
        <v>521</v>
      </c>
      <c r="K425">
        <v>570</v>
      </c>
      <c r="L425" t="s">
        <v>524</v>
      </c>
      <c r="M425" t="s">
        <v>647</v>
      </c>
      <c r="N425" t="s">
        <v>855</v>
      </c>
      <c r="O425">
        <v>285</v>
      </c>
      <c r="P425" t="str">
        <f t="shared" si="36"/>
        <v>Sí fue cobrada</v>
      </c>
      <c r="R425" s="2" t="str">
        <f t="shared" si="37"/>
        <v>06/04/2023</v>
      </c>
      <c r="S425" s="3">
        <f t="shared" si="38"/>
        <v>7.4305555555555569E-2</v>
      </c>
      <c r="T425" t="s">
        <v>935</v>
      </c>
      <c r="U425">
        <f t="shared" si="39"/>
        <v>7.4305555555555569E-2</v>
      </c>
      <c r="V425">
        <f t="shared" si="40"/>
        <v>34.56</v>
      </c>
      <c r="W425">
        <f t="shared" si="41"/>
        <v>3.8399999999999963</v>
      </c>
    </row>
    <row r="426" spans="1:23" x14ac:dyDescent="0.3">
      <c r="A426">
        <v>19</v>
      </c>
      <c r="B426" t="s">
        <v>424</v>
      </c>
      <c r="C426">
        <v>3</v>
      </c>
      <c r="D426" s="1">
        <v>45022.120138888888</v>
      </c>
      <c r="E426" s="1">
        <v>45022.268750000003</v>
      </c>
      <c r="F426" t="s">
        <v>513</v>
      </c>
      <c r="G426" t="s">
        <v>514</v>
      </c>
      <c r="H426" t="s">
        <v>518</v>
      </c>
      <c r="I426">
        <v>46.21</v>
      </c>
      <c r="J426" t="s">
        <v>522</v>
      </c>
      <c r="K426">
        <v>572</v>
      </c>
      <c r="L426" t="s">
        <v>525</v>
      </c>
      <c r="M426" t="s">
        <v>667</v>
      </c>
      <c r="N426" t="s">
        <v>909</v>
      </c>
      <c r="O426">
        <v>286</v>
      </c>
      <c r="P426" t="str">
        <f t="shared" si="36"/>
        <v>Sí fue cobrada</v>
      </c>
      <c r="R426" s="2" t="str">
        <f t="shared" si="37"/>
        <v>06/04/2023</v>
      </c>
      <c r="S426" s="3">
        <f t="shared" si="38"/>
        <v>0.15902777777777774</v>
      </c>
      <c r="T426" t="s">
        <v>935</v>
      </c>
      <c r="U426">
        <f t="shared" si="39"/>
        <v>0.15902777777777774</v>
      </c>
      <c r="V426">
        <f t="shared" si="40"/>
        <v>41.588999999999999</v>
      </c>
      <c r="W426">
        <f t="shared" si="41"/>
        <v>4.6210000000000022</v>
      </c>
    </row>
    <row r="427" spans="1:23" x14ac:dyDescent="0.3">
      <c r="A427">
        <v>7</v>
      </c>
      <c r="B427" t="s">
        <v>425</v>
      </c>
      <c r="C427">
        <v>3</v>
      </c>
      <c r="D427" s="1">
        <v>45022.133333333331</v>
      </c>
      <c r="E427" s="1">
        <v>45022.29791666667</v>
      </c>
      <c r="F427" t="s">
        <v>509</v>
      </c>
      <c r="G427" t="s">
        <v>514</v>
      </c>
      <c r="H427" t="s">
        <v>519</v>
      </c>
      <c r="I427">
        <v>47.08</v>
      </c>
      <c r="J427" t="s">
        <v>522</v>
      </c>
      <c r="K427">
        <v>573</v>
      </c>
      <c r="L427" t="s">
        <v>532</v>
      </c>
      <c r="M427" t="s">
        <v>732</v>
      </c>
      <c r="N427" t="s">
        <v>910</v>
      </c>
      <c r="O427">
        <v>286.5</v>
      </c>
      <c r="P427" t="str">
        <f t="shared" si="36"/>
        <v>Sí fue cobrada</v>
      </c>
      <c r="R427" s="2" t="str">
        <f t="shared" si="37"/>
        <v>06/04/2023</v>
      </c>
      <c r="S427" s="3">
        <f t="shared" si="38"/>
        <v>0.17499999999999999</v>
      </c>
      <c r="T427" t="s">
        <v>935</v>
      </c>
      <c r="U427">
        <f t="shared" si="39"/>
        <v>0.17499999999999999</v>
      </c>
      <c r="V427">
        <f t="shared" si="40"/>
        <v>42.372</v>
      </c>
      <c r="W427">
        <f t="shared" si="41"/>
        <v>4.7079999999999984</v>
      </c>
    </row>
    <row r="428" spans="1:23" x14ac:dyDescent="0.3">
      <c r="A428">
        <v>20</v>
      </c>
      <c r="B428" t="s">
        <v>426</v>
      </c>
      <c r="C428">
        <v>3</v>
      </c>
      <c r="D428" s="1">
        <v>45022.021527777782</v>
      </c>
      <c r="E428" s="1">
        <v>45022.130555555559</v>
      </c>
      <c r="F428" t="s">
        <v>512</v>
      </c>
      <c r="G428" t="s">
        <v>514</v>
      </c>
      <c r="H428" t="s">
        <v>519</v>
      </c>
      <c r="I428">
        <v>42.57</v>
      </c>
      <c r="J428" t="s">
        <v>521</v>
      </c>
      <c r="K428">
        <v>574</v>
      </c>
      <c r="L428" t="s">
        <v>525</v>
      </c>
      <c r="M428" t="s">
        <v>731</v>
      </c>
      <c r="N428" t="s">
        <v>560</v>
      </c>
      <c r="O428">
        <v>287</v>
      </c>
      <c r="P428" t="str">
        <f t="shared" si="36"/>
        <v>Sí fue cobrada</v>
      </c>
      <c r="R428" s="2" t="str">
        <f t="shared" si="37"/>
        <v>06/04/2023</v>
      </c>
      <c r="S428" s="3">
        <f t="shared" si="38"/>
        <v>0.10902777777777778</v>
      </c>
      <c r="T428" t="s">
        <v>935</v>
      </c>
      <c r="U428">
        <f t="shared" si="39"/>
        <v>0.10902777777777778</v>
      </c>
      <c r="V428">
        <f t="shared" si="40"/>
        <v>38.313000000000002</v>
      </c>
      <c r="W428">
        <f t="shared" si="41"/>
        <v>4.2569999999999979</v>
      </c>
    </row>
    <row r="429" spans="1:23" x14ac:dyDescent="0.3">
      <c r="A429">
        <v>9</v>
      </c>
      <c r="B429" t="s">
        <v>427</v>
      </c>
      <c r="C429">
        <v>1</v>
      </c>
      <c r="D429" s="1">
        <v>45022.164583333331</v>
      </c>
      <c r="E429" s="1">
        <v>45022.29583333333</v>
      </c>
      <c r="F429" t="s">
        <v>513</v>
      </c>
      <c r="G429" t="s">
        <v>516</v>
      </c>
      <c r="H429" t="s">
        <v>518</v>
      </c>
      <c r="I429">
        <v>21.71</v>
      </c>
      <c r="J429" t="s">
        <v>520</v>
      </c>
      <c r="K429">
        <v>576</v>
      </c>
      <c r="L429" t="s">
        <v>530</v>
      </c>
      <c r="M429" t="s">
        <v>649</v>
      </c>
      <c r="N429" t="s">
        <v>911</v>
      </c>
      <c r="O429">
        <v>288</v>
      </c>
      <c r="P429" t="str">
        <f t="shared" si="36"/>
        <v>Sí fue cobrada</v>
      </c>
      <c r="R429" s="2" t="str">
        <f t="shared" si="37"/>
        <v>06/04/2023</v>
      </c>
      <c r="S429" s="3">
        <f t="shared" si="38"/>
        <v>0.13125000000000001</v>
      </c>
      <c r="T429" t="s">
        <v>935</v>
      </c>
      <c r="U429">
        <f t="shared" si="39"/>
        <v>0.13125000000000001</v>
      </c>
      <c r="V429">
        <f t="shared" si="40"/>
        <v>19.539000000000001</v>
      </c>
      <c r="W429">
        <f t="shared" si="41"/>
        <v>2.1709999999999994</v>
      </c>
    </row>
    <row r="430" spans="1:23" x14ac:dyDescent="0.3">
      <c r="A430">
        <v>5</v>
      </c>
      <c r="B430" t="s">
        <v>428</v>
      </c>
      <c r="C430">
        <v>4</v>
      </c>
      <c r="D430" s="1">
        <v>45022.134027777778</v>
      </c>
      <c r="E430" s="1">
        <v>45022.277777777781</v>
      </c>
      <c r="F430" t="s">
        <v>513</v>
      </c>
      <c r="G430" t="s">
        <v>514</v>
      </c>
      <c r="H430" t="s">
        <v>519</v>
      </c>
      <c r="I430">
        <v>34.119999999999997</v>
      </c>
      <c r="J430" t="s">
        <v>521</v>
      </c>
      <c r="K430">
        <v>577</v>
      </c>
      <c r="L430" t="s">
        <v>527</v>
      </c>
      <c r="M430" t="s">
        <v>733</v>
      </c>
      <c r="N430" t="s">
        <v>801</v>
      </c>
      <c r="O430">
        <v>288.5</v>
      </c>
      <c r="P430" t="str">
        <f t="shared" si="36"/>
        <v>Sí fue cobrada</v>
      </c>
      <c r="R430" s="2" t="str">
        <f t="shared" si="37"/>
        <v>06/04/2023</v>
      </c>
      <c r="S430" s="3">
        <f t="shared" si="38"/>
        <v>0.14375000000000002</v>
      </c>
      <c r="T430" t="s">
        <v>935</v>
      </c>
      <c r="U430">
        <f t="shared" si="39"/>
        <v>0.14375000000000002</v>
      </c>
      <c r="V430">
        <f t="shared" si="40"/>
        <v>30.707999999999998</v>
      </c>
      <c r="W430">
        <f t="shared" si="41"/>
        <v>3.411999999999999</v>
      </c>
    </row>
    <row r="431" spans="1:23" x14ac:dyDescent="0.3">
      <c r="A431">
        <v>18</v>
      </c>
      <c r="B431" t="s">
        <v>156</v>
      </c>
      <c r="C431">
        <v>5</v>
      </c>
      <c r="D431" s="1">
        <v>45022.147916666669</v>
      </c>
      <c r="E431" s="1">
        <v>45022.213888888888</v>
      </c>
      <c r="F431" t="s">
        <v>513</v>
      </c>
      <c r="G431" t="s">
        <v>514</v>
      </c>
      <c r="H431" t="s">
        <v>519</v>
      </c>
      <c r="I431">
        <v>13.27</v>
      </c>
      <c r="J431" t="s">
        <v>522</v>
      </c>
      <c r="K431">
        <v>581</v>
      </c>
      <c r="L431" t="s">
        <v>527</v>
      </c>
      <c r="M431" t="s">
        <v>561</v>
      </c>
      <c r="N431" t="s">
        <v>798</v>
      </c>
      <c r="O431">
        <v>290.5</v>
      </c>
      <c r="P431" t="str">
        <f t="shared" si="36"/>
        <v>Sí fue cobrada</v>
      </c>
      <c r="R431" s="2" t="str">
        <f t="shared" si="37"/>
        <v>06/04/2023</v>
      </c>
      <c r="S431" s="3">
        <f t="shared" si="38"/>
        <v>7.6388888888888909E-2</v>
      </c>
      <c r="T431" t="s">
        <v>935</v>
      </c>
      <c r="U431">
        <f t="shared" si="39"/>
        <v>7.6388888888888909E-2</v>
      </c>
      <c r="V431">
        <f t="shared" si="40"/>
        <v>11.943</v>
      </c>
      <c r="W431">
        <f t="shared" si="41"/>
        <v>1.327</v>
      </c>
    </row>
    <row r="432" spans="1:23" x14ac:dyDescent="0.3">
      <c r="A432">
        <v>9</v>
      </c>
      <c r="B432" t="s">
        <v>429</v>
      </c>
      <c r="C432">
        <v>2</v>
      </c>
      <c r="D432" s="1">
        <v>45022.070138888892</v>
      </c>
      <c r="E432" s="1">
        <v>45022.148611111108</v>
      </c>
      <c r="F432" t="s">
        <v>511</v>
      </c>
      <c r="G432" t="s">
        <v>516</v>
      </c>
      <c r="H432" t="s">
        <v>517</v>
      </c>
      <c r="I432">
        <v>35.99</v>
      </c>
      <c r="J432" t="s">
        <v>521</v>
      </c>
      <c r="K432">
        <v>583</v>
      </c>
      <c r="L432" t="s">
        <v>525</v>
      </c>
      <c r="M432" t="s">
        <v>720</v>
      </c>
      <c r="N432" t="s">
        <v>912</v>
      </c>
      <c r="O432">
        <v>291.5</v>
      </c>
      <c r="P432" t="str">
        <f t="shared" si="36"/>
        <v>Sí fue cobrada</v>
      </c>
      <c r="R432" s="2" t="str">
        <f t="shared" si="37"/>
        <v>06/04/2023</v>
      </c>
      <c r="S432" s="3">
        <f t="shared" si="38"/>
        <v>7.8472222222222221E-2</v>
      </c>
      <c r="T432" t="s">
        <v>935</v>
      </c>
      <c r="U432">
        <f t="shared" si="39"/>
        <v>7.8472222222222221E-2</v>
      </c>
      <c r="V432">
        <f t="shared" si="40"/>
        <v>32.391000000000005</v>
      </c>
      <c r="W432">
        <f t="shared" si="41"/>
        <v>3.5989999999999966</v>
      </c>
    </row>
    <row r="433" spans="1:23" x14ac:dyDescent="0.3">
      <c r="A433">
        <v>9</v>
      </c>
      <c r="B433" t="s">
        <v>430</v>
      </c>
      <c r="C433">
        <v>4</v>
      </c>
      <c r="D433" s="1">
        <v>45022.149305555547</v>
      </c>
      <c r="E433" s="1">
        <v>45022.290972222218</v>
      </c>
      <c r="F433" t="s">
        <v>509</v>
      </c>
      <c r="G433" t="s">
        <v>514</v>
      </c>
      <c r="H433" t="s">
        <v>517</v>
      </c>
      <c r="I433">
        <v>36.979999999999997</v>
      </c>
      <c r="J433" t="s">
        <v>520</v>
      </c>
      <c r="K433">
        <v>584</v>
      </c>
      <c r="L433" t="s">
        <v>532</v>
      </c>
      <c r="M433" t="s">
        <v>603</v>
      </c>
      <c r="N433" t="s">
        <v>913</v>
      </c>
      <c r="O433">
        <v>292</v>
      </c>
      <c r="P433" t="str">
        <f t="shared" si="36"/>
        <v>Sí fue cobrada</v>
      </c>
      <c r="R433" s="2" t="str">
        <f t="shared" si="37"/>
        <v>06/04/2023</v>
      </c>
      <c r="S433" s="3">
        <f t="shared" si="38"/>
        <v>0.14166666666666669</v>
      </c>
      <c r="T433" t="s">
        <v>935</v>
      </c>
      <c r="U433">
        <f t="shared" si="39"/>
        <v>0.14166666666666669</v>
      </c>
      <c r="V433">
        <f t="shared" si="40"/>
        <v>33.281999999999996</v>
      </c>
      <c r="W433">
        <f t="shared" si="41"/>
        <v>3.6980000000000004</v>
      </c>
    </row>
    <row r="434" spans="1:23" x14ac:dyDescent="0.3">
      <c r="A434">
        <v>3</v>
      </c>
      <c r="B434" t="s">
        <v>370</v>
      </c>
      <c r="C434">
        <v>5</v>
      </c>
      <c r="D434" s="1">
        <v>45022.057638888888</v>
      </c>
      <c r="E434" s="1">
        <v>45022.109027777777</v>
      </c>
      <c r="F434" t="s">
        <v>509</v>
      </c>
      <c r="G434" t="s">
        <v>515</v>
      </c>
      <c r="H434" t="s">
        <v>519</v>
      </c>
      <c r="I434">
        <v>10.07</v>
      </c>
      <c r="J434" t="s">
        <v>521</v>
      </c>
      <c r="K434">
        <v>585</v>
      </c>
      <c r="L434" t="s">
        <v>531</v>
      </c>
      <c r="M434" t="s">
        <v>689</v>
      </c>
      <c r="N434" t="s">
        <v>640</v>
      </c>
      <c r="O434">
        <v>292.5</v>
      </c>
      <c r="P434" t="str">
        <f t="shared" si="36"/>
        <v>Sí fue cobrada</v>
      </c>
      <c r="R434" s="2" t="str">
        <f t="shared" si="37"/>
        <v>06/04/2023</v>
      </c>
      <c r="S434" s="3">
        <f t="shared" si="38"/>
        <v>5.1388888888888894E-2</v>
      </c>
      <c r="T434" t="s">
        <v>935</v>
      </c>
      <c r="U434">
        <f t="shared" si="39"/>
        <v>5.1388888888888894E-2</v>
      </c>
      <c r="V434">
        <f t="shared" si="40"/>
        <v>9.0630000000000006</v>
      </c>
      <c r="W434">
        <f t="shared" si="41"/>
        <v>1.0069999999999997</v>
      </c>
    </row>
    <row r="435" spans="1:23" x14ac:dyDescent="0.3">
      <c r="A435">
        <v>17</v>
      </c>
      <c r="B435" t="s">
        <v>431</v>
      </c>
      <c r="C435">
        <v>5</v>
      </c>
      <c r="D435" s="1">
        <v>45022.030555555553</v>
      </c>
      <c r="E435" s="1">
        <v>45022.163194444453</v>
      </c>
      <c r="F435" t="s">
        <v>509</v>
      </c>
      <c r="G435" t="s">
        <v>516</v>
      </c>
      <c r="H435" t="s">
        <v>518</v>
      </c>
      <c r="I435">
        <v>32.79</v>
      </c>
      <c r="J435" t="s">
        <v>522</v>
      </c>
      <c r="K435">
        <v>586</v>
      </c>
      <c r="L435" t="s">
        <v>528</v>
      </c>
      <c r="M435" t="s">
        <v>734</v>
      </c>
      <c r="N435" t="s">
        <v>642</v>
      </c>
      <c r="O435">
        <v>293</v>
      </c>
      <c r="P435" t="str">
        <f t="shared" si="36"/>
        <v>Sí fue cobrada</v>
      </c>
      <c r="R435" s="2" t="str">
        <f t="shared" si="37"/>
        <v>06/04/2023</v>
      </c>
      <c r="S435" s="3">
        <f t="shared" si="38"/>
        <v>0.14305555555555555</v>
      </c>
      <c r="T435" t="s">
        <v>935</v>
      </c>
      <c r="U435">
        <f t="shared" si="39"/>
        <v>0.14305555555555555</v>
      </c>
      <c r="V435">
        <f t="shared" si="40"/>
        <v>29.510999999999999</v>
      </c>
      <c r="W435">
        <f t="shared" si="41"/>
        <v>3.2789999999999999</v>
      </c>
    </row>
    <row r="436" spans="1:23" x14ac:dyDescent="0.3">
      <c r="A436">
        <v>15</v>
      </c>
      <c r="B436" t="s">
        <v>417</v>
      </c>
      <c r="C436">
        <v>2</v>
      </c>
      <c r="D436" s="1">
        <v>45022.097222222219</v>
      </c>
      <c r="E436" s="1">
        <v>45022.248611111107</v>
      </c>
      <c r="F436" t="s">
        <v>509</v>
      </c>
      <c r="G436" t="s">
        <v>516</v>
      </c>
      <c r="H436" t="s">
        <v>518</v>
      </c>
      <c r="I436">
        <v>33.93</v>
      </c>
      <c r="J436" t="s">
        <v>521</v>
      </c>
      <c r="K436">
        <v>588</v>
      </c>
      <c r="L436" t="s">
        <v>526</v>
      </c>
      <c r="M436" t="s">
        <v>724</v>
      </c>
      <c r="N436" t="s">
        <v>848</v>
      </c>
      <c r="O436">
        <v>294</v>
      </c>
      <c r="P436" t="str">
        <f t="shared" si="36"/>
        <v>Sí fue cobrada</v>
      </c>
      <c r="R436" s="2" t="str">
        <f t="shared" si="37"/>
        <v>06/04/2023</v>
      </c>
      <c r="S436" s="3">
        <f t="shared" si="38"/>
        <v>0.15138888888888891</v>
      </c>
      <c r="T436" t="s">
        <v>935</v>
      </c>
      <c r="U436">
        <f t="shared" si="39"/>
        <v>0.15138888888888891</v>
      </c>
      <c r="V436">
        <f t="shared" si="40"/>
        <v>30.536999999999999</v>
      </c>
      <c r="W436">
        <f t="shared" si="41"/>
        <v>3.3930000000000007</v>
      </c>
    </row>
    <row r="437" spans="1:23" x14ac:dyDescent="0.3">
      <c r="A437">
        <v>10</v>
      </c>
      <c r="B437" t="s">
        <v>432</v>
      </c>
      <c r="C437">
        <v>4</v>
      </c>
      <c r="D437" s="1">
        <v>45022.134722222218</v>
      </c>
      <c r="E437" s="1">
        <v>45022.247916666667</v>
      </c>
      <c r="F437" t="s">
        <v>513</v>
      </c>
      <c r="G437" t="s">
        <v>514</v>
      </c>
      <c r="H437" t="s">
        <v>517</v>
      </c>
      <c r="I437">
        <v>28.96</v>
      </c>
      <c r="J437" t="s">
        <v>521</v>
      </c>
      <c r="K437">
        <v>589</v>
      </c>
      <c r="L437" t="s">
        <v>530</v>
      </c>
      <c r="M437" t="s">
        <v>680</v>
      </c>
      <c r="N437" t="s">
        <v>873</v>
      </c>
      <c r="O437">
        <v>294.5</v>
      </c>
      <c r="P437" t="str">
        <f t="shared" si="36"/>
        <v>Sí fue cobrada</v>
      </c>
      <c r="R437" s="2" t="str">
        <f t="shared" si="37"/>
        <v>06/04/2023</v>
      </c>
      <c r="S437" s="3">
        <f t="shared" si="38"/>
        <v>0.11319444444444446</v>
      </c>
      <c r="T437" t="s">
        <v>935</v>
      </c>
      <c r="U437">
        <f t="shared" si="39"/>
        <v>0.11319444444444446</v>
      </c>
      <c r="V437">
        <f t="shared" si="40"/>
        <v>26.064</v>
      </c>
      <c r="W437">
        <f t="shared" si="41"/>
        <v>2.8960000000000008</v>
      </c>
    </row>
    <row r="438" spans="1:23" x14ac:dyDescent="0.3">
      <c r="A438">
        <v>3</v>
      </c>
      <c r="B438" t="s">
        <v>228</v>
      </c>
      <c r="C438">
        <v>6</v>
      </c>
      <c r="D438" s="1">
        <v>45022.114583333343</v>
      </c>
      <c r="E438" s="1">
        <v>45022.185416666667</v>
      </c>
      <c r="F438" t="s">
        <v>511</v>
      </c>
      <c r="G438" t="s">
        <v>515</v>
      </c>
      <c r="H438" t="s">
        <v>519</v>
      </c>
      <c r="I438">
        <v>40.94</v>
      </c>
      <c r="J438" t="s">
        <v>522</v>
      </c>
      <c r="K438">
        <v>590</v>
      </c>
      <c r="L438" t="s">
        <v>528</v>
      </c>
      <c r="M438" t="s">
        <v>621</v>
      </c>
      <c r="N438" t="s">
        <v>855</v>
      </c>
      <c r="O438">
        <v>295</v>
      </c>
      <c r="P438" t="str">
        <f t="shared" si="36"/>
        <v>Sí fue cobrada</v>
      </c>
      <c r="R438" s="2" t="str">
        <f t="shared" si="37"/>
        <v>06/04/2023</v>
      </c>
      <c r="S438" s="3">
        <f t="shared" si="38"/>
        <v>8.1250000000000017E-2</v>
      </c>
      <c r="T438" t="s">
        <v>935</v>
      </c>
      <c r="U438">
        <f t="shared" si="39"/>
        <v>8.1250000000000017E-2</v>
      </c>
      <c r="V438">
        <f t="shared" si="40"/>
        <v>36.845999999999997</v>
      </c>
      <c r="W438">
        <f t="shared" si="41"/>
        <v>4.0940000000000012</v>
      </c>
    </row>
    <row r="439" spans="1:23" x14ac:dyDescent="0.3">
      <c r="A439">
        <v>5</v>
      </c>
      <c r="B439" t="s">
        <v>433</v>
      </c>
      <c r="C439">
        <v>1</v>
      </c>
      <c r="D439" s="1">
        <v>45022.033333333333</v>
      </c>
      <c r="E439" s="1">
        <v>45022.111111111109</v>
      </c>
      <c r="F439" t="s">
        <v>511</v>
      </c>
      <c r="G439" t="s">
        <v>514</v>
      </c>
      <c r="H439" t="s">
        <v>519</v>
      </c>
      <c r="I439">
        <v>35.67</v>
      </c>
      <c r="J439" t="s">
        <v>520</v>
      </c>
      <c r="K439">
        <v>592</v>
      </c>
      <c r="L439" t="s">
        <v>531</v>
      </c>
      <c r="M439" t="s">
        <v>687</v>
      </c>
      <c r="N439" t="s">
        <v>647</v>
      </c>
      <c r="O439">
        <v>296</v>
      </c>
      <c r="P439" t="str">
        <f t="shared" si="36"/>
        <v>Sí fue cobrada</v>
      </c>
      <c r="R439" s="2" t="str">
        <f t="shared" si="37"/>
        <v>06/04/2023</v>
      </c>
      <c r="S439" s="3">
        <f t="shared" si="38"/>
        <v>7.7777777777777779E-2</v>
      </c>
      <c r="T439" t="s">
        <v>935</v>
      </c>
      <c r="U439">
        <f t="shared" si="39"/>
        <v>7.7777777777777779E-2</v>
      </c>
      <c r="V439">
        <f t="shared" si="40"/>
        <v>32.103000000000002</v>
      </c>
      <c r="W439">
        <f t="shared" si="41"/>
        <v>3.5670000000000002</v>
      </c>
    </row>
    <row r="440" spans="1:23" x14ac:dyDescent="0.3">
      <c r="A440">
        <v>17</v>
      </c>
      <c r="B440" t="s">
        <v>434</v>
      </c>
      <c r="C440">
        <v>5</v>
      </c>
      <c r="D440" s="1">
        <v>45022.017361111109</v>
      </c>
      <c r="E440" s="1">
        <v>45022.095138888893</v>
      </c>
      <c r="F440" t="s">
        <v>513</v>
      </c>
      <c r="G440" t="s">
        <v>514</v>
      </c>
      <c r="H440" t="s">
        <v>517</v>
      </c>
      <c r="I440">
        <v>48.8</v>
      </c>
      <c r="J440" t="s">
        <v>520</v>
      </c>
      <c r="K440">
        <v>593</v>
      </c>
      <c r="L440" t="s">
        <v>523</v>
      </c>
      <c r="M440" t="s">
        <v>566</v>
      </c>
      <c r="N440" t="s">
        <v>681</v>
      </c>
      <c r="O440">
        <v>296.5</v>
      </c>
      <c r="P440" t="str">
        <f t="shared" si="36"/>
        <v>Sí fue cobrada</v>
      </c>
      <c r="R440" s="2" t="str">
        <f t="shared" si="37"/>
        <v>06/04/2023</v>
      </c>
      <c r="S440" s="3">
        <f t="shared" si="38"/>
        <v>7.7777777777777779E-2</v>
      </c>
      <c r="T440" t="s">
        <v>935</v>
      </c>
      <c r="U440">
        <f t="shared" si="39"/>
        <v>7.7777777777777779E-2</v>
      </c>
      <c r="V440">
        <f t="shared" si="40"/>
        <v>43.919999999999995</v>
      </c>
      <c r="W440">
        <f t="shared" si="41"/>
        <v>4.8800000000000026</v>
      </c>
    </row>
    <row r="441" spans="1:23" x14ac:dyDescent="0.3">
      <c r="A441">
        <v>17</v>
      </c>
      <c r="B441" t="s">
        <v>435</v>
      </c>
      <c r="C441">
        <v>1</v>
      </c>
      <c r="D441" s="1">
        <v>45022.138888888891</v>
      </c>
      <c r="E441" s="1">
        <v>45022.200694444437</v>
      </c>
      <c r="F441" t="s">
        <v>509</v>
      </c>
      <c r="G441" t="s">
        <v>514</v>
      </c>
      <c r="H441" t="s">
        <v>517</v>
      </c>
      <c r="I441">
        <v>46.01</v>
      </c>
      <c r="J441" t="s">
        <v>521</v>
      </c>
      <c r="K441">
        <v>594</v>
      </c>
      <c r="L441" t="s">
        <v>529</v>
      </c>
      <c r="M441" t="s">
        <v>723</v>
      </c>
      <c r="N441" t="s">
        <v>755</v>
      </c>
      <c r="O441">
        <v>297</v>
      </c>
      <c r="P441" t="str">
        <f t="shared" si="36"/>
        <v>Sí fue cobrada</v>
      </c>
      <c r="R441" s="2" t="str">
        <f t="shared" si="37"/>
        <v>06/04/2023</v>
      </c>
      <c r="S441" s="3">
        <f t="shared" si="38"/>
        <v>6.180555555555553E-2</v>
      </c>
      <c r="T441" t="s">
        <v>935</v>
      </c>
      <c r="U441">
        <f t="shared" si="39"/>
        <v>6.180555555555553E-2</v>
      </c>
      <c r="V441">
        <f t="shared" si="40"/>
        <v>41.408999999999999</v>
      </c>
      <c r="W441">
        <f t="shared" si="41"/>
        <v>4.6009999999999991</v>
      </c>
    </row>
    <row r="442" spans="1:23" x14ac:dyDescent="0.3">
      <c r="A442">
        <v>9</v>
      </c>
      <c r="B442" t="s">
        <v>436</v>
      </c>
      <c r="C442">
        <v>5</v>
      </c>
      <c r="D442" s="1">
        <v>45022.127083333333</v>
      </c>
      <c r="E442" s="1">
        <v>45022.227083333331</v>
      </c>
      <c r="F442" t="s">
        <v>511</v>
      </c>
      <c r="G442" t="s">
        <v>514</v>
      </c>
      <c r="H442" t="s">
        <v>519</v>
      </c>
      <c r="I442">
        <v>40.33</v>
      </c>
      <c r="J442" t="s">
        <v>522</v>
      </c>
      <c r="K442">
        <v>595</v>
      </c>
      <c r="L442" t="s">
        <v>526</v>
      </c>
      <c r="M442" t="s">
        <v>537</v>
      </c>
      <c r="N442" t="s">
        <v>895</v>
      </c>
      <c r="O442">
        <v>297.5</v>
      </c>
      <c r="P442" t="str">
        <f t="shared" si="36"/>
        <v>Sí fue cobrada</v>
      </c>
      <c r="R442" s="2" t="str">
        <f t="shared" si="37"/>
        <v>06/04/2023</v>
      </c>
      <c r="S442" s="3">
        <f t="shared" si="38"/>
        <v>0.11041666666666668</v>
      </c>
      <c r="T442" t="s">
        <v>935</v>
      </c>
      <c r="U442">
        <f t="shared" si="39"/>
        <v>0.11041666666666668</v>
      </c>
      <c r="V442">
        <f t="shared" si="40"/>
        <v>36.296999999999997</v>
      </c>
      <c r="W442">
        <f t="shared" si="41"/>
        <v>4.0330000000000013</v>
      </c>
    </row>
    <row r="443" spans="1:23" x14ac:dyDescent="0.3">
      <c r="A443">
        <v>18</v>
      </c>
      <c r="B443" t="s">
        <v>437</v>
      </c>
      <c r="C443">
        <v>2</v>
      </c>
      <c r="D443" s="1">
        <v>45022.056250000001</v>
      </c>
      <c r="E443" s="1">
        <v>45022.152083333327</v>
      </c>
      <c r="F443" t="s">
        <v>511</v>
      </c>
      <c r="G443" t="s">
        <v>514</v>
      </c>
      <c r="H443" t="s">
        <v>517</v>
      </c>
      <c r="I443">
        <v>23.7</v>
      </c>
      <c r="J443" t="s">
        <v>522</v>
      </c>
      <c r="K443">
        <v>596</v>
      </c>
      <c r="L443" t="s">
        <v>531</v>
      </c>
      <c r="M443" t="s">
        <v>580</v>
      </c>
      <c r="N443" t="s">
        <v>550</v>
      </c>
      <c r="O443">
        <v>298</v>
      </c>
      <c r="P443" t="str">
        <f t="shared" si="36"/>
        <v>Sí fue cobrada</v>
      </c>
      <c r="R443" s="2" t="str">
        <f t="shared" si="37"/>
        <v>06/04/2023</v>
      </c>
      <c r="S443" s="3">
        <f t="shared" si="38"/>
        <v>0.10625</v>
      </c>
      <c r="T443" t="s">
        <v>935</v>
      </c>
      <c r="U443">
        <f t="shared" si="39"/>
        <v>0.10625</v>
      </c>
      <c r="V443">
        <f t="shared" si="40"/>
        <v>21.33</v>
      </c>
      <c r="W443">
        <f t="shared" si="41"/>
        <v>2.370000000000001</v>
      </c>
    </row>
    <row r="444" spans="1:23" x14ac:dyDescent="0.3">
      <c r="A444">
        <v>16</v>
      </c>
      <c r="B444" t="s">
        <v>384</v>
      </c>
      <c r="C444">
        <v>1</v>
      </c>
      <c r="D444" s="1">
        <v>45022.035416666673</v>
      </c>
      <c r="E444" s="1">
        <v>45022.160416666673</v>
      </c>
      <c r="F444" t="s">
        <v>510</v>
      </c>
      <c r="G444" t="s">
        <v>514</v>
      </c>
      <c r="H444" t="s">
        <v>519</v>
      </c>
      <c r="I444">
        <v>45.46</v>
      </c>
      <c r="J444" t="s">
        <v>522</v>
      </c>
      <c r="K444">
        <v>597</v>
      </c>
      <c r="L444" t="s">
        <v>529</v>
      </c>
      <c r="M444" t="s">
        <v>735</v>
      </c>
      <c r="N444" t="s">
        <v>717</v>
      </c>
      <c r="O444">
        <v>298.5</v>
      </c>
      <c r="P444" t="str">
        <f t="shared" si="36"/>
        <v>Sí fue cobrada</v>
      </c>
      <c r="R444" s="2" t="str">
        <f t="shared" si="37"/>
        <v>06/04/2023</v>
      </c>
      <c r="S444" s="3">
        <f t="shared" si="38"/>
        <v>0.13541666666666666</v>
      </c>
      <c r="T444" t="s">
        <v>935</v>
      </c>
      <c r="U444">
        <f t="shared" si="39"/>
        <v>0.13541666666666666</v>
      </c>
      <c r="V444">
        <f t="shared" si="40"/>
        <v>40.914000000000001</v>
      </c>
      <c r="W444">
        <f t="shared" si="41"/>
        <v>4.5459999999999994</v>
      </c>
    </row>
    <row r="445" spans="1:23" x14ac:dyDescent="0.3">
      <c r="A445">
        <v>9</v>
      </c>
      <c r="B445" t="s">
        <v>438</v>
      </c>
      <c r="C445">
        <v>6</v>
      </c>
      <c r="D445" s="1">
        <v>45022.136111111111</v>
      </c>
      <c r="E445" s="1">
        <v>45022.290972222218</v>
      </c>
      <c r="F445" t="s">
        <v>512</v>
      </c>
      <c r="G445" t="s">
        <v>514</v>
      </c>
      <c r="H445" t="s">
        <v>519</v>
      </c>
      <c r="I445">
        <v>11.31</v>
      </c>
      <c r="J445" t="s">
        <v>520</v>
      </c>
      <c r="K445">
        <v>598</v>
      </c>
      <c r="L445" t="s">
        <v>523</v>
      </c>
      <c r="M445" t="s">
        <v>736</v>
      </c>
      <c r="N445" t="s">
        <v>913</v>
      </c>
      <c r="O445">
        <v>299</v>
      </c>
      <c r="P445" t="str">
        <f t="shared" si="36"/>
        <v>Sí fue cobrada</v>
      </c>
      <c r="R445" s="2" t="str">
        <f t="shared" si="37"/>
        <v>06/04/2023</v>
      </c>
      <c r="S445" s="3">
        <f t="shared" si="38"/>
        <v>0.15486111111111114</v>
      </c>
      <c r="T445" t="s">
        <v>935</v>
      </c>
      <c r="U445">
        <f t="shared" si="39"/>
        <v>0.15486111111111114</v>
      </c>
      <c r="V445">
        <f t="shared" si="40"/>
        <v>10.179</v>
      </c>
      <c r="W445">
        <f t="shared" si="41"/>
        <v>1.1310000000000002</v>
      </c>
    </row>
    <row r="446" spans="1:23" x14ac:dyDescent="0.3">
      <c r="A446">
        <v>11</v>
      </c>
      <c r="B446" t="s">
        <v>439</v>
      </c>
      <c r="C446">
        <v>3</v>
      </c>
      <c r="D446" s="1">
        <v>45022.023611111108</v>
      </c>
      <c r="E446" s="1">
        <v>45022.181250000001</v>
      </c>
      <c r="F446" t="s">
        <v>511</v>
      </c>
      <c r="G446" t="s">
        <v>514</v>
      </c>
      <c r="H446" t="s">
        <v>519</v>
      </c>
      <c r="I446">
        <v>30.97</v>
      </c>
      <c r="J446" t="s">
        <v>521</v>
      </c>
      <c r="K446">
        <v>599</v>
      </c>
      <c r="L446" t="s">
        <v>526</v>
      </c>
      <c r="M446" t="s">
        <v>618</v>
      </c>
      <c r="N446" t="s">
        <v>785</v>
      </c>
      <c r="O446">
        <v>299.5</v>
      </c>
      <c r="P446" t="str">
        <f t="shared" si="36"/>
        <v>Sí fue cobrada</v>
      </c>
      <c r="R446" s="2" t="str">
        <f t="shared" si="37"/>
        <v>06/04/2023</v>
      </c>
      <c r="S446" s="3">
        <f t="shared" si="38"/>
        <v>0.15763888888888888</v>
      </c>
      <c r="T446" t="s">
        <v>935</v>
      </c>
      <c r="U446">
        <f t="shared" si="39"/>
        <v>0.15763888888888888</v>
      </c>
      <c r="V446">
        <f t="shared" si="40"/>
        <v>27.872999999999998</v>
      </c>
      <c r="W446">
        <f t="shared" si="41"/>
        <v>3.0970000000000013</v>
      </c>
    </row>
    <row r="447" spans="1:23" x14ac:dyDescent="0.3">
      <c r="A447">
        <v>14</v>
      </c>
      <c r="B447" t="s">
        <v>440</v>
      </c>
      <c r="C447">
        <v>4</v>
      </c>
      <c r="D447" s="1">
        <v>45022.165277777778</v>
      </c>
      <c r="E447" s="1">
        <v>45022.209027777782</v>
      </c>
      <c r="F447" t="s">
        <v>509</v>
      </c>
      <c r="G447" t="s">
        <v>514</v>
      </c>
      <c r="H447" t="s">
        <v>517</v>
      </c>
      <c r="I447">
        <v>41.35</v>
      </c>
      <c r="J447" t="s">
        <v>522</v>
      </c>
      <c r="K447">
        <v>600</v>
      </c>
      <c r="L447" t="s">
        <v>532</v>
      </c>
      <c r="M447" t="s">
        <v>737</v>
      </c>
      <c r="N447" t="s">
        <v>887</v>
      </c>
      <c r="O447">
        <v>300</v>
      </c>
      <c r="P447" t="str">
        <f t="shared" si="36"/>
        <v>Sí fue cobrada</v>
      </c>
      <c r="R447" s="2" t="str">
        <f t="shared" si="37"/>
        <v>06/04/2023</v>
      </c>
      <c r="S447" s="3">
        <f t="shared" si="38"/>
        <v>5.4166666666666675E-2</v>
      </c>
      <c r="T447" t="s">
        <v>935</v>
      </c>
      <c r="U447">
        <f t="shared" si="39"/>
        <v>5.4166666666666675E-2</v>
      </c>
      <c r="V447">
        <f t="shared" si="40"/>
        <v>37.215000000000003</v>
      </c>
      <c r="W447">
        <f t="shared" si="41"/>
        <v>4.134999999999998</v>
      </c>
    </row>
    <row r="448" spans="1:23" x14ac:dyDescent="0.3">
      <c r="A448">
        <v>13</v>
      </c>
      <c r="B448" t="s">
        <v>90</v>
      </c>
      <c r="C448">
        <v>1</v>
      </c>
      <c r="D448" s="1">
        <v>45022.113194444442</v>
      </c>
      <c r="E448" s="1">
        <v>45022.260416666657</v>
      </c>
      <c r="F448" t="s">
        <v>513</v>
      </c>
      <c r="G448" t="s">
        <v>516</v>
      </c>
      <c r="H448" t="s">
        <v>519</v>
      </c>
      <c r="I448">
        <v>16.809999999999999</v>
      </c>
      <c r="J448" t="s">
        <v>521</v>
      </c>
      <c r="K448">
        <v>601</v>
      </c>
      <c r="L448" t="s">
        <v>527</v>
      </c>
      <c r="M448" t="s">
        <v>652</v>
      </c>
      <c r="N448" t="s">
        <v>797</v>
      </c>
      <c r="O448">
        <v>300.5</v>
      </c>
      <c r="P448" t="str">
        <f t="shared" si="36"/>
        <v>Sí fue cobrada</v>
      </c>
      <c r="R448" s="2" t="str">
        <f t="shared" si="37"/>
        <v>06/04/2023</v>
      </c>
      <c r="S448" s="3">
        <f t="shared" si="38"/>
        <v>0.14722222222222225</v>
      </c>
      <c r="T448" t="s">
        <v>935</v>
      </c>
      <c r="U448">
        <f t="shared" si="39"/>
        <v>0.14722222222222225</v>
      </c>
      <c r="V448">
        <f t="shared" si="40"/>
        <v>15.128999999999998</v>
      </c>
      <c r="W448">
        <f t="shared" si="41"/>
        <v>1.6810000000000009</v>
      </c>
    </row>
    <row r="449" spans="1:23" x14ac:dyDescent="0.3">
      <c r="A449">
        <v>12</v>
      </c>
      <c r="B449" t="s">
        <v>441</v>
      </c>
      <c r="C449">
        <v>3</v>
      </c>
      <c r="D449" s="1">
        <v>45022.161111111112</v>
      </c>
      <c r="E449" s="1">
        <v>45022.291666666657</v>
      </c>
      <c r="F449" t="s">
        <v>511</v>
      </c>
      <c r="G449" t="s">
        <v>514</v>
      </c>
      <c r="H449" t="s">
        <v>518</v>
      </c>
      <c r="I449">
        <v>16.5</v>
      </c>
      <c r="J449" t="s">
        <v>520</v>
      </c>
      <c r="K449">
        <v>602</v>
      </c>
      <c r="L449" t="s">
        <v>523</v>
      </c>
      <c r="M449" t="s">
        <v>631</v>
      </c>
      <c r="N449" t="s">
        <v>903</v>
      </c>
      <c r="O449">
        <v>301</v>
      </c>
      <c r="P449" t="str">
        <f t="shared" si="36"/>
        <v>Sí fue cobrada</v>
      </c>
      <c r="R449" s="2" t="str">
        <f t="shared" si="37"/>
        <v>06/04/2023</v>
      </c>
      <c r="S449" s="3">
        <f t="shared" si="38"/>
        <v>0.13055555555555556</v>
      </c>
      <c r="T449" t="s">
        <v>935</v>
      </c>
      <c r="U449">
        <f t="shared" si="39"/>
        <v>0.13055555555555556</v>
      </c>
      <c r="V449">
        <f t="shared" si="40"/>
        <v>14.85</v>
      </c>
      <c r="W449">
        <f t="shared" si="41"/>
        <v>1.6500000000000004</v>
      </c>
    </row>
    <row r="450" spans="1:23" x14ac:dyDescent="0.3">
      <c r="A450">
        <v>19</v>
      </c>
      <c r="B450" t="s">
        <v>442</v>
      </c>
      <c r="C450">
        <v>2</v>
      </c>
      <c r="D450" s="1">
        <v>45022.117361111108</v>
      </c>
      <c r="E450" s="1">
        <v>45022.26666666667</v>
      </c>
      <c r="F450" t="s">
        <v>509</v>
      </c>
      <c r="G450" t="s">
        <v>514</v>
      </c>
      <c r="H450" t="s">
        <v>518</v>
      </c>
      <c r="I450">
        <v>24.38</v>
      </c>
      <c r="J450" t="s">
        <v>522</v>
      </c>
      <c r="K450">
        <v>605</v>
      </c>
      <c r="L450" t="s">
        <v>530</v>
      </c>
      <c r="M450" t="s">
        <v>651</v>
      </c>
      <c r="N450" t="s">
        <v>789</v>
      </c>
      <c r="O450">
        <v>302.5</v>
      </c>
      <c r="P450" t="str">
        <f t="shared" si="36"/>
        <v>Sí fue cobrada</v>
      </c>
      <c r="R450" s="2" t="str">
        <f t="shared" si="37"/>
        <v>06/04/2023</v>
      </c>
      <c r="S450" s="3">
        <f t="shared" si="38"/>
        <v>0.15972222222222224</v>
      </c>
      <c r="T450" t="s">
        <v>935</v>
      </c>
      <c r="U450">
        <f t="shared" si="39"/>
        <v>0.15972222222222224</v>
      </c>
      <c r="V450">
        <f t="shared" si="40"/>
        <v>21.942</v>
      </c>
      <c r="W450">
        <f t="shared" si="41"/>
        <v>2.4379999999999988</v>
      </c>
    </row>
    <row r="451" spans="1:23" x14ac:dyDescent="0.3">
      <c r="A451">
        <v>1</v>
      </c>
      <c r="B451" t="s">
        <v>379</v>
      </c>
      <c r="C451">
        <v>2</v>
      </c>
      <c r="D451" s="1">
        <v>45022.134722222218</v>
      </c>
      <c r="E451" s="1">
        <v>45022.254166666673</v>
      </c>
      <c r="F451" t="s">
        <v>512</v>
      </c>
      <c r="G451" t="s">
        <v>514</v>
      </c>
      <c r="H451" t="s">
        <v>519</v>
      </c>
      <c r="I451">
        <v>31.58</v>
      </c>
      <c r="J451" t="s">
        <v>522</v>
      </c>
      <c r="K451">
        <v>606</v>
      </c>
      <c r="L451" t="s">
        <v>528</v>
      </c>
      <c r="M451" t="s">
        <v>680</v>
      </c>
      <c r="N451" t="s">
        <v>914</v>
      </c>
      <c r="O451">
        <v>303</v>
      </c>
      <c r="P451" t="str">
        <f t="shared" ref="P451:P514" si="42" xml:space="preserve"> IF(U451=0, "No fue cobrada", "Sí fue cobrada")</f>
        <v>Sí fue cobrada</v>
      </c>
      <c r="R451" s="2" t="str">
        <f t="shared" ref="R451:R514" si="43" xml:space="preserve"> TEXT(D451, "DD/MM/AAAA")</f>
        <v>06/04/2023</v>
      </c>
      <c r="S451" s="3">
        <f t="shared" ref="S451:S514" si="44" xml:space="preserve"> N451-M451 + IF(J451="Ocupada", 15/1440, 0)</f>
        <v>0.12986111111111109</v>
      </c>
      <c r="T451" t="s">
        <v>935</v>
      </c>
      <c r="U451">
        <f t="shared" ref="U451:U514" si="45" xml:space="preserve"> IF(S451&gt;0, S451, 0)</f>
        <v>0.12986111111111109</v>
      </c>
      <c r="V451">
        <f t="shared" ref="V451:V514" si="46">I451-(I451*0.1)</f>
        <v>28.421999999999997</v>
      </c>
      <c r="W451">
        <f t="shared" ref="W451:W514" si="47">I451-V451</f>
        <v>3.1580000000000013</v>
      </c>
    </row>
    <row r="452" spans="1:23" x14ac:dyDescent="0.3">
      <c r="A452">
        <v>10</v>
      </c>
      <c r="B452" t="s">
        <v>96</v>
      </c>
      <c r="C452">
        <v>1</v>
      </c>
      <c r="D452" s="1">
        <v>45022.058333333327</v>
      </c>
      <c r="E452" s="1">
        <v>45022.145138888889</v>
      </c>
      <c r="F452" t="s">
        <v>512</v>
      </c>
      <c r="G452" t="s">
        <v>514</v>
      </c>
      <c r="H452" t="s">
        <v>519</v>
      </c>
      <c r="I452">
        <v>28.9</v>
      </c>
      <c r="J452" t="s">
        <v>522</v>
      </c>
      <c r="K452">
        <v>607</v>
      </c>
      <c r="L452" t="s">
        <v>526</v>
      </c>
      <c r="M452" t="s">
        <v>738</v>
      </c>
      <c r="N452" t="s">
        <v>744</v>
      </c>
      <c r="O452">
        <v>303.5</v>
      </c>
      <c r="P452" t="str">
        <f t="shared" si="42"/>
        <v>Sí fue cobrada</v>
      </c>
      <c r="R452" s="2" t="str">
        <f t="shared" si="43"/>
        <v>06/04/2023</v>
      </c>
      <c r="S452" s="3">
        <f t="shared" si="44"/>
        <v>9.7222222222222252E-2</v>
      </c>
      <c r="T452" t="s">
        <v>935</v>
      </c>
      <c r="U452">
        <f t="shared" si="45"/>
        <v>9.7222222222222252E-2</v>
      </c>
      <c r="V452">
        <f t="shared" si="46"/>
        <v>26.009999999999998</v>
      </c>
      <c r="W452">
        <f t="shared" si="47"/>
        <v>2.8900000000000006</v>
      </c>
    </row>
    <row r="453" spans="1:23" x14ac:dyDescent="0.3">
      <c r="A453">
        <v>19</v>
      </c>
      <c r="B453" t="s">
        <v>85</v>
      </c>
      <c r="C453">
        <v>4</v>
      </c>
      <c r="D453" s="1">
        <v>45022.091666666667</v>
      </c>
      <c r="E453" s="1">
        <v>45022.174305555563</v>
      </c>
      <c r="F453" t="s">
        <v>512</v>
      </c>
      <c r="G453" t="s">
        <v>516</v>
      </c>
      <c r="H453" t="s">
        <v>519</v>
      </c>
      <c r="I453">
        <v>37.9</v>
      </c>
      <c r="J453" t="s">
        <v>522</v>
      </c>
      <c r="K453">
        <v>610</v>
      </c>
      <c r="L453" t="s">
        <v>526</v>
      </c>
      <c r="M453" t="s">
        <v>718</v>
      </c>
      <c r="N453" t="s">
        <v>915</v>
      </c>
      <c r="O453">
        <v>305</v>
      </c>
      <c r="P453" t="str">
        <f t="shared" si="42"/>
        <v>Sí fue cobrada</v>
      </c>
      <c r="R453" s="2" t="str">
        <f t="shared" si="43"/>
        <v>06/04/2023</v>
      </c>
      <c r="S453" s="3">
        <f t="shared" si="44"/>
        <v>9.3055555555555572E-2</v>
      </c>
      <c r="T453" t="s">
        <v>935</v>
      </c>
      <c r="U453">
        <f t="shared" si="45"/>
        <v>9.3055555555555572E-2</v>
      </c>
      <c r="V453">
        <f t="shared" si="46"/>
        <v>34.11</v>
      </c>
      <c r="W453">
        <f t="shared" si="47"/>
        <v>3.7899999999999991</v>
      </c>
    </row>
    <row r="454" spans="1:23" x14ac:dyDescent="0.3">
      <c r="A454">
        <v>13</v>
      </c>
      <c r="B454" t="s">
        <v>443</v>
      </c>
      <c r="C454">
        <v>1</v>
      </c>
      <c r="D454" s="1">
        <v>45022.163194444453</v>
      </c>
      <c r="E454" s="1">
        <v>45022.321527777778</v>
      </c>
      <c r="F454" t="s">
        <v>510</v>
      </c>
      <c r="G454" t="s">
        <v>514</v>
      </c>
      <c r="H454" t="s">
        <v>519</v>
      </c>
      <c r="I454">
        <v>44.28</v>
      </c>
      <c r="J454" t="s">
        <v>522</v>
      </c>
      <c r="K454">
        <v>611</v>
      </c>
      <c r="L454" t="s">
        <v>525</v>
      </c>
      <c r="M454" t="s">
        <v>642</v>
      </c>
      <c r="N454" t="s">
        <v>916</v>
      </c>
      <c r="O454">
        <v>305.5</v>
      </c>
      <c r="P454" t="str">
        <f t="shared" si="42"/>
        <v>Sí fue cobrada</v>
      </c>
      <c r="R454" s="2" t="str">
        <f t="shared" si="43"/>
        <v>06/04/2023</v>
      </c>
      <c r="S454" s="3">
        <f t="shared" si="44"/>
        <v>0.16875000000000001</v>
      </c>
      <c r="T454" t="s">
        <v>935</v>
      </c>
      <c r="U454">
        <f t="shared" si="45"/>
        <v>0.16875000000000001</v>
      </c>
      <c r="V454">
        <f t="shared" si="46"/>
        <v>39.852000000000004</v>
      </c>
      <c r="W454">
        <f t="shared" si="47"/>
        <v>4.4279999999999973</v>
      </c>
    </row>
    <row r="455" spans="1:23" x14ac:dyDescent="0.3">
      <c r="A455">
        <v>11</v>
      </c>
      <c r="B455" t="s">
        <v>444</v>
      </c>
      <c r="C455">
        <v>4</v>
      </c>
      <c r="D455" s="1">
        <v>45022.05</v>
      </c>
      <c r="E455" s="1">
        <v>45022.208333333343</v>
      </c>
      <c r="F455" t="s">
        <v>512</v>
      </c>
      <c r="G455" t="s">
        <v>514</v>
      </c>
      <c r="H455" t="s">
        <v>519</v>
      </c>
      <c r="I455">
        <v>23.54</v>
      </c>
      <c r="J455" t="s">
        <v>520</v>
      </c>
      <c r="K455">
        <v>612</v>
      </c>
      <c r="L455" t="s">
        <v>526</v>
      </c>
      <c r="M455" t="s">
        <v>657</v>
      </c>
      <c r="N455" t="s">
        <v>782</v>
      </c>
      <c r="O455">
        <v>306</v>
      </c>
      <c r="P455" t="str">
        <f t="shared" si="42"/>
        <v>Sí fue cobrada</v>
      </c>
      <c r="R455" s="2" t="str">
        <f t="shared" si="43"/>
        <v>06/04/2023</v>
      </c>
      <c r="S455" s="3">
        <f t="shared" si="44"/>
        <v>0.15833333333333335</v>
      </c>
      <c r="T455" t="s">
        <v>935</v>
      </c>
      <c r="U455">
        <f t="shared" si="45"/>
        <v>0.15833333333333335</v>
      </c>
      <c r="V455">
        <f t="shared" si="46"/>
        <v>21.186</v>
      </c>
      <c r="W455">
        <f t="shared" si="47"/>
        <v>2.3539999999999992</v>
      </c>
    </row>
    <row r="456" spans="1:23" x14ac:dyDescent="0.3">
      <c r="A456">
        <v>1</v>
      </c>
      <c r="B456" t="s">
        <v>106</v>
      </c>
      <c r="C456">
        <v>5</v>
      </c>
      <c r="D456" s="1">
        <v>45022.081250000003</v>
      </c>
      <c r="E456" s="1">
        <v>45022.149305555547</v>
      </c>
      <c r="F456" t="s">
        <v>511</v>
      </c>
      <c r="G456" t="s">
        <v>515</v>
      </c>
      <c r="H456" t="s">
        <v>518</v>
      </c>
      <c r="I456">
        <v>23.56</v>
      </c>
      <c r="J456" t="s">
        <v>520</v>
      </c>
      <c r="K456">
        <v>613</v>
      </c>
      <c r="L456" t="s">
        <v>523</v>
      </c>
      <c r="M456" t="s">
        <v>539</v>
      </c>
      <c r="N456" t="s">
        <v>603</v>
      </c>
      <c r="O456">
        <v>306.5</v>
      </c>
      <c r="P456" t="str">
        <f t="shared" si="42"/>
        <v>Sí fue cobrada</v>
      </c>
      <c r="R456" s="2" t="str">
        <f t="shared" si="43"/>
        <v>06/04/2023</v>
      </c>
      <c r="S456" s="3">
        <f t="shared" si="44"/>
        <v>6.805555555555555E-2</v>
      </c>
      <c r="T456" t="s">
        <v>935</v>
      </c>
      <c r="U456">
        <f t="shared" si="45"/>
        <v>6.805555555555555E-2</v>
      </c>
      <c r="V456">
        <f t="shared" si="46"/>
        <v>21.204000000000001</v>
      </c>
      <c r="W456">
        <f t="shared" si="47"/>
        <v>2.3559999999999981</v>
      </c>
    </row>
    <row r="457" spans="1:23" x14ac:dyDescent="0.3">
      <c r="A457">
        <v>7</v>
      </c>
      <c r="B457" t="s">
        <v>445</v>
      </c>
      <c r="C457">
        <v>1</v>
      </c>
      <c r="D457" s="1">
        <v>45022.031944444447</v>
      </c>
      <c r="E457" s="1">
        <v>45022.078472222223</v>
      </c>
      <c r="F457" t="s">
        <v>512</v>
      </c>
      <c r="G457" t="s">
        <v>516</v>
      </c>
      <c r="H457" t="s">
        <v>519</v>
      </c>
      <c r="I457">
        <v>18.420000000000002</v>
      </c>
      <c r="J457" t="s">
        <v>522</v>
      </c>
      <c r="K457">
        <v>615</v>
      </c>
      <c r="L457" t="s">
        <v>531</v>
      </c>
      <c r="M457" t="s">
        <v>672</v>
      </c>
      <c r="N457" t="s">
        <v>633</v>
      </c>
      <c r="O457">
        <v>307.5</v>
      </c>
      <c r="P457" t="str">
        <f t="shared" si="42"/>
        <v>Sí fue cobrada</v>
      </c>
      <c r="R457" s="2" t="str">
        <f t="shared" si="43"/>
        <v>06/04/2023</v>
      </c>
      <c r="S457" s="3">
        <f t="shared" si="44"/>
        <v>5.6944444444444436E-2</v>
      </c>
      <c r="T457" t="s">
        <v>935</v>
      </c>
      <c r="U457">
        <f t="shared" si="45"/>
        <v>5.6944444444444436E-2</v>
      </c>
      <c r="V457">
        <f t="shared" si="46"/>
        <v>16.578000000000003</v>
      </c>
      <c r="W457">
        <f t="shared" si="47"/>
        <v>1.8419999999999987</v>
      </c>
    </row>
    <row r="458" spans="1:23" x14ac:dyDescent="0.3">
      <c r="A458">
        <v>4</v>
      </c>
      <c r="B458" t="s">
        <v>442</v>
      </c>
      <c r="C458">
        <v>4</v>
      </c>
      <c r="D458" s="1">
        <v>45022.009722222218</v>
      </c>
      <c r="E458" s="1">
        <v>45022.15</v>
      </c>
      <c r="F458" t="s">
        <v>512</v>
      </c>
      <c r="G458" t="s">
        <v>516</v>
      </c>
      <c r="H458" t="s">
        <v>519</v>
      </c>
      <c r="I458">
        <v>23.89</v>
      </c>
      <c r="J458" t="s">
        <v>522</v>
      </c>
      <c r="K458">
        <v>616</v>
      </c>
      <c r="L458" t="s">
        <v>528</v>
      </c>
      <c r="M458" t="s">
        <v>610</v>
      </c>
      <c r="N458" t="s">
        <v>593</v>
      </c>
      <c r="O458">
        <v>308</v>
      </c>
      <c r="P458" t="str">
        <f t="shared" si="42"/>
        <v>Sí fue cobrada</v>
      </c>
      <c r="R458" s="2" t="str">
        <f t="shared" si="43"/>
        <v>06/04/2023</v>
      </c>
      <c r="S458" s="3">
        <f t="shared" si="44"/>
        <v>0.15069444444444444</v>
      </c>
      <c r="T458" t="s">
        <v>935</v>
      </c>
      <c r="U458">
        <f t="shared" si="45"/>
        <v>0.15069444444444444</v>
      </c>
      <c r="V458">
        <f t="shared" si="46"/>
        <v>21.501000000000001</v>
      </c>
      <c r="W458">
        <f t="shared" si="47"/>
        <v>2.3889999999999993</v>
      </c>
    </row>
    <row r="459" spans="1:23" x14ac:dyDescent="0.3">
      <c r="A459">
        <v>13</v>
      </c>
      <c r="B459" t="s">
        <v>99</v>
      </c>
      <c r="C459">
        <v>5</v>
      </c>
      <c r="D459" s="1">
        <v>45022.055555555547</v>
      </c>
      <c r="E459" s="1">
        <v>45022.220138888893</v>
      </c>
      <c r="F459" t="s">
        <v>511</v>
      </c>
      <c r="G459" t="s">
        <v>514</v>
      </c>
      <c r="H459" t="s">
        <v>519</v>
      </c>
      <c r="I459">
        <v>38.18</v>
      </c>
      <c r="J459" t="s">
        <v>521</v>
      </c>
      <c r="K459">
        <v>617</v>
      </c>
      <c r="L459" t="s">
        <v>530</v>
      </c>
      <c r="M459" t="s">
        <v>577</v>
      </c>
      <c r="N459" t="s">
        <v>877</v>
      </c>
      <c r="O459">
        <v>308.5</v>
      </c>
      <c r="P459" t="str">
        <f t="shared" si="42"/>
        <v>Sí fue cobrada</v>
      </c>
      <c r="R459" s="2" t="str">
        <f t="shared" si="43"/>
        <v>06/04/2023</v>
      </c>
      <c r="S459" s="3">
        <f t="shared" si="44"/>
        <v>0.16458333333333333</v>
      </c>
      <c r="T459" t="s">
        <v>935</v>
      </c>
      <c r="U459">
        <f t="shared" si="45"/>
        <v>0.16458333333333333</v>
      </c>
      <c r="V459">
        <f t="shared" si="46"/>
        <v>34.362000000000002</v>
      </c>
      <c r="W459">
        <f t="shared" si="47"/>
        <v>3.8179999999999978</v>
      </c>
    </row>
    <row r="460" spans="1:23" x14ac:dyDescent="0.3">
      <c r="A460">
        <v>3</v>
      </c>
      <c r="B460" t="s">
        <v>446</v>
      </c>
      <c r="C460">
        <v>5</v>
      </c>
      <c r="D460" s="1">
        <v>45022.038888888892</v>
      </c>
      <c r="E460" s="1">
        <v>45022.133333333331</v>
      </c>
      <c r="F460" t="s">
        <v>513</v>
      </c>
      <c r="G460" t="s">
        <v>515</v>
      </c>
      <c r="H460" t="s">
        <v>519</v>
      </c>
      <c r="I460">
        <v>25.93</v>
      </c>
      <c r="J460" t="s">
        <v>521</v>
      </c>
      <c r="K460">
        <v>618</v>
      </c>
      <c r="L460" t="s">
        <v>532</v>
      </c>
      <c r="M460" t="s">
        <v>709</v>
      </c>
      <c r="N460" t="s">
        <v>732</v>
      </c>
      <c r="O460">
        <v>309</v>
      </c>
      <c r="P460" t="str">
        <f t="shared" si="42"/>
        <v>Sí fue cobrada</v>
      </c>
      <c r="R460" s="2" t="str">
        <f t="shared" si="43"/>
        <v>06/04/2023</v>
      </c>
      <c r="S460" s="3">
        <f t="shared" si="44"/>
        <v>9.4444444444444442E-2</v>
      </c>
      <c r="T460" t="s">
        <v>935</v>
      </c>
      <c r="U460">
        <f t="shared" si="45"/>
        <v>9.4444444444444442E-2</v>
      </c>
      <c r="V460">
        <f t="shared" si="46"/>
        <v>23.337</v>
      </c>
      <c r="W460">
        <f t="shared" si="47"/>
        <v>2.593</v>
      </c>
    </row>
    <row r="461" spans="1:23" x14ac:dyDescent="0.3">
      <c r="A461">
        <v>6</v>
      </c>
      <c r="B461" t="s">
        <v>312</v>
      </c>
      <c r="C461">
        <v>4</v>
      </c>
      <c r="D461" s="1">
        <v>45022.011111111111</v>
      </c>
      <c r="E461" s="1">
        <v>45022.111805555563</v>
      </c>
      <c r="F461" t="s">
        <v>512</v>
      </c>
      <c r="G461" t="s">
        <v>516</v>
      </c>
      <c r="H461" t="s">
        <v>519</v>
      </c>
      <c r="I461">
        <v>16.440000000000001</v>
      </c>
      <c r="J461" t="s">
        <v>520</v>
      </c>
      <c r="K461">
        <v>619</v>
      </c>
      <c r="L461" t="s">
        <v>531</v>
      </c>
      <c r="M461" t="s">
        <v>659</v>
      </c>
      <c r="N461" t="s">
        <v>706</v>
      </c>
      <c r="O461">
        <v>309.5</v>
      </c>
      <c r="P461" t="str">
        <f t="shared" si="42"/>
        <v>Sí fue cobrada</v>
      </c>
      <c r="R461" s="2" t="str">
        <f t="shared" si="43"/>
        <v>06/04/2023</v>
      </c>
      <c r="S461" s="3">
        <f t="shared" si="44"/>
        <v>0.10069444444444445</v>
      </c>
      <c r="T461" t="s">
        <v>935</v>
      </c>
      <c r="U461">
        <f t="shared" si="45"/>
        <v>0.10069444444444445</v>
      </c>
      <c r="V461">
        <f t="shared" si="46"/>
        <v>14.796000000000001</v>
      </c>
      <c r="W461">
        <f t="shared" si="47"/>
        <v>1.6440000000000001</v>
      </c>
    </row>
    <row r="462" spans="1:23" x14ac:dyDescent="0.3">
      <c r="A462">
        <v>7</v>
      </c>
      <c r="B462" t="s">
        <v>428</v>
      </c>
      <c r="C462">
        <v>5</v>
      </c>
      <c r="D462" s="1">
        <v>45022.088194444441</v>
      </c>
      <c r="E462" s="1">
        <v>45022.229861111111</v>
      </c>
      <c r="F462" t="s">
        <v>509</v>
      </c>
      <c r="G462" t="s">
        <v>516</v>
      </c>
      <c r="H462" t="s">
        <v>519</v>
      </c>
      <c r="I462">
        <v>11.47</v>
      </c>
      <c r="J462" t="s">
        <v>520</v>
      </c>
      <c r="K462">
        <v>622</v>
      </c>
      <c r="L462" t="s">
        <v>533</v>
      </c>
      <c r="M462" t="s">
        <v>671</v>
      </c>
      <c r="N462" t="s">
        <v>917</v>
      </c>
      <c r="O462">
        <v>311</v>
      </c>
      <c r="P462" t="str">
        <f t="shared" si="42"/>
        <v>Sí fue cobrada</v>
      </c>
      <c r="R462" s="2" t="str">
        <f t="shared" si="43"/>
        <v>06/04/2023</v>
      </c>
      <c r="S462" s="3">
        <f t="shared" si="44"/>
        <v>0.14166666666666666</v>
      </c>
      <c r="T462" t="s">
        <v>935</v>
      </c>
      <c r="U462">
        <f t="shared" si="45"/>
        <v>0.14166666666666666</v>
      </c>
      <c r="V462">
        <f t="shared" si="46"/>
        <v>10.323</v>
      </c>
      <c r="W462">
        <f t="shared" si="47"/>
        <v>1.1470000000000002</v>
      </c>
    </row>
    <row r="463" spans="1:23" x14ac:dyDescent="0.3">
      <c r="A463">
        <v>13</v>
      </c>
      <c r="B463" t="s">
        <v>346</v>
      </c>
      <c r="C463">
        <v>1</v>
      </c>
      <c r="D463" s="1">
        <v>45022.03125</v>
      </c>
      <c r="E463" s="1">
        <v>45022.131944444453</v>
      </c>
      <c r="F463" t="s">
        <v>509</v>
      </c>
      <c r="G463" t="s">
        <v>514</v>
      </c>
      <c r="H463" t="s">
        <v>518</v>
      </c>
      <c r="I463">
        <v>22.05</v>
      </c>
      <c r="J463" t="s">
        <v>521</v>
      </c>
      <c r="K463">
        <v>623</v>
      </c>
      <c r="L463" t="s">
        <v>530</v>
      </c>
      <c r="M463" t="s">
        <v>682</v>
      </c>
      <c r="N463" t="s">
        <v>674</v>
      </c>
      <c r="O463">
        <v>311.5</v>
      </c>
      <c r="P463" t="str">
        <f t="shared" si="42"/>
        <v>Sí fue cobrada</v>
      </c>
      <c r="R463" s="2" t="str">
        <f t="shared" si="43"/>
        <v>06/04/2023</v>
      </c>
      <c r="S463" s="3">
        <f t="shared" si="44"/>
        <v>0.10069444444444445</v>
      </c>
      <c r="T463" t="s">
        <v>935</v>
      </c>
      <c r="U463">
        <f t="shared" si="45"/>
        <v>0.10069444444444445</v>
      </c>
      <c r="V463">
        <f t="shared" si="46"/>
        <v>19.844999999999999</v>
      </c>
      <c r="W463">
        <f t="shared" si="47"/>
        <v>2.2050000000000018</v>
      </c>
    </row>
    <row r="464" spans="1:23" x14ac:dyDescent="0.3">
      <c r="A464">
        <v>1</v>
      </c>
      <c r="B464" t="s">
        <v>313</v>
      </c>
      <c r="C464">
        <v>4</v>
      </c>
      <c r="D464" s="1">
        <v>45022.080555555563</v>
      </c>
      <c r="E464" s="1">
        <v>45022.143055555563</v>
      </c>
      <c r="F464" t="s">
        <v>510</v>
      </c>
      <c r="G464" t="s">
        <v>516</v>
      </c>
      <c r="H464" t="s">
        <v>519</v>
      </c>
      <c r="I464">
        <v>38</v>
      </c>
      <c r="J464" t="s">
        <v>520</v>
      </c>
      <c r="K464">
        <v>624</v>
      </c>
      <c r="L464" t="s">
        <v>533</v>
      </c>
      <c r="M464" t="s">
        <v>639</v>
      </c>
      <c r="N464" t="s">
        <v>703</v>
      </c>
      <c r="O464">
        <v>312</v>
      </c>
      <c r="P464" t="str">
        <f t="shared" si="42"/>
        <v>Sí fue cobrada</v>
      </c>
      <c r="R464" s="2" t="str">
        <f t="shared" si="43"/>
        <v>06/04/2023</v>
      </c>
      <c r="S464" s="3">
        <f t="shared" si="44"/>
        <v>6.2500000000000014E-2</v>
      </c>
      <c r="T464" t="s">
        <v>935</v>
      </c>
      <c r="U464">
        <f t="shared" si="45"/>
        <v>6.2500000000000014E-2</v>
      </c>
      <c r="V464">
        <f t="shared" si="46"/>
        <v>34.200000000000003</v>
      </c>
      <c r="W464">
        <f t="shared" si="47"/>
        <v>3.7999999999999972</v>
      </c>
    </row>
    <row r="465" spans="1:23" x14ac:dyDescent="0.3">
      <c r="A465">
        <v>5</v>
      </c>
      <c r="B465" t="s">
        <v>447</v>
      </c>
      <c r="C465">
        <v>4</v>
      </c>
      <c r="D465" s="1">
        <v>45022.006249999999</v>
      </c>
      <c r="E465" s="1">
        <v>45022.140277777777</v>
      </c>
      <c r="F465" t="s">
        <v>513</v>
      </c>
      <c r="G465" t="s">
        <v>516</v>
      </c>
      <c r="H465" t="s">
        <v>519</v>
      </c>
      <c r="I465">
        <v>41.73</v>
      </c>
      <c r="J465" t="s">
        <v>522</v>
      </c>
      <c r="K465">
        <v>625</v>
      </c>
      <c r="L465" t="s">
        <v>532</v>
      </c>
      <c r="M465" t="s">
        <v>547</v>
      </c>
      <c r="N465" t="s">
        <v>634</v>
      </c>
      <c r="O465">
        <v>312.5</v>
      </c>
      <c r="P465" t="str">
        <f t="shared" si="42"/>
        <v>Sí fue cobrada</v>
      </c>
      <c r="R465" s="2" t="str">
        <f t="shared" si="43"/>
        <v>06/04/2023</v>
      </c>
      <c r="S465" s="3">
        <f t="shared" si="44"/>
        <v>0.14444444444444443</v>
      </c>
      <c r="T465" t="s">
        <v>935</v>
      </c>
      <c r="U465">
        <f t="shared" si="45"/>
        <v>0.14444444444444443</v>
      </c>
      <c r="V465">
        <f t="shared" si="46"/>
        <v>37.556999999999995</v>
      </c>
      <c r="W465">
        <f t="shared" si="47"/>
        <v>4.1730000000000018</v>
      </c>
    </row>
    <row r="466" spans="1:23" x14ac:dyDescent="0.3">
      <c r="A466">
        <v>14</v>
      </c>
      <c r="B466" t="s">
        <v>448</v>
      </c>
      <c r="C466">
        <v>4</v>
      </c>
      <c r="D466" s="1">
        <v>45022.114583333343</v>
      </c>
      <c r="E466" s="1">
        <v>45022.173611111109</v>
      </c>
      <c r="F466" t="s">
        <v>513</v>
      </c>
      <c r="G466" t="s">
        <v>515</v>
      </c>
      <c r="H466" t="s">
        <v>519</v>
      </c>
      <c r="I466">
        <v>19.239999999999998</v>
      </c>
      <c r="J466" t="s">
        <v>521</v>
      </c>
      <c r="K466">
        <v>626</v>
      </c>
      <c r="L466" t="s">
        <v>533</v>
      </c>
      <c r="M466" t="s">
        <v>621</v>
      </c>
      <c r="N466" t="s">
        <v>831</v>
      </c>
      <c r="O466">
        <v>313</v>
      </c>
      <c r="P466" t="str">
        <f t="shared" si="42"/>
        <v>Sí fue cobrada</v>
      </c>
      <c r="R466" s="2" t="str">
        <f t="shared" si="43"/>
        <v>06/04/2023</v>
      </c>
      <c r="S466" s="3">
        <f t="shared" si="44"/>
        <v>5.9027777777777804E-2</v>
      </c>
      <c r="T466" t="s">
        <v>935</v>
      </c>
      <c r="U466">
        <f t="shared" si="45"/>
        <v>5.9027777777777804E-2</v>
      </c>
      <c r="V466">
        <f t="shared" si="46"/>
        <v>17.315999999999999</v>
      </c>
      <c r="W466">
        <f t="shared" si="47"/>
        <v>1.9239999999999995</v>
      </c>
    </row>
    <row r="467" spans="1:23" x14ac:dyDescent="0.3">
      <c r="A467">
        <v>2</v>
      </c>
      <c r="B467" t="s">
        <v>449</v>
      </c>
      <c r="C467">
        <v>1</v>
      </c>
      <c r="D467" s="1">
        <v>45022.006249999999</v>
      </c>
      <c r="E467" s="1">
        <v>45022.067361111112</v>
      </c>
      <c r="F467" t="s">
        <v>509</v>
      </c>
      <c r="G467" t="s">
        <v>515</v>
      </c>
      <c r="H467" t="s">
        <v>519</v>
      </c>
      <c r="I467">
        <v>15.03</v>
      </c>
      <c r="J467" t="s">
        <v>520</v>
      </c>
      <c r="K467">
        <v>628</v>
      </c>
      <c r="L467" t="s">
        <v>532</v>
      </c>
      <c r="M467" t="s">
        <v>547</v>
      </c>
      <c r="N467" t="s">
        <v>711</v>
      </c>
      <c r="O467">
        <v>314</v>
      </c>
      <c r="P467" t="str">
        <f t="shared" si="42"/>
        <v>Sí fue cobrada</v>
      </c>
      <c r="R467" s="2" t="str">
        <f t="shared" si="43"/>
        <v>06/04/2023</v>
      </c>
      <c r="S467" s="3">
        <f t="shared" si="44"/>
        <v>6.1111111111111109E-2</v>
      </c>
      <c r="T467" t="s">
        <v>935</v>
      </c>
      <c r="U467">
        <f t="shared" si="45"/>
        <v>6.1111111111111109E-2</v>
      </c>
      <c r="V467">
        <f t="shared" si="46"/>
        <v>13.526999999999999</v>
      </c>
      <c r="W467">
        <f t="shared" si="47"/>
        <v>1.5030000000000001</v>
      </c>
    </row>
    <row r="468" spans="1:23" x14ac:dyDescent="0.3">
      <c r="A468">
        <v>17</v>
      </c>
      <c r="B468" t="s">
        <v>102</v>
      </c>
      <c r="C468">
        <v>2</v>
      </c>
      <c r="D468" s="1">
        <v>45022.088194444441</v>
      </c>
      <c r="E468" s="1">
        <v>45022.246527777781</v>
      </c>
      <c r="F468" t="s">
        <v>513</v>
      </c>
      <c r="G468" t="s">
        <v>516</v>
      </c>
      <c r="H468" t="s">
        <v>517</v>
      </c>
      <c r="I468">
        <v>26.07</v>
      </c>
      <c r="J468" t="s">
        <v>522</v>
      </c>
      <c r="K468">
        <v>629</v>
      </c>
      <c r="L468" t="s">
        <v>533</v>
      </c>
      <c r="M468" t="s">
        <v>671</v>
      </c>
      <c r="N468" t="s">
        <v>772</v>
      </c>
      <c r="O468">
        <v>314.5</v>
      </c>
      <c r="P468" t="str">
        <f t="shared" si="42"/>
        <v>Sí fue cobrada</v>
      </c>
      <c r="R468" s="2" t="str">
        <f t="shared" si="43"/>
        <v>06/04/2023</v>
      </c>
      <c r="S468" s="3">
        <f t="shared" si="44"/>
        <v>0.16874999999999998</v>
      </c>
      <c r="T468" t="s">
        <v>935</v>
      </c>
      <c r="U468">
        <f t="shared" si="45"/>
        <v>0.16874999999999998</v>
      </c>
      <c r="V468">
        <f t="shared" si="46"/>
        <v>23.463000000000001</v>
      </c>
      <c r="W468">
        <f t="shared" si="47"/>
        <v>2.6069999999999993</v>
      </c>
    </row>
    <row r="469" spans="1:23" x14ac:dyDescent="0.3">
      <c r="A469">
        <v>2</v>
      </c>
      <c r="B469" t="s">
        <v>275</v>
      </c>
      <c r="C469">
        <v>2</v>
      </c>
      <c r="D469" s="1">
        <v>45022.001388888893</v>
      </c>
      <c r="E469" s="1">
        <v>45022.117361111108</v>
      </c>
      <c r="F469" t="s">
        <v>512</v>
      </c>
      <c r="G469" t="s">
        <v>514</v>
      </c>
      <c r="H469" t="s">
        <v>517</v>
      </c>
      <c r="I469">
        <v>36.619999999999997</v>
      </c>
      <c r="J469" t="s">
        <v>521</v>
      </c>
      <c r="K469">
        <v>630</v>
      </c>
      <c r="L469" t="s">
        <v>529</v>
      </c>
      <c r="M469" t="s">
        <v>542</v>
      </c>
      <c r="N469" t="s">
        <v>651</v>
      </c>
      <c r="O469">
        <v>315</v>
      </c>
      <c r="P469" t="str">
        <f t="shared" si="42"/>
        <v>Sí fue cobrada</v>
      </c>
      <c r="R469" s="2" t="str">
        <f t="shared" si="43"/>
        <v>06/04/2023</v>
      </c>
      <c r="S469" s="3">
        <f t="shared" si="44"/>
        <v>0.11597222222222221</v>
      </c>
      <c r="T469" t="s">
        <v>935</v>
      </c>
      <c r="U469">
        <f t="shared" si="45"/>
        <v>0.11597222222222221</v>
      </c>
      <c r="V469">
        <f t="shared" si="46"/>
        <v>32.957999999999998</v>
      </c>
      <c r="W469">
        <f t="shared" si="47"/>
        <v>3.661999999999999</v>
      </c>
    </row>
    <row r="470" spans="1:23" x14ac:dyDescent="0.3">
      <c r="A470">
        <v>16</v>
      </c>
      <c r="B470" t="s">
        <v>450</v>
      </c>
      <c r="C470">
        <v>2</v>
      </c>
      <c r="D470" s="1">
        <v>45022.010416666657</v>
      </c>
      <c r="E470" s="1">
        <v>45022.121527777781</v>
      </c>
      <c r="F470" t="s">
        <v>509</v>
      </c>
      <c r="G470" t="s">
        <v>515</v>
      </c>
      <c r="H470" t="s">
        <v>519</v>
      </c>
      <c r="I470">
        <v>22.41</v>
      </c>
      <c r="J470" t="s">
        <v>521</v>
      </c>
      <c r="K470">
        <v>632</v>
      </c>
      <c r="L470" t="s">
        <v>531</v>
      </c>
      <c r="M470" t="s">
        <v>675</v>
      </c>
      <c r="N470" t="s">
        <v>558</v>
      </c>
      <c r="O470">
        <v>316</v>
      </c>
      <c r="P470" t="str">
        <f t="shared" si="42"/>
        <v>Sí fue cobrada</v>
      </c>
      <c r="R470" s="2" t="str">
        <f t="shared" si="43"/>
        <v>06/04/2023</v>
      </c>
      <c r="S470" s="3">
        <f t="shared" si="44"/>
        <v>0.1111111111111111</v>
      </c>
      <c r="T470" t="s">
        <v>935</v>
      </c>
      <c r="U470">
        <f t="shared" si="45"/>
        <v>0.1111111111111111</v>
      </c>
      <c r="V470">
        <f t="shared" si="46"/>
        <v>20.169</v>
      </c>
      <c r="W470">
        <f t="shared" si="47"/>
        <v>2.2409999999999997</v>
      </c>
    </row>
    <row r="471" spans="1:23" x14ac:dyDescent="0.3">
      <c r="A471">
        <v>16</v>
      </c>
      <c r="B471" t="s">
        <v>451</v>
      </c>
      <c r="C471">
        <v>5</v>
      </c>
      <c r="D471" s="1">
        <v>45022.154861111107</v>
      </c>
      <c r="E471" s="1">
        <v>45022.227777777778</v>
      </c>
      <c r="F471" t="s">
        <v>509</v>
      </c>
      <c r="G471" t="s">
        <v>514</v>
      </c>
      <c r="H471" t="s">
        <v>519</v>
      </c>
      <c r="I471">
        <v>11.19</v>
      </c>
      <c r="J471" t="s">
        <v>520</v>
      </c>
      <c r="K471">
        <v>633</v>
      </c>
      <c r="L471" t="s">
        <v>529</v>
      </c>
      <c r="M471" t="s">
        <v>616</v>
      </c>
      <c r="N471" t="s">
        <v>829</v>
      </c>
      <c r="O471">
        <v>316.5</v>
      </c>
      <c r="P471" t="str">
        <f t="shared" si="42"/>
        <v>Sí fue cobrada</v>
      </c>
      <c r="R471" s="2" t="str">
        <f t="shared" si="43"/>
        <v>06/04/2023</v>
      </c>
      <c r="S471" s="3">
        <f t="shared" si="44"/>
        <v>7.2916666666666657E-2</v>
      </c>
      <c r="T471" t="s">
        <v>935</v>
      </c>
      <c r="U471">
        <f t="shared" si="45"/>
        <v>7.2916666666666657E-2</v>
      </c>
      <c r="V471">
        <f t="shared" si="46"/>
        <v>10.071</v>
      </c>
      <c r="W471">
        <f t="shared" si="47"/>
        <v>1.1189999999999998</v>
      </c>
    </row>
    <row r="472" spans="1:23" x14ac:dyDescent="0.3">
      <c r="A472">
        <v>2</v>
      </c>
      <c r="B472" t="s">
        <v>338</v>
      </c>
      <c r="C472">
        <v>1</v>
      </c>
      <c r="D472" s="1">
        <v>45022.002083333333</v>
      </c>
      <c r="E472" s="1">
        <v>45022.15</v>
      </c>
      <c r="F472" t="s">
        <v>510</v>
      </c>
      <c r="G472" t="s">
        <v>515</v>
      </c>
      <c r="H472" t="s">
        <v>519</v>
      </c>
      <c r="I472">
        <v>29.25</v>
      </c>
      <c r="J472" t="s">
        <v>520</v>
      </c>
      <c r="K472">
        <v>634</v>
      </c>
      <c r="L472" t="s">
        <v>528</v>
      </c>
      <c r="M472" t="s">
        <v>722</v>
      </c>
      <c r="N472" t="s">
        <v>593</v>
      </c>
      <c r="O472">
        <v>317</v>
      </c>
      <c r="P472" t="str">
        <f t="shared" si="42"/>
        <v>Sí fue cobrada</v>
      </c>
      <c r="R472" s="2" t="str">
        <f t="shared" si="43"/>
        <v>06/04/2023</v>
      </c>
      <c r="S472" s="3">
        <f t="shared" si="44"/>
        <v>0.14791666666666667</v>
      </c>
      <c r="T472" t="s">
        <v>935</v>
      </c>
      <c r="U472">
        <f t="shared" si="45"/>
        <v>0.14791666666666667</v>
      </c>
      <c r="V472">
        <f t="shared" si="46"/>
        <v>26.324999999999999</v>
      </c>
      <c r="W472">
        <f t="shared" si="47"/>
        <v>2.9250000000000007</v>
      </c>
    </row>
    <row r="473" spans="1:23" x14ac:dyDescent="0.3">
      <c r="A473">
        <v>14</v>
      </c>
      <c r="B473" t="s">
        <v>452</v>
      </c>
      <c r="C473">
        <v>3</v>
      </c>
      <c r="D473" s="1">
        <v>45022.149305555547</v>
      </c>
      <c r="E473" s="1">
        <v>45022.241666666669</v>
      </c>
      <c r="F473" t="s">
        <v>512</v>
      </c>
      <c r="G473" t="s">
        <v>516</v>
      </c>
      <c r="H473" t="s">
        <v>517</v>
      </c>
      <c r="I473">
        <v>32.86</v>
      </c>
      <c r="J473" t="s">
        <v>521</v>
      </c>
      <c r="K473">
        <v>636</v>
      </c>
      <c r="L473" t="s">
        <v>531</v>
      </c>
      <c r="M473" t="s">
        <v>603</v>
      </c>
      <c r="N473" t="s">
        <v>884</v>
      </c>
      <c r="O473">
        <v>318</v>
      </c>
      <c r="P473" t="str">
        <f t="shared" si="42"/>
        <v>Sí fue cobrada</v>
      </c>
      <c r="R473" s="2" t="str">
        <f t="shared" si="43"/>
        <v>06/04/2023</v>
      </c>
      <c r="S473" s="3">
        <f t="shared" si="44"/>
        <v>9.2361111111111116E-2</v>
      </c>
      <c r="T473" t="s">
        <v>935</v>
      </c>
      <c r="U473">
        <f t="shared" si="45"/>
        <v>9.2361111111111116E-2</v>
      </c>
      <c r="V473">
        <f t="shared" si="46"/>
        <v>29.573999999999998</v>
      </c>
      <c r="W473">
        <f t="shared" si="47"/>
        <v>3.2860000000000014</v>
      </c>
    </row>
    <row r="474" spans="1:23" x14ac:dyDescent="0.3">
      <c r="A474">
        <v>6</v>
      </c>
      <c r="B474" t="s">
        <v>453</v>
      </c>
      <c r="C474">
        <v>3</v>
      </c>
      <c r="D474" s="1">
        <v>45022.079861111109</v>
      </c>
      <c r="E474" s="1">
        <v>45022.188888888893</v>
      </c>
      <c r="F474" t="s">
        <v>513</v>
      </c>
      <c r="G474" t="s">
        <v>514</v>
      </c>
      <c r="H474" t="s">
        <v>519</v>
      </c>
      <c r="I474">
        <v>36.58</v>
      </c>
      <c r="J474" t="s">
        <v>520</v>
      </c>
      <c r="K474">
        <v>637</v>
      </c>
      <c r="L474" t="s">
        <v>531</v>
      </c>
      <c r="M474" t="s">
        <v>683</v>
      </c>
      <c r="N474" t="s">
        <v>845</v>
      </c>
      <c r="O474">
        <v>318.5</v>
      </c>
      <c r="P474" t="str">
        <f t="shared" si="42"/>
        <v>Sí fue cobrada</v>
      </c>
      <c r="R474" s="2" t="str">
        <f t="shared" si="43"/>
        <v>06/04/2023</v>
      </c>
      <c r="S474" s="3">
        <f t="shared" si="44"/>
        <v>0.10902777777777778</v>
      </c>
      <c r="T474" t="s">
        <v>935</v>
      </c>
      <c r="U474">
        <f t="shared" si="45"/>
        <v>0.10902777777777778</v>
      </c>
      <c r="V474">
        <f t="shared" si="46"/>
        <v>32.921999999999997</v>
      </c>
      <c r="W474">
        <f t="shared" si="47"/>
        <v>3.6580000000000013</v>
      </c>
    </row>
    <row r="475" spans="1:23" x14ac:dyDescent="0.3">
      <c r="A475">
        <v>8</v>
      </c>
      <c r="B475" t="s">
        <v>454</v>
      </c>
      <c r="C475">
        <v>4</v>
      </c>
      <c r="D475" s="1">
        <v>45022.095138888893</v>
      </c>
      <c r="E475" s="1">
        <v>45022.22152777778</v>
      </c>
      <c r="F475" t="s">
        <v>511</v>
      </c>
      <c r="G475" t="s">
        <v>516</v>
      </c>
      <c r="H475" t="s">
        <v>519</v>
      </c>
      <c r="I475">
        <v>18.97</v>
      </c>
      <c r="J475" t="s">
        <v>520</v>
      </c>
      <c r="K475">
        <v>639</v>
      </c>
      <c r="L475" t="s">
        <v>523</v>
      </c>
      <c r="M475" t="s">
        <v>681</v>
      </c>
      <c r="N475" t="s">
        <v>876</v>
      </c>
      <c r="O475">
        <v>319.5</v>
      </c>
      <c r="P475" t="str">
        <f t="shared" si="42"/>
        <v>Sí fue cobrada</v>
      </c>
      <c r="R475" s="2" t="str">
        <f t="shared" si="43"/>
        <v>06/04/2023</v>
      </c>
      <c r="S475" s="3">
        <f t="shared" si="44"/>
        <v>0.12638888888888888</v>
      </c>
      <c r="T475" t="s">
        <v>935</v>
      </c>
      <c r="U475">
        <f t="shared" si="45"/>
        <v>0.12638888888888888</v>
      </c>
      <c r="V475">
        <f t="shared" si="46"/>
        <v>17.073</v>
      </c>
      <c r="W475">
        <f t="shared" si="47"/>
        <v>1.8969999999999985</v>
      </c>
    </row>
    <row r="476" spans="1:23" x14ac:dyDescent="0.3">
      <c r="A476">
        <v>14</v>
      </c>
      <c r="B476" t="s">
        <v>455</v>
      </c>
      <c r="C476">
        <v>3</v>
      </c>
      <c r="D476" s="1">
        <v>45022.02847222222</v>
      </c>
      <c r="E476" s="1">
        <v>45022.076388888891</v>
      </c>
      <c r="F476" t="s">
        <v>509</v>
      </c>
      <c r="G476" t="s">
        <v>514</v>
      </c>
      <c r="H476" t="s">
        <v>517</v>
      </c>
      <c r="I476">
        <v>49.29</v>
      </c>
      <c r="J476" t="s">
        <v>521</v>
      </c>
      <c r="K476">
        <v>640</v>
      </c>
      <c r="L476" t="s">
        <v>528</v>
      </c>
      <c r="M476" t="s">
        <v>584</v>
      </c>
      <c r="N476" t="s">
        <v>662</v>
      </c>
      <c r="O476">
        <v>320</v>
      </c>
      <c r="P476" t="str">
        <f t="shared" si="42"/>
        <v>Sí fue cobrada</v>
      </c>
      <c r="R476" s="2" t="str">
        <f t="shared" si="43"/>
        <v>06/04/2023</v>
      </c>
      <c r="S476" s="3">
        <f t="shared" si="44"/>
        <v>4.7916666666666677E-2</v>
      </c>
      <c r="T476" t="s">
        <v>935</v>
      </c>
      <c r="U476">
        <f t="shared" si="45"/>
        <v>4.7916666666666677E-2</v>
      </c>
      <c r="V476">
        <f t="shared" si="46"/>
        <v>44.360999999999997</v>
      </c>
      <c r="W476">
        <f t="shared" si="47"/>
        <v>4.929000000000002</v>
      </c>
    </row>
    <row r="477" spans="1:23" x14ac:dyDescent="0.3">
      <c r="A477">
        <v>2</v>
      </c>
      <c r="B477" t="s">
        <v>456</v>
      </c>
      <c r="C477">
        <v>4</v>
      </c>
      <c r="D477" s="1">
        <v>45022.047222222223</v>
      </c>
      <c r="E477" s="1">
        <v>45022.161111111112</v>
      </c>
      <c r="F477" t="s">
        <v>510</v>
      </c>
      <c r="G477" t="s">
        <v>514</v>
      </c>
      <c r="H477" t="s">
        <v>517</v>
      </c>
      <c r="I477">
        <v>39.68</v>
      </c>
      <c r="J477" t="s">
        <v>520</v>
      </c>
      <c r="K477">
        <v>641</v>
      </c>
      <c r="L477" t="s">
        <v>531</v>
      </c>
      <c r="M477" t="s">
        <v>666</v>
      </c>
      <c r="N477" t="s">
        <v>631</v>
      </c>
      <c r="O477">
        <v>320.5</v>
      </c>
      <c r="P477" t="str">
        <f t="shared" si="42"/>
        <v>Sí fue cobrada</v>
      </c>
      <c r="R477" s="2" t="str">
        <f t="shared" si="43"/>
        <v>06/04/2023</v>
      </c>
      <c r="S477" s="3">
        <f t="shared" si="44"/>
        <v>0.1138888888888889</v>
      </c>
      <c r="T477" t="s">
        <v>935</v>
      </c>
      <c r="U477">
        <f t="shared" si="45"/>
        <v>0.1138888888888889</v>
      </c>
      <c r="V477">
        <f t="shared" si="46"/>
        <v>35.712000000000003</v>
      </c>
      <c r="W477">
        <f t="shared" si="47"/>
        <v>3.9679999999999964</v>
      </c>
    </row>
    <row r="478" spans="1:23" x14ac:dyDescent="0.3">
      <c r="A478">
        <v>15</v>
      </c>
      <c r="B478" t="s">
        <v>457</v>
      </c>
      <c r="C478">
        <v>1</v>
      </c>
      <c r="D478" s="1">
        <v>45022.10833333333</v>
      </c>
      <c r="E478" s="1">
        <v>45022.224999999999</v>
      </c>
      <c r="F478" t="s">
        <v>511</v>
      </c>
      <c r="G478" t="s">
        <v>514</v>
      </c>
      <c r="H478" t="s">
        <v>519</v>
      </c>
      <c r="I478">
        <v>11.11</v>
      </c>
      <c r="J478" t="s">
        <v>522</v>
      </c>
      <c r="K478">
        <v>642</v>
      </c>
      <c r="L478" t="s">
        <v>533</v>
      </c>
      <c r="M478" t="s">
        <v>730</v>
      </c>
      <c r="N478" t="s">
        <v>796</v>
      </c>
      <c r="O478">
        <v>321</v>
      </c>
      <c r="P478" t="str">
        <f t="shared" si="42"/>
        <v>Sí fue cobrada</v>
      </c>
      <c r="R478" s="2" t="str">
        <f t="shared" si="43"/>
        <v>06/04/2023</v>
      </c>
      <c r="S478" s="3">
        <f t="shared" si="44"/>
        <v>0.12708333333333333</v>
      </c>
      <c r="T478" t="s">
        <v>935</v>
      </c>
      <c r="U478">
        <f t="shared" si="45"/>
        <v>0.12708333333333333</v>
      </c>
      <c r="V478">
        <f t="shared" si="46"/>
        <v>9.9989999999999988</v>
      </c>
      <c r="W478">
        <f t="shared" si="47"/>
        <v>1.1110000000000007</v>
      </c>
    </row>
    <row r="479" spans="1:23" x14ac:dyDescent="0.3">
      <c r="A479">
        <v>6</v>
      </c>
      <c r="B479" t="s">
        <v>333</v>
      </c>
      <c r="C479">
        <v>6</v>
      </c>
      <c r="D479" s="1">
        <v>45022.118055555547</v>
      </c>
      <c r="E479" s="1">
        <v>45022.267361111109</v>
      </c>
      <c r="F479" t="s">
        <v>509</v>
      </c>
      <c r="G479" t="s">
        <v>516</v>
      </c>
      <c r="H479" t="s">
        <v>518</v>
      </c>
      <c r="I479">
        <v>40.03</v>
      </c>
      <c r="J479" t="s">
        <v>521</v>
      </c>
      <c r="K479">
        <v>645</v>
      </c>
      <c r="L479" t="s">
        <v>529</v>
      </c>
      <c r="M479" t="s">
        <v>739</v>
      </c>
      <c r="N479" t="s">
        <v>837</v>
      </c>
      <c r="O479">
        <v>322.5</v>
      </c>
      <c r="P479" t="str">
        <f t="shared" si="42"/>
        <v>Sí fue cobrada</v>
      </c>
      <c r="R479" s="2" t="str">
        <f t="shared" si="43"/>
        <v>06/04/2023</v>
      </c>
      <c r="S479" s="3">
        <f t="shared" si="44"/>
        <v>0.14930555555555552</v>
      </c>
      <c r="T479" t="s">
        <v>935</v>
      </c>
      <c r="U479">
        <f t="shared" si="45"/>
        <v>0.14930555555555552</v>
      </c>
      <c r="V479">
        <f t="shared" si="46"/>
        <v>36.027000000000001</v>
      </c>
      <c r="W479">
        <f t="shared" si="47"/>
        <v>4.0030000000000001</v>
      </c>
    </row>
    <row r="480" spans="1:23" x14ac:dyDescent="0.3">
      <c r="A480">
        <v>12</v>
      </c>
      <c r="B480" t="s">
        <v>458</v>
      </c>
      <c r="C480">
        <v>2</v>
      </c>
      <c r="D480" s="1">
        <v>45022.121527777781</v>
      </c>
      <c r="E480" s="1">
        <v>45022.267361111109</v>
      </c>
      <c r="F480" t="s">
        <v>511</v>
      </c>
      <c r="G480" t="s">
        <v>514</v>
      </c>
      <c r="H480" t="s">
        <v>519</v>
      </c>
      <c r="I480">
        <v>42.79</v>
      </c>
      <c r="J480" t="s">
        <v>520</v>
      </c>
      <c r="K480">
        <v>647</v>
      </c>
      <c r="L480" t="s">
        <v>529</v>
      </c>
      <c r="M480" t="s">
        <v>558</v>
      </c>
      <c r="N480" t="s">
        <v>837</v>
      </c>
      <c r="O480">
        <v>323.5</v>
      </c>
      <c r="P480" t="str">
        <f t="shared" si="42"/>
        <v>Sí fue cobrada</v>
      </c>
      <c r="R480" s="2" t="str">
        <f t="shared" si="43"/>
        <v>06/04/2023</v>
      </c>
      <c r="S480" s="3">
        <f t="shared" si="44"/>
        <v>0.14583333333333331</v>
      </c>
      <c r="T480" t="s">
        <v>935</v>
      </c>
      <c r="U480">
        <f t="shared" si="45"/>
        <v>0.14583333333333331</v>
      </c>
      <c r="V480">
        <f t="shared" si="46"/>
        <v>38.510999999999996</v>
      </c>
      <c r="W480">
        <f t="shared" si="47"/>
        <v>4.2790000000000035</v>
      </c>
    </row>
    <row r="481" spans="1:23" x14ac:dyDescent="0.3">
      <c r="A481">
        <v>9</v>
      </c>
      <c r="B481" t="s">
        <v>459</v>
      </c>
      <c r="C481">
        <v>1</v>
      </c>
      <c r="D481" s="1">
        <v>45022.038194444453</v>
      </c>
      <c r="E481" s="1">
        <v>45022.15625</v>
      </c>
      <c r="F481" t="s">
        <v>512</v>
      </c>
      <c r="G481" t="s">
        <v>514</v>
      </c>
      <c r="H481" t="s">
        <v>518</v>
      </c>
      <c r="I481">
        <v>15.98</v>
      </c>
      <c r="J481" t="s">
        <v>522</v>
      </c>
      <c r="K481">
        <v>649</v>
      </c>
      <c r="L481" t="s">
        <v>526</v>
      </c>
      <c r="M481" t="s">
        <v>728</v>
      </c>
      <c r="N481" t="s">
        <v>588</v>
      </c>
      <c r="O481">
        <v>324.5</v>
      </c>
      <c r="P481" t="str">
        <f t="shared" si="42"/>
        <v>Sí fue cobrada</v>
      </c>
      <c r="R481" s="2" t="str">
        <f t="shared" si="43"/>
        <v>06/04/2023</v>
      </c>
      <c r="S481" s="3">
        <f t="shared" si="44"/>
        <v>0.12847222222222221</v>
      </c>
      <c r="T481" t="s">
        <v>935</v>
      </c>
      <c r="U481">
        <f t="shared" si="45"/>
        <v>0.12847222222222221</v>
      </c>
      <c r="V481">
        <f t="shared" si="46"/>
        <v>14.382</v>
      </c>
      <c r="W481">
        <f t="shared" si="47"/>
        <v>1.5980000000000008</v>
      </c>
    </row>
    <row r="482" spans="1:23" x14ac:dyDescent="0.3">
      <c r="A482">
        <v>11</v>
      </c>
      <c r="B482" t="s">
        <v>403</v>
      </c>
      <c r="C482">
        <v>3</v>
      </c>
      <c r="D482" s="1">
        <v>45023.147916666669</v>
      </c>
      <c r="E482" s="1">
        <v>45023.209722222222</v>
      </c>
      <c r="F482" t="s">
        <v>509</v>
      </c>
      <c r="G482" t="s">
        <v>514</v>
      </c>
      <c r="H482" t="s">
        <v>517</v>
      </c>
      <c r="I482">
        <v>38.21</v>
      </c>
      <c r="J482" t="s">
        <v>521</v>
      </c>
      <c r="K482">
        <v>650</v>
      </c>
      <c r="L482" t="s">
        <v>533</v>
      </c>
      <c r="M482" t="s">
        <v>561</v>
      </c>
      <c r="N482" t="s">
        <v>850</v>
      </c>
      <c r="O482">
        <v>325</v>
      </c>
      <c r="P482" t="str">
        <f t="shared" si="42"/>
        <v>Sí fue cobrada</v>
      </c>
      <c r="R482" s="2" t="str">
        <f t="shared" si="43"/>
        <v>07/04/2023</v>
      </c>
      <c r="S482" s="3">
        <f t="shared" si="44"/>
        <v>6.1805555555555558E-2</v>
      </c>
      <c r="T482" t="s">
        <v>936</v>
      </c>
      <c r="U482">
        <f t="shared" si="45"/>
        <v>6.1805555555555558E-2</v>
      </c>
      <c r="V482">
        <f t="shared" si="46"/>
        <v>34.389000000000003</v>
      </c>
      <c r="W482">
        <f t="shared" si="47"/>
        <v>3.820999999999998</v>
      </c>
    </row>
    <row r="483" spans="1:23" x14ac:dyDescent="0.3">
      <c r="A483">
        <v>16</v>
      </c>
      <c r="B483" t="s">
        <v>460</v>
      </c>
      <c r="C483">
        <v>4</v>
      </c>
      <c r="D483" s="1">
        <v>45023.086111111108</v>
      </c>
      <c r="E483" s="1">
        <v>45023.238888888889</v>
      </c>
      <c r="F483" t="s">
        <v>513</v>
      </c>
      <c r="G483" t="s">
        <v>516</v>
      </c>
      <c r="H483" t="s">
        <v>519</v>
      </c>
      <c r="I483">
        <v>20.27</v>
      </c>
      <c r="J483" t="s">
        <v>521</v>
      </c>
      <c r="K483">
        <v>651</v>
      </c>
      <c r="L483" t="s">
        <v>533</v>
      </c>
      <c r="M483" t="s">
        <v>554</v>
      </c>
      <c r="N483" t="s">
        <v>918</v>
      </c>
      <c r="O483">
        <v>325.5</v>
      </c>
      <c r="P483" t="str">
        <f t="shared" si="42"/>
        <v>Sí fue cobrada</v>
      </c>
      <c r="R483" s="2" t="str">
        <f t="shared" si="43"/>
        <v>07/04/2023</v>
      </c>
      <c r="S483" s="3">
        <f t="shared" si="44"/>
        <v>0.15277777777777779</v>
      </c>
      <c r="T483" t="s">
        <v>936</v>
      </c>
      <c r="U483">
        <f t="shared" si="45"/>
        <v>0.15277777777777779</v>
      </c>
      <c r="V483">
        <f t="shared" si="46"/>
        <v>18.242999999999999</v>
      </c>
      <c r="W483">
        <f t="shared" si="47"/>
        <v>2.027000000000001</v>
      </c>
    </row>
    <row r="484" spans="1:23" x14ac:dyDescent="0.3">
      <c r="A484">
        <v>14</v>
      </c>
      <c r="B484" t="s">
        <v>411</v>
      </c>
      <c r="C484">
        <v>5</v>
      </c>
      <c r="D484" s="1">
        <v>45023.004166666673</v>
      </c>
      <c r="E484" s="1">
        <v>45023.101388888892</v>
      </c>
      <c r="F484" t="s">
        <v>511</v>
      </c>
      <c r="G484" t="s">
        <v>514</v>
      </c>
      <c r="H484" t="s">
        <v>517</v>
      </c>
      <c r="I484">
        <v>23.26</v>
      </c>
      <c r="J484" t="s">
        <v>522</v>
      </c>
      <c r="K484">
        <v>652</v>
      </c>
      <c r="L484" t="s">
        <v>530</v>
      </c>
      <c r="M484" t="s">
        <v>740</v>
      </c>
      <c r="N484" t="s">
        <v>808</v>
      </c>
      <c r="O484">
        <v>326</v>
      </c>
      <c r="P484" t="str">
        <f t="shared" si="42"/>
        <v>Sí fue cobrada</v>
      </c>
      <c r="R484" s="2" t="str">
        <f t="shared" si="43"/>
        <v>07/04/2023</v>
      </c>
      <c r="S484" s="3">
        <f t="shared" si="44"/>
        <v>0.10763888888888891</v>
      </c>
      <c r="T484" t="s">
        <v>936</v>
      </c>
      <c r="U484">
        <f t="shared" si="45"/>
        <v>0.10763888888888891</v>
      </c>
      <c r="V484">
        <f t="shared" si="46"/>
        <v>20.934000000000001</v>
      </c>
      <c r="W484">
        <f t="shared" si="47"/>
        <v>2.3260000000000005</v>
      </c>
    </row>
    <row r="485" spans="1:23" x14ac:dyDescent="0.3">
      <c r="A485">
        <v>13</v>
      </c>
      <c r="B485" t="s">
        <v>461</v>
      </c>
      <c r="C485">
        <v>5</v>
      </c>
      <c r="D485" s="1">
        <v>45023.104861111111</v>
      </c>
      <c r="E485" s="1">
        <v>45023.180555555547</v>
      </c>
      <c r="F485" t="s">
        <v>510</v>
      </c>
      <c r="G485" t="s">
        <v>514</v>
      </c>
      <c r="H485" t="s">
        <v>519</v>
      </c>
      <c r="I485">
        <v>34.33</v>
      </c>
      <c r="J485" t="s">
        <v>521</v>
      </c>
      <c r="K485">
        <v>653</v>
      </c>
      <c r="L485" t="s">
        <v>528</v>
      </c>
      <c r="M485" t="s">
        <v>726</v>
      </c>
      <c r="N485" t="s">
        <v>774</v>
      </c>
      <c r="O485">
        <v>326.5</v>
      </c>
      <c r="P485" t="str">
        <f t="shared" si="42"/>
        <v>Sí fue cobrada</v>
      </c>
      <c r="R485" s="2" t="str">
        <f t="shared" si="43"/>
        <v>07/04/2023</v>
      </c>
      <c r="S485" s="3">
        <f t="shared" si="44"/>
        <v>7.5694444444444439E-2</v>
      </c>
      <c r="T485" t="s">
        <v>936</v>
      </c>
      <c r="U485">
        <f t="shared" si="45"/>
        <v>7.5694444444444439E-2</v>
      </c>
      <c r="V485">
        <f t="shared" si="46"/>
        <v>30.896999999999998</v>
      </c>
      <c r="W485">
        <f t="shared" si="47"/>
        <v>3.4329999999999998</v>
      </c>
    </row>
    <row r="486" spans="1:23" x14ac:dyDescent="0.3">
      <c r="A486">
        <v>12</v>
      </c>
      <c r="B486" t="s">
        <v>462</v>
      </c>
      <c r="C486">
        <v>5</v>
      </c>
      <c r="D486" s="1">
        <v>45023.001388888893</v>
      </c>
      <c r="E486" s="1">
        <v>45023.072222222218</v>
      </c>
      <c r="F486" t="s">
        <v>512</v>
      </c>
      <c r="G486" t="s">
        <v>516</v>
      </c>
      <c r="H486" t="s">
        <v>519</v>
      </c>
      <c r="I486">
        <v>23.98</v>
      </c>
      <c r="J486" t="s">
        <v>522</v>
      </c>
      <c r="K486">
        <v>654</v>
      </c>
      <c r="L486" t="s">
        <v>530</v>
      </c>
      <c r="M486" t="s">
        <v>542</v>
      </c>
      <c r="N486" t="s">
        <v>572</v>
      </c>
      <c r="O486">
        <v>327</v>
      </c>
      <c r="P486" t="str">
        <f t="shared" si="42"/>
        <v>Sí fue cobrada</v>
      </c>
      <c r="R486" s="2" t="str">
        <f t="shared" si="43"/>
        <v>07/04/2023</v>
      </c>
      <c r="S486" s="3">
        <f t="shared" si="44"/>
        <v>8.1250000000000017E-2</v>
      </c>
      <c r="T486" t="s">
        <v>936</v>
      </c>
      <c r="U486">
        <f t="shared" si="45"/>
        <v>8.1250000000000017E-2</v>
      </c>
      <c r="V486">
        <f t="shared" si="46"/>
        <v>21.582000000000001</v>
      </c>
      <c r="W486">
        <f t="shared" si="47"/>
        <v>2.3979999999999997</v>
      </c>
    </row>
    <row r="487" spans="1:23" x14ac:dyDescent="0.3">
      <c r="A487">
        <v>19</v>
      </c>
      <c r="B487" t="s">
        <v>463</v>
      </c>
      <c r="C487">
        <v>6</v>
      </c>
      <c r="D487" s="1">
        <v>45023.15</v>
      </c>
      <c r="E487" s="1">
        <v>45023.277777777781</v>
      </c>
      <c r="F487" t="s">
        <v>510</v>
      </c>
      <c r="G487" t="s">
        <v>516</v>
      </c>
      <c r="H487" t="s">
        <v>519</v>
      </c>
      <c r="I487">
        <v>31.23</v>
      </c>
      <c r="J487" t="s">
        <v>520</v>
      </c>
      <c r="K487">
        <v>656</v>
      </c>
      <c r="L487" t="s">
        <v>533</v>
      </c>
      <c r="M487" t="s">
        <v>593</v>
      </c>
      <c r="N487" t="s">
        <v>801</v>
      </c>
      <c r="O487">
        <v>328</v>
      </c>
      <c r="P487" t="str">
        <f t="shared" si="42"/>
        <v>Sí fue cobrada</v>
      </c>
      <c r="R487" s="2" t="str">
        <f t="shared" si="43"/>
        <v>07/04/2023</v>
      </c>
      <c r="S487" s="3">
        <f t="shared" si="44"/>
        <v>0.1277777777777778</v>
      </c>
      <c r="T487" t="s">
        <v>936</v>
      </c>
      <c r="U487">
        <f t="shared" si="45"/>
        <v>0.1277777777777778</v>
      </c>
      <c r="V487">
        <f t="shared" si="46"/>
        <v>28.106999999999999</v>
      </c>
      <c r="W487">
        <f t="shared" si="47"/>
        <v>3.1230000000000011</v>
      </c>
    </row>
    <row r="488" spans="1:23" x14ac:dyDescent="0.3">
      <c r="A488">
        <v>1</v>
      </c>
      <c r="B488" t="s">
        <v>464</v>
      </c>
      <c r="C488">
        <v>2</v>
      </c>
      <c r="D488" s="1">
        <v>45023.035416666673</v>
      </c>
      <c r="E488" s="1">
        <v>45023.171527777777</v>
      </c>
      <c r="F488" t="s">
        <v>510</v>
      </c>
      <c r="G488" t="s">
        <v>514</v>
      </c>
      <c r="H488" t="s">
        <v>518</v>
      </c>
      <c r="I488">
        <v>44.2</v>
      </c>
      <c r="J488" t="s">
        <v>520</v>
      </c>
      <c r="K488">
        <v>657</v>
      </c>
      <c r="L488" t="s">
        <v>532</v>
      </c>
      <c r="M488" t="s">
        <v>735</v>
      </c>
      <c r="N488" t="s">
        <v>882</v>
      </c>
      <c r="O488">
        <v>328.5</v>
      </c>
      <c r="P488" t="str">
        <f t="shared" si="42"/>
        <v>Sí fue cobrada</v>
      </c>
      <c r="R488" s="2" t="str">
        <f t="shared" si="43"/>
        <v>07/04/2023</v>
      </c>
      <c r="S488" s="3">
        <f t="shared" si="44"/>
        <v>0.13611111111111107</v>
      </c>
      <c r="T488" t="s">
        <v>936</v>
      </c>
      <c r="U488">
        <f t="shared" si="45"/>
        <v>0.13611111111111107</v>
      </c>
      <c r="V488">
        <f t="shared" si="46"/>
        <v>39.78</v>
      </c>
      <c r="W488">
        <f t="shared" si="47"/>
        <v>4.4200000000000017</v>
      </c>
    </row>
    <row r="489" spans="1:23" x14ac:dyDescent="0.3">
      <c r="A489">
        <v>19</v>
      </c>
      <c r="B489" t="s">
        <v>465</v>
      </c>
      <c r="C489">
        <v>5</v>
      </c>
      <c r="D489" s="1">
        <v>45023.071527777778</v>
      </c>
      <c r="E489" s="1">
        <v>45023.209722222222</v>
      </c>
      <c r="F489" t="s">
        <v>512</v>
      </c>
      <c r="G489" t="s">
        <v>515</v>
      </c>
      <c r="H489" t="s">
        <v>518</v>
      </c>
      <c r="I489">
        <v>31.27</v>
      </c>
      <c r="J489" t="s">
        <v>520</v>
      </c>
      <c r="K489">
        <v>658</v>
      </c>
      <c r="L489" t="s">
        <v>525</v>
      </c>
      <c r="M489" t="s">
        <v>741</v>
      </c>
      <c r="N489" t="s">
        <v>850</v>
      </c>
      <c r="O489">
        <v>329</v>
      </c>
      <c r="P489" t="str">
        <f t="shared" si="42"/>
        <v>Sí fue cobrada</v>
      </c>
      <c r="R489" s="2" t="str">
        <f t="shared" si="43"/>
        <v>07/04/2023</v>
      </c>
      <c r="S489" s="3">
        <f t="shared" si="44"/>
        <v>0.13819444444444445</v>
      </c>
      <c r="T489" t="s">
        <v>936</v>
      </c>
      <c r="U489">
        <f t="shared" si="45"/>
        <v>0.13819444444444445</v>
      </c>
      <c r="V489">
        <f t="shared" si="46"/>
        <v>28.143000000000001</v>
      </c>
      <c r="W489">
        <f t="shared" si="47"/>
        <v>3.1269999999999989</v>
      </c>
    </row>
    <row r="490" spans="1:23" x14ac:dyDescent="0.3">
      <c r="A490">
        <v>19</v>
      </c>
      <c r="B490" t="s">
        <v>466</v>
      </c>
      <c r="C490">
        <v>4</v>
      </c>
      <c r="D490" s="1">
        <v>45023.080555555563</v>
      </c>
      <c r="E490" s="1">
        <v>45023.243750000001</v>
      </c>
      <c r="F490" t="s">
        <v>511</v>
      </c>
      <c r="G490" t="s">
        <v>515</v>
      </c>
      <c r="H490" t="s">
        <v>519</v>
      </c>
      <c r="I490">
        <v>15.91</v>
      </c>
      <c r="J490" t="s">
        <v>520</v>
      </c>
      <c r="K490">
        <v>660</v>
      </c>
      <c r="L490" t="s">
        <v>525</v>
      </c>
      <c r="M490" t="s">
        <v>639</v>
      </c>
      <c r="N490" t="s">
        <v>794</v>
      </c>
      <c r="O490">
        <v>330</v>
      </c>
      <c r="P490" t="str">
        <f t="shared" si="42"/>
        <v>Sí fue cobrada</v>
      </c>
      <c r="R490" s="2" t="str">
        <f t="shared" si="43"/>
        <v>07/04/2023</v>
      </c>
      <c r="S490" s="3">
        <f t="shared" si="44"/>
        <v>0.16319444444444442</v>
      </c>
      <c r="T490" t="s">
        <v>936</v>
      </c>
      <c r="U490">
        <f t="shared" si="45"/>
        <v>0.16319444444444442</v>
      </c>
      <c r="V490">
        <f t="shared" si="46"/>
        <v>14.318999999999999</v>
      </c>
      <c r="W490">
        <f t="shared" si="47"/>
        <v>1.5910000000000011</v>
      </c>
    </row>
    <row r="491" spans="1:23" x14ac:dyDescent="0.3">
      <c r="A491">
        <v>16</v>
      </c>
      <c r="B491" t="s">
        <v>164</v>
      </c>
      <c r="C491">
        <v>4</v>
      </c>
      <c r="D491" s="1">
        <v>45023.140277777777</v>
      </c>
      <c r="E491" s="1">
        <v>45023.286111111112</v>
      </c>
      <c r="F491" t="s">
        <v>513</v>
      </c>
      <c r="G491" t="s">
        <v>516</v>
      </c>
      <c r="H491" t="s">
        <v>519</v>
      </c>
      <c r="I491">
        <v>32.54</v>
      </c>
      <c r="J491" t="s">
        <v>522</v>
      </c>
      <c r="K491">
        <v>661</v>
      </c>
      <c r="L491" t="s">
        <v>533</v>
      </c>
      <c r="M491" t="s">
        <v>634</v>
      </c>
      <c r="N491" t="s">
        <v>890</v>
      </c>
      <c r="O491">
        <v>330.5</v>
      </c>
      <c r="P491" t="str">
        <f t="shared" si="42"/>
        <v>Sí fue cobrada</v>
      </c>
      <c r="R491" s="2" t="str">
        <f t="shared" si="43"/>
        <v>07/04/2023</v>
      </c>
      <c r="S491" s="3">
        <f t="shared" si="44"/>
        <v>0.15625000000000003</v>
      </c>
      <c r="T491" t="s">
        <v>936</v>
      </c>
      <c r="U491">
        <f t="shared" si="45"/>
        <v>0.15625000000000003</v>
      </c>
      <c r="V491">
        <f t="shared" si="46"/>
        <v>29.285999999999998</v>
      </c>
      <c r="W491">
        <f t="shared" si="47"/>
        <v>3.2540000000000013</v>
      </c>
    </row>
    <row r="492" spans="1:23" x14ac:dyDescent="0.3">
      <c r="A492">
        <v>15</v>
      </c>
      <c r="B492" t="s">
        <v>467</v>
      </c>
      <c r="C492">
        <v>4</v>
      </c>
      <c r="D492" s="1">
        <v>45023.084027777782</v>
      </c>
      <c r="E492" s="1">
        <v>45023.209722222222</v>
      </c>
      <c r="F492" t="s">
        <v>510</v>
      </c>
      <c r="G492" t="s">
        <v>514</v>
      </c>
      <c r="H492" t="s">
        <v>519</v>
      </c>
      <c r="I492">
        <v>11.64</v>
      </c>
      <c r="J492" t="s">
        <v>521</v>
      </c>
      <c r="K492">
        <v>662</v>
      </c>
      <c r="L492" t="s">
        <v>529</v>
      </c>
      <c r="M492" t="s">
        <v>742</v>
      </c>
      <c r="N492" t="s">
        <v>850</v>
      </c>
      <c r="O492">
        <v>331</v>
      </c>
      <c r="P492" t="str">
        <f t="shared" si="42"/>
        <v>Sí fue cobrada</v>
      </c>
      <c r="R492" s="2" t="str">
        <f t="shared" si="43"/>
        <v>07/04/2023</v>
      </c>
      <c r="S492" s="3">
        <f t="shared" si="44"/>
        <v>0.12569444444444444</v>
      </c>
      <c r="T492" t="s">
        <v>936</v>
      </c>
      <c r="U492">
        <f t="shared" si="45"/>
        <v>0.12569444444444444</v>
      </c>
      <c r="V492">
        <f t="shared" si="46"/>
        <v>10.476000000000001</v>
      </c>
      <c r="W492">
        <f t="shared" si="47"/>
        <v>1.1639999999999997</v>
      </c>
    </row>
    <row r="493" spans="1:23" x14ac:dyDescent="0.3">
      <c r="A493">
        <v>3</v>
      </c>
      <c r="B493" t="s">
        <v>468</v>
      </c>
      <c r="C493">
        <v>1</v>
      </c>
      <c r="D493" s="1">
        <v>45023.04791666667</v>
      </c>
      <c r="E493" s="1">
        <v>45023.157638888893</v>
      </c>
      <c r="F493" t="s">
        <v>510</v>
      </c>
      <c r="G493" t="s">
        <v>514</v>
      </c>
      <c r="H493" t="s">
        <v>518</v>
      </c>
      <c r="I493">
        <v>41.8</v>
      </c>
      <c r="J493" t="s">
        <v>522</v>
      </c>
      <c r="K493">
        <v>663</v>
      </c>
      <c r="L493" t="s">
        <v>523</v>
      </c>
      <c r="M493" t="s">
        <v>743</v>
      </c>
      <c r="N493" t="s">
        <v>748</v>
      </c>
      <c r="O493">
        <v>331.5</v>
      </c>
      <c r="P493" t="str">
        <f t="shared" si="42"/>
        <v>Sí fue cobrada</v>
      </c>
      <c r="R493" s="2" t="str">
        <f t="shared" si="43"/>
        <v>07/04/2023</v>
      </c>
      <c r="S493" s="3">
        <f t="shared" si="44"/>
        <v>0.12013888888888889</v>
      </c>
      <c r="T493" t="s">
        <v>936</v>
      </c>
      <c r="U493">
        <f t="shared" si="45"/>
        <v>0.12013888888888889</v>
      </c>
      <c r="V493">
        <f t="shared" si="46"/>
        <v>37.619999999999997</v>
      </c>
      <c r="W493">
        <f t="shared" si="47"/>
        <v>4.18</v>
      </c>
    </row>
    <row r="494" spans="1:23" x14ac:dyDescent="0.3">
      <c r="A494">
        <v>20</v>
      </c>
      <c r="B494" t="s">
        <v>469</v>
      </c>
      <c r="C494">
        <v>6</v>
      </c>
      <c r="D494" s="1">
        <v>45023.065972222219</v>
      </c>
      <c r="E494" s="1">
        <v>45023.161805555559</v>
      </c>
      <c r="F494" t="s">
        <v>513</v>
      </c>
      <c r="G494" t="s">
        <v>515</v>
      </c>
      <c r="H494" t="s">
        <v>517</v>
      </c>
      <c r="I494">
        <v>31.27</v>
      </c>
      <c r="J494" t="s">
        <v>520</v>
      </c>
      <c r="K494">
        <v>664</v>
      </c>
      <c r="L494" t="s">
        <v>524</v>
      </c>
      <c r="M494" t="s">
        <v>632</v>
      </c>
      <c r="N494" t="s">
        <v>714</v>
      </c>
      <c r="O494">
        <v>332</v>
      </c>
      <c r="P494" t="str">
        <f t="shared" si="42"/>
        <v>Sí fue cobrada</v>
      </c>
      <c r="R494" s="2" t="str">
        <f t="shared" si="43"/>
        <v>07/04/2023</v>
      </c>
      <c r="S494" s="3">
        <f t="shared" si="44"/>
        <v>9.583333333333334E-2</v>
      </c>
      <c r="T494" t="s">
        <v>936</v>
      </c>
      <c r="U494">
        <f t="shared" si="45"/>
        <v>9.583333333333334E-2</v>
      </c>
      <c r="V494">
        <f t="shared" si="46"/>
        <v>28.143000000000001</v>
      </c>
      <c r="W494">
        <f t="shared" si="47"/>
        <v>3.1269999999999989</v>
      </c>
    </row>
    <row r="495" spans="1:23" x14ac:dyDescent="0.3">
      <c r="A495">
        <v>6</v>
      </c>
      <c r="B495" t="s">
        <v>247</v>
      </c>
      <c r="C495">
        <v>1</v>
      </c>
      <c r="D495" s="1">
        <v>45023.086805555547</v>
      </c>
      <c r="E495" s="1">
        <v>45023.24722222222</v>
      </c>
      <c r="F495" t="s">
        <v>512</v>
      </c>
      <c r="G495" t="s">
        <v>514</v>
      </c>
      <c r="H495" t="s">
        <v>519</v>
      </c>
      <c r="I495">
        <v>25.32</v>
      </c>
      <c r="J495" t="s">
        <v>522</v>
      </c>
      <c r="K495">
        <v>665</v>
      </c>
      <c r="L495" t="s">
        <v>529</v>
      </c>
      <c r="M495" t="s">
        <v>628</v>
      </c>
      <c r="N495" t="s">
        <v>793</v>
      </c>
      <c r="O495">
        <v>332.5</v>
      </c>
      <c r="P495" t="str">
        <f t="shared" si="42"/>
        <v>Sí fue cobrada</v>
      </c>
      <c r="R495" s="2" t="str">
        <f t="shared" si="43"/>
        <v>07/04/2023</v>
      </c>
      <c r="S495" s="3">
        <f t="shared" si="44"/>
        <v>0.17083333333333331</v>
      </c>
      <c r="T495" t="s">
        <v>936</v>
      </c>
      <c r="U495">
        <f t="shared" si="45"/>
        <v>0.17083333333333331</v>
      </c>
      <c r="V495">
        <f t="shared" si="46"/>
        <v>22.788</v>
      </c>
      <c r="W495">
        <f t="shared" si="47"/>
        <v>2.532</v>
      </c>
    </row>
    <row r="496" spans="1:23" x14ac:dyDescent="0.3">
      <c r="A496">
        <v>12</v>
      </c>
      <c r="B496" t="s">
        <v>255</v>
      </c>
      <c r="C496">
        <v>4</v>
      </c>
      <c r="D496" s="1">
        <v>45023.071527777778</v>
      </c>
      <c r="E496" s="1">
        <v>45023.195138888892</v>
      </c>
      <c r="F496" t="s">
        <v>510</v>
      </c>
      <c r="G496" t="s">
        <v>515</v>
      </c>
      <c r="H496" t="s">
        <v>519</v>
      </c>
      <c r="I496">
        <v>18.61</v>
      </c>
      <c r="J496" t="s">
        <v>520</v>
      </c>
      <c r="K496">
        <v>668</v>
      </c>
      <c r="L496" t="s">
        <v>529</v>
      </c>
      <c r="M496" t="s">
        <v>741</v>
      </c>
      <c r="N496" t="s">
        <v>919</v>
      </c>
      <c r="O496">
        <v>334</v>
      </c>
      <c r="P496" t="str">
        <f t="shared" si="42"/>
        <v>Sí fue cobrada</v>
      </c>
      <c r="R496" s="2" t="str">
        <f t="shared" si="43"/>
        <v>07/04/2023</v>
      </c>
      <c r="S496" s="3">
        <f t="shared" si="44"/>
        <v>0.1236111111111111</v>
      </c>
      <c r="T496" t="s">
        <v>936</v>
      </c>
      <c r="U496">
        <f t="shared" si="45"/>
        <v>0.1236111111111111</v>
      </c>
      <c r="V496">
        <f t="shared" si="46"/>
        <v>16.748999999999999</v>
      </c>
      <c r="W496">
        <f t="shared" si="47"/>
        <v>1.8610000000000007</v>
      </c>
    </row>
    <row r="497" spans="1:23" x14ac:dyDescent="0.3">
      <c r="A497">
        <v>10</v>
      </c>
      <c r="B497" t="s">
        <v>470</v>
      </c>
      <c r="C497">
        <v>4</v>
      </c>
      <c r="D497" s="1">
        <v>45023.042361111111</v>
      </c>
      <c r="E497" s="1">
        <v>45023.19027777778</v>
      </c>
      <c r="F497" t="s">
        <v>509</v>
      </c>
      <c r="G497" t="s">
        <v>514</v>
      </c>
      <c r="H497" t="s">
        <v>519</v>
      </c>
      <c r="I497">
        <v>10.68</v>
      </c>
      <c r="J497" t="s">
        <v>521</v>
      </c>
      <c r="K497">
        <v>669</v>
      </c>
      <c r="L497" t="s">
        <v>528</v>
      </c>
      <c r="M497" t="s">
        <v>607</v>
      </c>
      <c r="N497" t="s">
        <v>920</v>
      </c>
      <c r="O497">
        <v>334.5</v>
      </c>
      <c r="P497" t="str">
        <f t="shared" si="42"/>
        <v>Sí fue cobrada</v>
      </c>
      <c r="R497" s="2" t="str">
        <f t="shared" si="43"/>
        <v>07/04/2023</v>
      </c>
      <c r="S497" s="3">
        <f t="shared" si="44"/>
        <v>0.14791666666666667</v>
      </c>
      <c r="T497" t="s">
        <v>936</v>
      </c>
      <c r="U497">
        <f t="shared" si="45"/>
        <v>0.14791666666666667</v>
      </c>
      <c r="V497">
        <f t="shared" si="46"/>
        <v>9.6120000000000001</v>
      </c>
      <c r="W497">
        <f t="shared" si="47"/>
        <v>1.0679999999999996</v>
      </c>
    </row>
    <row r="498" spans="1:23" x14ac:dyDescent="0.3">
      <c r="A498">
        <v>16</v>
      </c>
      <c r="B498" t="s">
        <v>471</v>
      </c>
      <c r="C498">
        <v>6</v>
      </c>
      <c r="D498" s="1">
        <v>45023.077777777777</v>
      </c>
      <c r="E498" s="1">
        <v>45023.133333333331</v>
      </c>
      <c r="F498" t="s">
        <v>511</v>
      </c>
      <c r="G498" t="s">
        <v>514</v>
      </c>
      <c r="H498" t="s">
        <v>518</v>
      </c>
      <c r="I498">
        <v>37.93</v>
      </c>
      <c r="J498" t="s">
        <v>522</v>
      </c>
      <c r="K498">
        <v>670</v>
      </c>
      <c r="L498" t="s">
        <v>529</v>
      </c>
      <c r="M498" t="s">
        <v>604</v>
      </c>
      <c r="N498" t="s">
        <v>732</v>
      </c>
      <c r="O498">
        <v>335</v>
      </c>
      <c r="P498" t="str">
        <f t="shared" si="42"/>
        <v>Sí fue cobrada</v>
      </c>
      <c r="R498" s="2" t="str">
        <f t="shared" si="43"/>
        <v>07/04/2023</v>
      </c>
      <c r="S498" s="3">
        <f t="shared" si="44"/>
        <v>6.5972222222222224E-2</v>
      </c>
      <c r="T498" t="s">
        <v>936</v>
      </c>
      <c r="U498">
        <f t="shared" si="45"/>
        <v>6.5972222222222224E-2</v>
      </c>
      <c r="V498">
        <f t="shared" si="46"/>
        <v>34.137</v>
      </c>
      <c r="W498">
        <f t="shared" si="47"/>
        <v>3.7929999999999993</v>
      </c>
    </row>
    <row r="499" spans="1:23" x14ac:dyDescent="0.3">
      <c r="A499">
        <v>17</v>
      </c>
      <c r="B499" t="s">
        <v>229</v>
      </c>
      <c r="C499">
        <v>3</v>
      </c>
      <c r="D499" s="1">
        <v>45023.095833333333</v>
      </c>
      <c r="E499" s="1">
        <v>45023.145833333343</v>
      </c>
      <c r="F499" t="s">
        <v>509</v>
      </c>
      <c r="G499" t="s">
        <v>514</v>
      </c>
      <c r="H499" t="s">
        <v>518</v>
      </c>
      <c r="I499">
        <v>32.200000000000003</v>
      </c>
      <c r="J499" t="s">
        <v>520</v>
      </c>
      <c r="K499">
        <v>671</v>
      </c>
      <c r="L499" t="s">
        <v>529</v>
      </c>
      <c r="M499" t="s">
        <v>710</v>
      </c>
      <c r="N499" t="s">
        <v>570</v>
      </c>
      <c r="O499">
        <v>335.5</v>
      </c>
      <c r="P499" t="str">
        <f t="shared" si="42"/>
        <v>Sí fue cobrada</v>
      </c>
      <c r="R499" s="2" t="str">
        <f t="shared" si="43"/>
        <v>07/04/2023</v>
      </c>
      <c r="S499" s="3">
        <f t="shared" si="44"/>
        <v>5.0000000000000017E-2</v>
      </c>
      <c r="T499" t="s">
        <v>936</v>
      </c>
      <c r="U499">
        <f t="shared" si="45"/>
        <v>5.0000000000000017E-2</v>
      </c>
      <c r="V499">
        <f t="shared" si="46"/>
        <v>28.980000000000004</v>
      </c>
      <c r="W499">
        <f t="shared" si="47"/>
        <v>3.2199999999999989</v>
      </c>
    </row>
    <row r="500" spans="1:23" x14ac:dyDescent="0.3">
      <c r="A500">
        <v>12</v>
      </c>
      <c r="B500" t="s">
        <v>157</v>
      </c>
      <c r="C500">
        <v>6</v>
      </c>
      <c r="D500" s="1">
        <v>45023.058333333327</v>
      </c>
      <c r="E500" s="1">
        <v>45023.160416666673</v>
      </c>
      <c r="F500" t="s">
        <v>513</v>
      </c>
      <c r="G500" t="s">
        <v>516</v>
      </c>
      <c r="H500" t="s">
        <v>519</v>
      </c>
      <c r="I500">
        <v>29.19</v>
      </c>
      <c r="J500" t="s">
        <v>520</v>
      </c>
      <c r="K500">
        <v>672</v>
      </c>
      <c r="L500" t="s">
        <v>532</v>
      </c>
      <c r="M500" t="s">
        <v>738</v>
      </c>
      <c r="N500" t="s">
        <v>717</v>
      </c>
      <c r="O500">
        <v>336</v>
      </c>
      <c r="P500" t="str">
        <f t="shared" si="42"/>
        <v>Sí fue cobrada</v>
      </c>
      <c r="R500" s="2" t="str">
        <f t="shared" si="43"/>
        <v>07/04/2023</v>
      </c>
      <c r="S500" s="3">
        <f t="shared" si="44"/>
        <v>0.10208333333333336</v>
      </c>
      <c r="T500" t="s">
        <v>936</v>
      </c>
      <c r="U500">
        <f t="shared" si="45"/>
        <v>0.10208333333333336</v>
      </c>
      <c r="V500">
        <f t="shared" si="46"/>
        <v>26.271000000000001</v>
      </c>
      <c r="W500">
        <f t="shared" si="47"/>
        <v>2.9190000000000005</v>
      </c>
    </row>
    <row r="501" spans="1:23" x14ac:dyDescent="0.3">
      <c r="A501">
        <v>20</v>
      </c>
      <c r="B501" t="s">
        <v>197</v>
      </c>
      <c r="C501">
        <v>6</v>
      </c>
      <c r="D501" s="1">
        <v>45023.025694444441</v>
      </c>
      <c r="E501" s="1">
        <v>45023.119444444441</v>
      </c>
      <c r="F501" t="s">
        <v>512</v>
      </c>
      <c r="G501" t="s">
        <v>514</v>
      </c>
      <c r="H501" t="s">
        <v>519</v>
      </c>
      <c r="I501">
        <v>36.5</v>
      </c>
      <c r="J501" t="s">
        <v>520</v>
      </c>
      <c r="K501">
        <v>673</v>
      </c>
      <c r="L501" t="s">
        <v>528</v>
      </c>
      <c r="M501" t="s">
        <v>630</v>
      </c>
      <c r="N501" t="s">
        <v>894</v>
      </c>
      <c r="O501">
        <v>336.5</v>
      </c>
      <c r="P501" t="str">
        <f t="shared" si="42"/>
        <v>Sí fue cobrada</v>
      </c>
      <c r="R501" s="2" t="str">
        <f t="shared" si="43"/>
        <v>07/04/2023</v>
      </c>
      <c r="S501" s="3">
        <f t="shared" si="44"/>
        <v>9.375E-2</v>
      </c>
      <c r="T501" t="s">
        <v>936</v>
      </c>
      <c r="U501">
        <f t="shared" si="45"/>
        <v>9.375E-2</v>
      </c>
      <c r="V501">
        <f t="shared" si="46"/>
        <v>32.85</v>
      </c>
      <c r="W501">
        <f t="shared" si="47"/>
        <v>3.6499999999999986</v>
      </c>
    </row>
    <row r="502" spans="1:23" x14ac:dyDescent="0.3">
      <c r="A502">
        <v>1</v>
      </c>
      <c r="B502" t="s">
        <v>472</v>
      </c>
      <c r="C502">
        <v>3</v>
      </c>
      <c r="D502" s="1">
        <v>45023.002083333333</v>
      </c>
      <c r="E502" s="1">
        <v>45023.0625</v>
      </c>
      <c r="F502" t="s">
        <v>512</v>
      </c>
      <c r="G502" t="s">
        <v>516</v>
      </c>
      <c r="H502" t="s">
        <v>519</v>
      </c>
      <c r="I502">
        <v>41.29</v>
      </c>
      <c r="J502" t="s">
        <v>521</v>
      </c>
      <c r="K502">
        <v>674</v>
      </c>
      <c r="L502" t="s">
        <v>526</v>
      </c>
      <c r="M502" t="s">
        <v>722</v>
      </c>
      <c r="N502" t="s">
        <v>576</v>
      </c>
      <c r="O502">
        <v>337</v>
      </c>
      <c r="P502" t="str">
        <f t="shared" si="42"/>
        <v>Sí fue cobrada</v>
      </c>
      <c r="R502" s="2" t="str">
        <f t="shared" si="43"/>
        <v>07/04/2023</v>
      </c>
      <c r="S502" s="3">
        <f t="shared" si="44"/>
        <v>6.0416666666666667E-2</v>
      </c>
      <c r="T502" t="s">
        <v>936</v>
      </c>
      <c r="U502">
        <f t="shared" si="45"/>
        <v>6.0416666666666667E-2</v>
      </c>
      <c r="V502">
        <f t="shared" si="46"/>
        <v>37.161000000000001</v>
      </c>
      <c r="W502">
        <f t="shared" si="47"/>
        <v>4.1289999999999978</v>
      </c>
    </row>
    <row r="503" spans="1:23" x14ac:dyDescent="0.3">
      <c r="A503">
        <v>5</v>
      </c>
      <c r="B503" t="s">
        <v>473</v>
      </c>
      <c r="C503">
        <v>2</v>
      </c>
      <c r="D503" s="1">
        <v>45023.037499999999</v>
      </c>
      <c r="E503" s="1">
        <v>45023.189583333333</v>
      </c>
      <c r="F503" t="s">
        <v>511</v>
      </c>
      <c r="G503" t="s">
        <v>516</v>
      </c>
      <c r="H503" t="s">
        <v>518</v>
      </c>
      <c r="I503">
        <v>30.74</v>
      </c>
      <c r="J503" t="s">
        <v>520</v>
      </c>
      <c r="K503">
        <v>675</v>
      </c>
      <c r="L503" t="s">
        <v>531</v>
      </c>
      <c r="M503" t="s">
        <v>624</v>
      </c>
      <c r="N503" t="s">
        <v>824</v>
      </c>
      <c r="O503">
        <v>337.5</v>
      </c>
      <c r="P503" t="str">
        <f t="shared" si="42"/>
        <v>Sí fue cobrada</v>
      </c>
      <c r="R503" s="2" t="str">
        <f t="shared" si="43"/>
        <v>07/04/2023</v>
      </c>
      <c r="S503" s="3">
        <f t="shared" si="44"/>
        <v>0.15208333333333332</v>
      </c>
      <c r="T503" t="s">
        <v>936</v>
      </c>
      <c r="U503">
        <f t="shared" si="45"/>
        <v>0.15208333333333332</v>
      </c>
      <c r="V503">
        <f t="shared" si="46"/>
        <v>27.665999999999997</v>
      </c>
      <c r="W503">
        <f t="shared" si="47"/>
        <v>3.0740000000000016</v>
      </c>
    </row>
    <row r="504" spans="1:23" x14ac:dyDescent="0.3">
      <c r="A504">
        <v>7</v>
      </c>
      <c r="B504" t="s">
        <v>237</v>
      </c>
      <c r="C504">
        <v>6</v>
      </c>
      <c r="D504" s="1">
        <v>45023.019444444442</v>
      </c>
      <c r="E504" s="1">
        <v>45023.15625</v>
      </c>
      <c r="F504" t="s">
        <v>509</v>
      </c>
      <c r="G504" t="s">
        <v>514</v>
      </c>
      <c r="H504" t="s">
        <v>519</v>
      </c>
      <c r="I504">
        <v>41.6</v>
      </c>
      <c r="J504" t="s">
        <v>522</v>
      </c>
      <c r="K504">
        <v>676</v>
      </c>
      <c r="L504" t="s">
        <v>531</v>
      </c>
      <c r="M504" t="s">
        <v>571</v>
      </c>
      <c r="N504" t="s">
        <v>588</v>
      </c>
      <c r="O504">
        <v>338</v>
      </c>
      <c r="P504" t="str">
        <f t="shared" si="42"/>
        <v>Sí fue cobrada</v>
      </c>
      <c r="R504" s="2" t="str">
        <f t="shared" si="43"/>
        <v>07/04/2023</v>
      </c>
      <c r="S504" s="3">
        <f t="shared" si="44"/>
        <v>0.14722222222222223</v>
      </c>
      <c r="T504" t="s">
        <v>936</v>
      </c>
      <c r="U504">
        <f t="shared" si="45"/>
        <v>0.14722222222222223</v>
      </c>
      <c r="V504">
        <f t="shared" si="46"/>
        <v>37.44</v>
      </c>
      <c r="W504">
        <f t="shared" si="47"/>
        <v>4.1600000000000037</v>
      </c>
    </row>
    <row r="505" spans="1:23" x14ac:dyDescent="0.3">
      <c r="A505">
        <v>14</v>
      </c>
      <c r="B505" t="s">
        <v>474</v>
      </c>
      <c r="C505">
        <v>6</v>
      </c>
      <c r="D505" s="1">
        <v>45023.023611111108</v>
      </c>
      <c r="E505" s="1">
        <v>45023.109027777777</v>
      </c>
      <c r="F505" t="s">
        <v>511</v>
      </c>
      <c r="G505" t="s">
        <v>514</v>
      </c>
      <c r="H505" t="s">
        <v>519</v>
      </c>
      <c r="I505">
        <v>12.57</v>
      </c>
      <c r="J505" t="s">
        <v>522</v>
      </c>
      <c r="K505">
        <v>677</v>
      </c>
      <c r="L505" t="s">
        <v>529</v>
      </c>
      <c r="M505" t="s">
        <v>618</v>
      </c>
      <c r="N505" t="s">
        <v>640</v>
      </c>
      <c r="O505">
        <v>338.5</v>
      </c>
      <c r="P505" t="str">
        <f t="shared" si="42"/>
        <v>Sí fue cobrada</v>
      </c>
      <c r="R505" s="2" t="str">
        <f t="shared" si="43"/>
        <v>07/04/2023</v>
      </c>
      <c r="S505" s="3">
        <f t="shared" si="44"/>
        <v>9.583333333333334E-2</v>
      </c>
      <c r="T505" t="s">
        <v>936</v>
      </c>
      <c r="U505">
        <f t="shared" si="45"/>
        <v>9.583333333333334E-2</v>
      </c>
      <c r="V505">
        <f t="shared" si="46"/>
        <v>11.313000000000001</v>
      </c>
      <c r="W505">
        <f t="shared" si="47"/>
        <v>1.2569999999999997</v>
      </c>
    </row>
    <row r="506" spans="1:23" x14ac:dyDescent="0.3">
      <c r="A506">
        <v>19</v>
      </c>
      <c r="B506" t="s">
        <v>466</v>
      </c>
      <c r="C506">
        <v>1</v>
      </c>
      <c r="D506" s="1">
        <v>45023.125694444447</v>
      </c>
      <c r="E506" s="1">
        <v>45023.223611111112</v>
      </c>
      <c r="F506" t="s">
        <v>509</v>
      </c>
      <c r="G506" t="s">
        <v>514</v>
      </c>
      <c r="H506" t="s">
        <v>519</v>
      </c>
      <c r="I506">
        <v>26.76</v>
      </c>
      <c r="J506" t="s">
        <v>522</v>
      </c>
      <c r="K506">
        <v>678</v>
      </c>
      <c r="L506" t="s">
        <v>532</v>
      </c>
      <c r="M506" t="s">
        <v>553</v>
      </c>
      <c r="N506" t="s">
        <v>813</v>
      </c>
      <c r="O506">
        <v>339</v>
      </c>
      <c r="P506" t="str">
        <f t="shared" si="42"/>
        <v>Sí fue cobrada</v>
      </c>
      <c r="R506" s="2" t="str">
        <f t="shared" si="43"/>
        <v>07/04/2023</v>
      </c>
      <c r="S506" s="3">
        <f t="shared" si="44"/>
        <v>0.10833333333333332</v>
      </c>
      <c r="T506" t="s">
        <v>936</v>
      </c>
      <c r="U506">
        <f t="shared" si="45"/>
        <v>0.10833333333333332</v>
      </c>
      <c r="V506">
        <f t="shared" si="46"/>
        <v>24.084000000000003</v>
      </c>
      <c r="W506">
        <f t="shared" si="47"/>
        <v>2.6759999999999984</v>
      </c>
    </row>
    <row r="507" spans="1:23" x14ac:dyDescent="0.3">
      <c r="A507">
        <v>9</v>
      </c>
      <c r="B507" t="s">
        <v>174</v>
      </c>
      <c r="C507">
        <v>4</v>
      </c>
      <c r="D507" s="1">
        <v>45023.001388888893</v>
      </c>
      <c r="E507" s="1">
        <v>45023.127083333333</v>
      </c>
      <c r="F507" t="s">
        <v>511</v>
      </c>
      <c r="G507" t="s">
        <v>514</v>
      </c>
      <c r="H507" t="s">
        <v>519</v>
      </c>
      <c r="I507">
        <v>36.43</v>
      </c>
      <c r="J507" t="s">
        <v>522</v>
      </c>
      <c r="K507">
        <v>679</v>
      </c>
      <c r="L507" t="s">
        <v>532</v>
      </c>
      <c r="M507" t="s">
        <v>542</v>
      </c>
      <c r="N507" t="s">
        <v>537</v>
      </c>
      <c r="O507">
        <v>339.5</v>
      </c>
      <c r="P507" t="str">
        <f t="shared" si="42"/>
        <v>Sí fue cobrada</v>
      </c>
      <c r="R507" s="2" t="str">
        <f t="shared" si="43"/>
        <v>07/04/2023</v>
      </c>
      <c r="S507" s="3">
        <f t="shared" si="44"/>
        <v>0.1361111111111111</v>
      </c>
      <c r="T507" t="s">
        <v>936</v>
      </c>
      <c r="U507">
        <f t="shared" si="45"/>
        <v>0.1361111111111111</v>
      </c>
      <c r="V507">
        <f t="shared" si="46"/>
        <v>32.786999999999999</v>
      </c>
      <c r="W507">
        <f t="shared" si="47"/>
        <v>3.6430000000000007</v>
      </c>
    </row>
    <row r="508" spans="1:23" x14ac:dyDescent="0.3">
      <c r="A508">
        <v>5</v>
      </c>
      <c r="B508" t="s">
        <v>475</v>
      </c>
      <c r="C508">
        <v>4</v>
      </c>
      <c r="D508" s="1">
        <v>45023.057638888888</v>
      </c>
      <c r="E508" s="1">
        <v>45023.222222222219</v>
      </c>
      <c r="F508" t="s">
        <v>509</v>
      </c>
      <c r="G508" t="s">
        <v>514</v>
      </c>
      <c r="H508" t="s">
        <v>518</v>
      </c>
      <c r="I508">
        <v>12.06</v>
      </c>
      <c r="J508" t="s">
        <v>520</v>
      </c>
      <c r="K508">
        <v>680</v>
      </c>
      <c r="L508" t="s">
        <v>526</v>
      </c>
      <c r="M508" t="s">
        <v>689</v>
      </c>
      <c r="N508" t="s">
        <v>902</v>
      </c>
      <c r="O508">
        <v>340</v>
      </c>
      <c r="P508" t="str">
        <f t="shared" si="42"/>
        <v>Sí fue cobrada</v>
      </c>
      <c r="R508" s="2" t="str">
        <f t="shared" si="43"/>
        <v>07/04/2023</v>
      </c>
      <c r="S508" s="3">
        <f t="shared" si="44"/>
        <v>0.16458333333333333</v>
      </c>
      <c r="T508" t="s">
        <v>936</v>
      </c>
      <c r="U508">
        <f t="shared" si="45"/>
        <v>0.16458333333333333</v>
      </c>
      <c r="V508">
        <f t="shared" si="46"/>
        <v>10.854000000000001</v>
      </c>
      <c r="W508">
        <f t="shared" si="47"/>
        <v>1.2059999999999995</v>
      </c>
    </row>
    <row r="509" spans="1:23" x14ac:dyDescent="0.3">
      <c r="A509">
        <v>2</v>
      </c>
      <c r="B509" t="s">
        <v>148</v>
      </c>
      <c r="C509">
        <v>4</v>
      </c>
      <c r="D509" s="1">
        <v>45023.12222222222</v>
      </c>
      <c r="E509" s="1">
        <v>45023.284722222219</v>
      </c>
      <c r="F509" t="s">
        <v>513</v>
      </c>
      <c r="G509" t="s">
        <v>514</v>
      </c>
      <c r="H509" t="s">
        <v>517</v>
      </c>
      <c r="I509">
        <v>37.07</v>
      </c>
      <c r="J509" t="s">
        <v>521</v>
      </c>
      <c r="K509">
        <v>681</v>
      </c>
      <c r="L509" t="s">
        <v>526</v>
      </c>
      <c r="M509" t="s">
        <v>620</v>
      </c>
      <c r="N509" t="s">
        <v>896</v>
      </c>
      <c r="O509">
        <v>340.5</v>
      </c>
      <c r="P509" t="str">
        <f t="shared" si="42"/>
        <v>Sí fue cobrada</v>
      </c>
      <c r="R509" s="2" t="str">
        <f t="shared" si="43"/>
        <v>07/04/2023</v>
      </c>
      <c r="S509" s="3">
        <f t="shared" si="44"/>
        <v>0.16249999999999998</v>
      </c>
      <c r="T509" t="s">
        <v>936</v>
      </c>
      <c r="U509">
        <f t="shared" si="45"/>
        <v>0.16249999999999998</v>
      </c>
      <c r="V509">
        <f t="shared" si="46"/>
        <v>33.363</v>
      </c>
      <c r="W509">
        <f t="shared" si="47"/>
        <v>3.7070000000000007</v>
      </c>
    </row>
    <row r="510" spans="1:23" x14ac:dyDescent="0.3">
      <c r="A510">
        <v>2</v>
      </c>
      <c r="B510" t="s">
        <v>476</v>
      </c>
      <c r="C510">
        <v>6</v>
      </c>
      <c r="D510" s="1">
        <v>45023.163888888892</v>
      </c>
      <c r="E510" s="1">
        <v>45023.265277777777</v>
      </c>
      <c r="F510" t="s">
        <v>512</v>
      </c>
      <c r="G510" t="s">
        <v>514</v>
      </c>
      <c r="H510" t="s">
        <v>519</v>
      </c>
      <c r="I510">
        <v>40.42</v>
      </c>
      <c r="J510" t="s">
        <v>522</v>
      </c>
      <c r="K510">
        <v>683</v>
      </c>
      <c r="L510" t="s">
        <v>524</v>
      </c>
      <c r="M510" t="s">
        <v>694</v>
      </c>
      <c r="N510" t="s">
        <v>788</v>
      </c>
      <c r="O510">
        <v>341.5</v>
      </c>
      <c r="P510" t="str">
        <f t="shared" si="42"/>
        <v>Sí fue cobrada</v>
      </c>
      <c r="R510" s="2" t="str">
        <f t="shared" si="43"/>
        <v>07/04/2023</v>
      </c>
      <c r="S510" s="3">
        <f t="shared" si="44"/>
        <v>0.11180555555555556</v>
      </c>
      <c r="T510" t="s">
        <v>936</v>
      </c>
      <c r="U510">
        <f t="shared" si="45"/>
        <v>0.11180555555555556</v>
      </c>
      <c r="V510">
        <f t="shared" si="46"/>
        <v>36.378</v>
      </c>
      <c r="W510">
        <f t="shared" si="47"/>
        <v>4.0420000000000016</v>
      </c>
    </row>
    <row r="511" spans="1:23" x14ac:dyDescent="0.3">
      <c r="A511">
        <v>10</v>
      </c>
      <c r="B511" t="s">
        <v>477</v>
      </c>
      <c r="C511">
        <v>6</v>
      </c>
      <c r="D511" s="1">
        <v>45023.145138888889</v>
      </c>
      <c r="E511" s="1">
        <v>45023.194444444453</v>
      </c>
      <c r="F511" t="s">
        <v>513</v>
      </c>
      <c r="G511" t="s">
        <v>516</v>
      </c>
      <c r="H511" t="s">
        <v>519</v>
      </c>
      <c r="I511">
        <v>48.15</v>
      </c>
      <c r="J511" t="s">
        <v>522</v>
      </c>
      <c r="K511">
        <v>684</v>
      </c>
      <c r="L511" t="s">
        <v>532</v>
      </c>
      <c r="M511" t="s">
        <v>744</v>
      </c>
      <c r="N511" t="s">
        <v>858</v>
      </c>
      <c r="O511">
        <v>342</v>
      </c>
      <c r="P511" t="str">
        <f t="shared" si="42"/>
        <v>Sí fue cobrada</v>
      </c>
      <c r="R511" s="2" t="str">
        <f t="shared" si="43"/>
        <v>07/04/2023</v>
      </c>
      <c r="S511" s="3">
        <f t="shared" si="44"/>
        <v>5.9722222222222211E-2</v>
      </c>
      <c r="T511" t="s">
        <v>936</v>
      </c>
      <c r="U511">
        <f t="shared" si="45"/>
        <v>5.9722222222222211E-2</v>
      </c>
      <c r="V511">
        <f t="shared" si="46"/>
        <v>43.335000000000001</v>
      </c>
      <c r="W511">
        <f t="shared" si="47"/>
        <v>4.8149999999999977</v>
      </c>
    </row>
    <row r="512" spans="1:23" x14ac:dyDescent="0.3">
      <c r="A512">
        <v>10</v>
      </c>
      <c r="B512" t="s">
        <v>434</v>
      </c>
      <c r="C512">
        <v>6</v>
      </c>
      <c r="D512" s="1">
        <v>45023.05</v>
      </c>
      <c r="E512" s="1">
        <v>45023.152083333327</v>
      </c>
      <c r="F512" t="s">
        <v>510</v>
      </c>
      <c r="G512" t="s">
        <v>514</v>
      </c>
      <c r="H512" t="s">
        <v>518</v>
      </c>
      <c r="I512">
        <v>15.83</v>
      </c>
      <c r="J512" t="s">
        <v>520</v>
      </c>
      <c r="K512">
        <v>686</v>
      </c>
      <c r="L512" t="s">
        <v>526</v>
      </c>
      <c r="M512" t="s">
        <v>657</v>
      </c>
      <c r="N512" t="s">
        <v>550</v>
      </c>
      <c r="O512">
        <v>343</v>
      </c>
      <c r="P512" t="str">
        <f t="shared" si="42"/>
        <v>Sí fue cobrada</v>
      </c>
      <c r="R512" s="2" t="str">
        <f t="shared" si="43"/>
        <v>07/04/2023</v>
      </c>
      <c r="S512" s="3">
        <f t="shared" si="44"/>
        <v>0.10208333333333333</v>
      </c>
      <c r="T512" t="s">
        <v>936</v>
      </c>
      <c r="U512">
        <f t="shared" si="45"/>
        <v>0.10208333333333333</v>
      </c>
      <c r="V512">
        <f t="shared" si="46"/>
        <v>14.247</v>
      </c>
      <c r="W512">
        <f t="shared" si="47"/>
        <v>1.5830000000000002</v>
      </c>
    </row>
    <row r="513" spans="1:23" x14ac:dyDescent="0.3">
      <c r="A513">
        <v>14</v>
      </c>
      <c r="B513" t="s">
        <v>478</v>
      </c>
      <c r="C513">
        <v>1</v>
      </c>
      <c r="D513" s="1">
        <v>45023.025000000001</v>
      </c>
      <c r="E513" s="1">
        <v>45023.098611111112</v>
      </c>
      <c r="F513" t="s">
        <v>510</v>
      </c>
      <c r="G513" t="s">
        <v>514</v>
      </c>
      <c r="H513" t="s">
        <v>519</v>
      </c>
      <c r="I513">
        <v>10.25</v>
      </c>
      <c r="J513" t="s">
        <v>522</v>
      </c>
      <c r="K513">
        <v>689</v>
      </c>
      <c r="L513" t="s">
        <v>526</v>
      </c>
      <c r="M513" t="s">
        <v>712</v>
      </c>
      <c r="N513" t="s">
        <v>608</v>
      </c>
      <c r="O513">
        <v>344.5</v>
      </c>
      <c r="P513" t="str">
        <f t="shared" si="42"/>
        <v>Sí fue cobrada</v>
      </c>
      <c r="R513" s="2" t="str">
        <f t="shared" si="43"/>
        <v>07/04/2023</v>
      </c>
      <c r="S513" s="3">
        <f t="shared" si="44"/>
        <v>8.4027777777777785E-2</v>
      </c>
      <c r="T513" t="s">
        <v>936</v>
      </c>
      <c r="U513">
        <f t="shared" si="45"/>
        <v>8.4027777777777785E-2</v>
      </c>
      <c r="V513">
        <f t="shared" si="46"/>
        <v>9.2249999999999996</v>
      </c>
      <c r="W513">
        <f t="shared" si="47"/>
        <v>1.0250000000000004</v>
      </c>
    </row>
    <row r="514" spans="1:23" x14ac:dyDescent="0.3">
      <c r="A514">
        <v>15</v>
      </c>
      <c r="B514" t="s">
        <v>401</v>
      </c>
      <c r="C514">
        <v>4</v>
      </c>
      <c r="D514" s="1">
        <v>45023.113194444442</v>
      </c>
      <c r="E514" s="1">
        <v>45023.238194444442</v>
      </c>
      <c r="F514" t="s">
        <v>512</v>
      </c>
      <c r="G514" t="s">
        <v>516</v>
      </c>
      <c r="H514" t="s">
        <v>517</v>
      </c>
      <c r="I514">
        <v>37.22</v>
      </c>
      <c r="J514" t="s">
        <v>520</v>
      </c>
      <c r="K514">
        <v>690</v>
      </c>
      <c r="L514" t="s">
        <v>523</v>
      </c>
      <c r="M514" t="s">
        <v>652</v>
      </c>
      <c r="N514" t="s">
        <v>881</v>
      </c>
      <c r="O514">
        <v>345</v>
      </c>
      <c r="P514" t="str">
        <f t="shared" si="42"/>
        <v>Sí fue cobrada</v>
      </c>
      <c r="R514" s="2" t="str">
        <f t="shared" si="43"/>
        <v>07/04/2023</v>
      </c>
      <c r="S514" s="3">
        <f t="shared" si="44"/>
        <v>0.125</v>
      </c>
      <c r="T514" t="s">
        <v>936</v>
      </c>
      <c r="U514">
        <f t="shared" si="45"/>
        <v>0.125</v>
      </c>
      <c r="V514">
        <f t="shared" si="46"/>
        <v>33.497999999999998</v>
      </c>
      <c r="W514">
        <f t="shared" si="47"/>
        <v>3.7220000000000013</v>
      </c>
    </row>
    <row r="515" spans="1:23" x14ac:dyDescent="0.3">
      <c r="A515">
        <v>9</v>
      </c>
      <c r="B515" t="s">
        <v>211</v>
      </c>
      <c r="C515">
        <v>2</v>
      </c>
      <c r="D515" s="1">
        <v>45023.036805555559</v>
      </c>
      <c r="E515" s="1">
        <v>45023.18472222222</v>
      </c>
      <c r="F515" t="s">
        <v>510</v>
      </c>
      <c r="G515" t="s">
        <v>516</v>
      </c>
      <c r="H515" t="s">
        <v>519</v>
      </c>
      <c r="I515">
        <v>25.92</v>
      </c>
      <c r="J515" t="s">
        <v>520</v>
      </c>
      <c r="K515">
        <v>692</v>
      </c>
      <c r="L515" t="s">
        <v>533</v>
      </c>
      <c r="M515" t="s">
        <v>699</v>
      </c>
      <c r="N515" t="s">
        <v>759</v>
      </c>
      <c r="O515">
        <v>346</v>
      </c>
      <c r="P515" t="str">
        <f t="shared" ref="P515:P573" si="48" xml:space="preserve"> IF(U515=0, "No fue cobrada", "Sí fue cobrada")</f>
        <v>Sí fue cobrada</v>
      </c>
      <c r="R515" s="2" t="str">
        <f t="shared" ref="R515:R573" si="49" xml:space="preserve"> TEXT(D515, "DD/MM/AAAA")</f>
        <v>07/04/2023</v>
      </c>
      <c r="S515" s="3">
        <f t="shared" ref="S515:S573" si="50" xml:space="preserve"> N515-M515 + IF(J515="Ocupada", 15/1440, 0)</f>
        <v>0.14791666666666667</v>
      </c>
      <c r="T515" t="s">
        <v>936</v>
      </c>
      <c r="U515">
        <f t="shared" ref="U515:U573" si="51" xml:space="preserve"> IF(S515&gt;0, S515, 0)</f>
        <v>0.14791666666666667</v>
      </c>
      <c r="V515">
        <f t="shared" ref="V515:V573" si="52">I515-(I515*0.1)</f>
        <v>23.328000000000003</v>
      </c>
      <c r="W515">
        <f t="shared" ref="W515:W573" si="53">I515-V515</f>
        <v>2.5919999999999987</v>
      </c>
    </row>
    <row r="516" spans="1:23" x14ac:dyDescent="0.3">
      <c r="A516">
        <v>15</v>
      </c>
      <c r="B516" t="s">
        <v>336</v>
      </c>
      <c r="C516">
        <v>4</v>
      </c>
      <c r="D516" s="1">
        <v>45023.155555555553</v>
      </c>
      <c r="E516" s="1">
        <v>45023.313194444447</v>
      </c>
      <c r="F516" t="s">
        <v>509</v>
      </c>
      <c r="G516" t="s">
        <v>514</v>
      </c>
      <c r="H516" t="s">
        <v>519</v>
      </c>
      <c r="I516">
        <v>28.31</v>
      </c>
      <c r="J516" t="s">
        <v>521</v>
      </c>
      <c r="K516">
        <v>693</v>
      </c>
      <c r="L516" t="s">
        <v>531</v>
      </c>
      <c r="M516" t="s">
        <v>660</v>
      </c>
      <c r="N516" t="s">
        <v>871</v>
      </c>
      <c r="O516">
        <v>346.5</v>
      </c>
      <c r="P516" t="str">
        <f t="shared" si="48"/>
        <v>Sí fue cobrada</v>
      </c>
      <c r="R516" s="2" t="str">
        <f t="shared" si="49"/>
        <v>07/04/2023</v>
      </c>
      <c r="S516" s="3">
        <f t="shared" si="50"/>
        <v>0.15763888888888888</v>
      </c>
      <c r="T516" t="s">
        <v>936</v>
      </c>
      <c r="U516">
        <f t="shared" si="51"/>
        <v>0.15763888888888888</v>
      </c>
      <c r="V516">
        <f t="shared" si="52"/>
        <v>25.478999999999999</v>
      </c>
      <c r="W516">
        <f t="shared" si="53"/>
        <v>2.8309999999999995</v>
      </c>
    </row>
    <row r="517" spans="1:23" x14ac:dyDescent="0.3">
      <c r="A517">
        <v>5</v>
      </c>
      <c r="B517" t="s">
        <v>90</v>
      </c>
      <c r="C517">
        <v>4</v>
      </c>
      <c r="D517" s="1">
        <v>45023.07708333333</v>
      </c>
      <c r="E517" s="1">
        <v>45023.217361111107</v>
      </c>
      <c r="F517" t="s">
        <v>511</v>
      </c>
      <c r="G517" t="s">
        <v>514</v>
      </c>
      <c r="H517" t="s">
        <v>519</v>
      </c>
      <c r="I517">
        <v>23.66</v>
      </c>
      <c r="J517" t="s">
        <v>521</v>
      </c>
      <c r="K517">
        <v>694</v>
      </c>
      <c r="L517" t="s">
        <v>528</v>
      </c>
      <c r="M517" t="s">
        <v>655</v>
      </c>
      <c r="N517" t="s">
        <v>921</v>
      </c>
      <c r="O517">
        <v>347</v>
      </c>
      <c r="P517" t="str">
        <f t="shared" si="48"/>
        <v>Sí fue cobrada</v>
      </c>
      <c r="R517" s="2" t="str">
        <f t="shared" si="49"/>
        <v>07/04/2023</v>
      </c>
      <c r="S517" s="3">
        <f t="shared" si="50"/>
        <v>0.14027777777777778</v>
      </c>
      <c r="T517" t="s">
        <v>936</v>
      </c>
      <c r="U517">
        <f t="shared" si="51"/>
        <v>0.14027777777777778</v>
      </c>
      <c r="V517">
        <f t="shared" si="52"/>
        <v>21.294</v>
      </c>
      <c r="W517">
        <f t="shared" si="53"/>
        <v>2.3659999999999997</v>
      </c>
    </row>
    <row r="518" spans="1:23" x14ac:dyDescent="0.3">
      <c r="A518">
        <v>9</v>
      </c>
      <c r="B518" t="s">
        <v>274</v>
      </c>
      <c r="C518">
        <v>1</v>
      </c>
      <c r="D518" s="1">
        <v>45023.084722222222</v>
      </c>
      <c r="E518" s="1">
        <v>45023.230555555558</v>
      </c>
      <c r="F518" t="s">
        <v>509</v>
      </c>
      <c r="G518" t="s">
        <v>514</v>
      </c>
      <c r="H518" t="s">
        <v>519</v>
      </c>
      <c r="I518">
        <v>18.23</v>
      </c>
      <c r="J518" t="s">
        <v>522</v>
      </c>
      <c r="K518">
        <v>695</v>
      </c>
      <c r="L518" t="s">
        <v>528</v>
      </c>
      <c r="M518" t="s">
        <v>589</v>
      </c>
      <c r="N518" t="s">
        <v>818</v>
      </c>
      <c r="O518">
        <v>347.5</v>
      </c>
      <c r="P518" t="str">
        <f t="shared" si="48"/>
        <v>Sí fue cobrada</v>
      </c>
      <c r="R518" s="2" t="str">
        <f t="shared" si="49"/>
        <v>07/04/2023</v>
      </c>
      <c r="S518" s="3">
        <f t="shared" si="50"/>
        <v>0.15624999999999997</v>
      </c>
      <c r="T518" t="s">
        <v>936</v>
      </c>
      <c r="U518">
        <f t="shared" si="51"/>
        <v>0.15624999999999997</v>
      </c>
      <c r="V518">
        <f t="shared" si="52"/>
        <v>16.407</v>
      </c>
      <c r="W518">
        <f t="shared" si="53"/>
        <v>1.8230000000000004</v>
      </c>
    </row>
    <row r="519" spans="1:23" x14ac:dyDescent="0.3">
      <c r="A519">
        <v>4</v>
      </c>
      <c r="B519" t="s">
        <v>479</v>
      </c>
      <c r="C519">
        <v>1</v>
      </c>
      <c r="D519" s="1">
        <v>45023.158333333333</v>
      </c>
      <c r="E519" s="1">
        <v>45023.279166666667</v>
      </c>
      <c r="F519" t="s">
        <v>511</v>
      </c>
      <c r="G519" t="s">
        <v>514</v>
      </c>
      <c r="H519" t="s">
        <v>519</v>
      </c>
      <c r="I519">
        <v>34.35</v>
      </c>
      <c r="J519" t="s">
        <v>520</v>
      </c>
      <c r="K519">
        <v>697</v>
      </c>
      <c r="L519" t="s">
        <v>530</v>
      </c>
      <c r="M519" t="s">
        <v>627</v>
      </c>
      <c r="N519" t="s">
        <v>839</v>
      </c>
      <c r="O519">
        <v>348.5</v>
      </c>
      <c r="P519" t="str">
        <f t="shared" si="48"/>
        <v>Sí fue cobrada</v>
      </c>
      <c r="R519" s="2" t="str">
        <f t="shared" si="49"/>
        <v>07/04/2023</v>
      </c>
      <c r="S519" s="3">
        <f t="shared" si="50"/>
        <v>0.12083333333333335</v>
      </c>
      <c r="T519" t="s">
        <v>936</v>
      </c>
      <c r="U519">
        <f t="shared" si="51"/>
        <v>0.12083333333333335</v>
      </c>
      <c r="V519">
        <f t="shared" si="52"/>
        <v>30.914999999999999</v>
      </c>
      <c r="W519">
        <f t="shared" si="53"/>
        <v>3.4350000000000023</v>
      </c>
    </row>
    <row r="520" spans="1:23" x14ac:dyDescent="0.3">
      <c r="A520">
        <v>19</v>
      </c>
      <c r="B520" t="s">
        <v>190</v>
      </c>
      <c r="C520">
        <v>4</v>
      </c>
      <c r="D520" s="1">
        <v>45023.104166666657</v>
      </c>
      <c r="E520" s="1">
        <v>45023.267361111109</v>
      </c>
      <c r="F520" t="s">
        <v>510</v>
      </c>
      <c r="G520" t="s">
        <v>516</v>
      </c>
      <c r="H520" t="s">
        <v>519</v>
      </c>
      <c r="I520">
        <v>39.89</v>
      </c>
      <c r="J520" t="s">
        <v>521</v>
      </c>
      <c r="K520">
        <v>698</v>
      </c>
      <c r="L520" t="s">
        <v>529</v>
      </c>
      <c r="M520" t="s">
        <v>693</v>
      </c>
      <c r="N520" t="s">
        <v>837</v>
      </c>
      <c r="O520">
        <v>349</v>
      </c>
      <c r="P520" t="str">
        <f t="shared" si="48"/>
        <v>Sí fue cobrada</v>
      </c>
      <c r="R520" s="2" t="str">
        <f t="shared" si="49"/>
        <v>07/04/2023</v>
      </c>
      <c r="S520" s="3">
        <f t="shared" si="50"/>
        <v>0.16319444444444442</v>
      </c>
      <c r="T520" t="s">
        <v>936</v>
      </c>
      <c r="U520">
        <f t="shared" si="51"/>
        <v>0.16319444444444442</v>
      </c>
      <c r="V520">
        <f t="shared" si="52"/>
        <v>35.901000000000003</v>
      </c>
      <c r="W520">
        <f t="shared" si="53"/>
        <v>3.9889999999999972</v>
      </c>
    </row>
    <row r="521" spans="1:23" x14ac:dyDescent="0.3">
      <c r="A521">
        <v>8</v>
      </c>
      <c r="B521" t="s">
        <v>480</v>
      </c>
      <c r="C521">
        <v>2</v>
      </c>
      <c r="D521" s="1">
        <v>45023.015972222223</v>
      </c>
      <c r="E521" s="1">
        <v>45023.118055555547</v>
      </c>
      <c r="F521" t="s">
        <v>511</v>
      </c>
      <c r="G521" t="s">
        <v>514</v>
      </c>
      <c r="H521" t="s">
        <v>519</v>
      </c>
      <c r="I521">
        <v>21.66</v>
      </c>
      <c r="J521" t="s">
        <v>520</v>
      </c>
      <c r="K521">
        <v>700</v>
      </c>
      <c r="L521" t="s">
        <v>533</v>
      </c>
      <c r="M521" t="s">
        <v>745</v>
      </c>
      <c r="N521" t="s">
        <v>739</v>
      </c>
      <c r="O521">
        <v>350</v>
      </c>
      <c r="P521" t="str">
        <f t="shared" si="48"/>
        <v>Sí fue cobrada</v>
      </c>
      <c r="R521" s="2" t="str">
        <f t="shared" si="49"/>
        <v>07/04/2023</v>
      </c>
      <c r="S521" s="3">
        <f t="shared" si="50"/>
        <v>0.10208333333333335</v>
      </c>
      <c r="T521" t="s">
        <v>936</v>
      </c>
      <c r="U521">
        <f t="shared" si="51"/>
        <v>0.10208333333333335</v>
      </c>
      <c r="V521">
        <f t="shared" si="52"/>
        <v>19.494</v>
      </c>
      <c r="W521">
        <f t="shared" si="53"/>
        <v>2.1660000000000004</v>
      </c>
    </row>
    <row r="522" spans="1:23" x14ac:dyDescent="0.3">
      <c r="A522">
        <v>19</v>
      </c>
      <c r="B522" t="s">
        <v>481</v>
      </c>
      <c r="C522">
        <v>5</v>
      </c>
      <c r="D522" s="1">
        <v>45023.138888888891</v>
      </c>
      <c r="E522" s="1">
        <v>45023.239583333343</v>
      </c>
      <c r="F522" t="s">
        <v>513</v>
      </c>
      <c r="G522" t="s">
        <v>514</v>
      </c>
      <c r="H522" t="s">
        <v>519</v>
      </c>
      <c r="I522">
        <v>39.83</v>
      </c>
      <c r="J522" t="s">
        <v>521</v>
      </c>
      <c r="K522">
        <v>701</v>
      </c>
      <c r="L522" t="s">
        <v>529</v>
      </c>
      <c r="M522" t="s">
        <v>723</v>
      </c>
      <c r="N522" t="s">
        <v>870</v>
      </c>
      <c r="O522">
        <v>350.5</v>
      </c>
      <c r="P522" t="str">
        <f t="shared" si="48"/>
        <v>Sí fue cobrada</v>
      </c>
      <c r="R522" s="2" t="str">
        <f t="shared" si="49"/>
        <v>07/04/2023</v>
      </c>
      <c r="S522" s="3">
        <f t="shared" si="50"/>
        <v>0.10069444444444445</v>
      </c>
      <c r="T522" t="s">
        <v>936</v>
      </c>
      <c r="U522">
        <f t="shared" si="51"/>
        <v>0.10069444444444445</v>
      </c>
      <c r="V522">
        <f t="shared" si="52"/>
        <v>35.847000000000001</v>
      </c>
      <c r="W522">
        <f t="shared" si="53"/>
        <v>3.982999999999997</v>
      </c>
    </row>
    <row r="523" spans="1:23" x14ac:dyDescent="0.3">
      <c r="A523">
        <v>13</v>
      </c>
      <c r="B523" t="s">
        <v>482</v>
      </c>
      <c r="C523">
        <v>2</v>
      </c>
      <c r="D523" s="1">
        <v>45023.104166666657</v>
      </c>
      <c r="E523" s="1">
        <v>45023.21875</v>
      </c>
      <c r="F523" t="s">
        <v>509</v>
      </c>
      <c r="G523" t="s">
        <v>516</v>
      </c>
      <c r="H523" t="s">
        <v>519</v>
      </c>
      <c r="I523">
        <v>47.07</v>
      </c>
      <c r="J523" t="s">
        <v>521</v>
      </c>
      <c r="K523">
        <v>702</v>
      </c>
      <c r="L523" t="s">
        <v>525</v>
      </c>
      <c r="M523" t="s">
        <v>693</v>
      </c>
      <c r="N523" t="s">
        <v>707</v>
      </c>
      <c r="O523">
        <v>351</v>
      </c>
      <c r="P523" t="str">
        <f t="shared" si="48"/>
        <v>Sí fue cobrada</v>
      </c>
      <c r="R523" s="2" t="str">
        <f t="shared" si="49"/>
        <v>07/04/2023</v>
      </c>
      <c r="S523" s="3">
        <f t="shared" si="50"/>
        <v>0.11458333333333333</v>
      </c>
      <c r="T523" t="s">
        <v>936</v>
      </c>
      <c r="U523">
        <f t="shared" si="51"/>
        <v>0.11458333333333333</v>
      </c>
      <c r="V523">
        <f t="shared" si="52"/>
        <v>42.363</v>
      </c>
      <c r="W523">
        <f t="shared" si="53"/>
        <v>4.7070000000000007</v>
      </c>
    </row>
    <row r="524" spans="1:23" x14ac:dyDescent="0.3">
      <c r="A524">
        <v>12</v>
      </c>
      <c r="B524" t="s">
        <v>483</v>
      </c>
      <c r="C524">
        <v>3</v>
      </c>
      <c r="D524" s="1">
        <v>45023.074999999997</v>
      </c>
      <c r="E524" s="1">
        <v>45023.120138888888</v>
      </c>
      <c r="F524" t="s">
        <v>511</v>
      </c>
      <c r="G524" t="s">
        <v>514</v>
      </c>
      <c r="H524" t="s">
        <v>519</v>
      </c>
      <c r="I524">
        <v>43.07</v>
      </c>
      <c r="J524" t="s">
        <v>521</v>
      </c>
      <c r="K524">
        <v>705</v>
      </c>
      <c r="L524" t="s">
        <v>528</v>
      </c>
      <c r="M524" t="s">
        <v>615</v>
      </c>
      <c r="N524" t="s">
        <v>667</v>
      </c>
      <c r="O524">
        <v>352.5</v>
      </c>
      <c r="P524" t="str">
        <f t="shared" si="48"/>
        <v>Sí fue cobrada</v>
      </c>
      <c r="R524" s="2" t="str">
        <f t="shared" si="49"/>
        <v>07/04/2023</v>
      </c>
      <c r="S524" s="3">
        <f t="shared" si="50"/>
        <v>4.5138888888888895E-2</v>
      </c>
      <c r="T524" t="s">
        <v>936</v>
      </c>
      <c r="U524">
        <f t="shared" si="51"/>
        <v>4.5138888888888895E-2</v>
      </c>
      <c r="V524">
        <f t="shared" si="52"/>
        <v>38.762999999999998</v>
      </c>
      <c r="W524">
        <f t="shared" si="53"/>
        <v>4.3070000000000022</v>
      </c>
    </row>
    <row r="525" spans="1:23" x14ac:dyDescent="0.3">
      <c r="A525">
        <v>15</v>
      </c>
      <c r="B525" t="s">
        <v>484</v>
      </c>
      <c r="C525">
        <v>1</v>
      </c>
      <c r="D525" s="1">
        <v>45023.128472222219</v>
      </c>
      <c r="E525" s="1">
        <v>45023.224305555559</v>
      </c>
      <c r="F525" t="s">
        <v>511</v>
      </c>
      <c r="G525" t="s">
        <v>515</v>
      </c>
      <c r="H525" t="s">
        <v>519</v>
      </c>
      <c r="I525">
        <v>40.39</v>
      </c>
      <c r="J525" t="s">
        <v>520</v>
      </c>
      <c r="K525">
        <v>707</v>
      </c>
      <c r="L525" t="s">
        <v>530</v>
      </c>
      <c r="M525" t="s">
        <v>665</v>
      </c>
      <c r="N525" t="s">
        <v>880</v>
      </c>
      <c r="O525">
        <v>353.5</v>
      </c>
      <c r="P525" t="str">
        <f t="shared" si="48"/>
        <v>Sí fue cobrada</v>
      </c>
      <c r="R525" s="2" t="str">
        <f t="shared" si="49"/>
        <v>07/04/2023</v>
      </c>
      <c r="S525" s="3">
        <f t="shared" si="50"/>
        <v>9.5833333333333326E-2</v>
      </c>
      <c r="T525" t="s">
        <v>936</v>
      </c>
      <c r="U525">
        <f t="shared" si="51"/>
        <v>9.5833333333333326E-2</v>
      </c>
      <c r="V525">
        <f t="shared" si="52"/>
        <v>36.350999999999999</v>
      </c>
      <c r="W525">
        <f t="shared" si="53"/>
        <v>4.0390000000000015</v>
      </c>
    </row>
    <row r="526" spans="1:23" x14ac:dyDescent="0.3">
      <c r="A526">
        <v>8</v>
      </c>
      <c r="B526" t="s">
        <v>485</v>
      </c>
      <c r="C526">
        <v>4</v>
      </c>
      <c r="D526" s="1">
        <v>45023.079861111109</v>
      </c>
      <c r="E526" s="1">
        <v>45023.152777777781</v>
      </c>
      <c r="F526" t="s">
        <v>511</v>
      </c>
      <c r="G526" t="s">
        <v>514</v>
      </c>
      <c r="H526" t="s">
        <v>518</v>
      </c>
      <c r="I526">
        <v>26.15</v>
      </c>
      <c r="J526" t="s">
        <v>522</v>
      </c>
      <c r="K526">
        <v>709</v>
      </c>
      <c r="L526" t="s">
        <v>531</v>
      </c>
      <c r="M526" t="s">
        <v>683</v>
      </c>
      <c r="N526" t="s">
        <v>644</v>
      </c>
      <c r="O526">
        <v>354.5</v>
      </c>
      <c r="P526" t="str">
        <f t="shared" si="48"/>
        <v>Sí fue cobrada</v>
      </c>
      <c r="R526" s="2" t="str">
        <f t="shared" si="49"/>
        <v>07/04/2023</v>
      </c>
      <c r="S526" s="3">
        <f t="shared" si="50"/>
        <v>8.3333333333333329E-2</v>
      </c>
      <c r="T526" t="s">
        <v>936</v>
      </c>
      <c r="U526">
        <f t="shared" si="51"/>
        <v>8.3333333333333329E-2</v>
      </c>
      <c r="V526">
        <f t="shared" si="52"/>
        <v>23.534999999999997</v>
      </c>
      <c r="W526">
        <f t="shared" si="53"/>
        <v>2.615000000000002</v>
      </c>
    </row>
    <row r="527" spans="1:23" x14ac:dyDescent="0.3">
      <c r="A527">
        <v>18</v>
      </c>
      <c r="B527" t="s">
        <v>486</v>
      </c>
      <c r="C527">
        <v>1</v>
      </c>
      <c r="D527" s="1">
        <v>45023.102777777778</v>
      </c>
      <c r="E527" s="1">
        <v>45023.151388888888</v>
      </c>
      <c r="F527" t="s">
        <v>512</v>
      </c>
      <c r="G527" t="s">
        <v>514</v>
      </c>
      <c r="H527" t="s">
        <v>519</v>
      </c>
      <c r="I527">
        <v>28.43</v>
      </c>
      <c r="J527" t="s">
        <v>522</v>
      </c>
      <c r="K527">
        <v>710</v>
      </c>
      <c r="L527" t="s">
        <v>523</v>
      </c>
      <c r="M527" t="s">
        <v>587</v>
      </c>
      <c r="N527" t="s">
        <v>602</v>
      </c>
      <c r="O527">
        <v>355</v>
      </c>
      <c r="P527" t="str">
        <f t="shared" si="48"/>
        <v>Sí fue cobrada</v>
      </c>
      <c r="R527" s="2" t="str">
        <f t="shared" si="49"/>
        <v>07/04/2023</v>
      </c>
      <c r="S527" s="3">
        <f t="shared" si="50"/>
        <v>5.9027777777777755E-2</v>
      </c>
      <c r="T527" t="s">
        <v>936</v>
      </c>
      <c r="U527">
        <f t="shared" si="51"/>
        <v>5.9027777777777755E-2</v>
      </c>
      <c r="V527">
        <f t="shared" si="52"/>
        <v>25.587</v>
      </c>
      <c r="W527">
        <f t="shared" si="53"/>
        <v>2.843</v>
      </c>
    </row>
    <row r="528" spans="1:23" x14ac:dyDescent="0.3">
      <c r="A528">
        <v>20</v>
      </c>
      <c r="B528" t="s">
        <v>99</v>
      </c>
      <c r="C528">
        <v>6</v>
      </c>
      <c r="D528" s="1">
        <v>45023.07708333333</v>
      </c>
      <c r="E528" s="1">
        <v>45023.220833333333</v>
      </c>
      <c r="F528" t="s">
        <v>510</v>
      </c>
      <c r="G528" t="s">
        <v>514</v>
      </c>
      <c r="H528" t="s">
        <v>517</v>
      </c>
      <c r="I528">
        <v>49.74</v>
      </c>
      <c r="J528" t="s">
        <v>522</v>
      </c>
      <c r="K528">
        <v>711</v>
      </c>
      <c r="L528" t="s">
        <v>530</v>
      </c>
      <c r="M528" t="s">
        <v>655</v>
      </c>
      <c r="N528" t="s">
        <v>826</v>
      </c>
      <c r="O528">
        <v>355.5</v>
      </c>
      <c r="P528" t="str">
        <f t="shared" si="48"/>
        <v>Sí fue cobrada</v>
      </c>
      <c r="R528" s="2" t="str">
        <f t="shared" si="49"/>
        <v>07/04/2023</v>
      </c>
      <c r="S528" s="3">
        <f t="shared" si="50"/>
        <v>0.15416666666666665</v>
      </c>
      <c r="T528" t="s">
        <v>936</v>
      </c>
      <c r="U528">
        <f t="shared" si="51"/>
        <v>0.15416666666666665</v>
      </c>
      <c r="V528">
        <f t="shared" si="52"/>
        <v>44.766000000000005</v>
      </c>
      <c r="W528">
        <f t="shared" si="53"/>
        <v>4.9739999999999966</v>
      </c>
    </row>
    <row r="529" spans="1:23" x14ac:dyDescent="0.3">
      <c r="A529">
        <v>6</v>
      </c>
      <c r="B529" t="s">
        <v>487</v>
      </c>
      <c r="C529">
        <v>4</v>
      </c>
      <c r="D529" s="1">
        <v>45023.010416666657</v>
      </c>
      <c r="E529" s="1">
        <v>45023.119444444441</v>
      </c>
      <c r="F529" t="s">
        <v>510</v>
      </c>
      <c r="G529" t="s">
        <v>516</v>
      </c>
      <c r="H529" t="s">
        <v>519</v>
      </c>
      <c r="I529">
        <v>35.11</v>
      </c>
      <c r="J529" t="s">
        <v>521</v>
      </c>
      <c r="K529">
        <v>713</v>
      </c>
      <c r="L529" t="s">
        <v>530</v>
      </c>
      <c r="M529" t="s">
        <v>675</v>
      </c>
      <c r="N529" t="s">
        <v>894</v>
      </c>
      <c r="O529">
        <v>356.5</v>
      </c>
      <c r="P529" t="str">
        <f t="shared" si="48"/>
        <v>Sí fue cobrada</v>
      </c>
      <c r="R529" s="2" t="str">
        <f t="shared" si="49"/>
        <v>07/04/2023</v>
      </c>
      <c r="S529" s="3">
        <f t="shared" si="50"/>
        <v>0.10902777777777778</v>
      </c>
      <c r="T529" t="s">
        <v>936</v>
      </c>
      <c r="U529">
        <f t="shared" si="51"/>
        <v>0.10902777777777778</v>
      </c>
      <c r="V529">
        <f t="shared" si="52"/>
        <v>31.599</v>
      </c>
      <c r="W529">
        <f t="shared" si="53"/>
        <v>3.5109999999999992</v>
      </c>
    </row>
    <row r="530" spans="1:23" x14ac:dyDescent="0.3">
      <c r="A530">
        <v>19</v>
      </c>
      <c r="B530" t="s">
        <v>253</v>
      </c>
      <c r="C530">
        <v>2</v>
      </c>
      <c r="D530" s="1">
        <v>45023.097916666673</v>
      </c>
      <c r="E530" s="1">
        <v>45023.170138888891</v>
      </c>
      <c r="F530" t="s">
        <v>512</v>
      </c>
      <c r="G530" t="s">
        <v>514</v>
      </c>
      <c r="H530" t="s">
        <v>519</v>
      </c>
      <c r="I530">
        <v>10.69</v>
      </c>
      <c r="J530" t="s">
        <v>521</v>
      </c>
      <c r="K530">
        <v>714</v>
      </c>
      <c r="L530" t="s">
        <v>524</v>
      </c>
      <c r="M530" t="s">
        <v>638</v>
      </c>
      <c r="N530" t="s">
        <v>773</v>
      </c>
      <c r="O530">
        <v>357</v>
      </c>
      <c r="P530" t="str">
        <f t="shared" si="48"/>
        <v>Sí fue cobrada</v>
      </c>
      <c r="R530" s="2" t="str">
        <f t="shared" si="49"/>
        <v>07/04/2023</v>
      </c>
      <c r="S530" s="3">
        <f t="shared" si="50"/>
        <v>7.2222222222222202E-2</v>
      </c>
      <c r="T530" t="s">
        <v>936</v>
      </c>
      <c r="U530">
        <f t="shared" si="51"/>
        <v>7.2222222222222202E-2</v>
      </c>
      <c r="V530">
        <f t="shared" si="52"/>
        <v>9.6209999999999987</v>
      </c>
      <c r="W530">
        <f t="shared" si="53"/>
        <v>1.0690000000000008</v>
      </c>
    </row>
    <row r="531" spans="1:23" x14ac:dyDescent="0.3">
      <c r="A531">
        <v>12</v>
      </c>
      <c r="B531" t="s">
        <v>488</v>
      </c>
      <c r="C531">
        <v>6</v>
      </c>
      <c r="D531" s="1">
        <v>45023.072916666657</v>
      </c>
      <c r="E531" s="1">
        <v>45023.177083333343</v>
      </c>
      <c r="F531" t="s">
        <v>509</v>
      </c>
      <c r="G531" t="s">
        <v>514</v>
      </c>
      <c r="H531" t="s">
        <v>517</v>
      </c>
      <c r="I531">
        <v>39.909999999999997</v>
      </c>
      <c r="J531" t="s">
        <v>522</v>
      </c>
      <c r="K531">
        <v>715</v>
      </c>
      <c r="L531" t="s">
        <v>527</v>
      </c>
      <c r="M531" t="s">
        <v>746</v>
      </c>
      <c r="N531" t="s">
        <v>847</v>
      </c>
      <c r="O531">
        <v>357.5</v>
      </c>
      <c r="P531" t="str">
        <f t="shared" si="48"/>
        <v>Sí fue cobrada</v>
      </c>
      <c r="R531" s="2" t="str">
        <f t="shared" si="49"/>
        <v>07/04/2023</v>
      </c>
      <c r="S531" s="3">
        <f t="shared" si="50"/>
        <v>0.11458333333333334</v>
      </c>
      <c r="T531" t="s">
        <v>936</v>
      </c>
      <c r="U531">
        <f t="shared" si="51"/>
        <v>0.11458333333333334</v>
      </c>
      <c r="V531">
        <f t="shared" si="52"/>
        <v>35.918999999999997</v>
      </c>
      <c r="W531">
        <f t="shared" si="53"/>
        <v>3.9909999999999997</v>
      </c>
    </row>
    <row r="532" spans="1:23" x14ac:dyDescent="0.3">
      <c r="A532">
        <v>12</v>
      </c>
      <c r="B532" t="s">
        <v>310</v>
      </c>
      <c r="C532">
        <v>4</v>
      </c>
      <c r="D532" s="1">
        <v>45023.074305555558</v>
      </c>
      <c r="E532" s="1">
        <v>45023.197222222218</v>
      </c>
      <c r="F532" t="s">
        <v>511</v>
      </c>
      <c r="G532" t="s">
        <v>516</v>
      </c>
      <c r="H532" t="s">
        <v>519</v>
      </c>
      <c r="I532">
        <v>44.73</v>
      </c>
      <c r="J532" t="s">
        <v>522</v>
      </c>
      <c r="K532">
        <v>716</v>
      </c>
      <c r="L532" t="s">
        <v>525</v>
      </c>
      <c r="M532" t="s">
        <v>569</v>
      </c>
      <c r="N532" t="s">
        <v>780</v>
      </c>
      <c r="O532">
        <v>358</v>
      </c>
      <c r="P532" t="str">
        <f t="shared" si="48"/>
        <v>Sí fue cobrada</v>
      </c>
      <c r="R532" s="2" t="str">
        <f t="shared" si="49"/>
        <v>07/04/2023</v>
      </c>
      <c r="S532" s="3">
        <f t="shared" si="50"/>
        <v>0.13333333333333333</v>
      </c>
      <c r="T532" t="s">
        <v>936</v>
      </c>
      <c r="U532">
        <f t="shared" si="51"/>
        <v>0.13333333333333333</v>
      </c>
      <c r="V532">
        <f t="shared" si="52"/>
        <v>40.256999999999998</v>
      </c>
      <c r="W532">
        <f t="shared" si="53"/>
        <v>4.472999999999999</v>
      </c>
    </row>
    <row r="533" spans="1:23" x14ac:dyDescent="0.3">
      <c r="A533">
        <v>8</v>
      </c>
      <c r="B533" t="s">
        <v>489</v>
      </c>
      <c r="C533">
        <v>5</v>
      </c>
      <c r="D533" s="1">
        <v>45023.163888888892</v>
      </c>
      <c r="E533" s="1">
        <v>45023.252083333333</v>
      </c>
      <c r="F533" t="s">
        <v>510</v>
      </c>
      <c r="G533" t="s">
        <v>514</v>
      </c>
      <c r="H533" t="s">
        <v>519</v>
      </c>
      <c r="I533">
        <v>23.67</v>
      </c>
      <c r="J533" t="s">
        <v>521</v>
      </c>
      <c r="K533">
        <v>717</v>
      </c>
      <c r="L533" t="s">
        <v>529</v>
      </c>
      <c r="M533" t="s">
        <v>694</v>
      </c>
      <c r="N533" t="s">
        <v>883</v>
      </c>
      <c r="O533">
        <v>358.5</v>
      </c>
      <c r="P533" t="str">
        <f t="shared" si="48"/>
        <v>Sí fue cobrada</v>
      </c>
      <c r="R533" s="2" t="str">
        <f t="shared" si="49"/>
        <v>07/04/2023</v>
      </c>
      <c r="S533" s="3">
        <f t="shared" si="50"/>
        <v>8.8194444444444436E-2</v>
      </c>
      <c r="T533" t="s">
        <v>936</v>
      </c>
      <c r="U533">
        <f t="shared" si="51"/>
        <v>8.8194444444444436E-2</v>
      </c>
      <c r="V533">
        <f t="shared" si="52"/>
        <v>21.303000000000001</v>
      </c>
      <c r="W533">
        <f t="shared" si="53"/>
        <v>2.3670000000000009</v>
      </c>
    </row>
    <row r="534" spans="1:23" x14ac:dyDescent="0.3">
      <c r="A534">
        <v>16</v>
      </c>
      <c r="B534" t="s">
        <v>490</v>
      </c>
      <c r="C534">
        <v>3</v>
      </c>
      <c r="D534" s="1">
        <v>45023.054166666669</v>
      </c>
      <c r="E534" s="1">
        <v>45023.117361111108</v>
      </c>
      <c r="F534" t="s">
        <v>510</v>
      </c>
      <c r="G534" t="s">
        <v>514</v>
      </c>
      <c r="H534" t="s">
        <v>517</v>
      </c>
      <c r="I534">
        <v>17.23</v>
      </c>
      <c r="J534" t="s">
        <v>521</v>
      </c>
      <c r="K534">
        <v>719</v>
      </c>
      <c r="L534" t="s">
        <v>524</v>
      </c>
      <c r="M534" t="s">
        <v>612</v>
      </c>
      <c r="N534" t="s">
        <v>651</v>
      </c>
      <c r="O534">
        <v>359.5</v>
      </c>
      <c r="P534" t="str">
        <f t="shared" si="48"/>
        <v>Sí fue cobrada</v>
      </c>
      <c r="R534" s="2" t="str">
        <f t="shared" si="49"/>
        <v>07/04/2023</v>
      </c>
      <c r="S534" s="3">
        <f t="shared" si="50"/>
        <v>6.3194444444444428E-2</v>
      </c>
      <c r="T534" t="s">
        <v>936</v>
      </c>
      <c r="U534">
        <f t="shared" si="51"/>
        <v>6.3194444444444428E-2</v>
      </c>
      <c r="V534">
        <f t="shared" si="52"/>
        <v>15.507</v>
      </c>
      <c r="W534">
        <f t="shared" si="53"/>
        <v>1.7230000000000008</v>
      </c>
    </row>
    <row r="535" spans="1:23" x14ac:dyDescent="0.3">
      <c r="A535">
        <v>4</v>
      </c>
      <c r="B535" t="s">
        <v>491</v>
      </c>
      <c r="C535">
        <v>5</v>
      </c>
      <c r="D535" s="1">
        <v>45023.092361111107</v>
      </c>
      <c r="E535" s="1">
        <v>45023.240277777782</v>
      </c>
      <c r="F535" t="s">
        <v>509</v>
      </c>
      <c r="G535" t="s">
        <v>514</v>
      </c>
      <c r="H535" t="s">
        <v>519</v>
      </c>
      <c r="I535">
        <v>40.28</v>
      </c>
      <c r="J535" t="s">
        <v>520</v>
      </c>
      <c r="K535">
        <v>720</v>
      </c>
      <c r="L535" t="s">
        <v>526</v>
      </c>
      <c r="M535" t="s">
        <v>673</v>
      </c>
      <c r="N535" t="s">
        <v>787</v>
      </c>
      <c r="O535">
        <v>360</v>
      </c>
      <c r="P535" t="str">
        <f t="shared" si="48"/>
        <v>Sí fue cobrada</v>
      </c>
      <c r="R535" s="2" t="str">
        <f t="shared" si="49"/>
        <v>07/04/2023</v>
      </c>
      <c r="S535" s="3">
        <f t="shared" si="50"/>
        <v>0.14791666666666667</v>
      </c>
      <c r="T535" t="s">
        <v>936</v>
      </c>
      <c r="U535">
        <f t="shared" si="51"/>
        <v>0.14791666666666667</v>
      </c>
      <c r="V535">
        <f t="shared" si="52"/>
        <v>36.252000000000002</v>
      </c>
      <c r="W535">
        <f t="shared" si="53"/>
        <v>4.0279999999999987</v>
      </c>
    </row>
    <row r="536" spans="1:23" x14ac:dyDescent="0.3">
      <c r="A536">
        <v>6</v>
      </c>
      <c r="B536" t="s">
        <v>142</v>
      </c>
      <c r="C536">
        <v>2</v>
      </c>
      <c r="D536" s="1">
        <v>45023.161805555559</v>
      </c>
      <c r="E536" s="1">
        <v>45023.292361111111</v>
      </c>
      <c r="F536" t="s">
        <v>511</v>
      </c>
      <c r="G536" t="s">
        <v>515</v>
      </c>
      <c r="H536" t="s">
        <v>519</v>
      </c>
      <c r="I536">
        <v>47.13</v>
      </c>
      <c r="J536" t="s">
        <v>521</v>
      </c>
      <c r="K536">
        <v>721</v>
      </c>
      <c r="L536" t="s">
        <v>526</v>
      </c>
      <c r="M536" t="s">
        <v>714</v>
      </c>
      <c r="N536" t="s">
        <v>828</v>
      </c>
      <c r="O536">
        <v>360.5</v>
      </c>
      <c r="P536" t="str">
        <f t="shared" si="48"/>
        <v>Sí fue cobrada</v>
      </c>
      <c r="R536" s="2" t="str">
        <f t="shared" si="49"/>
        <v>07/04/2023</v>
      </c>
      <c r="S536" s="3">
        <f t="shared" si="50"/>
        <v>0.13055555555555556</v>
      </c>
      <c r="T536" t="s">
        <v>936</v>
      </c>
      <c r="U536">
        <f t="shared" si="51"/>
        <v>0.13055555555555556</v>
      </c>
      <c r="V536">
        <f t="shared" si="52"/>
        <v>42.417000000000002</v>
      </c>
      <c r="W536">
        <f t="shared" si="53"/>
        <v>4.713000000000001</v>
      </c>
    </row>
    <row r="537" spans="1:23" x14ac:dyDescent="0.3">
      <c r="A537">
        <v>13</v>
      </c>
      <c r="B537" t="s">
        <v>492</v>
      </c>
      <c r="C537">
        <v>5</v>
      </c>
      <c r="D537" s="1">
        <v>45023.118750000001</v>
      </c>
      <c r="E537" s="1">
        <v>45023.172222222223</v>
      </c>
      <c r="F537" t="s">
        <v>511</v>
      </c>
      <c r="G537" t="s">
        <v>514</v>
      </c>
      <c r="H537" t="s">
        <v>519</v>
      </c>
      <c r="I537">
        <v>20.62</v>
      </c>
      <c r="J537" t="s">
        <v>521</v>
      </c>
      <c r="K537">
        <v>722</v>
      </c>
      <c r="L537" t="s">
        <v>531</v>
      </c>
      <c r="M537" t="s">
        <v>559</v>
      </c>
      <c r="N537" t="s">
        <v>857</v>
      </c>
      <c r="O537">
        <v>361</v>
      </c>
      <c r="P537" t="str">
        <f t="shared" si="48"/>
        <v>Sí fue cobrada</v>
      </c>
      <c r="R537" s="2" t="str">
        <f t="shared" si="49"/>
        <v>07/04/2023</v>
      </c>
      <c r="S537" s="3">
        <f t="shared" si="50"/>
        <v>5.347222222222224E-2</v>
      </c>
      <c r="T537" t="s">
        <v>936</v>
      </c>
      <c r="U537">
        <f t="shared" si="51"/>
        <v>5.347222222222224E-2</v>
      </c>
      <c r="V537">
        <f t="shared" si="52"/>
        <v>18.558</v>
      </c>
      <c r="W537">
        <f t="shared" si="53"/>
        <v>2.0620000000000012</v>
      </c>
    </row>
    <row r="538" spans="1:23" x14ac:dyDescent="0.3">
      <c r="A538">
        <v>12</v>
      </c>
      <c r="B538" t="s">
        <v>160</v>
      </c>
      <c r="C538">
        <v>2</v>
      </c>
      <c r="D538" s="1">
        <v>45023.065972222219</v>
      </c>
      <c r="E538" s="1">
        <v>45023.200694444437</v>
      </c>
      <c r="F538" t="s">
        <v>513</v>
      </c>
      <c r="G538" t="s">
        <v>515</v>
      </c>
      <c r="H538" t="s">
        <v>518</v>
      </c>
      <c r="I538">
        <v>27.79</v>
      </c>
      <c r="J538" t="s">
        <v>521</v>
      </c>
      <c r="K538">
        <v>723</v>
      </c>
      <c r="L538" t="s">
        <v>532</v>
      </c>
      <c r="M538" t="s">
        <v>632</v>
      </c>
      <c r="N538" t="s">
        <v>755</v>
      </c>
      <c r="O538">
        <v>361.5</v>
      </c>
      <c r="P538" t="str">
        <f t="shared" si="48"/>
        <v>Sí fue cobrada</v>
      </c>
      <c r="R538" s="2" t="str">
        <f t="shared" si="49"/>
        <v>07/04/2023</v>
      </c>
      <c r="S538" s="3">
        <f t="shared" si="50"/>
        <v>0.13472222222222219</v>
      </c>
      <c r="T538" t="s">
        <v>936</v>
      </c>
      <c r="U538">
        <f t="shared" si="51"/>
        <v>0.13472222222222219</v>
      </c>
      <c r="V538">
        <f t="shared" si="52"/>
        <v>25.010999999999999</v>
      </c>
      <c r="W538">
        <f t="shared" si="53"/>
        <v>2.7789999999999999</v>
      </c>
    </row>
    <row r="539" spans="1:23" x14ac:dyDescent="0.3">
      <c r="A539">
        <v>10</v>
      </c>
      <c r="B539" t="s">
        <v>493</v>
      </c>
      <c r="C539">
        <v>4</v>
      </c>
      <c r="D539" s="1">
        <v>45023.074999999997</v>
      </c>
      <c r="E539" s="1">
        <v>45023.138888888891</v>
      </c>
      <c r="F539" t="s">
        <v>513</v>
      </c>
      <c r="G539" t="s">
        <v>514</v>
      </c>
      <c r="H539" t="s">
        <v>518</v>
      </c>
      <c r="I539">
        <v>18.66</v>
      </c>
      <c r="J539" t="s">
        <v>522</v>
      </c>
      <c r="K539">
        <v>725</v>
      </c>
      <c r="L539" t="s">
        <v>532</v>
      </c>
      <c r="M539" t="s">
        <v>615</v>
      </c>
      <c r="N539" t="s">
        <v>723</v>
      </c>
      <c r="O539">
        <v>362.5</v>
      </c>
      <c r="P539" t="str">
        <f t="shared" si="48"/>
        <v>Sí fue cobrada</v>
      </c>
      <c r="R539" s="2" t="str">
        <f t="shared" si="49"/>
        <v>07/04/2023</v>
      </c>
      <c r="S539" s="3">
        <f t="shared" si="50"/>
        <v>7.4305555555555569E-2</v>
      </c>
      <c r="T539" t="s">
        <v>936</v>
      </c>
      <c r="U539">
        <f t="shared" si="51"/>
        <v>7.4305555555555569E-2</v>
      </c>
      <c r="V539">
        <f t="shared" si="52"/>
        <v>16.794</v>
      </c>
      <c r="W539">
        <f t="shared" si="53"/>
        <v>1.8659999999999997</v>
      </c>
    </row>
    <row r="540" spans="1:23" x14ac:dyDescent="0.3">
      <c r="A540">
        <v>11</v>
      </c>
      <c r="B540" t="s">
        <v>204</v>
      </c>
      <c r="C540">
        <v>2</v>
      </c>
      <c r="D540" s="1">
        <v>45023.102777777778</v>
      </c>
      <c r="E540" s="1">
        <v>45023.238194444442</v>
      </c>
      <c r="F540" t="s">
        <v>512</v>
      </c>
      <c r="G540" t="s">
        <v>515</v>
      </c>
      <c r="H540" t="s">
        <v>519</v>
      </c>
      <c r="I540">
        <v>41.38</v>
      </c>
      <c r="J540" t="s">
        <v>520</v>
      </c>
      <c r="K540">
        <v>726</v>
      </c>
      <c r="L540" t="s">
        <v>523</v>
      </c>
      <c r="M540" t="s">
        <v>587</v>
      </c>
      <c r="N540" t="s">
        <v>881</v>
      </c>
      <c r="O540">
        <v>363</v>
      </c>
      <c r="P540" t="str">
        <f t="shared" si="48"/>
        <v>Sí fue cobrada</v>
      </c>
      <c r="R540" s="2" t="str">
        <f t="shared" si="49"/>
        <v>07/04/2023</v>
      </c>
      <c r="S540" s="3">
        <f t="shared" si="50"/>
        <v>0.13541666666666669</v>
      </c>
      <c r="T540" t="s">
        <v>936</v>
      </c>
      <c r="U540">
        <f t="shared" si="51"/>
        <v>0.13541666666666669</v>
      </c>
      <c r="V540">
        <f t="shared" si="52"/>
        <v>37.242000000000004</v>
      </c>
      <c r="W540">
        <f t="shared" si="53"/>
        <v>4.1379999999999981</v>
      </c>
    </row>
    <row r="541" spans="1:23" x14ac:dyDescent="0.3">
      <c r="A541">
        <v>9</v>
      </c>
      <c r="B541" t="s">
        <v>285</v>
      </c>
      <c r="C541">
        <v>6</v>
      </c>
      <c r="D541" s="1">
        <v>45023.087500000001</v>
      </c>
      <c r="E541" s="1">
        <v>45023.186805555553</v>
      </c>
      <c r="F541" t="s">
        <v>510</v>
      </c>
      <c r="G541" t="s">
        <v>515</v>
      </c>
      <c r="H541" t="s">
        <v>517</v>
      </c>
      <c r="I541">
        <v>34.28</v>
      </c>
      <c r="J541" t="s">
        <v>522</v>
      </c>
      <c r="K541">
        <v>728</v>
      </c>
      <c r="L541" t="s">
        <v>533</v>
      </c>
      <c r="M541" t="s">
        <v>548</v>
      </c>
      <c r="N541" t="s">
        <v>836</v>
      </c>
      <c r="O541">
        <v>364</v>
      </c>
      <c r="P541" t="str">
        <f t="shared" si="48"/>
        <v>Sí fue cobrada</v>
      </c>
      <c r="R541" s="2" t="str">
        <f t="shared" si="49"/>
        <v>07/04/2023</v>
      </c>
      <c r="S541" s="3">
        <f t="shared" si="50"/>
        <v>0.10972222222222222</v>
      </c>
      <c r="T541" t="s">
        <v>936</v>
      </c>
      <c r="U541">
        <f t="shared" si="51"/>
        <v>0.10972222222222222</v>
      </c>
      <c r="V541">
        <f t="shared" si="52"/>
        <v>30.852</v>
      </c>
      <c r="W541">
        <f t="shared" si="53"/>
        <v>3.4280000000000008</v>
      </c>
    </row>
    <row r="542" spans="1:23" x14ac:dyDescent="0.3">
      <c r="A542">
        <v>20</v>
      </c>
      <c r="B542" t="s">
        <v>238</v>
      </c>
      <c r="C542">
        <v>2</v>
      </c>
      <c r="D542" s="1">
        <v>45023.117361111108</v>
      </c>
      <c r="E542" s="1">
        <v>45023.253472222219</v>
      </c>
      <c r="F542" t="s">
        <v>512</v>
      </c>
      <c r="G542" t="s">
        <v>515</v>
      </c>
      <c r="H542" t="s">
        <v>519</v>
      </c>
      <c r="I542">
        <v>18.97</v>
      </c>
      <c r="J542" t="s">
        <v>522</v>
      </c>
      <c r="K542">
        <v>729</v>
      </c>
      <c r="L542" t="s">
        <v>530</v>
      </c>
      <c r="M542" t="s">
        <v>651</v>
      </c>
      <c r="N542" t="s">
        <v>922</v>
      </c>
      <c r="O542">
        <v>364.5</v>
      </c>
      <c r="P542" t="str">
        <f t="shared" si="48"/>
        <v>Sí fue cobrada</v>
      </c>
      <c r="R542" s="2" t="str">
        <f t="shared" si="49"/>
        <v>07/04/2023</v>
      </c>
      <c r="S542" s="3">
        <f t="shared" si="50"/>
        <v>0.14652777777777778</v>
      </c>
      <c r="T542" t="s">
        <v>936</v>
      </c>
      <c r="U542">
        <f t="shared" si="51"/>
        <v>0.14652777777777778</v>
      </c>
      <c r="V542">
        <f t="shared" si="52"/>
        <v>17.073</v>
      </c>
      <c r="W542">
        <f t="shared" si="53"/>
        <v>1.8969999999999985</v>
      </c>
    </row>
    <row r="543" spans="1:23" x14ac:dyDescent="0.3">
      <c r="A543">
        <v>8</v>
      </c>
      <c r="B543" t="s">
        <v>432</v>
      </c>
      <c r="C543">
        <v>3</v>
      </c>
      <c r="D543" s="1">
        <v>45023.020138888889</v>
      </c>
      <c r="E543" s="1">
        <v>45023.106249999997</v>
      </c>
      <c r="F543" t="s">
        <v>509</v>
      </c>
      <c r="G543" t="s">
        <v>514</v>
      </c>
      <c r="H543" t="s">
        <v>519</v>
      </c>
      <c r="I543">
        <v>15.02</v>
      </c>
      <c r="J543" t="s">
        <v>522</v>
      </c>
      <c r="K543">
        <v>730</v>
      </c>
      <c r="L543" t="s">
        <v>523</v>
      </c>
      <c r="M543" t="s">
        <v>536</v>
      </c>
      <c r="N543" t="s">
        <v>654</v>
      </c>
      <c r="O543">
        <v>365</v>
      </c>
      <c r="P543" t="str">
        <f t="shared" si="48"/>
        <v>Sí fue cobrada</v>
      </c>
      <c r="R543" s="2" t="str">
        <f t="shared" si="49"/>
        <v>07/04/2023</v>
      </c>
      <c r="S543" s="3">
        <f t="shared" si="50"/>
        <v>9.6527777777777782E-2</v>
      </c>
      <c r="T543" t="s">
        <v>936</v>
      </c>
      <c r="U543">
        <f t="shared" si="51"/>
        <v>9.6527777777777782E-2</v>
      </c>
      <c r="V543">
        <f t="shared" si="52"/>
        <v>13.517999999999999</v>
      </c>
      <c r="W543">
        <f t="shared" si="53"/>
        <v>1.5020000000000007</v>
      </c>
    </row>
    <row r="544" spans="1:23" x14ac:dyDescent="0.3">
      <c r="A544">
        <v>12</v>
      </c>
      <c r="B544" t="s">
        <v>494</v>
      </c>
      <c r="C544">
        <v>3</v>
      </c>
      <c r="D544" s="1">
        <v>45023.136805555558</v>
      </c>
      <c r="E544" s="1">
        <v>45023.300694444442</v>
      </c>
      <c r="F544" t="s">
        <v>513</v>
      </c>
      <c r="G544" t="s">
        <v>514</v>
      </c>
      <c r="H544" t="s">
        <v>519</v>
      </c>
      <c r="I544">
        <v>43.35</v>
      </c>
      <c r="J544" t="s">
        <v>520</v>
      </c>
      <c r="K544">
        <v>732</v>
      </c>
      <c r="L544" t="s">
        <v>525</v>
      </c>
      <c r="M544" t="s">
        <v>721</v>
      </c>
      <c r="N544" t="s">
        <v>923</v>
      </c>
      <c r="O544">
        <v>366</v>
      </c>
      <c r="P544" t="str">
        <f t="shared" si="48"/>
        <v>Sí fue cobrada</v>
      </c>
      <c r="R544" s="2" t="str">
        <f t="shared" si="49"/>
        <v>07/04/2023</v>
      </c>
      <c r="S544" s="3">
        <f t="shared" si="50"/>
        <v>0.16388888888888889</v>
      </c>
      <c r="T544" t="s">
        <v>936</v>
      </c>
      <c r="U544">
        <f t="shared" si="51"/>
        <v>0.16388888888888889</v>
      </c>
      <c r="V544">
        <f t="shared" si="52"/>
        <v>39.015000000000001</v>
      </c>
      <c r="W544">
        <f t="shared" si="53"/>
        <v>4.3350000000000009</v>
      </c>
    </row>
    <row r="545" spans="1:23" x14ac:dyDescent="0.3">
      <c r="A545">
        <v>14</v>
      </c>
      <c r="B545" t="s">
        <v>196</v>
      </c>
      <c r="C545">
        <v>6</v>
      </c>
      <c r="D545" s="1">
        <v>45023.152777777781</v>
      </c>
      <c r="E545" s="1">
        <v>45023.227777777778</v>
      </c>
      <c r="F545" t="s">
        <v>513</v>
      </c>
      <c r="G545" t="s">
        <v>516</v>
      </c>
      <c r="H545" t="s">
        <v>519</v>
      </c>
      <c r="I545">
        <v>35.090000000000003</v>
      </c>
      <c r="J545" t="s">
        <v>521</v>
      </c>
      <c r="K545">
        <v>733</v>
      </c>
      <c r="L545" t="s">
        <v>533</v>
      </c>
      <c r="M545" t="s">
        <v>644</v>
      </c>
      <c r="N545" t="s">
        <v>829</v>
      </c>
      <c r="O545">
        <v>366.5</v>
      </c>
      <c r="P545" t="str">
        <f t="shared" si="48"/>
        <v>Sí fue cobrada</v>
      </c>
      <c r="R545" s="2" t="str">
        <f t="shared" si="49"/>
        <v>07/04/2023</v>
      </c>
      <c r="S545" s="3">
        <f t="shared" si="50"/>
        <v>7.5000000000000011E-2</v>
      </c>
      <c r="T545" t="s">
        <v>936</v>
      </c>
      <c r="U545">
        <f t="shared" si="51"/>
        <v>7.5000000000000011E-2</v>
      </c>
      <c r="V545">
        <f t="shared" si="52"/>
        <v>31.581000000000003</v>
      </c>
      <c r="W545">
        <f t="shared" si="53"/>
        <v>3.5090000000000003</v>
      </c>
    </row>
    <row r="546" spans="1:23" x14ac:dyDescent="0.3">
      <c r="A546">
        <v>14</v>
      </c>
      <c r="B546" t="s">
        <v>495</v>
      </c>
      <c r="C546">
        <v>2</v>
      </c>
      <c r="D546" s="1">
        <v>45023.102083333331</v>
      </c>
      <c r="E546" s="1">
        <v>45023.206250000003</v>
      </c>
      <c r="F546" t="s">
        <v>511</v>
      </c>
      <c r="G546" t="s">
        <v>514</v>
      </c>
      <c r="H546" t="s">
        <v>518</v>
      </c>
      <c r="I546">
        <v>46.82</v>
      </c>
      <c r="J546" t="s">
        <v>521</v>
      </c>
      <c r="K546">
        <v>734</v>
      </c>
      <c r="L546" t="s">
        <v>528</v>
      </c>
      <c r="M546" t="s">
        <v>747</v>
      </c>
      <c r="N546" t="s">
        <v>783</v>
      </c>
      <c r="O546">
        <v>367</v>
      </c>
      <c r="P546" t="str">
        <f t="shared" si="48"/>
        <v>Sí fue cobrada</v>
      </c>
      <c r="R546" s="2" t="str">
        <f t="shared" si="49"/>
        <v>07/04/2023</v>
      </c>
      <c r="S546" s="3">
        <f t="shared" si="50"/>
        <v>0.10416666666666667</v>
      </c>
      <c r="T546" t="s">
        <v>936</v>
      </c>
      <c r="U546">
        <f t="shared" si="51"/>
        <v>0.10416666666666667</v>
      </c>
      <c r="V546">
        <f t="shared" si="52"/>
        <v>42.137999999999998</v>
      </c>
      <c r="W546">
        <f t="shared" si="53"/>
        <v>4.6820000000000022</v>
      </c>
    </row>
    <row r="547" spans="1:23" x14ac:dyDescent="0.3">
      <c r="A547">
        <v>20</v>
      </c>
      <c r="B547" t="s">
        <v>292</v>
      </c>
      <c r="C547">
        <v>4</v>
      </c>
      <c r="D547" s="1">
        <v>45023.077777777777</v>
      </c>
      <c r="E547" s="1">
        <v>45023.157638888893</v>
      </c>
      <c r="F547" t="s">
        <v>509</v>
      </c>
      <c r="G547" t="s">
        <v>515</v>
      </c>
      <c r="H547" t="s">
        <v>519</v>
      </c>
      <c r="I547">
        <v>38.43</v>
      </c>
      <c r="J547" t="s">
        <v>521</v>
      </c>
      <c r="K547">
        <v>735</v>
      </c>
      <c r="L547" t="s">
        <v>523</v>
      </c>
      <c r="M547" t="s">
        <v>604</v>
      </c>
      <c r="N547" t="s">
        <v>748</v>
      </c>
      <c r="O547">
        <v>367.5</v>
      </c>
      <c r="P547" t="str">
        <f t="shared" si="48"/>
        <v>Sí fue cobrada</v>
      </c>
      <c r="R547" s="2" t="str">
        <f t="shared" si="49"/>
        <v>07/04/2023</v>
      </c>
      <c r="S547" s="3">
        <f t="shared" si="50"/>
        <v>7.9861111111111105E-2</v>
      </c>
      <c r="T547" t="s">
        <v>936</v>
      </c>
      <c r="U547">
        <f t="shared" si="51"/>
        <v>7.9861111111111105E-2</v>
      </c>
      <c r="V547">
        <f t="shared" si="52"/>
        <v>34.587000000000003</v>
      </c>
      <c r="W547">
        <f t="shared" si="53"/>
        <v>3.8429999999999964</v>
      </c>
    </row>
    <row r="548" spans="1:23" x14ac:dyDescent="0.3">
      <c r="A548">
        <v>17</v>
      </c>
      <c r="B548" t="s">
        <v>200</v>
      </c>
      <c r="C548">
        <v>2</v>
      </c>
      <c r="D548" s="1">
        <v>45023.047222222223</v>
      </c>
      <c r="E548" s="1">
        <v>45023.14166666667</v>
      </c>
      <c r="F548" t="s">
        <v>513</v>
      </c>
      <c r="G548" t="s">
        <v>515</v>
      </c>
      <c r="H548" t="s">
        <v>519</v>
      </c>
      <c r="I548">
        <v>25.91</v>
      </c>
      <c r="J548" t="s">
        <v>522</v>
      </c>
      <c r="K548">
        <v>736</v>
      </c>
      <c r="L548" t="s">
        <v>523</v>
      </c>
      <c r="M548" t="s">
        <v>666</v>
      </c>
      <c r="N548" t="s">
        <v>546</v>
      </c>
      <c r="O548">
        <v>368</v>
      </c>
      <c r="P548" t="str">
        <f t="shared" si="48"/>
        <v>Sí fue cobrada</v>
      </c>
      <c r="R548" s="2" t="str">
        <f t="shared" si="49"/>
        <v>07/04/2023</v>
      </c>
      <c r="S548" s="3">
        <f t="shared" si="50"/>
        <v>0.10486111111111111</v>
      </c>
      <c r="T548" t="s">
        <v>936</v>
      </c>
      <c r="U548">
        <f t="shared" si="51"/>
        <v>0.10486111111111111</v>
      </c>
      <c r="V548">
        <f t="shared" si="52"/>
        <v>23.318999999999999</v>
      </c>
      <c r="W548">
        <f t="shared" si="53"/>
        <v>2.5910000000000011</v>
      </c>
    </row>
    <row r="549" spans="1:23" x14ac:dyDescent="0.3">
      <c r="A549">
        <v>6</v>
      </c>
      <c r="B549" t="s">
        <v>496</v>
      </c>
      <c r="C549">
        <v>1</v>
      </c>
      <c r="D549" s="1">
        <v>45023.027083333327</v>
      </c>
      <c r="E549" s="1">
        <v>45023.129166666673</v>
      </c>
      <c r="F549" t="s">
        <v>511</v>
      </c>
      <c r="G549" t="s">
        <v>515</v>
      </c>
      <c r="H549" t="s">
        <v>517</v>
      </c>
      <c r="I549">
        <v>24.09</v>
      </c>
      <c r="J549" t="s">
        <v>520</v>
      </c>
      <c r="K549">
        <v>737</v>
      </c>
      <c r="L549" t="s">
        <v>526</v>
      </c>
      <c r="M549" t="s">
        <v>664</v>
      </c>
      <c r="N549" t="s">
        <v>568</v>
      </c>
      <c r="O549">
        <v>368.5</v>
      </c>
      <c r="P549" t="str">
        <f t="shared" si="48"/>
        <v>Sí fue cobrada</v>
      </c>
      <c r="R549" s="2" t="str">
        <f t="shared" si="49"/>
        <v>07/04/2023</v>
      </c>
      <c r="S549" s="3">
        <f t="shared" si="50"/>
        <v>0.10208333333333335</v>
      </c>
      <c r="T549" t="s">
        <v>936</v>
      </c>
      <c r="U549">
        <f t="shared" si="51"/>
        <v>0.10208333333333335</v>
      </c>
      <c r="V549">
        <f t="shared" si="52"/>
        <v>21.681000000000001</v>
      </c>
      <c r="W549">
        <f t="shared" si="53"/>
        <v>2.4089999999999989</v>
      </c>
    </row>
    <row r="550" spans="1:23" x14ac:dyDescent="0.3">
      <c r="A550">
        <v>15</v>
      </c>
      <c r="B550" t="s">
        <v>390</v>
      </c>
      <c r="C550">
        <v>1</v>
      </c>
      <c r="D550" s="1">
        <v>45023.035416666673</v>
      </c>
      <c r="E550" s="1">
        <v>45023.086111111108</v>
      </c>
      <c r="F550" t="s">
        <v>509</v>
      </c>
      <c r="G550" t="s">
        <v>514</v>
      </c>
      <c r="H550" t="s">
        <v>519</v>
      </c>
      <c r="I550">
        <v>17.37</v>
      </c>
      <c r="J550" t="s">
        <v>522</v>
      </c>
      <c r="K550">
        <v>738</v>
      </c>
      <c r="L550" t="s">
        <v>523</v>
      </c>
      <c r="M550" t="s">
        <v>735</v>
      </c>
      <c r="N550" t="s">
        <v>554</v>
      </c>
      <c r="O550">
        <v>369</v>
      </c>
      <c r="P550" t="str">
        <f t="shared" si="48"/>
        <v>Sí fue cobrada</v>
      </c>
      <c r="R550" s="2" t="str">
        <f t="shared" si="49"/>
        <v>07/04/2023</v>
      </c>
      <c r="S550" s="3">
        <f t="shared" si="50"/>
        <v>6.1111111111111123E-2</v>
      </c>
      <c r="T550" t="s">
        <v>936</v>
      </c>
      <c r="U550">
        <f t="shared" si="51"/>
        <v>6.1111111111111123E-2</v>
      </c>
      <c r="V550">
        <f t="shared" si="52"/>
        <v>15.633000000000001</v>
      </c>
      <c r="W550">
        <f t="shared" si="53"/>
        <v>1.7370000000000001</v>
      </c>
    </row>
    <row r="551" spans="1:23" x14ac:dyDescent="0.3">
      <c r="A551">
        <v>16</v>
      </c>
      <c r="B551" t="s">
        <v>497</v>
      </c>
      <c r="C551">
        <v>6</v>
      </c>
      <c r="D551" s="1">
        <v>45023.15902777778</v>
      </c>
      <c r="E551" s="1">
        <v>45023.26666666667</v>
      </c>
      <c r="F551" t="s">
        <v>510</v>
      </c>
      <c r="G551" t="s">
        <v>514</v>
      </c>
      <c r="H551" t="s">
        <v>517</v>
      </c>
      <c r="I551">
        <v>16.05</v>
      </c>
      <c r="J551" t="s">
        <v>520</v>
      </c>
      <c r="K551">
        <v>740</v>
      </c>
      <c r="L551" t="s">
        <v>531</v>
      </c>
      <c r="M551" t="s">
        <v>582</v>
      </c>
      <c r="N551" t="s">
        <v>789</v>
      </c>
      <c r="O551">
        <v>370</v>
      </c>
      <c r="P551" t="str">
        <f t="shared" si="48"/>
        <v>Sí fue cobrada</v>
      </c>
      <c r="R551" s="2" t="str">
        <f t="shared" si="49"/>
        <v>07/04/2023</v>
      </c>
      <c r="S551" s="3">
        <f t="shared" si="50"/>
        <v>0.1076388888888889</v>
      </c>
      <c r="T551" t="s">
        <v>936</v>
      </c>
      <c r="U551">
        <f t="shared" si="51"/>
        <v>0.1076388888888889</v>
      </c>
      <c r="V551">
        <f t="shared" si="52"/>
        <v>14.445</v>
      </c>
      <c r="W551">
        <f t="shared" si="53"/>
        <v>1.6050000000000004</v>
      </c>
    </row>
    <row r="552" spans="1:23" x14ac:dyDescent="0.3">
      <c r="A552">
        <v>14</v>
      </c>
      <c r="B552" t="s">
        <v>333</v>
      </c>
      <c r="C552">
        <v>4</v>
      </c>
      <c r="D552" s="1">
        <v>45023.020138888889</v>
      </c>
      <c r="E552" s="1">
        <v>45023.182638888888</v>
      </c>
      <c r="F552" t="s">
        <v>511</v>
      </c>
      <c r="G552" t="s">
        <v>514</v>
      </c>
      <c r="H552" t="s">
        <v>517</v>
      </c>
      <c r="I552">
        <v>40.31</v>
      </c>
      <c r="J552" t="s">
        <v>522</v>
      </c>
      <c r="K552">
        <v>741</v>
      </c>
      <c r="L552" t="s">
        <v>530</v>
      </c>
      <c r="M552" t="s">
        <v>536</v>
      </c>
      <c r="N552" t="s">
        <v>924</v>
      </c>
      <c r="O552">
        <v>370.5</v>
      </c>
      <c r="P552" t="str">
        <f t="shared" si="48"/>
        <v>Sí fue cobrada</v>
      </c>
      <c r="R552" s="2" t="str">
        <f t="shared" si="49"/>
        <v>07/04/2023</v>
      </c>
      <c r="S552" s="3">
        <f t="shared" si="50"/>
        <v>0.17291666666666666</v>
      </c>
      <c r="T552" t="s">
        <v>936</v>
      </c>
      <c r="U552">
        <f t="shared" si="51"/>
        <v>0.17291666666666666</v>
      </c>
      <c r="V552">
        <f t="shared" si="52"/>
        <v>36.279000000000003</v>
      </c>
      <c r="W552">
        <f t="shared" si="53"/>
        <v>4.0309999999999988</v>
      </c>
    </row>
    <row r="553" spans="1:23" x14ac:dyDescent="0.3">
      <c r="A553">
        <v>20</v>
      </c>
      <c r="B553" t="s">
        <v>408</v>
      </c>
      <c r="C553">
        <v>4</v>
      </c>
      <c r="D553" s="1">
        <v>45023.025000000001</v>
      </c>
      <c r="E553" s="1">
        <v>45023.098611111112</v>
      </c>
      <c r="F553" t="s">
        <v>511</v>
      </c>
      <c r="G553" t="s">
        <v>515</v>
      </c>
      <c r="H553" t="s">
        <v>519</v>
      </c>
      <c r="I553">
        <v>10.51</v>
      </c>
      <c r="J553" t="s">
        <v>520</v>
      </c>
      <c r="K553">
        <v>742</v>
      </c>
      <c r="L553" t="s">
        <v>524</v>
      </c>
      <c r="M553" t="s">
        <v>712</v>
      </c>
      <c r="N553" t="s">
        <v>608</v>
      </c>
      <c r="O553">
        <v>371</v>
      </c>
      <c r="P553" t="str">
        <f t="shared" si="48"/>
        <v>Sí fue cobrada</v>
      </c>
      <c r="R553" s="2" t="str">
        <f t="shared" si="49"/>
        <v>07/04/2023</v>
      </c>
      <c r="S553" s="3">
        <f t="shared" si="50"/>
        <v>7.3611111111111113E-2</v>
      </c>
      <c r="T553" t="s">
        <v>936</v>
      </c>
      <c r="U553">
        <f t="shared" si="51"/>
        <v>7.3611111111111113E-2</v>
      </c>
      <c r="V553">
        <f t="shared" si="52"/>
        <v>9.4589999999999996</v>
      </c>
      <c r="W553">
        <f t="shared" si="53"/>
        <v>1.0510000000000002</v>
      </c>
    </row>
    <row r="554" spans="1:23" x14ac:dyDescent="0.3">
      <c r="A554">
        <v>19</v>
      </c>
      <c r="B554" t="s">
        <v>296</v>
      </c>
      <c r="C554">
        <v>2</v>
      </c>
      <c r="D554" s="1">
        <v>45023.157638888893</v>
      </c>
      <c r="E554" s="1">
        <v>45023.322222222218</v>
      </c>
      <c r="F554" t="s">
        <v>509</v>
      </c>
      <c r="G554" t="s">
        <v>514</v>
      </c>
      <c r="H554" t="s">
        <v>517</v>
      </c>
      <c r="I554">
        <v>25.7</v>
      </c>
      <c r="J554" t="s">
        <v>522</v>
      </c>
      <c r="K554">
        <v>743</v>
      </c>
      <c r="L554" t="s">
        <v>525</v>
      </c>
      <c r="M554" t="s">
        <v>748</v>
      </c>
      <c r="N554" t="s">
        <v>925</v>
      </c>
      <c r="O554">
        <v>371.5</v>
      </c>
      <c r="P554" t="str">
        <f t="shared" si="48"/>
        <v>Sí fue cobrada</v>
      </c>
      <c r="R554" s="2" t="str">
        <f t="shared" si="49"/>
        <v>07/04/2023</v>
      </c>
      <c r="S554" s="3">
        <f t="shared" si="50"/>
        <v>0.17500000000000002</v>
      </c>
      <c r="T554" t="s">
        <v>936</v>
      </c>
      <c r="U554">
        <f t="shared" si="51"/>
        <v>0.17500000000000002</v>
      </c>
      <c r="V554">
        <f t="shared" si="52"/>
        <v>23.13</v>
      </c>
      <c r="W554">
        <f t="shared" si="53"/>
        <v>2.5700000000000003</v>
      </c>
    </row>
    <row r="555" spans="1:23" x14ac:dyDescent="0.3">
      <c r="A555">
        <v>11</v>
      </c>
      <c r="B555" t="s">
        <v>79</v>
      </c>
      <c r="C555">
        <v>1</v>
      </c>
      <c r="D555" s="1">
        <v>45023.082638888889</v>
      </c>
      <c r="E555" s="1">
        <v>45023.242361111108</v>
      </c>
      <c r="F555" t="s">
        <v>510</v>
      </c>
      <c r="G555" t="s">
        <v>514</v>
      </c>
      <c r="H555" t="s">
        <v>519</v>
      </c>
      <c r="I555">
        <v>26.5</v>
      </c>
      <c r="J555" t="s">
        <v>521</v>
      </c>
      <c r="K555">
        <v>744</v>
      </c>
      <c r="L555" t="s">
        <v>523</v>
      </c>
      <c r="M555" t="s">
        <v>606</v>
      </c>
      <c r="N555" t="s">
        <v>926</v>
      </c>
      <c r="O555">
        <v>372</v>
      </c>
      <c r="P555" t="str">
        <f t="shared" si="48"/>
        <v>Sí fue cobrada</v>
      </c>
      <c r="R555" s="2" t="str">
        <f t="shared" si="49"/>
        <v>07/04/2023</v>
      </c>
      <c r="S555" s="3">
        <f t="shared" si="50"/>
        <v>0.15972222222222221</v>
      </c>
      <c r="T555" t="s">
        <v>936</v>
      </c>
      <c r="U555">
        <f t="shared" si="51"/>
        <v>0.15972222222222221</v>
      </c>
      <c r="V555">
        <f t="shared" si="52"/>
        <v>23.85</v>
      </c>
      <c r="W555">
        <f t="shared" si="53"/>
        <v>2.6499999999999986</v>
      </c>
    </row>
    <row r="556" spans="1:23" x14ac:dyDescent="0.3">
      <c r="A556">
        <v>3</v>
      </c>
      <c r="B556" t="s">
        <v>479</v>
      </c>
      <c r="C556">
        <v>1</v>
      </c>
      <c r="D556" s="1">
        <v>45023.106944444437</v>
      </c>
      <c r="E556" s="1">
        <v>45023.202777777777</v>
      </c>
      <c r="F556" t="s">
        <v>512</v>
      </c>
      <c r="G556" t="s">
        <v>514</v>
      </c>
      <c r="H556" t="s">
        <v>518</v>
      </c>
      <c r="I556">
        <v>18.75</v>
      </c>
      <c r="J556" t="s">
        <v>521</v>
      </c>
      <c r="K556">
        <v>745</v>
      </c>
      <c r="L556" t="s">
        <v>529</v>
      </c>
      <c r="M556" t="s">
        <v>637</v>
      </c>
      <c r="N556" t="s">
        <v>784</v>
      </c>
      <c r="O556">
        <v>372.5</v>
      </c>
      <c r="P556" t="str">
        <f t="shared" si="48"/>
        <v>Sí fue cobrada</v>
      </c>
      <c r="R556" s="2" t="str">
        <f t="shared" si="49"/>
        <v>07/04/2023</v>
      </c>
      <c r="S556" s="3">
        <f t="shared" si="50"/>
        <v>9.5833333333333368E-2</v>
      </c>
      <c r="T556" t="s">
        <v>936</v>
      </c>
      <c r="U556">
        <f t="shared" si="51"/>
        <v>9.5833333333333368E-2</v>
      </c>
      <c r="V556">
        <f t="shared" si="52"/>
        <v>16.875</v>
      </c>
      <c r="W556">
        <f t="shared" si="53"/>
        <v>1.875</v>
      </c>
    </row>
    <row r="557" spans="1:23" x14ac:dyDescent="0.3">
      <c r="A557">
        <v>13</v>
      </c>
      <c r="B557" t="s">
        <v>498</v>
      </c>
      <c r="C557">
        <v>2</v>
      </c>
      <c r="D557" s="1">
        <v>45023.131944444453</v>
      </c>
      <c r="E557" s="1">
        <v>45023.268750000003</v>
      </c>
      <c r="F557" t="s">
        <v>510</v>
      </c>
      <c r="G557" t="s">
        <v>514</v>
      </c>
      <c r="H557" t="s">
        <v>519</v>
      </c>
      <c r="I557">
        <v>44.9</v>
      </c>
      <c r="J557" t="s">
        <v>522</v>
      </c>
      <c r="K557">
        <v>746</v>
      </c>
      <c r="L557" t="s">
        <v>532</v>
      </c>
      <c r="M557" t="s">
        <v>674</v>
      </c>
      <c r="N557" t="s">
        <v>909</v>
      </c>
      <c r="O557">
        <v>373</v>
      </c>
      <c r="P557" t="str">
        <f t="shared" si="48"/>
        <v>Sí fue cobrada</v>
      </c>
      <c r="R557" s="2" t="str">
        <f t="shared" si="49"/>
        <v>07/04/2023</v>
      </c>
      <c r="S557" s="3">
        <f t="shared" si="50"/>
        <v>0.1472222222222222</v>
      </c>
      <c r="T557" t="s">
        <v>936</v>
      </c>
      <c r="U557">
        <f t="shared" si="51"/>
        <v>0.1472222222222222</v>
      </c>
      <c r="V557">
        <f t="shared" si="52"/>
        <v>40.409999999999997</v>
      </c>
      <c r="W557">
        <f t="shared" si="53"/>
        <v>4.490000000000002</v>
      </c>
    </row>
    <row r="558" spans="1:23" x14ac:dyDescent="0.3">
      <c r="A558">
        <v>2</v>
      </c>
      <c r="B558" t="s">
        <v>499</v>
      </c>
      <c r="C558">
        <v>4</v>
      </c>
      <c r="D558" s="1">
        <v>45023.105555555558</v>
      </c>
      <c r="E558" s="1">
        <v>45023.248611111107</v>
      </c>
      <c r="F558" t="s">
        <v>511</v>
      </c>
      <c r="G558" t="s">
        <v>514</v>
      </c>
      <c r="H558" t="s">
        <v>519</v>
      </c>
      <c r="I558">
        <v>12.55</v>
      </c>
      <c r="J558" t="s">
        <v>520</v>
      </c>
      <c r="K558">
        <v>748</v>
      </c>
      <c r="L558" t="s">
        <v>528</v>
      </c>
      <c r="M558" t="s">
        <v>749</v>
      </c>
      <c r="N558" t="s">
        <v>848</v>
      </c>
      <c r="O558">
        <v>374</v>
      </c>
      <c r="P558" t="str">
        <f t="shared" si="48"/>
        <v>Sí fue cobrada</v>
      </c>
      <c r="R558" s="2" t="str">
        <f t="shared" si="49"/>
        <v>07/04/2023</v>
      </c>
      <c r="S558" s="3">
        <f t="shared" si="50"/>
        <v>0.14305555555555555</v>
      </c>
      <c r="T558" t="s">
        <v>936</v>
      </c>
      <c r="U558">
        <f t="shared" si="51"/>
        <v>0.14305555555555555</v>
      </c>
      <c r="V558">
        <f t="shared" si="52"/>
        <v>11.295</v>
      </c>
      <c r="W558">
        <f t="shared" si="53"/>
        <v>1.2550000000000008</v>
      </c>
    </row>
    <row r="559" spans="1:23" x14ac:dyDescent="0.3">
      <c r="A559">
        <v>6</v>
      </c>
      <c r="B559" t="s">
        <v>500</v>
      </c>
      <c r="C559">
        <v>4</v>
      </c>
      <c r="D559" s="1">
        <v>45023.073611111111</v>
      </c>
      <c r="E559" s="1">
        <v>45023.125</v>
      </c>
      <c r="F559" t="s">
        <v>510</v>
      </c>
      <c r="G559" t="s">
        <v>514</v>
      </c>
      <c r="H559" t="s">
        <v>519</v>
      </c>
      <c r="I559">
        <v>21.82</v>
      </c>
      <c r="J559" t="s">
        <v>521</v>
      </c>
      <c r="K559">
        <v>750</v>
      </c>
      <c r="L559" t="s">
        <v>529</v>
      </c>
      <c r="M559" t="s">
        <v>600</v>
      </c>
      <c r="N559" t="s">
        <v>927</v>
      </c>
      <c r="O559">
        <v>375</v>
      </c>
      <c r="P559" t="str">
        <f t="shared" si="48"/>
        <v>Sí fue cobrada</v>
      </c>
      <c r="R559" s="2" t="str">
        <f t="shared" si="49"/>
        <v>07/04/2023</v>
      </c>
      <c r="S559" s="3">
        <f t="shared" si="50"/>
        <v>5.1388888888888887E-2</v>
      </c>
      <c r="T559" t="s">
        <v>936</v>
      </c>
      <c r="U559">
        <f t="shared" si="51"/>
        <v>5.1388888888888887E-2</v>
      </c>
      <c r="V559">
        <f t="shared" si="52"/>
        <v>19.638000000000002</v>
      </c>
      <c r="W559">
        <f t="shared" si="53"/>
        <v>2.1819999999999986</v>
      </c>
    </row>
    <row r="560" spans="1:23" x14ac:dyDescent="0.3">
      <c r="A560">
        <v>17</v>
      </c>
      <c r="B560" t="s">
        <v>344</v>
      </c>
      <c r="C560">
        <v>6</v>
      </c>
      <c r="D560" s="1">
        <v>45023.063888888893</v>
      </c>
      <c r="E560" s="1">
        <v>45023.131944444453</v>
      </c>
      <c r="F560" t="s">
        <v>511</v>
      </c>
      <c r="G560" t="s">
        <v>515</v>
      </c>
      <c r="H560" t="s">
        <v>519</v>
      </c>
      <c r="I560">
        <v>49.35</v>
      </c>
      <c r="J560" t="s">
        <v>521</v>
      </c>
      <c r="K560">
        <v>751</v>
      </c>
      <c r="L560" t="s">
        <v>525</v>
      </c>
      <c r="M560" t="s">
        <v>614</v>
      </c>
      <c r="N560" t="s">
        <v>674</v>
      </c>
      <c r="O560">
        <v>375.5</v>
      </c>
      <c r="P560" t="str">
        <f t="shared" si="48"/>
        <v>Sí fue cobrada</v>
      </c>
      <c r="R560" s="2" t="str">
        <f t="shared" si="49"/>
        <v>07/04/2023</v>
      </c>
      <c r="S560" s="3">
        <f t="shared" si="50"/>
        <v>6.8055555555555564E-2</v>
      </c>
      <c r="T560" t="s">
        <v>936</v>
      </c>
      <c r="U560">
        <f t="shared" si="51"/>
        <v>6.8055555555555564E-2</v>
      </c>
      <c r="V560">
        <f t="shared" si="52"/>
        <v>44.414999999999999</v>
      </c>
      <c r="W560">
        <f t="shared" si="53"/>
        <v>4.9350000000000023</v>
      </c>
    </row>
    <row r="561" spans="1:23" x14ac:dyDescent="0.3">
      <c r="A561">
        <v>11</v>
      </c>
      <c r="B561" t="s">
        <v>264</v>
      </c>
      <c r="C561">
        <v>4</v>
      </c>
      <c r="D561" s="1">
        <v>45023.102083333331</v>
      </c>
      <c r="E561" s="1">
        <v>45023.193055555559</v>
      </c>
      <c r="F561" t="s">
        <v>513</v>
      </c>
      <c r="G561" t="s">
        <v>514</v>
      </c>
      <c r="H561" t="s">
        <v>517</v>
      </c>
      <c r="I561">
        <v>26.24</v>
      </c>
      <c r="J561" t="s">
        <v>521</v>
      </c>
      <c r="K561">
        <v>753</v>
      </c>
      <c r="L561" t="s">
        <v>532</v>
      </c>
      <c r="M561" t="s">
        <v>747</v>
      </c>
      <c r="N561" t="s">
        <v>868</v>
      </c>
      <c r="O561">
        <v>376.5</v>
      </c>
      <c r="P561" t="str">
        <f t="shared" si="48"/>
        <v>Sí fue cobrada</v>
      </c>
      <c r="R561" s="2" t="str">
        <f t="shared" si="49"/>
        <v>07/04/2023</v>
      </c>
      <c r="S561" s="3">
        <f t="shared" si="50"/>
        <v>9.097222222222219E-2</v>
      </c>
      <c r="T561" t="s">
        <v>936</v>
      </c>
      <c r="U561">
        <f t="shared" si="51"/>
        <v>9.097222222222219E-2</v>
      </c>
      <c r="V561">
        <f t="shared" si="52"/>
        <v>23.616</v>
      </c>
      <c r="W561">
        <f t="shared" si="53"/>
        <v>2.6239999999999988</v>
      </c>
    </row>
    <row r="562" spans="1:23" x14ac:dyDescent="0.3">
      <c r="A562">
        <v>8</v>
      </c>
      <c r="B562" t="s">
        <v>501</v>
      </c>
      <c r="C562">
        <v>3</v>
      </c>
      <c r="D562" s="1">
        <v>45023.13958333333</v>
      </c>
      <c r="E562" s="1">
        <v>45023.191666666673</v>
      </c>
      <c r="F562" t="s">
        <v>509</v>
      </c>
      <c r="G562" t="s">
        <v>514</v>
      </c>
      <c r="H562" t="s">
        <v>519</v>
      </c>
      <c r="I562">
        <v>42.74</v>
      </c>
      <c r="J562" t="s">
        <v>520</v>
      </c>
      <c r="K562">
        <v>754</v>
      </c>
      <c r="L562" t="s">
        <v>523</v>
      </c>
      <c r="M562" t="s">
        <v>750</v>
      </c>
      <c r="N562" t="s">
        <v>863</v>
      </c>
      <c r="O562">
        <v>377</v>
      </c>
      <c r="P562" t="str">
        <f t="shared" si="48"/>
        <v>Sí fue cobrada</v>
      </c>
      <c r="R562" s="2" t="str">
        <f t="shared" si="49"/>
        <v>07/04/2023</v>
      </c>
      <c r="S562" s="3">
        <f t="shared" si="50"/>
        <v>5.2083333333333315E-2</v>
      </c>
      <c r="T562" t="s">
        <v>936</v>
      </c>
      <c r="U562">
        <f t="shared" si="51"/>
        <v>5.2083333333333315E-2</v>
      </c>
      <c r="V562">
        <f t="shared" si="52"/>
        <v>38.466000000000001</v>
      </c>
      <c r="W562">
        <f t="shared" si="53"/>
        <v>4.2740000000000009</v>
      </c>
    </row>
    <row r="563" spans="1:23" x14ac:dyDescent="0.3">
      <c r="A563">
        <v>12</v>
      </c>
      <c r="B563" t="s">
        <v>502</v>
      </c>
      <c r="C563">
        <v>3</v>
      </c>
      <c r="D563" s="1">
        <v>45023.084027777782</v>
      </c>
      <c r="E563" s="1">
        <v>45023.185416666667</v>
      </c>
      <c r="F563" t="s">
        <v>511</v>
      </c>
      <c r="G563" t="s">
        <v>514</v>
      </c>
      <c r="H563" t="s">
        <v>519</v>
      </c>
      <c r="I563">
        <v>26.65</v>
      </c>
      <c r="J563" t="s">
        <v>522</v>
      </c>
      <c r="K563">
        <v>755</v>
      </c>
      <c r="L563" t="s">
        <v>525</v>
      </c>
      <c r="M563" t="s">
        <v>742</v>
      </c>
      <c r="N563" t="s">
        <v>855</v>
      </c>
      <c r="O563">
        <v>377.5</v>
      </c>
      <c r="P563" t="str">
        <f t="shared" si="48"/>
        <v>Sí fue cobrada</v>
      </c>
      <c r="R563" s="2" t="str">
        <f t="shared" si="49"/>
        <v>07/04/2023</v>
      </c>
      <c r="S563" s="3">
        <f t="shared" si="50"/>
        <v>0.11180555555555557</v>
      </c>
      <c r="T563" t="s">
        <v>936</v>
      </c>
      <c r="U563">
        <f t="shared" si="51"/>
        <v>0.11180555555555557</v>
      </c>
      <c r="V563">
        <f t="shared" si="52"/>
        <v>23.984999999999999</v>
      </c>
      <c r="W563">
        <f t="shared" si="53"/>
        <v>2.6649999999999991</v>
      </c>
    </row>
    <row r="564" spans="1:23" x14ac:dyDescent="0.3">
      <c r="A564">
        <v>11</v>
      </c>
      <c r="B564" t="s">
        <v>503</v>
      </c>
      <c r="C564">
        <v>1</v>
      </c>
      <c r="D564" s="1">
        <v>45023.161805555559</v>
      </c>
      <c r="E564" s="1">
        <v>45023.32708333333</v>
      </c>
      <c r="F564" t="s">
        <v>510</v>
      </c>
      <c r="G564" t="s">
        <v>516</v>
      </c>
      <c r="H564" t="s">
        <v>519</v>
      </c>
      <c r="I564">
        <v>31.75</v>
      </c>
      <c r="J564" t="s">
        <v>521</v>
      </c>
      <c r="K564">
        <v>756</v>
      </c>
      <c r="L564" t="s">
        <v>527</v>
      </c>
      <c r="M564" t="s">
        <v>714</v>
      </c>
      <c r="N564" t="s">
        <v>928</v>
      </c>
      <c r="O564">
        <v>378</v>
      </c>
      <c r="P564" t="str">
        <f t="shared" si="48"/>
        <v>Sí fue cobrada</v>
      </c>
      <c r="R564" s="2" t="str">
        <f t="shared" si="49"/>
        <v>07/04/2023</v>
      </c>
      <c r="S564" s="3">
        <f t="shared" si="50"/>
        <v>0.16527777777777777</v>
      </c>
      <c r="T564" t="s">
        <v>936</v>
      </c>
      <c r="U564">
        <f t="shared" si="51"/>
        <v>0.16527777777777777</v>
      </c>
      <c r="V564">
        <f t="shared" si="52"/>
        <v>28.574999999999999</v>
      </c>
      <c r="W564">
        <f t="shared" si="53"/>
        <v>3.1750000000000007</v>
      </c>
    </row>
    <row r="565" spans="1:23" x14ac:dyDescent="0.3">
      <c r="A565">
        <v>18</v>
      </c>
      <c r="B565" t="s">
        <v>504</v>
      </c>
      <c r="C565">
        <v>4</v>
      </c>
      <c r="D565" s="1">
        <v>45023.011805555558</v>
      </c>
      <c r="E565" s="1">
        <v>45023.090277777781</v>
      </c>
      <c r="F565" t="s">
        <v>509</v>
      </c>
      <c r="G565" t="s">
        <v>515</v>
      </c>
      <c r="H565" t="s">
        <v>518</v>
      </c>
      <c r="I565">
        <v>27.04</v>
      </c>
      <c r="J565" t="s">
        <v>520</v>
      </c>
      <c r="K565">
        <v>758</v>
      </c>
      <c r="L565" t="s">
        <v>527</v>
      </c>
      <c r="M565" t="s">
        <v>751</v>
      </c>
      <c r="N565" t="s">
        <v>929</v>
      </c>
      <c r="O565">
        <v>379</v>
      </c>
      <c r="P565" t="str">
        <f t="shared" si="48"/>
        <v>Sí fue cobrada</v>
      </c>
      <c r="R565" s="2" t="str">
        <f t="shared" si="49"/>
        <v>07/04/2023</v>
      </c>
      <c r="S565" s="3">
        <f t="shared" si="50"/>
        <v>7.8472222222222221E-2</v>
      </c>
      <c r="T565" t="s">
        <v>936</v>
      </c>
      <c r="U565">
        <f t="shared" si="51"/>
        <v>7.8472222222222221E-2</v>
      </c>
      <c r="V565">
        <f t="shared" si="52"/>
        <v>24.335999999999999</v>
      </c>
      <c r="W565">
        <f t="shared" si="53"/>
        <v>2.7040000000000006</v>
      </c>
    </row>
    <row r="566" spans="1:23" x14ac:dyDescent="0.3">
      <c r="A566">
        <v>20</v>
      </c>
      <c r="B566" t="s">
        <v>505</v>
      </c>
      <c r="C566">
        <v>5</v>
      </c>
      <c r="D566" s="1">
        <v>45023.027777777781</v>
      </c>
      <c r="E566" s="1">
        <v>45023.15625</v>
      </c>
      <c r="F566" t="s">
        <v>510</v>
      </c>
      <c r="G566" t="s">
        <v>514</v>
      </c>
      <c r="H566" t="s">
        <v>519</v>
      </c>
      <c r="I566">
        <v>13.7</v>
      </c>
      <c r="J566" t="s">
        <v>520</v>
      </c>
      <c r="K566">
        <v>759</v>
      </c>
      <c r="L566" t="s">
        <v>533</v>
      </c>
      <c r="M566" t="s">
        <v>575</v>
      </c>
      <c r="N566" t="s">
        <v>588</v>
      </c>
      <c r="O566">
        <v>379.5</v>
      </c>
      <c r="P566" t="str">
        <f t="shared" si="48"/>
        <v>Sí fue cobrada</v>
      </c>
      <c r="R566" s="2" t="str">
        <f t="shared" si="49"/>
        <v>07/04/2023</v>
      </c>
      <c r="S566" s="3">
        <f t="shared" si="50"/>
        <v>0.12847222222222221</v>
      </c>
      <c r="T566" t="s">
        <v>936</v>
      </c>
      <c r="U566">
        <f t="shared" si="51"/>
        <v>0.12847222222222221</v>
      </c>
      <c r="V566">
        <f t="shared" si="52"/>
        <v>12.329999999999998</v>
      </c>
      <c r="W566">
        <f t="shared" si="53"/>
        <v>1.370000000000001</v>
      </c>
    </row>
    <row r="567" spans="1:23" x14ac:dyDescent="0.3">
      <c r="A567">
        <v>4</v>
      </c>
      <c r="B567" t="s">
        <v>440</v>
      </c>
      <c r="C567">
        <v>4</v>
      </c>
      <c r="D567" s="1">
        <v>45023.11041666667</v>
      </c>
      <c r="E567" s="1">
        <v>45023.154166666667</v>
      </c>
      <c r="F567" t="s">
        <v>509</v>
      </c>
      <c r="G567" t="s">
        <v>515</v>
      </c>
      <c r="H567" t="s">
        <v>519</v>
      </c>
      <c r="I567">
        <v>16.850000000000001</v>
      </c>
      <c r="J567" t="s">
        <v>521</v>
      </c>
      <c r="K567">
        <v>761</v>
      </c>
      <c r="L567" t="s">
        <v>523</v>
      </c>
      <c r="M567" t="s">
        <v>708</v>
      </c>
      <c r="N567" t="s">
        <v>598</v>
      </c>
      <c r="O567">
        <v>380.5</v>
      </c>
      <c r="P567" t="str">
        <f t="shared" si="48"/>
        <v>Sí fue cobrada</v>
      </c>
      <c r="R567" s="2" t="str">
        <f t="shared" si="49"/>
        <v>07/04/2023</v>
      </c>
      <c r="S567" s="3">
        <f t="shared" si="50"/>
        <v>4.3750000000000011E-2</v>
      </c>
      <c r="T567" t="s">
        <v>936</v>
      </c>
      <c r="U567">
        <f t="shared" si="51"/>
        <v>4.3750000000000011E-2</v>
      </c>
      <c r="V567">
        <f t="shared" si="52"/>
        <v>15.165000000000001</v>
      </c>
      <c r="W567">
        <f t="shared" si="53"/>
        <v>1.6850000000000005</v>
      </c>
    </row>
    <row r="568" spans="1:23" x14ac:dyDescent="0.3">
      <c r="A568">
        <v>4</v>
      </c>
      <c r="B568" t="s">
        <v>271</v>
      </c>
      <c r="C568">
        <v>3</v>
      </c>
      <c r="D568" s="1">
        <v>45023.054166666669</v>
      </c>
      <c r="E568" s="1">
        <v>45023.142361111109</v>
      </c>
      <c r="F568" t="s">
        <v>512</v>
      </c>
      <c r="G568" t="s">
        <v>515</v>
      </c>
      <c r="H568" t="s">
        <v>519</v>
      </c>
      <c r="I568">
        <v>49.45</v>
      </c>
      <c r="J568" t="s">
        <v>520</v>
      </c>
      <c r="K568">
        <v>762</v>
      </c>
      <c r="L568" t="s">
        <v>530</v>
      </c>
      <c r="M568" t="s">
        <v>612</v>
      </c>
      <c r="N568" t="s">
        <v>597</v>
      </c>
      <c r="O568">
        <v>381</v>
      </c>
      <c r="P568" t="str">
        <f t="shared" si="48"/>
        <v>Sí fue cobrada</v>
      </c>
      <c r="R568" s="2" t="str">
        <f t="shared" si="49"/>
        <v>07/04/2023</v>
      </c>
      <c r="S568" s="3">
        <f t="shared" si="50"/>
        <v>8.8194444444444436E-2</v>
      </c>
      <c r="T568" t="s">
        <v>936</v>
      </c>
      <c r="U568">
        <f t="shared" si="51"/>
        <v>8.8194444444444436E-2</v>
      </c>
      <c r="V568">
        <f t="shared" si="52"/>
        <v>44.505000000000003</v>
      </c>
      <c r="W568">
        <f t="shared" si="53"/>
        <v>4.9450000000000003</v>
      </c>
    </row>
    <row r="569" spans="1:23" x14ac:dyDescent="0.3">
      <c r="A569">
        <v>18</v>
      </c>
      <c r="B569" t="s">
        <v>437</v>
      </c>
      <c r="C569">
        <v>3</v>
      </c>
      <c r="D569" s="1">
        <v>45023.15902777778</v>
      </c>
      <c r="E569" s="1">
        <v>45023.216666666667</v>
      </c>
      <c r="F569" t="s">
        <v>513</v>
      </c>
      <c r="G569" t="s">
        <v>514</v>
      </c>
      <c r="H569" t="s">
        <v>519</v>
      </c>
      <c r="I569">
        <v>22.88</v>
      </c>
      <c r="J569" t="s">
        <v>520</v>
      </c>
      <c r="K569">
        <v>763</v>
      </c>
      <c r="L569" t="s">
        <v>533</v>
      </c>
      <c r="M569" t="s">
        <v>582</v>
      </c>
      <c r="N569" t="s">
        <v>760</v>
      </c>
      <c r="O569">
        <v>381.5</v>
      </c>
      <c r="P569" t="str">
        <f t="shared" si="48"/>
        <v>Sí fue cobrada</v>
      </c>
      <c r="R569" s="2" t="str">
        <f t="shared" si="49"/>
        <v>07/04/2023</v>
      </c>
      <c r="S569" s="3">
        <f t="shared" si="50"/>
        <v>5.7638888888888906E-2</v>
      </c>
      <c r="T569" t="s">
        <v>936</v>
      </c>
      <c r="U569">
        <f t="shared" si="51"/>
        <v>5.7638888888888906E-2</v>
      </c>
      <c r="V569">
        <f t="shared" si="52"/>
        <v>20.591999999999999</v>
      </c>
      <c r="W569">
        <f t="shared" si="53"/>
        <v>2.2880000000000003</v>
      </c>
    </row>
    <row r="570" spans="1:23" x14ac:dyDescent="0.3">
      <c r="A570">
        <v>20</v>
      </c>
      <c r="B570" t="s">
        <v>506</v>
      </c>
      <c r="C570">
        <v>1</v>
      </c>
      <c r="D570" s="1">
        <v>45023.145833333343</v>
      </c>
      <c r="E570" s="1">
        <v>45023.240277777782</v>
      </c>
      <c r="F570" t="s">
        <v>513</v>
      </c>
      <c r="G570" t="s">
        <v>516</v>
      </c>
      <c r="H570" t="s">
        <v>519</v>
      </c>
      <c r="I570">
        <v>20.41</v>
      </c>
      <c r="J570" t="s">
        <v>522</v>
      </c>
      <c r="K570">
        <v>764</v>
      </c>
      <c r="L570" t="s">
        <v>524</v>
      </c>
      <c r="M570" t="s">
        <v>570</v>
      </c>
      <c r="N570" t="s">
        <v>787</v>
      </c>
      <c r="O570">
        <v>382</v>
      </c>
      <c r="P570" t="str">
        <f t="shared" si="48"/>
        <v>Sí fue cobrada</v>
      </c>
      <c r="R570" s="2" t="str">
        <f t="shared" si="49"/>
        <v>07/04/2023</v>
      </c>
      <c r="S570" s="3">
        <f t="shared" si="50"/>
        <v>0.10486111111111111</v>
      </c>
      <c r="T570" t="s">
        <v>936</v>
      </c>
      <c r="U570">
        <f t="shared" si="51"/>
        <v>0.10486111111111111</v>
      </c>
      <c r="V570">
        <f t="shared" si="52"/>
        <v>18.369</v>
      </c>
      <c r="W570">
        <f t="shared" si="53"/>
        <v>2.0410000000000004</v>
      </c>
    </row>
    <row r="571" spans="1:23" x14ac:dyDescent="0.3">
      <c r="A571">
        <v>20</v>
      </c>
      <c r="B571" t="s">
        <v>420</v>
      </c>
      <c r="C571">
        <v>4</v>
      </c>
      <c r="D571" s="1">
        <v>45023.01666666667</v>
      </c>
      <c r="E571" s="1">
        <v>45023.067361111112</v>
      </c>
      <c r="F571" t="s">
        <v>509</v>
      </c>
      <c r="G571" t="s">
        <v>516</v>
      </c>
      <c r="H571" t="s">
        <v>519</v>
      </c>
      <c r="I571">
        <v>30.77</v>
      </c>
      <c r="J571" t="s">
        <v>521</v>
      </c>
      <c r="K571">
        <v>765</v>
      </c>
      <c r="L571" t="s">
        <v>532</v>
      </c>
      <c r="M571" t="s">
        <v>752</v>
      </c>
      <c r="N571" t="s">
        <v>711</v>
      </c>
      <c r="O571">
        <v>382.5</v>
      </c>
      <c r="P571" t="str">
        <f t="shared" si="48"/>
        <v>Sí fue cobrada</v>
      </c>
      <c r="R571" s="2" t="str">
        <f t="shared" si="49"/>
        <v>07/04/2023</v>
      </c>
      <c r="S571" s="3">
        <f t="shared" si="50"/>
        <v>5.0694444444444445E-2</v>
      </c>
      <c r="T571" t="s">
        <v>936</v>
      </c>
      <c r="U571">
        <f t="shared" si="51"/>
        <v>5.0694444444444445E-2</v>
      </c>
      <c r="V571">
        <f t="shared" si="52"/>
        <v>27.692999999999998</v>
      </c>
      <c r="W571">
        <f t="shared" si="53"/>
        <v>3.0770000000000017</v>
      </c>
    </row>
    <row r="572" spans="1:23" x14ac:dyDescent="0.3">
      <c r="A572">
        <v>17</v>
      </c>
      <c r="B572" t="s">
        <v>507</v>
      </c>
      <c r="C572">
        <v>6</v>
      </c>
      <c r="D572" s="1">
        <v>45023.06527777778</v>
      </c>
      <c r="E572" s="1">
        <v>45023.201388888891</v>
      </c>
      <c r="F572" t="s">
        <v>511</v>
      </c>
      <c r="G572" t="s">
        <v>516</v>
      </c>
      <c r="H572" t="s">
        <v>519</v>
      </c>
      <c r="I572">
        <v>12.57</v>
      </c>
      <c r="J572" t="s">
        <v>520</v>
      </c>
      <c r="K572">
        <v>766</v>
      </c>
      <c r="L572" t="s">
        <v>533</v>
      </c>
      <c r="M572" t="s">
        <v>596</v>
      </c>
      <c r="N572" t="s">
        <v>821</v>
      </c>
      <c r="O572">
        <v>383</v>
      </c>
      <c r="P572" t="str">
        <f t="shared" si="48"/>
        <v>Sí fue cobrada</v>
      </c>
      <c r="R572" s="2" t="str">
        <f t="shared" si="49"/>
        <v>07/04/2023</v>
      </c>
      <c r="S572" s="3">
        <f t="shared" si="50"/>
        <v>0.13611111111111107</v>
      </c>
      <c r="T572" t="s">
        <v>936</v>
      </c>
      <c r="U572">
        <f t="shared" si="51"/>
        <v>0.13611111111111107</v>
      </c>
      <c r="V572">
        <f t="shared" si="52"/>
        <v>11.313000000000001</v>
      </c>
      <c r="W572">
        <f t="shared" si="53"/>
        <v>1.2569999999999997</v>
      </c>
    </row>
    <row r="573" spans="1:23" x14ac:dyDescent="0.3">
      <c r="A573">
        <v>10</v>
      </c>
      <c r="B573" t="s">
        <v>508</v>
      </c>
      <c r="C573">
        <v>3</v>
      </c>
      <c r="D573" s="1">
        <v>45023.047222222223</v>
      </c>
      <c r="E573" s="1">
        <v>45023.164583333331</v>
      </c>
      <c r="F573" t="s">
        <v>511</v>
      </c>
      <c r="G573" t="s">
        <v>515</v>
      </c>
      <c r="H573" t="s">
        <v>519</v>
      </c>
      <c r="I573">
        <v>15.98</v>
      </c>
      <c r="J573" t="s">
        <v>520</v>
      </c>
      <c r="K573">
        <v>767</v>
      </c>
      <c r="L573" t="s">
        <v>531</v>
      </c>
      <c r="M573" t="s">
        <v>666</v>
      </c>
      <c r="N573" t="s">
        <v>649</v>
      </c>
      <c r="O573">
        <v>383.5</v>
      </c>
      <c r="P573" t="str">
        <f t="shared" si="48"/>
        <v>Sí fue cobrada</v>
      </c>
      <c r="R573" s="2" t="str">
        <f t="shared" si="49"/>
        <v>07/04/2023</v>
      </c>
      <c r="S573" s="3">
        <f t="shared" si="50"/>
        <v>0.11736111111111111</v>
      </c>
      <c r="T573" t="s">
        <v>936</v>
      </c>
      <c r="U573">
        <f t="shared" si="51"/>
        <v>0.11736111111111111</v>
      </c>
      <c r="V573">
        <f t="shared" si="52"/>
        <v>14.382</v>
      </c>
      <c r="W573">
        <f t="shared" si="53"/>
        <v>1.5980000000000008</v>
      </c>
    </row>
  </sheetData>
  <autoFilter ref="E1:U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10" sqref="I10"/>
    </sheetView>
  </sheetViews>
  <sheetFormatPr baseColWidth="10" defaultRowHeight="14.4" x14ac:dyDescent="0.3"/>
  <cols>
    <col min="1" max="1" width="16.5546875" bestFit="1" customWidth="1"/>
    <col min="2" max="2" width="21.5546875" bestFit="1" customWidth="1"/>
  </cols>
  <sheetData>
    <row r="3" spans="1:2" x14ac:dyDescent="0.3">
      <c r="A3" s="9" t="s">
        <v>938</v>
      </c>
      <c r="B3" t="s">
        <v>950</v>
      </c>
    </row>
    <row r="4" spans="1:2" x14ac:dyDescent="0.3">
      <c r="A4" s="10" t="s">
        <v>514</v>
      </c>
      <c r="B4" s="12">
        <v>10175.900000000007</v>
      </c>
    </row>
    <row r="5" spans="1:2" x14ac:dyDescent="0.3">
      <c r="A5" s="10" t="s">
        <v>516</v>
      </c>
      <c r="B5" s="12">
        <v>3814.1400000000003</v>
      </c>
    </row>
    <row r="6" spans="1:2" x14ac:dyDescent="0.3">
      <c r="A6" s="10" t="s">
        <v>515</v>
      </c>
      <c r="B6" s="12">
        <v>3200.5499999999984</v>
      </c>
    </row>
    <row r="7" spans="1:2" x14ac:dyDescent="0.3">
      <c r="A7" s="10" t="s">
        <v>939</v>
      </c>
      <c r="B7" s="12">
        <v>17190.590000000007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28" sqref="G28"/>
    </sheetView>
  </sheetViews>
  <sheetFormatPr baseColWidth="10" defaultRowHeight="14.4" x14ac:dyDescent="0.3"/>
  <cols>
    <col min="1" max="1" width="17.33203125" bestFit="1" customWidth="1"/>
    <col min="2" max="2" width="24.6640625" bestFit="1" customWidth="1"/>
  </cols>
  <sheetData>
    <row r="3" spans="1:2" x14ac:dyDescent="0.3">
      <c r="A3" s="9" t="s">
        <v>938</v>
      </c>
      <c r="B3" t="s">
        <v>940</v>
      </c>
    </row>
    <row r="4" spans="1:2" x14ac:dyDescent="0.3">
      <c r="A4" s="10" t="s">
        <v>518</v>
      </c>
      <c r="B4" s="11">
        <v>64</v>
      </c>
    </row>
    <row r="5" spans="1:2" x14ac:dyDescent="0.3">
      <c r="A5" s="10" t="s">
        <v>519</v>
      </c>
      <c r="B5" s="11">
        <v>393</v>
      </c>
    </row>
    <row r="6" spans="1:2" x14ac:dyDescent="0.3">
      <c r="A6" s="10" t="s">
        <v>517</v>
      </c>
      <c r="B6" s="11">
        <v>115</v>
      </c>
    </row>
    <row r="7" spans="1:2" x14ac:dyDescent="0.3">
      <c r="A7" s="10" t="s">
        <v>939</v>
      </c>
      <c r="B7" s="11">
        <v>572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zoomScale="83" zoomScaleNormal="83" workbookViewId="0">
      <selection activeCell="K21" sqref="K21"/>
    </sheetView>
  </sheetViews>
  <sheetFormatPr baseColWidth="10" defaultRowHeight="14.4" x14ac:dyDescent="0.3"/>
  <cols>
    <col min="1" max="1" width="17" bestFit="1" customWidth="1"/>
    <col min="2" max="2" width="21.5546875" bestFit="1" customWidth="1"/>
  </cols>
  <sheetData>
    <row r="3" spans="1:2" x14ac:dyDescent="0.3">
      <c r="A3" s="9" t="s">
        <v>938</v>
      </c>
      <c r="B3" t="s">
        <v>950</v>
      </c>
    </row>
    <row r="4" spans="1:2" x14ac:dyDescent="0.3">
      <c r="A4" s="10" t="s">
        <v>514</v>
      </c>
      <c r="B4" s="11">
        <v>10175.9</v>
      </c>
    </row>
    <row r="5" spans="1:2" x14ac:dyDescent="0.3">
      <c r="A5" s="13" t="s">
        <v>932</v>
      </c>
      <c r="B5" s="11">
        <v>867.66</v>
      </c>
    </row>
    <row r="6" spans="1:2" x14ac:dyDescent="0.3">
      <c r="A6" s="13" t="s">
        <v>933</v>
      </c>
      <c r="B6" s="11">
        <v>533.02999999999986</v>
      </c>
    </row>
    <row r="7" spans="1:2" x14ac:dyDescent="0.3">
      <c r="A7" s="13" t="s">
        <v>934</v>
      </c>
      <c r="B7" s="11">
        <v>1239.21</v>
      </c>
    </row>
    <row r="8" spans="1:2" x14ac:dyDescent="0.3">
      <c r="A8" s="13" t="s">
        <v>935</v>
      </c>
      <c r="B8" s="11">
        <v>2353.7599999999998</v>
      </c>
    </row>
    <row r="9" spans="1:2" x14ac:dyDescent="0.3">
      <c r="A9" s="13" t="s">
        <v>936</v>
      </c>
      <c r="B9" s="11">
        <v>1514.8999999999999</v>
      </c>
    </row>
    <row r="10" spans="1:2" x14ac:dyDescent="0.3">
      <c r="A10" s="13" t="s">
        <v>930</v>
      </c>
      <c r="B10" s="11">
        <v>1793.19</v>
      </c>
    </row>
    <row r="11" spans="1:2" x14ac:dyDescent="0.3">
      <c r="A11" s="13" t="s">
        <v>931</v>
      </c>
      <c r="B11" s="11">
        <v>1874.15</v>
      </c>
    </row>
    <row r="12" spans="1:2" x14ac:dyDescent="0.3">
      <c r="A12" s="10" t="s">
        <v>516</v>
      </c>
      <c r="B12" s="11">
        <v>3814.1400000000003</v>
      </c>
    </row>
    <row r="13" spans="1:2" x14ac:dyDescent="0.3">
      <c r="A13" s="13" t="s">
        <v>932</v>
      </c>
      <c r="B13" s="11">
        <v>218</v>
      </c>
    </row>
    <row r="14" spans="1:2" x14ac:dyDescent="0.3">
      <c r="A14" s="13" t="s">
        <v>933</v>
      </c>
      <c r="B14" s="11">
        <v>280.95000000000005</v>
      </c>
    </row>
    <row r="15" spans="1:2" x14ac:dyDescent="0.3">
      <c r="A15" s="13" t="s">
        <v>934</v>
      </c>
      <c r="B15" s="11">
        <v>454.93</v>
      </c>
    </row>
    <row r="16" spans="1:2" x14ac:dyDescent="0.3">
      <c r="A16" s="13" t="s">
        <v>935</v>
      </c>
      <c r="B16" s="11">
        <v>911.66</v>
      </c>
    </row>
    <row r="17" spans="1:2" x14ac:dyDescent="0.3">
      <c r="A17" s="13" t="s">
        <v>936</v>
      </c>
      <c r="B17" s="11">
        <v>617.92000000000007</v>
      </c>
    </row>
    <row r="18" spans="1:2" x14ac:dyDescent="0.3">
      <c r="A18" s="13" t="s">
        <v>930</v>
      </c>
      <c r="B18" s="11">
        <v>606.54000000000008</v>
      </c>
    </row>
    <row r="19" spans="1:2" x14ac:dyDescent="0.3">
      <c r="A19" s="13" t="s">
        <v>931</v>
      </c>
      <c r="B19" s="11">
        <v>724.14000000000021</v>
      </c>
    </row>
    <row r="20" spans="1:2" x14ac:dyDescent="0.3">
      <c r="A20" s="10" t="s">
        <v>515</v>
      </c>
      <c r="B20" s="11">
        <v>3200.55</v>
      </c>
    </row>
    <row r="21" spans="1:2" x14ac:dyDescent="0.3">
      <c r="A21" s="13" t="s">
        <v>932</v>
      </c>
      <c r="B21" s="11">
        <v>296.3</v>
      </c>
    </row>
    <row r="22" spans="1:2" x14ac:dyDescent="0.3">
      <c r="A22" s="13" t="s">
        <v>933</v>
      </c>
      <c r="B22" s="11">
        <v>463.72999999999996</v>
      </c>
    </row>
    <row r="23" spans="1:2" x14ac:dyDescent="0.3">
      <c r="A23" s="13" t="s">
        <v>934</v>
      </c>
      <c r="B23" s="11">
        <v>222.80999999999997</v>
      </c>
    </row>
    <row r="24" spans="1:2" x14ac:dyDescent="0.3">
      <c r="A24" s="13" t="s">
        <v>935</v>
      </c>
      <c r="B24" s="11">
        <v>675.9699999999998</v>
      </c>
    </row>
    <row r="25" spans="1:2" x14ac:dyDescent="0.3">
      <c r="A25" s="13" t="s">
        <v>936</v>
      </c>
      <c r="B25" s="11">
        <v>564.61000000000013</v>
      </c>
    </row>
    <row r="26" spans="1:2" x14ac:dyDescent="0.3">
      <c r="A26" s="13" t="s">
        <v>930</v>
      </c>
      <c r="B26" s="11">
        <v>494.12999999999994</v>
      </c>
    </row>
    <row r="27" spans="1:2" x14ac:dyDescent="0.3">
      <c r="A27" s="13" t="s">
        <v>931</v>
      </c>
      <c r="B27" s="11">
        <v>483.00000000000006</v>
      </c>
    </row>
    <row r="28" spans="1:2" x14ac:dyDescent="0.3">
      <c r="A28" s="10" t="s">
        <v>939</v>
      </c>
      <c r="B28" s="11">
        <v>17190.59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zoomScale="85" zoomScaleNormal="85" workbookViewId="0">
      <selection activeCell="I7" sqref="I7"/>
    </sheetView>
  </sheetViews>
  <sheetFormatPr baseColWidth="10" defaultRowHeight="14.4" x14ac:dyDescent="0.3"/>
  <cols>
    <col min="1" max="1" width="17.88671875" bestFit="1" customWidth="1"/>
    <col min="2" max="2" width="22.77734375" bestFit="1" customWidth="1"/>
  </cols>
  <sheetData>
    <row r="3" spans="1:2" x14ac:dyDescent="0.3">
      <c r="A3" s="9" t="s">
        <v>938</v>
      </c>
      <c r="B3" t="s">
        <v>950</v>
      </c>
    </row>
    <row r="4" spans="1:2" x14ac:dyDescent="0.3">
      <c r="A4" s="10" t="s">
        <v>533</v>
      </c>
      <c r="B4" s="12">
        <v>1430.81</v>
      </c>
    </row>
    <row r="5" spans="1:2" x14ac:dyDescent="0.3">
      <c r="A5" s="10" t="s">
        <v>529</v>
      </c>
      <c r="B5" s="12">
        <v>1984.9999999999998</v>
      </c>
    </row>
    <row r="6" spans="1:2" x14ac:dyDescent="0.3">
      <c r="A6" s="10" t="s">
        <v>525</v>
      </c>
      <c r="B6" s="12">
        <v>1483.69</v>
      </c>
    </row>
    <row r="7" spans="1:2" x14ac:dyDescent="0.3">
      <c r="A7" s="10" t="s">
        <v>532</v>
      </c>
      <c r="B7" s="12">
        <v>1925.6000000000004</v>
      </c>
    </row>
    <row r="8" spans="1:2" x14ac:dyDescent="0.3">
      <c r="A8" s="10" t="s">
        <v>524</v>
      </c>
      <c r="B8" s="12">
        <v>1538.88</v>
      </c>
    </row>
    <row r="9" spans="1:2" x14ac:dyDescent="0.3">
      <c r="A9" s="10" t="s">
        <v>531</v>
      </c>
      <c r="B9" s="12">
        <v>1162.55</v>
      </c>
    </row>
    <row r="10" spans="1:2" x14ac:dyDescent="0.3">
      <c r="A10" s="10" t="s">
        <v>523</v>
      </c>
      <c r="B10" s="12">
        <v>1551.0299999999997</v>
      </c>
    </row>
    <row r="11" spans="1:2" x14ac:dyDescent="0.3">
      <c r="A11" s="10" t="s">
        <v>526</v>
      </c>
      <c r="B11" s="12">
        <v>1560.12</v>
      </c>
    </row>
    <row r="12" spans="1:2" x14ac:dyDescent="0.3">
      <c r="A12" s="10" t="s">
        <v>527</v>
      </c>
      <c r="B12" s="12">
        <v>1542.39</v>
      </c>
    </row>
    <row r="13" spans="1:2" x14ac:dyDescent="0.3">
      <c r="A13" s="10" t="s">
        <v>530</v>
      </c>
      <c r="B13" s="12">
        <v>1566.6900000000003</v>
      </c>
    </row>
    <row r="14" spans="1:2" x14ac:dyDescent="0.3">
      <c r="A14" s="10" t="s">
        <v>528</v>
      </c>
      <c r="B14" s="12">
        <v>1443.8300000000002</v>
      </c>
    </row>
    <row r="15" spans="1:2" x14ac:dyDescent="0.3">
      <c r="A15" s="10" t="s">
        <v>939</v>
      </c>
      <c r="B15" s="12">
        <v>17190.589999999997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70" zoomScaleNormal="70" workbookViewId="0">
      <selection activeCell="H38" sqref="H38"/>
    </sheetView>
  </sheetViews>
  <sheetFormatPr baseColWidth="10" defaultRowHeight="14.4" x14ac:dyDescent="0.3"/>
  <cols>
    <col min="1" max="1" width="20.77734375" bestFit="1" customWidth="1"/>
    <col min="2" max="2" width="30.109375" customWidth="1"/>
    <col min="4" max="4" width="20.77734375" customWidth="1"/>
    <col min="5" max="5" width="24.6640625" customWidth="1"/>
    <col min="8" max="8" width="29.88671875" customWidth="1"/>
  </cols>
  <sheetData>
    <row r="1" spans="1:8" x14ac:dyDescent="0.3">
      <c r="A1" s="9" t="s">
        <v>69</v>
      </c>
      <c r="B1" t="s">
        <v>941</v>
      </c>
      <c r="D1" s="9" t="s">
        <v>69</v>
      </c>
      <c r="E1" t="s">
        <v>941</v>
      </c>
    </row>
    <row r="2" spans="1:8" x14ac:dyDescent="0.3">
      <c r="G2" t="s">
        <v>943</v>
      </c>
      <c r="H2" t="s">
        <v>944</v>
      </c>
    </row>
    <row r="3" spans="1:8" x14ac:dyDescent="0.3">
      <c r="A3" s="9" t="s">
        <v>938</v>
      </c>
      <c r="B3" s="15" t="s">
        <v>950</v>
      </c>
      <c r="D3" s="9" t="s">
        <v>938</v>
      </c>
      <c r="E3" t="s">
        <v>950</v>
      </c>
      <c r="G3" t="s">
        <v>945</v>
      </c>
      <c r="H3" s="11">
        <v>1145.3400000000001</v>
      </c>
    </row>
    <row r="4" spans="1:8" x14ac:dyDescent="0.3">
      <c r="A4" s="10">
        <v>1</v>
      </c>
      <c r="B4" s="15">
        <v>911.74</v>
      </c>
      <c r="D4" s="10">
        <v>14</v>
      </c>
      <c r="E4" s="7">
        <v>1145.3400000000001</v>
      </c>
      <c r="G4" s="10" t="s">
        <v>946</v>
      </c>
      <c r="H4" s="11">
        <v>14.76</v>
      </c>
    </row>
    <row r="5" spans="1:8" x14ac:dyDescent="0.3">
      <c r="A5" s="10">
        <v>2</v>
      </c>
      <c r="B5" s="15">
        <v>798.41999999999985</v>
      </c>
      <c r="D5" s="10" t="s">
        <v>939</v>
      </c>
      <c r="E5" s="7">
        <v>1145.3400000000001</v>
      </c>
      <c r="G5" s="10"/>
      <c r="H5" s="11"/>
    </row>
    <row r="6" spans="1:8" x14ac:dyDescent="0.3">
      <c r="A6" s="10">
        <v>3</v>
      </c>
      <c r="B6" s="15">
        <v>625.49999999999989</v>
      </c>
      <c r="D6" s="9" t="s">
        <v>69</v>
      </c>
      <c r="E6" s="7" t="s">
        <v>942</v>
      </c>
    </row>
    <row r="7" spans="1:8" x14ac:dyDescent="0.3">
      <c r="A7" s="10">
        <v>4</v>
      </c>
      <c r="B7" s="15">
        <v>963.68000000000006</v>
      </c>
      <c r="E7" s="7"/>
    </row>
    <row r="8" spans="1:8" x14ac:dyDescent="0.3">
      <c r="A8" s="10">
        <v>5</v>
      </c>
      <c r="B8" s="15">
        <v>1040.4899999999998</v>
      </c>
      <c r="D8" s="9" t="s">
        <v>938</v>
      </c>
      <c r="E8" s="7" t="s">
        <v>950</v>
      </c>
    </row>
    <row r="9" spans="1:8" x14ac:dyDescent="0.3">
      <c r="A9" s="10">
        <v>6</v>
      </c>
      <c r="B9" s="15">
        <v>878.97000000000014</v>
      </c>
      <c r="D9" s="10">
        <v>14</v>
      </c>
      <c r="E9" s="7">
        <v>14.76</v>
      </c>
    </row>
    <row r="10" spans="1:8" x14ac:dyDescent="0.3">
      <c r="A10" s="10">
        <v>7</v>
      </c>
      <c r="B10" s="15">
        <v>739.71000000000026</v>
      </c>
      <c r="D10" s="10" t="s">
        <v>939</v>
      </c>
      <c r="E10" s="7">
        <v>14.76</v>
      </c>
      <c r="G10" s="10"/>
      <c r="H10" s="11"/>
    </row>
    <row r="11" spans="1:8" x14ac:dyDescent="0.3">
      <c r="A11" s="10">
        <v>8</v>
      </c>
      <c r="B11" s="15">
        <v>821.29999999999984</v>
      </c>
      <c r="G11" s="10"/>
      <c r="H11" s="11"/>
    </row>
    <row r="12" spans="1:8" x14ac:dyDescent="0.3">
      <c r="A12" s="10">
        <v>9</v>
      </c>
      <c r="B12" s="15">
        <v>934.84999999999991</v>
      </c>
      <c r="E12" s="10"/>
      <c r="F12" s="11"/>
    </row>
    <row r="13" spans="1:8" x14ac:dyDescent="0.3">
      <c r="A13" s="10">
        <v>10</v>
      </c>
      <c r="B13" s="15">
        <v>788.86</v>
      </c>
    </row>
    <row r="14" spans="1:8" x14ac:dyDescent="0.3">
      <c r="A14" s="10">
        <v>11</v>
      </c>
      <c r="B14" s="15">
        <v>871.8900000000001</v>
      </c>
    </row>
    <row r="15" spans="1:8" x14ac:dyDescent="0.3">
      <c r="A15" s="10">
        <v>12</v>
      </c>
      <c r="B15" s="15">
        <v>953.31000000000006</v>
      </c>
    </row>
    <row r="16" spans="1:8" x14ac:dyDescent="0.3">
      <c r="A16" s="10">
        <v>13</v>
      </c>
      <c r="B16" s="15">
        <v>870.91</v>
      </c>
    </row>
    <row r="17" spans="1:7" x14ac:dyDescent="0.3">
      <c r="A17" s="10">
        <v>14</v>
      </c>
      <c r="B17" s="15">
        <v>1145.3399999999999</v>
      </c>
      <c r="D17" s="10"/>
      <c r="E17" s="11"/>
    </row>
    <row r="18" spans="1:7" x14ac:dyDescent="0.3">
      <c r="A18" s="10">
        <v>15</v>
      </c>
      <c r="B18" s="15">
        <v>807.83999999999992</v>
      </c>
      <c r="D18" s="10"/>
      <c r="E18" s="11"/>
      <c r="G18" s="11"/>
    </row>
    <row r="19" spans="1:7" x14ac:dyDescent="0.3">
      <c r="A19" s="10">
        <v>16</v>
      </c>
      <c r="B19" s="15">
        <v>909.42999999999984</v>
      </c>
      <c r="G19" s="11"/>
    </row>
    <row r="20" spans="1:7" x14ac:dyDescent="0.3">
      <c r="A20" s="10">
        <v>17</v>
      </c>
      <c r="B20" s="15">
        <v>850.68000000000006</v>
      </c>
    </row>
    <row r="21" spans="1:7" x14ac:dyDescent="0.3">
      <c r="A21" s="10">
        <v>18</v>
      </c>
      <c r="B21" s="15">
        <v>879.42999999999972</v>
      </c>
    </row>
    <row r="22" spans="1:7" x14ac:dyDescent="0.3">
      <c r="A22" s="10">
        <v>19</v>
      </c>
      <c r="B22" s="15">
        <v>692.23000000000013</v>
      </c>
      <c r="D22" s="10"/>
      <c r="E22" s="11"/>
    </row>
    <row r="23" spans="1:7" x14ac:dyDescent="0.3">
      <c r="A23" s="10">
        <v>20</v>
      </c>
      <c r="B23" s="15">
        <v>706.01</v>
      </c>
      <c r="D23" s="10"/>
      <c r="E23" s="11"/>
    </row>
    <row r="24" spans="1:7" x14ac:dyDescent="0.3">
      <c r="A24" s="10" t="s">
        <v>939</v>
      </c>
      <c r="B24" s="15">
        <v>17190.59</v>
      </c>
    </row>
    <row r="25" spans="1:7" x14ac:dyDescent="0.3">
      <c r="B25" s="7"/>
      <c r="E25" s="10"/>
      <c r="F25" s="11"/>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3" sqref="F3"/>
    </sheetView>
  </sheetViews>
  <sheetFormatPr baseColWidth="10" defaultRowHeight="14.4" x14ac:dyDescent="0.3"/>
  <cols>
    <col min="1" max="1" width="16.5546875" bestFit="1" customWidth="1"/>
    <col min="2" max="2" width="24.6640625" bestFit="1" customWidth="1"/>
  </cols>
  <sheetData>
    <row r="3" spans="1:2" x14ac:dyDescent="0.3">
      <c r="A3" s="9" t="s">
        <v>938</v>
      </c>
      <c r="B3" t="s">
        <v>940</v>
      </c>
    </row>
    <row r="4" spans="1:2" x14ac:dyDescent="0.3">
      <c r="A4" s="10" t="s">
        <v>510</v>
      </c>
      <c r="B4" s="11">
        <v>107</v>
      </c>
    </row>
    <row r="5" spans="1:2" x14ac:dyDescent="0.3">
      <c r="A5" s="10" t="s">
        <v>511</v>
      </c>
      <c r="B5" s="11">
        <v>145</v>
      </c>
    </row>
    <row r="6" spans="1:2" x14ac:dyDescent="0.3">
      <c r="A6" s="10" t="s">
        <v>509</v>
      </c>
      <c r="B6" s="11">
        <v>113</v>
      </c>
    </row>
    <row r="7" spans="1:2" x14ac:dyDescent="0.3">
      <c r="A7" s="10" t="s">
        <v>513</v>
      </c>
      <c r="B7" s="11">
        <v>110</v>
      </c>
    </row>
    <row r="8" spans="1:2" x14ac:dyDescent="0.3">
      <c r="A8" s="10" t="s">
        <v>512</v>
      </c>
      <c r="B8" s="11">
        <v>97</v>
      </c>
    </row>
    <row r="9" spans="1:2" x14ac:dyDescent="0.3">
      <c r="A9" s="10" t="s">
        <v>939</v>
      </c>
      <c r="B9" s="11">
        <v>572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abSelected="1" workbookViewId="0">
      <selection activeCell="L10" sqref="L10"/>
    </sheetView>
  </sheetViews>
  <sheetFormatPr baseColWidth="10" defaultRowHeight="14.4" x14ac:dyDescent="0.3"/>
  <cols>
    <col min="1" max="1" width="16.5546875" bestFit="1" customWidth="1"/>
    <col min="2" max="2" width="20.6640625" customWidth="1"/>
  </cols>
  <sheetData>
    <row r="3" spans="1:2" x14ac:dyDescent="0.3">
      <c r="A3" s="9" t="s">
        <v>938</v>
      </c>
      <c r="B3" s="7" t="s">
        <v>949</v>
      </c>
    </row>
    <row r="4" spans="1:2" x14ac:dyDescent="0.3">
      <c r="A4" s="10" t="s">
        <v>510</v>
      </c>
      <c r="B4" s="7">
        <v>332.90500000000009</v>
      </c>
    </row>
    <row r="5" spans="1:2" x14ac:dyDescent="0.3">
      <c r="A5" s="10" t="s">
        <v>511</v>
      </c>
      <c r="B5" s="7">
        <v>433.19600000000014</v>
      </c>
    </row>
    <row r="6" spans="1:2" x14ac:dyDescent="0.3">
      <c r="A6" s="10" t="s">
        <v>509</v>
      </c>
      <c r="B6" s="7">
        <v>333.86199999999997</v>
      </c>
    </row>
    <row r="7" spans="1:2" x14ac:dyDescent="0.3">
      <c r="A7" s="10" t="s">
        <v>513</v>
      </c>
      <c r="B7" s="7">
        <v>336.43999999999994</v>
      </c>
    </row>
    <row r="8" spans="1:2" x14ac:dyDescent="0.3">
      <c r="A8" s="10" t="s">
        <v>512</v>
      </c>
      <c r="B8" s="7">
        <v>282.65600000000012</v>
      </c>
    </row>
    <row r="9" spans="1:2" x14ac:dyDescent="0.3">
      <c r="A9" s="10" t="s">
        <v>939</v>
      </c>
      <c r="B9" s="7">
        <v>1719.0590000000004</v>
      </c>
    </row>
    <row r="10" spans="1:2" x14ac:dyDescent="0.3">
      <c r="B10" s="7"/>
    </row>
    <row r="11" spans="1:2" x14ac:dyDescent="0.3">
      <c r="B11" s="7"/>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Cocina</vt:lpstr>
      <vt:lpstr>Sala</vt:lpstr>
      <vt:lpstr>ingreso por tipo de servicio</vt:lpstr>
      <vt:lpstr>Transacciones-Metodo-pago</vt:lpstr>
      <vt:lpstr>Ingresos-Servicio-Dia</vt:lpstr>
      <vt:lpstr>IngresosXpais</vt:lpstr>
      <vt:lpstr>DImpagos</vt:lpstr>
      <vt:lpstr>Ordenes Atendidas</vt:lpstr>
      <vt:lpstr>Propina de meseros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Guerra</dc:creator>
  <cp:lastModifiedBy>Daniella Guerra</cp:lastModifiedBy>
  <dcterms:created xsi:type="dcterms:W3CDTF">2024-10-05T20:05:01Z</dcterms:created>
  <dcterms:modified xsi:type="dcterms:W3CDTF">2024-10-12T09:51:23Z</dcterms:modified>
</cp:coreProperties>
</file>