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danie\PycharmProjects\ConsApi\webapp\static\"/>
    </mc:Choice>
  </mc:AlternateContent>
  <xr:revisionPtr revIDLastSave="0" documentId="13_ncr:1_{30582B5E-1E18-400D-8237-2640AF6D1AAB}" xr6:coauthVersionLast="47" xr6:coauthVersionMax="47" xr10:uidLastSave="{00000000-0000-0000-0000-000000000000}"/>
  <bookViews>
    <workbookView xWindow="-120" yWindow="-120" windowWidth="29040" windowHeight="15840" tabRatio="800" firstSheet="2" activeTab="6" xr2:uid="{00000000-000D-0000-FFFF-FFFF00000000}"/>
  </bookViews>
  <sheets>
    <sheet name="Historico" sheetId="10" r:id="rId1"/>
    <sheet name="Parametros" sheetId="62" r:id="rId2"/>
    <sheet name="Precios_Limpiones" sheetId="215" r:id="rId3"/>
    <sheet name="Precios_Servilletas" sheetId="213" r:id="rId4"/>
    <sheet name="Precios_Papel" sheetId="207" r:id="rId5"/>
    <sheet name="Precios_Toallas" sheetId="205" r:id="rId6"/>
    <sheet name="Precios_Jabon" sheetId="202" r:id="rId7"/>
    <sheet name="Precios_Gel" sheetId="209" state="hidden" r:id="rId8"/>
    <sheet name="Rendimiento_Papel" sheetId="208" r:id="rId9"/>
    <sheet name="Rendimiento_Toallas" sheetId="206" r:id="rId10"/>
    <sheet name="Rendimiento_Jabon" sheetId="204" r:id="rId11"/>
    <sheet name="Rendimiento_Gel" sheetId="210" state="hidden" r:id="rId12"/>
    <sheet name="Precios_Dispensadores" sheetId="201" state="hidden" r:id="rId13"/>
    <sheet name="Rendimiento_Limpiones" sheetId="214" r:id="rId14"/>
    <sheet name="Rendimiento_Servilletas" sheetId="212" r:id="rId15"/>
    <sheet name="Tipos" sheetId="203" r:id="rId16"/>
    <sheet name="Inicio" sheetId="5" r:id="rId17"/>
    <sheet name="xx_36" sheetId="211" r:id="rId18"/>
  </sheets>
  <definedNames>
    <definedName name="_xlnm._FilterDatabase" localSheetId="2" hidden="1">Precios_Limpiones!$A$1:$K$30</definedName>
    <definedName name="_xlnm._FilterDatabase" localSheetId="4" hidden="1">Precios_Papel!$A$1:$K$30</definedName>
    <definedName name="_xlnm._FilterDatabase" localSheetId="3" hidden="1">Precios_Servilletas!$A$1:$K$30</definedName>
    <definedName name="_xlnm._FilterDatabase" localSheetId="5" hidden="1">Precios_Toallas!$A$1:$K$35</definedName>
    <definedName name="_xlnm._FilterDatabase" localSheetId="11" hidden="1">Rendimiento_Gel!$A$1:$N$73</definedName>
    <definedName name="_xlnm._FilterDatabase" localSheetId="10" hidden="1">Rendimiento_Jabon!$A$1:$N$307</definedName>
    <definedName name="_xlnm._FilterDatabase" localSheetId="13" hidden="1">Rendimiento_Limpiones!$A$1:$N$307</definedName>
    <definedName name="_xlnm._FilterDatabase" localSheetId="8" hidden="1">Rendimiento_Papel!$A$1:$N$739</definedName>
    <definedName name="_xlnm._FilterDatabase" localSheetId="14" hidden="1">Rendimiento_Servilletas!$A$1:$N$307</definedName>
    <definedName name="_xlnm._FilterDatabase" localSheetId="9" hidden="1">Rendimiento_Toallas!$A$1:$N$613</definedName>
    <definedName name="aplica">Inicio!$D$10:$D$12</definedName>
    <definedName name="DatosExternos_2" localSheetId="12" hidden="1">Precios_Dispensadores!#REF!</definedName>
    <definedName name="DatosExternos_2" localSheetId="7" hidden="1">Precios_Gel!#REF!</definedName>
    <definedName name="DatosExternos_2" localSheetId="6" hidden="1">Precios_Jabon!#REF!</definedName>
    <definedName name="DatosExternos_2" localSheetId="11" hidden="1">Rendimiento_Gel!#REF!</definedName>
    <definedName name="DatosExternos_2" localSheetId="10" hidden="1">Rendimiento_Jabon!#REF!</definedName>
    <definedName name="DatosExternos_2" localSheetId="13" hidden="1">Rendimiento_Limpiones!#REF!</definedName>
    <definedName name="DatosExternos_2" localSheetId="14" hidden="1">Rendimiento_Servilletas!#REF!</definedName>
    <definedName name="DatosExternos_3" localSheetId="2" hidden="1">Precios_Limpiones!#REF!</definedName>
    <definedName name="DatosExternos_3" localSheetId="4" hidden="1">Precios_Papel!#REF!</definedName>
    <definedName name="DatosExternos_3" localSheetId="3" hidden="1">Precios_Servilletas!#REF!</definedName>
    <definedName name="DatosExternos_3" localSheetId="5" hidden="1">Precios_Toallas!#REF!</definedName>
    <definedName name="DatosExternos_3" localSheetId="8" hidden="1">Rendimiento_Papel!#REF!</definedName>
    <definedName name="DatosExternos_3" localSheetId="9" hidden="1">Rendimiento_Toallas!#REF!</definedName>
    <definedName name="DatosExternos_3" localSheetId="15" hidden="1">Tipos!#REF!</definedName>
    <definedName name="labor_adm">Inicio!$N$10:$S$10</definedName>
    <definedName name="labor_float">Inicio!$N$12:$S$12</definedName>
    <definedName name="labor_ope">Inicio!$N$11:$S$11</definedName>
    <definedName name="num_adm">Inicio!$H$10:$M$10</definedName>
    <definedName name="num_float">Inicio!$H$12:$M$12</definedName>
    <definedName name="num_ope">Inicio!$H$11:$M$11</definedName>
    <definedName name="sector">xx_36!$B$4</definedName>
  </definedName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2" i="202" l="1"/>
  <c r="F21" i="202"/>
  <c r="K21" i="202"/>
  <c r="K22" i="202"/>
  <c r="C21" i="202"/>
  <c r="C22" i="202"/>
  <c r="F36" i="205"/>
  <c r="F37" i="205"/>
  <c r="F38" i="205"/>
  <c r="F39" i="205"/>
  <c r="F40" i="205"/>
  <c r="K36" i="205"/>
  <c r="K37" i="205"/>
  <c r="K38" i="205"/>
  <c r="K39" i="205"/>
  <c r="K40" i="205"/>
  <c r="K31" i="207"/>
  <c r="K32" i="207"/>
  <c r="K33" i="207"/>
  <c r="K34" i="207"/>
  <c r="K35" i="207"/>
  <c r="K36" i="207"/>
  <c r="K37" i="207"/>
  <c r="K38" i="207"/>
  <c r="C31" i="207"/>
  <c r="C32" i="207"/>
  <c r="C33" i="207"/>
  <c r="C34" i="207"/>
  <c r="C35" i="207"/>
  <c r="C36" i="207"/>
  <c r="C37" i="207"/>
  <c r="C38" i="207"/>
  <c r="K20" i="202"/>
  <c r="F20" i="202"/>
  <c r="C20" i="202"/>
  <c r="K19" i="202"/>
  <c r="F19" i="202"/>
  <c r="C19" i="202"/>
  <c r="J89" i="211"/>
  <c r="J88" i="211"/>
  <c r="J87" i="211"/>
  <c r="J86" i="211"/>
  <c r="J85" i="211"/>
  <c r="J83" i="211"/>
  <c r="J82" i="211"/>
  <c r="J81" i="211"/>
  <c r="J77" i="211"/>
  <c r="J76" i="211"/>
  <c r="J75" i="211"/>
  <c r="J74" i="211"/>
  <c r="J73" i="211"/>
  <c r="J71" i="211"/>
  <c r="J70" i="211"/>
  <c r="J69" i="211"/>
  <c r="J68" i="211"/>
  <c r="J53" i="211"/>
  <c r="J52" i="211"/>
  <c r="J51" i="211"/>
  <c r="J50" i="211"/>
  <c r="J49" i="211"/>
  <c r="J48" i="211"/>
  <c r="J47" i="211"/>
  <c r="J46" i="211"/>
  <c r="H89" i="211"/>
  <c r="H88" i="211"/>
  <c r="H87" i="211"/>
  <c r="H86" i="211"/>
  <c r="H85" i="211"/>
  <c r="H84" i="211"/>
  <c r="H83" i="211"/>
  <c r="H82" i="211"/>
  <c r="H81" i="211"/>
  <c r="H80" i="211"/>
  <c r="F89" i="211"/>
  <c r="F88" i="211"/>
  <c r="F87" i="211"/>
  <c r="F86" i="211"/>
  <c r="F85" i="211"/>
  <c r="F84" i="211"/>
  <c r="F83" i="211"/>
  <c r="F82" i="211"/>
  <c r="F81" i="211"/>
  <c r="F80" i="211"/>
  <c r="D89" i="211"/>
  <c r="D88" i="211"/>
  <c r="D87" i="211"/>
  <c r="D86" i="211"/>
  <c r="D85" i="211"/>
  <c r="D83" i="211"/>
  <c r="D82" i="211"/>
  <c r="D81" i="211"/>
  <c r="D80" i="211"/>
  <c r="D84" i="211" s="1"/>
  <c r="J84" i="211" s="1"/>
  <c r="H77" i="211"/>
  <c r="H72" i="211"/>
  <c r="F77" i="211"/>
  <c r="F72" i="211"/>
  <c r="D77" i="211"/>
  <c r="D72" i="211"/>
  <c r="J72" i="211" s="1"/>
  <c r="H42" i="211"/>
  <c r="H64" i="211" s="1"/>
  <c r="H41" i="211"/>
  <c r="H63" i="211" s="1"/>
  <c r="H40" i="211"/>
  <c r="H62" i="211" s="1"/>
  <c r="H39" i="211"/>
  <c r="H61" i="211" s="1"/>
  <c r="H37" i="211"/>
  <c r="H59" i="211" s="1"/>
  <c r="H36" i="211"/>
  <c r="H58" i="211" s="1"/>
  <c r="H35" i="211"/>
  <c r="H57" i="211" s="1"/>
  <c r="H34" i="211"/>
  <c r="H56" i="211" s="1"/>
  <c r="F42" i="211"/>
  <c r="F64" i="211" s="1"/>
  <c r="F41" i="211"/>
  <c r="F63" i="211" s="1"/>
  <c r="F40" i="211"/>
  <c r="F62" i="211" s="1"/>
  <c r="F39" i="211"/>
  <c r="F61" i="211" s="1"/>
  <c r="F37" i="211"/>
  <c r="F59" i="211" s="1"/>
  <c r="F36" i="211"/>
  <c r="F58" i="211" s="1"/>
  <c r="F35" i="211"/>
  <c r="F57" i="211" s="1"/>
  <c r="F34" i="211"/>
  <c r="F56" i="211" s="1"/>
  <c r="D42" i="211"/>
  <c r="D64" i="211" s="1"/>
  <c r="D41" i="211"/>
  <c r="D63" i="211" s="1"/>
  <c r="D40" i="211"/>
  <c r="D62" i="211" s="1"/>
  <c r="D39" i="211"/>
  <c r="D37" i="211"/>
  <c r="D59" i="211" s="1"/>
  <c r="J59" i="211" s="1"/>
  <c r="D36" i="211"/>
  <c r="D58" i="211" s="1"/>
  <c r="D35" i="211"/>
  <c r="I11" i="211"/>
  <c r="I10" i="211"/>
  <c r="I9" i="211"/>
  <c r="I8" i="211"/>
  <c r="H11" i="211"/>
  <c r="H10" i="211"/>
  <c r="H9" i="211"/>
  <c r="H8" i="211"/>
  <c r="G11" i="211"/>
  <c r="G10" i="211"/>
  <c r="G9" i="211"/>
  <c r="G8" i="211"/>
  <c r="F11" i="211"/>
  <c r="F10" i="211"/>
  <c r="F9" i="211"/>
  <c r="F8" i="211"/>
  <c r="E11" i="211"/>
  <c r="E10" i="211"/>
  <c r="E9" i="211"/>
  <c r="E8" i="211"/>
  <c r="D11" i="211"/>
  <c r="D10" i="211"/>
  <c r="D9" i="211"/>
  <c r="D8" i="211"/>
  <c r="I6" i="211"/>
  <c r="H6" i="211"/>
  <c r="G6" i="211"/>
  <c r="F6" i="211"/>
  <c r="E6" i="211"/>
  <c r="D6" i="211"/>
  <c r="E73" i="210"/>
  <c r="C73" i="210"/>
  <c r="E72" i="210"/>
  <c r="C72" i="210"/>
  <c r="E71" i="210"/>
  <c r="C71" i="210"/>
  <c r="E70" i="210"/>
  <c r="C70" i="210"/>
  <c r="E69" i="210"/>
  <c r="C69" i="210"/>
  <c r="E68" i="210"/>
  <c r="C68" i="210"/>
  <c r="E67" i="210"/>
  <c r="C67" i="210"/>
  <c r="E66" i="210"/>
  <c r="C66" i="210"/>
  <c r="E65" i="210"/>
  <c r="C65" i="210"/>
  <c r="E64" i="210"/>
  <c r="C64" i="210"/>
  <c r="E63" i="210"/>
  <c r="C63" i="210"/>
  <c r="E62" i="210"/>
  <c r="C62" i="210"/>
  <c r="E61" i="210"/>
  <c r="C61" i="210"/>
  <c r="E60" i="210"/>
  <c r="C60" i="210"/>
  <c r="E59" i="210"/>
  <c r="C59" i="210"/>
  <c r="E58" i="210"/>
  <c r="C58" i="210"/>
  <c r="E57" i="210"/>
  <c r="C57" i="210"/>
  <c r="E56" i="210"/>
  <c r="C56" i="210"/>
  <c r="E55" i="210"/>
  <c r="C55" i="210"/>
  <c r="E54" i="210"/>
  <c r="C54" i="210"/>
  <c r="E53" i="210"/>
  <c r="C53" i="210"/>
  <c r="E52" i="210"/>
  <c r="C52" i="210"/>
  <c r="E51" i="210"/>
  <c r="C51" i="210"/>
  <c r="E50" i="210"/>
  <c r="C50" i="210"/>
  <c r="E49" i="210"/>
  <c r="C49" i="210"/>
  <c r="E48" i="210"/>
  <c r="C48" i="210"/>
  <c r="E47" i="210"/>
  <c r="C47" i="210"/>
  <c r="E46" i="210"/>
  <c r="C46" i="210"/>
  <c r="E45" i="210"/>
  <c r="C45" i="210"/>
  <c r="E44" i="210"/>
  <c r="C44" i="210"/>
  <c r="E43" i="210"/>
  <c r="C43" i="210"/>
  <c r="E42" i="210"/>
  <c r="C42" i="210"/>
  <c r="E41" i="210"/>
  <c r="C41" i="210"/>
  <c r="E40" i="210"/>
  <c r="C40" i="210"/>
  <c r="E39" i="210"/>
  <c r="C39" i="210"/>
  <c r="E38" i="210"/>
  <c r="C38" i="210"/>
  <c r="J37" i="211" l="1"/>
  <c r="J64" i="211"/>
  <c r="J42" i="211"/>
  <c r="J58" i="211"/>
  <c r="J63" i="211"/>
  <c r="J36" i="211"/>
  <c r="J41" i="211"/>
  <c r="J62" i="211"/>
  <c r="D43" i="211"/>
  <c r="H65" i="211"/>
  <c r="J35" i="211"/>
  <c r="F65" i="211"/>
  <c r="F60" i="211"/>
  <c r="H60" i="211"/>
  <c r="D57" i="211"/>
  <c r="J57" i="211" s="1"/>
  <c r="J40" i="211"/>
  <c r="F38" i="211"/>
  <c r="H38" i="211"/>
  <c r="J39" i="211"/>
  <c r="D61" i="211"/>
  <c r="F43" i="211"/>
  <c r="H43" i="211"/>
  <c r="J80" i="211"/>
  <c r="J43" i="211" l="1"/>
  <c r="D65" i="211"/>
  <c r="J65" i="211" s="1"/>
  <c r="J61" i="211"/>
  <c r="K11" i="202"/>
  <c r="F11" i="202"/>
  <c r="C11" i="202"/>
  <c r="K10" i="202"/>
  <c r="F10" i="202"/>
  <c r="C10" i="202"/>
  <c r="K9" i="202"/>
  <c r="F9" i="202"/>
  <c r="C9" i="202"/>
  <c r="K34" i="205"/>
  <c r="F34" i="205"/>
  <c r="C34" i="205"/>
  <c r="K33" i="205"/>
  <c r="F33" i="205"/>
  <c r="C33" i="205"/>
  <c r="K32" i="205"/>
  <c r="F32" i="205"/>
  <c r="C32" i="205"/>
  <c r="K31" i="205"/>
  <c r="F31" i="205"/>
  <c r="C31" i="205"/>
  <c r="K28" i="207"/>
  <c r="F28" i="207"/>
  <c r="C28" i="207"/>
  <c r="K24" i="207"/>
  <c r="F24" i="207"/>
  <c r="C24" i="207"/>
  <c r="K26" i="207"/>
  <c r="F26" i="207"/>
  <c r="C26" i="207"/>
  <c r="K27" i="207"/>
  <c r="F27" i="207"/>
  <c r="C27" i="207"/>
  <c r="K23" i="207"/>
  <c r="F23" i="207"/>
  <c r="C23" i="207"/>
  <c r="K25" i="207"/>
  <c r="F25" i="207"/>
  <c r="C25" i="207"/>
  <c r="F16" i="201"/>
  <c r="D34" i="211" l="1"/>
  <c r="J34" i="211" l="1"/>
  <c r="D38" i="211"/>
  <c r="J38" i="211" s="1"/>
  <c r="D56" i="211"/>
  <c r="E2" i="210"/>
  <c r="E3" i="210"/>
  <c r="E4" i="210"/>
  <c r="E5" i="210"/>
  <c r="E6" i="210"/>
  <c r="E7" i="210"/>
  <c r="E8" i="210"/>
  <c r="E9" i="210"/>
  <c r="E10" i="210"/>
  <c r="E11" i="210"/>
  <c r="E12" i="210"/>
  <c r="E13" i="210"/>
  <c r="E14" i="210"/>
  <c r="E15" i="210"/>
  <c r="E16" i="210"/>
  <c r="E17" i="210"/>
  <c r="E18" i="210"/>
  <c r="E19" i="210"/>
  <c r="E20" i="210"/>
  <c r="E21" i="210"/>
  <c r="E22" i="210"/>
  <c r="E23" i="210"/>
  <c r="E24" i="210"/>
  <c r="E25" i="210"/>
  <c r="E26" i="210"/>
  <c r="E27" i="210"/>
  <c r="E28" i="210"/>
  <c r="E29" i="210"/>
  <c r="E30" i="210"/>
  <c r="E31" i="210"/>
  <c r="E32" i="210"/>
  <c r="E33" i="210"/>
  <c r="E34" i="210"/>
  <c r="E35" i="210"/>
  <c r="E36" i="210"/>
  <c r="E37" i="210"/>
  <c r="J56" i="211" l="1"/>
  <c r="D60" i="211"/>
  <c r="J60" i="211" s="1"/>
  <c r="F11" i="201"/>
  <c r="F9" i="201"/>
  <c r="F10" i="201"/>
  <c r="F14" i="201"/>
  <c r="F3" i="201"/>
  <c r="F4" i="201"/>
  <c r="F13" i="201"/>
  <c r="F2" i="201"/>
  <c r="F5" i="201"/>
  <c r="F17" i="201"/>
  <c r="F15" i="201"/>
  <c r="F7" i="201"/>
  <c r="F8" i="201"/>
  <c r="F12" i="201"/>
  <c r="F6" i="201"/>
  <c r="K30" i="207"/>
  <c r="F30" i="207"/>
  <c r="C30" i="207"/>
  <c r="K20" i="207"/>
  <c r="F20" i="207"/>
  <c r="C20" i="207"/>
  <c r="K16" i="207"/>
  <c r="F16" i="207"/>
  <c r="C16" i="207"/>
  <c r="K5" i="207"/>
  <c r="F5" i="207"/>
  <c r="C5" i="207"/>
  <c r="K3" i="207"/>
  <c r="F3" i="207"/>
  <c r="C3" i="207"/>
  <c r="K22" i="207"/>
  <c r="F22" i="207"/>
  <c r="C22" i="207"/>
  <c r="K18" i="207"/>
  <c r="F18" i="207"/>
  <c r="C18" i="207"/>
  <c r="K7" i="207"/>
  <c r="F7" i="207"/>
  <c r="K11" i="207"/>
  <c r="F11" i="207"/>
  <c r="C11" i="207"/>
  <c r="K14" i="207"/>
  <c r="F14" i="207"/>
  <c r="C14" i="207"/>
  <c r="K9" i="207"/>
  <c r="F9" i="207"/>
  <c r="C9" i="207"/>
  <c r="K29" i="207"/>
  <c r="F29" i="207"/>
  <c r="C29" i="207"/>
  <c r="K19" i="207"/>
  <c r="F19" i="207"/>
  <c r="C19" i="207"/>
  <c r="K15" i="207"/>
  <c r="F15" i="207"/>
  <c r="C15" i="207"/>
  <c r="K4" i="207"/>
  <c r="F4" i="207"/>
  <c r="C4" i="207"/>
  <c r="K2" i="207"/>
  <c r="F2" i="207"/>
  <c r="C2" i="207"/>
  <c r="K21" i="207"/>
  <c r="F21" i="207"/>
  <c r="C21" i="207"/>
  <c r="K17" i="207"/>
  <c r="F17" i="207"/>
  <c r="C17" i="207"/>
  <c r="K6" i="207"/>
  <c r="F6" i="207"/>
  <c r="C6" i="207"/>
  <c r="K10" i="207"/>
  <c r="F10" i="207"/>
  <c r="C10" i="207"/>
  <c r="K13" i="207"/>
  <c r="F13" i="207"/>
  <c r="C13" i="207"/>
  <c r="K12" i="207"/>
  <c r="F12" i="207"/>
  <c r="C12" i="207"/>
  <c r="K8" i="207"/>
  <c r="F8" i="207"/>
  <c r="C8" i="207"/>
  <c r="K35" i="205"/>
  <c r="F35" i="205"/>
  <c r="C35" i="205"/>
  <c r="K16" i="205"/>
  <c r="F16" i="205"/>
  <c r="C16" i="205"/>
  <c r="K11" i="205"/>
  <c r="F11" i="205"/>
  <c r="C11" i="205"/>
  <c r="K6" i="205"/>
  <c r="F6" i="205"/>
  <c r="C6" i="205"/>
  <c r="K28" i="205"/>
  <c r="F28" i="205"/>
  <c r="C28" i="205"/>
  <c r="K22" i="205"/>
  <c r="F22" i="205"/>
  <c r="C22" i="205"/>
  <c r="K20" i="205"/>
  <c r="F20" i="205"/>
  <c r="C20" i="205"/>
  <c r="K30" i="205"/>
  <c r="F30" i="205"/>
  <c r="C30" i="205"/>
  <c r="K24" i="205"/>
  <c r="F24" i="205"/>
  <c r="C24" i="205"/>
  <c r="K26" i="205"/>
  <c r="F26" i="205"/>
  <c r="C26" i="205"/>
  <c r="K18" i="205"/>
  <c r="F18" i="205"/>
  <c r="C18" i="205"/>
  <c r="K15" i="205"/>
  <c r="F15" i="205"/>
  <c r="C15" i="205"/>
  <c r="K14" i="205"/>
  <c r="F14" i="205"/>
  <c r="C14" i="205"/>
  <c r="K13" i="205"/>
  <c r="F13" i="205"/>
  <c r="C13" i="205"/>
  <c r="K12" i="205"/>
  <c r="F12" i="205"/>
  <c r="C12" i="205"/>
  <c r="K10" i="205"/>
  <c r="F10" i="205"/>
  <c r="C10" i="205"/>
  <c r="K9" i="205"/>
  <c r="F9" i="205"/>
  <c r="C9" i="205"/>
  <c r="K8" i="205"/>
  <c r="F8" i="205"/>
  <c r="C8" i="205"/>
  <c r="K7" i="205"/>
  <c r="F7" i="205"/>
  <c r="C7" i="205"/>
  <c r="K5" i="205"/>
  <c r="F5" i="205"/>
  <c r="C5" i="205"/>
  <c r="K4" i="205"/>
  <c r="F4" i="205"/>
  <c r="C4" i="205"/>
  <c r="K3" i="205"/>
  <c r="F3" i="205"/>
  <c r="C3" i="205"/>
  <c r="K2" i="205"/>
  <c r="F2" i="205"/>
  <c r="C2" i="205"/>
  <c r="K27" i="205"/>
  <c r="F27" i="205"/>
  <c r="C27" i="205"/>
  <c r="K21" i="205"/>
  <c r="F21" i="205"/>
  <c r="C21" i="205"/>
  <c r="K19" i="205"/>
  <c r="F19" i="205"/>
  <c r="C19" i="205"/>
  <c r="K29" i="205"/>
  <c r="F29" i="205"/>
  <c r="C29" i="205"/>
  <c r="K23" i="205"/>
  <c r="F23" i="205"/>
  <c r="C23" i="205"/>
  <c r="K25" i="205"/>
  <c r="F25" i="205"/>
  <c r="C25" i="205"/>
  <c r="K17" i="205"/>
  <c r="F17" i="205"/>
  <c r="C17" i="205"/>
  <c r="K18" i="202"/>
  <c r="F18" i="202"/>
  <c r="C18" i="202"/>
  <c r="K17" i="202"/>
  <c r="F17" i="202"/>
  <c r="C17" i="202"/>
  <c r="K16" i="202"/>
  <c r="F16" i="202"/>
  <c r="C16" i="202"/>
  <c r="K15" i="202"/>
  <c r="F15" i="202"/>
  <c r="C15" i="202"/>
  <c r="K14" i="202"/>
  <c r="F14" i="202"/>
  <c r="C14" i="202"/>
  <c r="K13" i="202"/>
  <c r="F13" i="202"/>
  <c r="C13" i="202"/>
  <c r="K12" i="202"/>
  <c r="F12" i="202"/>
  <c r="C12" i="202"/>
  <c r="K8" i="202"/>
  <c r="F8" i="202"/>
  <c r="C8" i="202"/>
  <c r="K7" i="202"/>
  <c r="F7" i="202"/>
  <c r="C7" i="202"/>
  <c r="K6" i="202"/>
  <c r="F6" i="202"/>
  <c r="C6" i="202"/>
  <c r="K5" i="202"/>
  <c r="F5" i="202"/>
  <c r="C5" i="202"/>
  <c r="K4" i="202"/>
  <c r="F4" i="202"/>
  <c r="C4" i="202"/>
  <c r="K3" i="202"/>
  <c r="F3" i="202"/>
  <c r="C3" i="202"/>
  <c r="K2" i="202"/>
  <c r="F2" i="202"/>
  <c r="C2" i="202"/>
  <c r="K2" i="209"/>
  <c r="F2" i="209"/>
  <c r="C2" i="209"/>
  <c r="K3" i="209"/>
  <c r="F3" i="209"/>
  <c r="C3" i="209"/>
  <c r="C37" i="210"/>
  <c r="C36" i="210"/>
  <c r="C35" i="210"/>
  <c r="C34" i="210"/>
  <c r="C33" i="210"/>
  <c r="C32" i="210"/>
  <c r="C31" i="210"/>
  <c r="C30" i="210"/>
  <c r="C29" i="210"/>
  <c r="C28" i="210"/>
  <c r="C27" i="210"/>
  <c r="C26" i="210"/>
  <c r="C25" i="210"/>
  <c r="C24" i="210"/>
  <c r="C23" i="210"/>
  <c r="C22" i="210"/>
  <c r="C21" i="210"/>
  <c r="C20" i="210"/>
  <c r="C19" i="210"/>
  <c r="C18" i="210"/>
  <c r="C17" i="210"/>
  <c r="C16" i="210"/>
  <c r="C15" i="210"/>
  <c r="C14" i="210"/>
  <c r="C13" i="210"/>
  <c r="C12" i="210"/>
  <c r="C11" i="210"/>
  <c r="C10" i="210"/>
  <c r="C9" i="210"/>
  <c r="C8" i="210"/>
  <c r="C7" i="210"/>
  <c r="C6" i="210"/>
  <c r="C5" i="210"/>
  <c r="C4" i="210"/>
  <c r="C3" i="210"/>
  <c r="C2" i="210"/>
  <c r="D14" i="5" l="1"/>
  <c r="A1" i="5"/>
  <c r="C12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Catalina Cepeda</author>
  </authors>
  <commentList>
    <comment ref="F398" authorId="0" shapeId="0" xr:uid="{DF908531-BB1A-4778-91A2-9ABA5C960C20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género, se asigna el valor del CE Total</t>
        </r>
      </text>
    </comment>
    <comment ref="F399" authorId="0" shapeId="0" xr:uid="{718AB724-CCE4-4480-A704-CE99CC0366CF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género, se asigna el valor del CE Total</t>
        </r>
      </text>
    </comment>
    <comment ref="F404" authorId="0" shapeId="0" xr:uid="{93520FBA-3A17-47B4-B0EB-56C436ABDAF8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género, se asigna el valor del CE Total</t>
        </r>
      </text>
    </comment>
    <comment ref="F405" authorId="0" shapeId="0" xr:uid="{2FA13CF7-D794-4156-939D-10E5CF645E61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género, se asigna el valor del CE Total</t>
        </r>
      </text>
    </comment>
    <comment ref="F410" authorId="0" shapeId="0" xr:uid="{E0B13DCE-3945-4319-9996-05916D674C7B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género, se asigna el valor del CE Total</t>
        </r>
      </text>
    </comment>
    <comment ref="F411" authorId="0" shapeId="0" xr:uid="{D4544416-1D84-4C75-B4B8-1127783635FE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género, se asigna el valor del CE Total</t>
        </r>
      </text>
    </comment>
    <comment ref="F416" authorId="0" shapeId="0" xr:uid="{BB805FA3-94FF-4649-90FF-D0E808D0B453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género, se asigna el valor del CE Total</t>
        </r>
      </text>
    </comment>
    <comment ref="F417" authorId="0" shapeId="0" xr:uid="{60BB0A42-2535-4B76-82A9-76F61E60B051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género, se asigna el valor del CE Total</t>
        </r>
      </text>
    </comment>
    <comment ref="F422" authorId="0" shapeId="0" xr:uid="{2EFAC3A5-C685-451F-92A4-1E300733BB13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género, se asigna el valor del CE Total</t>
        </r>
      </text>
    </comment>
    <comment ref="F423" authorId="0" shapeId="0" xr:uid="{0FA63FBF-4EF1-43D0-A664-174099F2FAC8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género, se asigna el valor del CE Total</t>
        </r>
      </text>
    </comment>
    <comment ref="F428" authorId="0" shapeId="0" xr:uid="{314BDBFC-AA67-40D1-9311-EFB02A100A70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género, se asigna el valor del CE Total</t>
        </r>
      </text>
    </comment>
    <comment ref="F429" authorId="0" shapeId="0" xr:uid="{A36D8613-9A14-49FD-A636-380C1113CBFB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género, se asigna el valor del CE Total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Catalina Cepeda</author>
  </authors>
  <commentList>
    <comment ref="F218" authorId="0" shapeId="0" xr:uid="{34657577-E019-408B-B57A-39E98E4DA527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19" authorId="0" shapeId="0" xr:uid="{DD5A5BFC-C84B-4F22-9BB4-F1F8E08892FD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20" authorId="0" shapeId="0" xr:uid="{5200F7A3-7323-46A6-A7A4-DAF538F4BAE4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21" authorId="0" shapeId="0" xr:uid="{4A67C69B-F164-4626-8F87-930E451A24C4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22" authorId="0" shapeId="0" xr:uid="{998AB5DC-59FD-437F-A714-566B69328E6C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23" authorId="0" shapeId="0" xr:uid="{25668D10-6F6C-4BD9-A38C-831ED3BB62BA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24" authorId="0" shapeId="0" xr:uid="{3E5763C4-9EB9-4CF8-80CD-665873FBF449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25" authorId="0" shapeId="0" xr:uid="{FE9993A0-8785-4AED-8A35-A9C31B657E2B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26" authorId="0" shapeId="0" xr:uid="{56A591E5-D144-44E0-88E9-E11E7B5EAF48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27" authorId="0" shapeId="0" xr:uid="{4FFA349F-9F50-43E7-AB96-619EBF8A4179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28" authorId="0" shapeId="0" xr:uid="{36E68C90-B74C-4809-9ADA-36579E267D15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29" authorId="0" shapeId="0" xr:uid="{FD60B653-F656-44B7-9F05-13FB864912E3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30" authorId="0" shapeId="0" xr:uid="{6524FB33-EA2D-4DA1-8BB1-DAA09E5A386B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31" authorId="0" shapeId="0" xr:uid="{D9742D89-9EAE-49E5-BA77-E4E32A24BECD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32" authorId="0" shapeId="0" xr:uid="{50646924-2419-4048-B9DB-68B2963EE47F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33" authorId="0" shapeId="0" xr:uid="{C5C5F407-A6A9-4837-936A-67A33E541C1E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34" authorId="0" shapeId="0" xr:uid="{A72BFA30-2045-4EA4-A818-305342D3FE66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35" authorId="0" shapeId="0" xr:uid="{7C959E72-D5D6-4A52-B097-82AEFBE9E5EB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36" authorId="0" shapeId="0" xr:uid="{61BD1ADE-DE7E-4A35-8671-2441FFE1ECBF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37" authorId="0" shapeId="0" xr:uid="{B76C7EF3-81CB-489B-898C-D8AA6200E882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38" authorId="0" shapeId="0" xr:uid="{6E64CF33-07DF-4154-BF18-B11BF3D4084A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39" authorId="0" shapeId="0" xr:uid="{A5DBA540-16A7-4E0C-A255-AC9A9BC0565F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40" authorId="0" shapeId="0" xr:uid="{9BE58180-41EC-4F8D-9D1F-866E6A4A33C3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41" authorId="0" shapeId="0" xr:uid="{064ACFBB-C4A0-448E-A0D1-5F15B5516F24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42" authorId="0" shapeId="0" xr:uid="{A0BF5150-1CE1-436A-9D41-FD16C5C2539C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43" authorId="0" shapeId="0" xr:uid="{C3E1837E-3EC9-4BEA-9936-FDCB5C1AB87F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44" authorId="0" shapeId="0" xr:uid="{209FB0FD-02ED-4212-A1A7-1D1C9FF05E36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45" authorId="0" shapeId="0" xr:uid="{301297AA-E197-47AA-BC6B-A809CBC5E61B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46" authorId="0" shapeId="0" xr:uid="{A24DB1F4-27BC-4E2A-B005-15F9749262E5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47" authorId="0" shapeId="0" xr:uid="{674A7DE4-84B8-4F62-B168-DB381352D452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48" authorId="0" shapeId="0" xr:uid="{DF1F1BAF-D5E8-4E1E-91A9-D93FDEF459F1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49" authorId="0" shapeId="0" xr:uid="{ADB79E68-2234-4C34-8D13-B65F49F9023E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50" authorId="0" shapeId="0" xr:uid="{27EDAC25-FDCD-4437-8373-3140A94E057B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51" authorId="0" shapeId="0" xr:uid="{6F1B321C-6435-41BB-AD31-1B54751312DF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52" authorId="0" shapeId="0" xr:uid="{D90A51F4-FD4B-4FF5-B4F6-F554C0CF27A1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53" authorId="0" shapeId="0" xr:uid="{31711449-7C65-4C29-A9F6-8F79DD5006F6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54" authorId="0" shapeId="0" xr:uid="{5704C819-1D97-49C6-B0F6-C7C23374B1B3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55" authorId="0" shapeId="0" xr:uid="{4F8A292B-25AE-4B6F-B8DB-A6E90C1025F7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56" authorId="0" shapeId="0" xr:uid="{4C4D2F2B-1DC5-49BD-B155-94D6D5936759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57" authorId="0" shapeId="0" xr:uid="{A15E7EFB-C541-46E4-9474-9E9AB3AF7FBB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58" authorId="0" shapeId="0" xr:uid="{4E309296-2FE9-437B-A434-97517CBC44F6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59" authorId="0" shapeId="0" xr:uid="{7018BA88-DD5A-4FF3-BFB5-CF4D8E2F60E3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60" authorId="0" shapeId="0" xr:uid="{E4ADA20C-1B33-4C31-9BA2-447B7A639841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61" authorId="0" shapeId="0" xr:uid="{D40F61C0-47C4-4D18-8113-85AD3CBC521A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62" authorId="0" shapeId="0" xr:uid="{86DCF7BF-A049-40D1-9E0C-74BB99A1EE3A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63" authorId="0" shapeId="0" xr:uid="{FAFDF0AA-B87F-4670-BFB4-D60C60718B8A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64" authorId="0" shapeId="0" xr:uid="{3E1942C1-C091-4604-B372-B273BD2A6A2A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65" authorId="0" shapeId="0" xr:uid="{63B1C329-815F-4ADD-837A-490F6C8CBA17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66" authorId="0" shapeId="0" xr:uid="{1AEA6B80-2130-4084-BA3A-FA5CD71005FE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67" authorId="0" shapeId="0" xr:uid="{40CE36A9-017B-437B-A6A0-12FADA1EF023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68" authorId="0" shapeId="0" xr:uid="{AD185D3E-D9E6-4615-8794-FA29D8B8D268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69" authorId="0" shapeId="0" xr:uid="{EBF22FF4-A5B5-4162-B453-7213638B5F32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70" authorId="0" shapeId="0" xr:uid="{8C3717E1-F041-4511-A8B7-446A29ECA405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71" authorId="0" shapeId="0" xr:uid="{A0F6EA2D-D326-41FD-A4D0-59FA04F4838A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72" authorId="0" shapeId="0" xr:uid="{2F323835-F412-4BC0-9E1D-092229609FFD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73" authorId="0" shapeId="0" xr:uid="{AF859FE9-D4AE-4C18-89B4-76F387D2D825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74" authorId="0" shapeId="0" xr:uid="{3B37FDCA-397E-4F17-AD3D-2341C4BF575C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75" authorId="0" shapeId="0" xr:uid="{2199F85F-B658-4974-B6C7-D8B94792D8CB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76" authorId="0" shapeId="0" xr:uid="{6B99C765-DE62-4B48-BEA6-B9C8F070826A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77" authorId="0" shapeId="0" xr:uid="{3AF37232-B079-43A5-81F4-A304B74541D9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78" authorId="0" shapeId="0" xr:uid="{99E353C0-43CF-4351-B90F-BEE5B314D908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79" authorId="0" shapeId="0" xr:uid="{3BD07CEF-4229-4759-9A0A-70E83D226B58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80" authorId="0" shapeId="0" xr:uid="{4BEA23F5-458C-476B-BE94-1F065309E360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81" authorId="0" shapeId="0" xr:uid="{34A461E0-D684-4222-97BA-3C74AD6EC74C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82" authorId="0" shapeId="0" xr:uid="{4DABF94C-9EA7-4E17-B348-71AB4EFE37BE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83" authorId="0" shapeId="0" xr:uid="{21B1640F-3F5E-4EB9-B299-B88CCCEBADB1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84" authorId="0" shapeId="0" xr:uid="{48227D8A-7B7B-49F0-BD44-D5CB5EDE40AC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85" authorId="0" shapeId="0" xr:uid="{EF1998E8-7842-47A8-8AA2-15B992441478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86" authorId="0" shapeId="0" xr:uid="{B64EE9F5-7B7E-42A9-B9D7-2BC60BF28E4D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87" authorId="0" shapeId="0" xr:uid="{61F754EC-F85F-4FCF-A8D2-5A2F4745762C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88" authorId="0" shapeId="0" xr:uid="{24320E5C-C346-45A6-89C1-F66C7736C6DD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89" authorId="0" shapeId="0" xr:uid="{680E5AD3-63E6-4397-8E9E-AFB321D83B9F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90" authorId="0" shapeId="0" xr:uid="{39D37F62-AFC3-4FD5-ABC5-397197C369CF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91" authorId="0" shapeId="0" xr:uid="{07CA4554-151A-45C1-B926-5040CE2C26DA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92" authorId="0" shapeId="0" xr:uid="{2F3F7479-CF6E-447D-BC35-A14131913E5E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93" authorId="0" shapeId="0" xr:uid="{89480D7E-654D-43B3-9B07-0242DCD84F86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94" authorId="0" shapeId="0" xr:uid="{BB9AF3F0-07B3-4F3C-9D3F-B78BA33F02D7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95" authorId="0" shapeId="0" xr:uid="{2371F438-4C9B-4326-9C04-A8C3805B70BE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96" authorId="0" shapeId="0" xr:uid="{B2464133-8A21-4728-B905-506790AFFDB4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97" authorId="0" shapeId="0" xr:uid="{ECE730D4-02D6-4553-904E-15E907CF91CB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98" authorId="0" shapeId="0" xr:uid="{95021BEF-F7AC-476C-9B38-AA3480405445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99" authorId="0" shapeId="0" xr:uid="{8DD33C72-B129-443B-84FD-8C1963495EA2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300" authorId="0" shapeId="0" xr:uid="{29E939ED-9A06-4F42-A043-4B2F44F57C11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301" authorId="0" shapeId="0" xr:uid="{6762ECF5-3F8B-4508-8B75-8BE929833D32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302" authorId="0" shapeId="0" xr:uid="{5D22795E-91AD-445A-B078-24012C039EDA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303" authorId="0" shapeId="0" xr:uid="{23C2B7B0-59F1-474C-8202-BA3B8E91608C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304" authorId="0" shapeId="0" xr:uid="{9E527A95-899C-4952-AA09-8154F26D97E7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305" authorId="0" shapeId="0" xr:uid="{F62A912F-CA94-42D6-BBFA-2847204818C1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306" authorId="0" shapeId="0" xr:uid="{428482B1-D9F8-4018-9D94-9A02213CDC07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307" authorId="0" shapeId="0" xr:uid="{348188C4-B199-471F-97A4-DC81942FA56B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Consulta - Precios_Dispensadores (2)" description="Conexión a la consulta 'Precios_Dispensadores (2)' en el libro." type="5" refreshedVersion="6" background="1" saveData="1">
    <dbPr connection="Provider=Microsoft.Mashup.OleDb.1;Data Source=$Workbook$;Location=Precios_Dispensadores (2);Extended Properties=&quot;&quot;" command="SELECT * FROM [Precios_Dispensadores (2)]"/>
  </connection>
  <connection id="2" xr16:uid="{00000000-0015-0000-FFFF-FFFF01000000}" keepAlive="1" name="Consulta - Precios_Jabon (2)" description="Conexión a la consulta 'Precios_Jabon (2)' en el libro." type="5" refreshedVersion="6" background="1" saveData="1">
    <dbPr connection="Provider=Microsoft.Mashup.OleDb.1;Data Source=$Workbook$;Location=Precios_Jabon (2);Extended Properties=&quot;&quot;" command="SELECT * FROM [Precios_Jabon (2)]"/>
  </connection>
  <connection id="3" xr16:uid="{00000000-0015-0000-FFFF-FFFF02000000}" keepAlive="1" name="Consulta - Precios_Jabon (2)1" description="Conexión a la consulta 'Precios_Jabon (2)' en el libro." type="5" refreshedVersion="6" background="1" saveData="1">
    <dbPr connection="Provider=Microsoft.Mashup.OleDb.1;Data Source=$Workbook$;Location=Precios_Jabon (2);Extended Properties=&quot;&quot;" command="SELECT * FROM [Precios_Jabon (2)]"/>
  </connection>
  <connection id="4" xr16:uid="{00000000-0015-0000-FFFF-FFFF03000000}" keepAlive="1" name="Consulta - Precios_Papel (2)" description="Conexión a la consulta 'Precios_Papel (2)' en el libro." type="5" refreshedVersion="6" background="1" saveData="1">
    <dbPr connection="Provider=Microsoft.Mashup.OleDb.1;Data Source=$Workbook$;Location=Precios_Papel (2);Extended Properties=&quot;&quot;" command="SELECT * FROM [Precios_Papel (2)]"/>
  </connection>
  <connection id="5" xr16:uid="{00000000-0015-0000-FFFF-FFFF04000000}" keepAlive="1" name="Consulta - Precios_Toallas (2)" description="Conexión a la consulta 'Precios_Toallas (2)' en el libro." type="5" refreshedVersion="6" background="1" saveData="1">
    <dbPr connection="Provider=Microsoft.Mashup.OleDb.1;Data Source=$Workbook$;Location=Precios_Toallas (2);Extended Properties=&quot;&quot;" command="SELECT * FROM [Precios_Toallas (2)]"/>
  </connection>
  <connection id="6" xr16:uid="{00000000-0015-0000-FFFF-FFFF05000000}" keepAlive="1" name="Consulta - Rendimiento_Jabon (2)" description="Conexión a la consulta 'Rendimiento_Jabon (2)' en el libro." type="5" refreshedVersion="6" background="1" saveData="1">
    <dbPr connection="Provider=Microsoft.Mashup.OleDb.1;Data Source=$Workbook$;Location=Rendimiento_Jabon (2);Extended Properties=&quot;&quot;" command="SELECT * FROM [Rendimiento_Jabon (2)]"/>
  </connection>
  <connection id="7" xr16:uid="{00000000-0015-0000-FFFF-FFFF06000000}" keepAlive="1" name="Consulta - Rendimiento_Jabon (2)1" description="Conexión a la consulta 'Rendimiento_Jabon (2)' en el libro." type="5" refreshedVersion="6" background="1" saveData="1">
    <dbPr connection="Provider=Microsoft.Mashup.OleDb.1;Data Source=$Workbook$;Location=Rendimiento_Jabon (2);Extended Properties=&quot;&quot;" command="SELECT * FROM [Rendimiento_Jabon (2)]"/>
  </connection>
  <connection id="8" xr16:uid="{00000000-0015-0000-FFFF-FFFF07000000}" keepAlive="1" name="Consulta - Rendimiento_Papel (2)" description="Conexión a la consulta 'Rendimiento_Papel (2)' en el libro." type="5" refreshedVersion="6" background="1" saveData="1">
    <dbPr connection="Provider=Microsoft.Mashup.OleDb.1;Data Source=$Workbook$;Location=Rendimiento_Papel (2);Extended Properties=&quot;&quot;" command="SELECT * FROM [Rendimiento_Papel (2)]"/>
  </connection>
  <connection id="9" xr16:uid="{00000000-0015-0000-FFFF-FFFF08000000}" keepAlive="1" name="Consulta - Rendimiento_Toallas (2)" description="Conexión a la consulta 'Rendimiento_Toallas (2)' en el libro." type="5" refreshedVersion="6" background="1" saveData="1">
    <dbPr connection="Provider=Microsoft.Mashup.OleDb.1;Data Source=$Workbook$;Location=Rendimiento_Toallas (2);Extended Properties=&quot;&quot;" command="SELECT * FROM [Rendimiento_Toallas (2)]"/>
  </connection>
  <connection id="10" xr16:uid="{00000000-0015-0000-FFFF-FFFF09000000}" keepAlive="1" name="Consulta - Tipos (2)" description="Conexión a la consulta 'Tipos (2)' en el libro." type="5" refreshedVersion="6" background="1" saveData="1">
    <dbPr connection="Provider=Microsoft.Mashup.OleDb.1;Data Source=$Workbook$;Location=Tipos (2);Extended Properties=&quot;&quot;" command="SELECT * FROM [Tipos (2)]"/>
  </connection>
</connections>
</file>

<file path=xl/sharedStrings.xml><?xml version="1.0" encoding="utf-8"?>
<sst xmlns="http://schemas.openxmlformats.org/spreadsheetml/2006/main" count="1288" uniqueCount="274">
  <si>
    <t>Num_Cotiz</t>
  </si>
  <si>
    <t>Fecha</t>
  </si>
  <si>
    <t>Nombre</t>
  </si>
  <si>
    <t>Sectores</t>
  </si>
  <si>
    <t>Tipo_Bano</t>
  </si>
  <si>
    <t>Ref_Papel</t>
  </si>
  <si>
    <t>Disp_Papel</t>
  </si>
  <si>
    <t>Ref_Toallas</t>
  </si>
  <si>
    <t>Disp_Toallas</t>
  </si>
  <si>
    <t>Ref_Jabon</t>
  </si>
  <si>
    <t>Disp_Jabon</t>
  </si>
  <si>
    <t>Ref_Gel</t>
  </si>
  <si>
    <t>Disp_Gel</t>
  </si>
  <si>
    <t>Aplica</t>
  </si>
  <si>
    <t>Servicios</t>
  </si>
  <si>
    <t>Administrativo</t>
  </si>
  <si>
    <t>71107-PH HS Blanco 400 mt</t>
  </si>
  <si>
    <t>SI</t>
  </si>
  <si>
    <t>Industria Alimentos</t>
  </si>
  <si>
    <t>Operativo</t>
  </si>
  <si>
    <t>83530-Disp JB Espuma</t>
  </si>
  <si>
    <t>Sin_Dispensador</t>
  </si>
  <si>
    <t>NO</t>
  </si>
  <si>
    <t>Industria otros bienes</t>
  </si>
  <si>
    <t>Flotante</t>
  </si>
  <si>
    <t>83550-Disp JB Liq Mini</t>
  </si>
  <si>
    <t>Comercio</t>
  </si>
  <si>
    <t>83620-Disp JB Esp Luxury</t>
  </si>
  <si>
    <t>Educativo</t>
  </si>
  <si>
    <t>83600-Disp PH Luxury</t>
  </si>
  <si>
    <t>83610-Disp TMZ Luxury</t>
  </si>
  <si>
    <t>Salud</t>
  </si>
  <si>
    <t>Codigo_Disp</t>
  </si>
  <si>
    <t>Precio_Disp_Unid</t>
  </si>
  <si>
    <t>Descripcion_Disp</t>
  </si>
  <si>
    <t>Responsable Familia</t>
  </si>
  <si>
    <t>Parámetros</t>
  </si>
  <si>
    <t>Disp TMZ Xpress</t>
  </si>
  <si>
    <t>Alejandro Miranda</t>
  </si>
  <si>
    <t>Disp TMZ Xpress Mini</t>
  </si>
  <si>
    <t>Disp TMZ Mini</t>
  </si>
  <si>
    <t>Disp TMR Prec</t>
  </si>
  <si>
    <t>Disp PH Blanco</t>
  </si>
  <si>
    <t>Disp PH Mini</t>
  </si>
  <si>
    <t>Disp PH MH</t>
  </si>
  <si>
    <t>Disp JB Liq / Gel</t>
  </si>
  <si>
    <t>Disp JB Espuma</t>
  </si>
  <si>
    <t>Disp JB Liq Mini</t>
  </si>
  <si>
    <t>Disp PH Luxury</t>
  </si>
  <si>
    <t>Disp TMZ Luxury</t>
  </si>
  <si>
    <t>Disp JB Esp Luxury</t>
  </si>
  <si>
    <t>Disp PH SmartOne</t>
  </si>
  <si>
    <t>Disp PH SmartOne Mini</t>
  </si>
  <si>
    <t>Disp TMR Matic</t>
  </si>
  <si>
    <t>Ref_Prod</t>
  </si>
  <si>
    <t>ClaveBusqueda</t>
  </si>
  <si>
    <t>Productos_Caja</t>
  </si>
  <si>
    <t>Unidades_Producto</t>
  </si>
  <si>
    <t>Unidades_Caja</t>
  </si>
  <si>
    <t>Precio_Prod</t>
  </si>
  <si>
    <t>Descripcion_Prod</t>
  </si>
  <si>
    <t>PH HS Blanco 400 mt</t>
  </si>
  <si>
    <t>Sin_D</t>
  </si>
  <si>
    <t>PH HS Blanco 550 mt</t>
  </si>
  <si>
    <t>PH HD Blanco 250 mt</t>
  </si>
  <si>
    <t>PH HT Blanco 170 mt</t>
  </si>
  <si>
    <t>PH HT Nat 170 mt</t>
  </si>
  <si>
    <t>PH HT Blanco 95 mt</t>
  </si>
  <si>
    <t>PH HS Nat 400 mt</t>
  </si>
  <si>
    <t>PH HD Nat 250 mt</t>
  </si>
  <si>
    <t>PH HS Nat 550 mt</t>
  </si>
  <si>
    <t>PH SOne HD Blanco 200 mt</t>
  </si>
  <si>
    <t>PH SOne HD Nat 100 mt</t>
  </si>
  <si>
    <t>PH SOne HD Nat 200 mt</t>
  </si>
  <si>
    <t>PH MH HD Blanco</t>
  </si>
  <si>
    <t>TMZ Xpress HT Blanca x 21 cm</t>
  </si>
  <si>
    <t>TMZ Xpress HD Nat x 21 cm</t>
  </si>
  <si>
    <t>TMZ Xpress HT Nat x 21 cm</t>
  </si>
  <si>
    <t>TMR Prec HT Blanca 100 mt</t>
  </si>
  <si>
    <t>TMR Prec HD Nat 100 mt</t>
  </si>
  <si>
    <t>TMR Matic HT Blanca 120 mt</t>
  </si>
  <si>
    <t>TMR Prec HD Blanca 120 mt</t>
  </si>
  <si>
    <t>TMR Prec HT Nat 100 mt</t>
  </si>
  <si>
    <t>TMR Matic HT Nat 120 mt</t>
  </si>
  <si>
    <t>TMR Prec HD Nat 120 mt</t>
  </si>
  <si>
    <t>TMZ Xpress HD Blanca x 21 cm</t>
  </si>
  <si>
    <t>JB Liq x 1000 ml</t>
  </si>
  <si>
    <t>JB Liq Extra Hig x 1000 ml</t>
  </si>
  <si>
    <t>JB Esp x 1000 ml</t>
  </si>
  <si>
    <t>JB Esp Antibac x 1000 ml</t>
  </si>
  <si>
    <t>JB Liq Mini x 475 ml</t>
  </si>
  <si>
    <t>JB Liq CyC x 475 ml</t>
  </si>
  <si>
    <t>Gel Antibac x 1000 ml</t>
  </si>
  <si>
    <t>Clave_Busqueda</t>
  </si>
  <si>
    <t>Sku_Tipo</t>
  </si>
  <si>
    <t>Mujeres</t>
  </si>
  <si>
    <t>Hombres</t>
  </si>
  <si>
    <t>Sector</t>
  </si>
  <si>
    <t>Medición Directa</t>
  </si>
  <si>
    <t>Medición</t>
  </si>
  <si>
    <t>Fecha Medición</t>
  </si>
  <si>
    <t>Fecha Inclusión</t>
  </si>
  <si>
    <t>Resonsable Familia / Synapsis</t>
  </si>
  <si>
    <t>Si</t>
  </si>
  <si>
    <t>No</t>
  </si>
  <si>
    <t>Catalina Cepeda</t>
  </si>
  <si>
    <t>Med 4</t>
  </si>
  <si>
    <t>Resonsable Synapsis</t>
  </si>
  <si>
    <t>Zanigel Bolsa x 1000 ml</t>
  </si>
  <si>
    <t>Dato de CE Total Sector Salud</t>
  </si>
  <si>
    <t>Categoría</t>
  </si>
  <si>
    <t>Tipo_Bano_Categoría</t>
  </si>
  <si>
    <t>Usos_Disp_Hora_Mujer</t>
  </si>
  <si>
    <t>Usos_Disp_Hora_Hombre</t>
  </si>
  <si>
    <t>Papel Higiénico</t>
  </si>
  <si>
    <t>AdministrativoPapel Higiénico</t>
  </si>
  <si>
    <t>Toallas de manos</t>
  </si>
  <si>
    <t>AdministrativoToallas de manos</t>
  </si>
  <si>
    <t>Jabón</t>
  </si>
  <si>
    <t>AdministrativoJabón</t>
  </si>
  <si>
    <t>Gel</t>
  </si>
  <si>
    <t>AdministrativoGel</t>
  </si>
  <si>
    <t>IndustrialPapel Higiénico</t>
  </si>
  <si>
    <t>IndustrialToallas de manos</t>
  </si>
  <si>
    <t>IndustrialJabón</t>
  </si>
  <si>
    <t>IndustrialGel</t>
  </si>
  <si>
    <t>FlotantePapel Higiénico</t>
  </si>
  <si>
    <t>FlotanteToallas de manos</t>
  </si>
  <si>
    <t>FlotanteJabón</t>
  </si>
  <si>
    <t>FlotanteGel</t>
  </si>
  <si>
    <t>Nombre Cliente</t>
  </si>
  <si>
    <t>Tipo de Público</t>
  </si>
  <si>
    <t>Número de Mujeres</t>
  </si>
  <si>
    <t>Número de Hombres</t>
  </si>
  <si>
    <t>Días laborales/mes</t>
  </si>
  <si>
    <t>Horas laborales/día</t>
  </si>
  <si>
    <t>Para uso interno de la compañía. Prohibida su distribución. Todos los derechos reservados.</t>
  </si>
  <si>
    <t>83412-Disp PH Blanco</t>
  </si>
  <si>
    <t>83454-Disp PH Mini</t>
  </si>
  <si>
    <t>83494-Disp PH MH</t>
  </si>
  <si>
    <t>83096-Disp TMZ Mini</t>
  </si>
  <si>
    <t>83160-Disp TMR Prec</t>
  </si>
  <si>
    <t>83050-Disp TMZ Xpress</t>
  </si>
  <si>
    <t>83051-Disp TMZ Xpress Mini</t>
  </si>
  <si>
    <t>83510-Disp JB Liq / Gel</t>
  </si>
  <si>
    <t>83700-Disp PH SmartOne</t>
  </si>
  <si>
    <t>83701-Disp PH SmartOne Mini</t>
  </si>
  <si>
    <t>83962-Disp TMR Matic</t>
  </si>
  <si>
    <t>80107-Gel Antibac x 1000 ml</t>
  </si>
  <si>
    <t>t3</t>
  </si>
  <si>
    <t>20/05/2024</t>
  </si>
  <si>
    <t>71157Sin_D</t>
  </si>
  <si>
    <t>h7</t>
  </si>
  <si>
    <t>21/05/2024</t>
  </si>
  <si>
    <t>final</t>
  </si>
  <si>
    <t>new</t>
  </si>
  <si>
    <t>jt</t>
  </si>
  <si>
    <t>prueba</t>
  </si>
  <si>
    <t>16/09/2024</t>
  </si>
  <si>
    <t>18/09/2024</t>
  </si>
  <si>
    <t>hola</t>
  </si>
  <si>
    <t>fr</t>
  </si>
  <si>
    <t>23/09/2024</t>
  </si>
  <si>
    <t>test</t>
  </si>
  <si>
    <t>INST EDUCATIVA LA GARITA</t>
  </si>
  <si>
    <t>24/09/2024</t>
  </si>
  <si>
    <t>garita</t>
  </si>
  <si>
    <t>INST_EDUCATIVA_LA_GUAROTA</t>
  </si>
  <si>
    <t>xx</t>
  </si>
  <si>
    <t>Cliente</t>
  </si>
  <si>
    <t>Días Laborales</t>
  </si>
  <si>
    <t>Horas Laborales</t>
  </si>
  <si>
    <t># Mujeres</t>
  </si>
  <si>
    <t># Hombres</t>
  </si>
  <si>
    <t>Dias</t>
  </si>
  <si>
    <t>Horas</t>
  </si>
  <si>
    <t># de veces de uso de Papel/Hora</t>
  </si>
  <si>
    <t># de veces de uso de Toallas/Hora</t>
  </si>
  <si>
    <t># de veces de uso de Jabón/Hora</t>
  </si>
  <si>
    <t># de veces de uso de Gel/Hora</t>
  </si>
  <si>
    <t>Producto</t>
  </si>
  <si>
    <t>Portafolios</t>
  </si>
  <si>
    <t>Opción A</t>
  </si>
  <si>
    <t>Toallas de Manos</t>
  </si>
  <si>
    <t>Referencia</t>
  </si>
  <si>
    <t>Dispensador</t>
  </si>
  <si>
    <t>Opción B</t>
  </si>
  <si>
    <t>Consumo Mensual Productos (en unidades)</t>
  </si>
  <si>
    <t>TOTAL</t>
  </si>
  <si>
    <t>Total</t>
  </si>
  <si>
    <t>Descuento por Referencia</t>
  </si>
  <si>
    <t>Costo Mensual Productos (en pesos)</t>
  </si>
  <si>
    <t>Cantidad de Dispensadores</t>
  </si>
  <si>
    <t>Inversión en Dispensadores</t>
  </si>
  <si>
    <t>202581 Tork®  Papel Higienico Jumbo</t>
  </si>
  <si>
    <t>71198    Tork®  Papel Higienico Jumbo Mini</t>
  </si>
  <si>
    <t>200868 Tork®  Papel Higienico Jumbo Mini</t>
  </si>
  <si>
    <t>71187    Tork®  Papel Higienico Jumbo</t>
  </si>
  <si>
    <t>71610    Tork SmartOne® Papel Higienico</t>
  </si>
  <si>
    <t>71612    Tork SmartOne® Papel Higienico Mini</t>
  </si>
  <si>
    <t>71611    Tork SmartOne® Papel Higienico Mini</t>
  </si>
  <si>
    <t>71613    Tork SmartOne® Papel Higiénico</t>
  </si>
  <si>
    <t>Tork®  Papel Higienico Jumbo</t>
  </si>
  <si>
    <t>Tork®  Papel Higienico Jumbo Mini</t>
  </si>
  <si>
    <t>Tork SmartOne® Papel Higienico</t>
  </si>
  <si>
    <t>Tork SmartOne® Papel Higienico Mini</t>
  </si>
  <si>
    <t>Tork SmartOne® Papel Higiénico</t>
  </si>
  <si>
    <t>73575    Tork® Toalla de Manos Flujo Central</t>
  </si>
  <si>
    <t>73689    Tork® Toalla de Manos Flujo Central</t>
  </si>
  <si>
    <t>73686    Tork® Toalla de Manos Flujo Central</t>
  </si>
  <si>
    <t>73669    Tork® Toalla de Manos Flujo Central</t>
  </si>
  <si>
    <t>73748    Tork® Toalla de Manos Flujo Central</t>
  </si>
  <si>
    <t>73618    Tork® Toalla de Manos Flujo Central</t>
  </si>
  <si>
    <t>Tork® Toalla de Manos Flujo Central</t>
  </si>
  <si>
    <t>Tork® Gel Antibacterial para Manos</t>
  </si>
  <si>
    <t>Tork® Jabón Mini para Cabello y Cuerpo</t>
  </si>
  <si>
    <t>Tork® Jabón Líquido para Manos</t>
  </si>
  <si>
    <t>Tork® Jabón Mini Liquido para Manos</t>
  </si>
  <si>
    <t>Tork® Jabón Liquido Extra Higiene para Manos</t>
  </si>
  <si>
    <t>Tork® Jabón en Espuma para Manos</t>
  </si>
  <si>
    <t>Tork® Jabón en Espuma Antibacterial  para Manos</t>
  </si>
  <si>
    <t>80107    Tork® Gel Antibacterial para Manos</t>
  </si>
  <si>
    <t>80560    Tork® Jabón Mini para Cabello y Cuerpo</t>
  </si>
  <si>
    <t>80506    Tork® Jabón Líquido para Manos</t>
  </si>
  <si>
    <t>80550    Tork® Jabón Mini Liquido para Manos</t>
  </si>
  <si>
    <t>80510    Tork® Jabón Liquido Extra Higiene para Manos</t>
  </si>
  <si>
    <t>80530    Tork® Jabón en Espuma para Manos</t>
  </si>
  <si>
    <t>80541    Tork® Jabón en Espuma Antibacterial  para Manos</t>
  </si>
  <si>
    <t>Servilletas</t>
  </si>
  <si>
    <t>Tork Plus® Servilleta Dispensada</t>
  </si>
  <si>
    <t>Servilleta Tork Xpressnap® Regular</t>
  </si>
  <si>
    <t>Servilleta Tork Xpressnap® Café</t>
  </si>
  <si>
    <t>72145    Tork Plus® Servilleta Dispensada</t>
  </si>
  <si>
    <t>72144    Tork Plus® Servilleta Dispensada</t>
  </si>
  <si>
    <t>72679    Tork Plus® Servilleta Dispensada</t>
  </si>
  <si>
    <t>72162    Servilleta Tork Xpressnap® Regular</t>
  </si>
  <si>
    <t>72163    Servilleta Tork Xpressnap® Regular</t>
  </si>
  <si>
    <t>202223 Servilleta Tork Xpressnap® Café</t>
  </si>
  <si>
    <t>202224 Servilleta Tork Xpressnap® Café</t>
  </si>
  <si>
    <t>Ref_Servilletas</t>
  </si>
  <si>
    <t>74167    Tork® Limpión de Papel Trabajo Pesado</t>
  </si>
  <si>
    <t xml:space="preserve">74079    Tork® Limpión de Papel </t>
  </si>
  <si>
    <t xml:space="preserve">74168    Tork® Reflex™ Limpión de Papel </t>
  </si>
  <si>
    <t>Tork® Limpión de Papel Trabajo Pesado</t>
  </si>
  <si>
    <t xml:space="preserve">Tork® Limpión de Papel </t>
  </si>
  <si>
    <t xml:space="preserve">Tork® Reflex™ Limpión de Papel </t>
  </si>
  <si>
    <t>Ref_Limpiones</t>
  </si>
  <si>
    <t>Limpiones</t>
  </si>
  <si>
    <t>202580 Tork® Papel Higiénico Jumbo Hoja Doble 250m</t>
  </si>
  <si>
    <t>71457 Tork® Papel Higiénico Jumbo Hoja Doble 250m</t>
  </si>
  <si>
    <t>71107 Tork® Papel Higiénico Jumbo Hoja Sencilla 400m</t>
  </si>
  <si>
    <t>71117 Tork® Papel Higiénico Jumbo Hoja Sencilla 550m</t>
  </si>
  <si>
    <t>71357 Tork® Papel Higiénico Jumbo Hoja Sencilla 400m</t>
  </si>
  <si>
    <t>71557 Tork® Papel Higiénico Jumbo Hoja Sencilla 550m</t>
  </si>
  <si>
    <t>Tork® Papel Higiénico Jumbo Hoja Doble 250m</t>
  </si>
  <si>
    <t>Tork® Papel Higiénico Jumbo Hoja Sencilla 400m</t>
  </si>
  <si>
    <t>Tork® Papel Higiénico Jumbo Hoja Sencilla 550m</t>
  </si>
  <si>
    <t>203542 Tork PeakServe® Toalla de Manos</t>
  </si>
  <si>
    <t>73528 Tork Xpress® Toalla de Manos</t>
  </si>
  <si>
    <t>73554 Tork Xpress® Toalla de Manos</t>
  </si>
  <si>
    <t>200246 Tork Xpress® Toalla de Manos</t>
  </si>
  <si>
    <t>73538 Tork Xpress® Toalla de Manos</t>
  </si>
  <si>
    <t>Tork PeakServe® Toalla de Manos</t>
  </si>
  <si>
    <t>Tork Xpress® Toalla de Manos</t>
  </si>
  <si>
    <t xml:space="preserve"> Tork Xpress® Toalla de Manos</t>
  </si>
  <si>
    <t>203230 Tork® Jabón Liquido Luxury Mini para Cabello y Cuerpo</t>
  </si>
  <si>
    <t>203169 Tork® Jabón Líquido Mini para Manos</t>
  </si>
  <si>
    <t>Tork® Jabón Liquido Luxury Mini para Cabello y Cuerpo</t>
  </si>
  <si>
    <t>Tork® Jabón Líquido Mini para Manos</t>
  </si>
  <si>
    <t>72163 Servilleta Tork Xpressnap® Regular</t>
  </si>
  <si>
    <t>72162 Servilleta Tork Xpressnap® Regular</t>
  </si>
  <si>
    <t>72679 Tork Plus® Servilleta Dispensada</t>
  </si>
  <si>
    <t>72144 Tork Plus® Servilleta Dispensada</t>
  </si>
  <si>
    <t>72145 Tork Plus® Servilleta Dispensada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</si>
</sst>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5" formatCode="0.0%"/>
    <numFmt numFmtId="166" formatCode="[$$-240A]\ #,##0"/>
  </numFmts>
  <fonts count="20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Tahoma"/>
      <family val="2"/>
    </font>
    <font>
      <sz val="10"/>
      <color theme="1"/>
      <name val="Century Gothic"/>
      <family val="2"/>
    </font>
    <font>
      <b/>
      <sz val="10"/>
      <color theme="0"/>
      <name val="Century Gothic"/>
      <family val="2"/>
    </font>
    <font>
      <sz val="10"/>
      <name val="Century Gothic"/>
      <family val="2"/>
    </font>
    <font>
      <b/>
      <sz val="10"/>
      <color theme="1"/>
      <name val="Century Gothic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0"/>
      <color theme="1"/>
      <name val="Century Gothic"/>
      <family val="2"/>
    </font>
    <font>
      <sz val="10"/>
      <color theme="1" tint="4.9989318521683403E-2"/>
      <name val="Century Gothic"/>
      <family val="2"/>
    </font>
    <font>
      <sz val="11"/>
      <color theme="1" tint="4.9989318521683403E-2"/>
      <name val="Calibri"/>
      <family val="2"/>
      <scheme val="minor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sz val="10"/>
      <color rgb="FF222222"/>
      <name val="Century Gothic"/>
      <family val="2"/>
    </font>
    <font>
      <sz val="11"/>
      <color theme="1"/>
      <name val="Century Gothic"/>
      <family val="2"/>
    </font>
    <font>
      <u/>
      <sz val="11"/>
      <color theme="1"/>
      <name val="Calibri"/>
      <family val="2"/>
      <scheme val="minor"/>
    </font>
    <font>
      <sz val="10"/>
      <color rgb="FF3333FF"/>
      <name val="Century Gothic"/>
      <family val="2"/>
    </font>
    <font>
      <b/>
      <sz val="10"/>
      <color rgb="FF3333FF"/>
      <name val="Century Gothic"/>
      <family val="2"/>
    </font>
  </fonts>
  <fills count="21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CF3FA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1">
    <xf numFmtId="0" fontId="0" fillId="0" borderId="0" xfId="0"/>
    <xf numFmtId="0" fontId="2" fillId="3" borderId="0" xfId="0" applyFont="1" applyFill="1"/>
    <xf numFmtId="0" fontId="2" fillId="3" borderId="0" xfId="0" applyFont="1" applyFill="1" applyAlignment="1">
      <alignment horizontal="center"/>
    </xf>
    <xf numFmtId="0" fontId="0" fillId="3" borderId="0" xfId="0" applyFill="1"/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2" fillId="4" borderId="1" xfId="0" applyFont="1" applyFill="1" applyBorder="1" applyAlignment="1" applyProtection="1">
      <alignment horizontal="center" vertical="center"/>
      <protection locked="0"/>
    </xf>
    <xf numFmtId="0" fontId="0" fillId="4" borderId="1" xfId="0" applyFill="1" applyBorder="1" applyAlignment="1" applyProtection="1">
      <alignment horizontal="center" vertical="center"/>
      <protection locked="0"/>
    </xf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5" fillId="5" borderId="0" xfId="0" applyFont="1" applyFill="1" applyAlignment="1">
      <alignment horizontal="center"/>
    </xf>
    <xf numFmtId="14" fontId="4" fillId="0" borderId="0" xfId="0" applyNumberFormat="1" applyFont="1"/>
    <xf numFmtId="0" fontId="5" fillId="5" borderId="0" xfId="0" applyFont="1" applyFill="1" applyAlignment="1">
      <alignment horizontal="right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left"/>
    </xf>
    <xf numFmtId="0" fontId="5" fillId="6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5" fillId="7" borderId="0" xfId="0" applyFont="1" applyFill="1" applyAlignment="1">
      <alignment horizontal="center"/>
    </xf>
    <xf numFmtId="0" fontId="7" fillId="0" borderId="0" xfId="0" applyFont="1"/>
    <xf numFmtId="49" fontId="4" fillId="0" borderId="0" xfId="0" applyNumberFormat="1" applyFont="1"/>
    <xf numFmtId="0" fontId="10" fillId="0" borderId="0" xfId="0" applyFont="1"/>
    <xf numFmtId="0" fontId="12" fillId="0" borderId="0" xfId="0" applyFont="1"/>
    <xf numFmtId="0" fontId="11" fillId="0" borderId="0" xfId="0" applyFont="1" applyAlignment="1">
      <alignment horizontal="left"/>
    </xf>
    <xf numFmtId="2" fontId="11" fillId="0" borderId="0" xfId="0" applyNumberFormat="1" applyFont="1" applyAlignment="1">
      <alignment horizontal="left"/>
    </xf>
    <xf numFmtId="17" fontId="11" fillId="0" borderId="0" xfId="0" applyNumberFormat="1" applyFont="1" applyAlignment="1">
      <alignment horizontal="left" vertical="center" wrapText="1"/>
    </xf>
    <xf numFmtId="14" fontId="11" fillId="0" borderId="0" xfId="0" applyNumberFormat="1" applyFont="1" applyAlignment="1">
      <alignment horizontal="left"/>
    </xf>
    <xf numFmtId="0" fontId="11" fillId="0" borderId="0" xfId="0" applyFont="1" applyAlignment="1">
      <alignment horizontal="left" vertical="center" wrapText="1"/>
    </xf>
    <xf numFmtId="0" fontId="11" fillId="8" borderId="0" xfId="0" applyFont="1" applyFill="1" applyAlignment="1">
      <alignment horizontal="left"/>
    </xf>
    <xf numFmtId="17" fontId="11" fillId="8" borderId="0" xfId="0" applyNumberFormat="1" applyFont="1" applyFill="1" applyAlignment="1">
      <alignment horizontal="left" vertical="center" wrapText="1"/>
    </xf>
    <xf numFmtId="2" fontId="4" fillId="0" borderId="0" xfId="0" applyNumberFormat="1" applyFont="1" applyAlignment="1">
      <alignment horizontal="left"/>
    </xf>
    <xf numFmtId="17" fontId="4" fillId="0" borderId="0" xfId="0" applyNumberFormat="1" applyFont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11" fillId="9" borderId="0" xfId="0" applyFont="1" applyFill="1" applyAlignment="1">
      <alignment horizontal="left"/>
    </xf>
    <xf numFmtId="17" fontId="11" fillId="9" borderId="0" xfId="0" applyNumberFormat="1" applyFont="1" applyFill="1" applyAlignment="1">
      <alignment horizontal="left" vertical="center" wrapText="1"/>
    </xf>
    <xf numFmtId="17" fontId="4" fillId="8" borderId="0" xfId="0" applyNumberFormat="1" applyFont="1" applyFill="1" applyAlignment="1">
      <alignment horizontal="left" vertical="center" wrapText="1"/>
    </xf>
    <xf numFmtId="14" fontId="4" fillId="8" borderId="0" xfId="0" applyNumberFormat="1" applyFont="1" applyFill="1" applyAlignment="1">
      <alignment horizontal="left"/>
    </xf>
    <xf numFmtId="0" fontId="4" fillId="8" borderId="0" xfId="0" applyFont="1" applyFill="1" applyAlignment="1">
      <alignment horizontal="left"/>
    </xf>
    <xf numFmtId="2" fontId="11" fillId="8" borderId="0" xfId="0" applyNumberFormat="1" applyFont="1" applyFill="1" applyAlignment="1">
      <alignment horizontal="left" vertical="center"/>
    </xf>
    <xf numFmtId="0" fontId="11" fillId="8" borderId="0" xfId="0" applyFont="1" applyFill="1" applyAlignment="1">
      <alignment horizontal="left" vertical="center"/>
    </xf>
    <xf numFmtId="0" fontId="4" fillId="10" borderId="0" xfId="0" applyFont="1" applyFill="1" applyAlignment="1">
      <alignment horizontal="left"/>
    </xf>
    <xf numFmtId="0" fontId="6" fillId="10" borderId="0" xfId="0" applyFont="1" applyFill="1" applyAlignment="1">
      <alignment horizontal="left"/>
    </xf>
    <xf numFmtId="0" fontId="6" fillId="0" borderId="0" xfId="0" applyFont="1" applyAlignment="1">
      <alignment horizontal="left"/>
    </xf>
    <xf numFmtId="0" fontId="4" fillId="10" borderId="0" xfId="0" applyFont="1" applyFill="1" applyAlignment="1">
      <alignment horizontal="left" vertical="center" wrapText="1"/>
    </xf>
    <xf numFmtId="14" fontId="4" fillId="10" borderId="0" xfId="0" applyNumberFormat="1" applyFont="1" applyFill="1" applyAlignment="1">
      <alignment horizontal="left"/>
    </xf>
    <xf numFmtId="0" fontId="4" fillId="0" borderId="0" xfId="0" applyFont="1" applyAlignment="1">
      <alignment horizontal="left" vertical="center"/>
    </xf>
    <xf numFmtId="0" fontId="6" fillId="8" borderId="0" xfId="0" applyFont="1" applyFill="1" applyAlignment="1">
      <alignment horizontal="left"/>
    </xf>
    <xf numFmtId="0" fontId="4" fillId="9" borderId="0" xfId="0" applyFont="1" applyFill="1" applyAlignment="1">
      <alignment horizontal="left"/>
    </xf>
    <xf numFmtId="0" fontId="6" fillId="9" borderId="0" xfId="0" applyFont="1" applyFill="1" applyAlignment="1">
      <alignment horizontal="left"/>
    </xf>
    <xf numFmtId="17" fontId="4" fillId="8" borderId="0" xfId="0" applyNumberFormat="1" applyFont="1" applyFill="1" applyAlignment="1">
      <alignment horizontal="left"/>
    </xf>
    <xf numFmtId="16" fontId="4" fillId="8" borderId="0" xfId="0" applyNumberFormat="1" applyFont="1" applyFill="1" applyAlignment="1">
      <alignment horizontal="left"/>
    </xf>
    <xf numFmtId="0" fontId="6" fillId="0" borderId="0" xfId="0" applyFont="1" applyAlignment="1">
      <alignment horizontal="left" vertical="center"/>
    </xf>
    <xf numFmtId="14" fontId="6" fillId="0" borderId="0" xfId="0" applyNumberFormat="1" applyFont="1" applyAlignment="1">
      <alignment horizontal="left"/>
    </xf>
    <xf numFmtId="17" fontId="6" fillId="0" borderId="0" xfId="0" applyNumberFormat="1" applyFont="1" applyAlignment="1">
      <alignment horizontal="left" vertical="center"/>
    </xf>
    <xf numFmtId="2" fontId="6" fillId="0" borderId="0" xfId="0" applyNumberFormat="1" applyFont="1" applyAlignment="1">
      <alignment horizontal="left"/>
    </xf>
    <xf numFmtId="2" fontId="11" fillId="9" borderId="0" xfId="0" applyNumberFormat="1" applyFont="1" applyFill="1" applyAlignment="1">
      <alignment horizontal="left" vertical="center"/>
    </xf>
    <xf numFmtId="17" fontId="6" fillId="0" borderId="0" xfId="0" applyNumberFormat="1" applyFont="1" applyAlignment="1">
      <alignment horizontal="left" vertical="center" wrapText="1"/>
    </xf>
    <xf numFmtId="2" fontId="11" fillId="9" borderId="0" xfId="0" applyNumberFormat="1" applyFont="1" applyFill="1" applyAlignment="1">
      <alignment horizontal="left"/>
    </xf>
    <xf numFmtId="2" fontId="4" fillId="10" borderId="0" xfId="0" applyNumberFormat="1" applyFont="1" applyFill="1" applyAlignment="1">
      <alignment horizontal="left"/>
    </xf>
    <xf numFmtId="0" fontId="1" fillId="2" borderId="1" xfId="0" applyFont="1" applyFill="1" applyBorder="1" applyAlignment="1">
      <alignment horizontal="center" vertical="center"/>
    </xf>
    <xf numFmtId="14" fontId="1" fillId="3" borderId="0" xfId="0" applyNumberFormat="1" applyFont="1" applyFill="1"/>
    <xf numFmtId="0" fontId="1" fillId="3" borderId="0" xfId="0" applyFont="1" applyFill="1"/>
    <xf numFmtId="0" fontId="4" fillId="9" borderId="0" xfId="0" applyFont="1" applyFill="1"/>
    <xf numFmtId="2" fontId="6" fillId="9" borderId="0" xfId="0" applyNumberFormat="1" applyFont="1" applyFill="1" applyAlignment="1">
      <alignment horizontal="left"/>
    </xf>
    <xf numFmtId="0" fontId="0" fillId="3" borderId="0" xfId="0" applyFill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0" fontId="1" fillId="14" borderId="1" xfId="0" applyFont="1" applyFill="1" applyBorder="1" applyAlignment="1">
      <alignment horizontal="center" vertical="center"/>
    </xf>
    <xf numFmtId="0" fontId="1" fillId="1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4" fontId="0" fillId="15" borderId="7" xfId="0" applyNumberFormat="1" applyFill="1" applyBorder="1" applyAlignment="1" applyProtection="1">
      <alignment horizontal="center" vertical="center"/>
      <protection locked="0"/>
    </xf>
    <xf numFmtId="4" fontId="0" fillId="16" borderId="7" xfId="0" applyNumberFormat="1" applyFill="1" applyBorder="1" applyAlignment="1" applyProtection="1">
      <alignment horizontal="center" vertical="center"/>
      <protection locked="0"/>
    </xf>
    <xf numFmtId="4" fontId="0" fillId="17" borderId="7" xfId="0" applyNumberFormat="1" applyFill="1" applyBorder="1" applyAlignment="1" applyProtection="1">
      <alignment horizontal="center" vertical="center"/>
      <protection locked="0"/>
    </xf>
    <xf numFmtId="4" fontId="0" fillId="3" borderId="0" xfId="0" applyNumberFormat="1" applyFill="1" applyAlignment="1" applyProtection="1">
      <alignment horizontal="center" vertical="center"/>
      <protection locked="0"/>
    </xf>
    <xf numFmtId="4" fontId="0" fillId="15" borderId="1" xfId="0" applyNumberFormat="1" applyFill="1" applyBorder="1" applyAlignment="1" applyProtection="1">
      <alignment horizontal="center" vertical="center"/>
      <protection locked="0"/>
    </xf>
    <xf numFmtId="4" fontId="0" fillId="16" borderId="1" xfId="0" applyNumberFormat="1" applyFill="1" applyBorder="1" applyAlignment="1" applyProtection="1">
      <alignment horizontal="center" vertical="center"/>
      <protection locked="0"/>
    </xf>
    <xf numFmtId="4" fontId="0" fillId="17" borderId="1" xfId="0" applyNumberFormat="1" applyFill="1" applyBorder="1" applyAlignment="1" applyProtection="1">
      <alignment horizontal="center" vertical="center"/>
      <protection locked="0"/>
    </xf>
    <xf numFmtId="3" fontId="0" fillId="15" borderId="1" xfId="0" applyNumberFormat="1" applyFill="1" applyBorder="1" applyAlignment="1" applyProtection="1">
      <alignment horizontal="center" vertical="center"/>
      <protection locked="0"/>
    </xf>
    <xf numFmtId="3" fontId="0" fillId="16" borderId="1" xfId="0" applyNumberFormat="1" applyFill="1" applyBorder="1" applyAlignment="1" applyProtection="1">
      <alignment horizontal="center" vertical="center"/>
      <protection locked="0"/>
    </xf>
    <xf numFmtId="3" fontId="0" fillId="17" borderId="1" xfId="0" applyNumberFormat="1" applyFill="1" applyBorder="1" applyAlignment="1" applyProtection="1">
      <alignment horizontal="center" vertical="center"/>
      <protection locked="0"/>
    </xf>
    <xf numFmtId="164" fontId="0" fillId="3" borderId="1" xfId="0" applyNumberForma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164" fontId="14" fillId="3" borderId="1" xfId="0" applyNumberFormat="1" applyFont="1" applyFill="1" applyBorder="1" applyAlignment="1">
      <alignment horizontal="center" vertical="center"/>
    </xf>
    <xf numFmtId="165" fontId="0" fillId="3" borderId="1" xfId="0" applyNumberFormat="1" applyFill="1" applyBorder="1" applyAlignment="1" applyProtection="1">
      <alignment horizontal="center" vertical="center"/>
      <protection locked="0"/>
    </xf>
    <xf numFmtId="166" fontId="0" fillId="3" borderId="1" xfId="0" applyNumberFormat="1" applyFill="1" applyBorder="1" applyAlignment="1">
      <alignment horizontal="center" vertical="center"/>
    </xf>
    <xf numFmtId="166" fontId="14" fillId="3" borderId="1" xfId="0" applyNumberFormat="1" applyFont="1" applyFill="1" applyBorder="1" applyAlignment="1">
      <alignment horizontal="center" vertical="center"/>
    </xf>
    <xf numFmtId="14" fontId="0" fillId="3" borderId="1" xfId="0" applyNumberFormat="1" applyFill="1" applyBorder="1" applyAlignment="1">
      <alignment horizontal="center" vertical="center"/>
    </xf>
    <xf numFmtId="0" fontId="15" fillId="18" borderId="0" xfId="0" applyFont="1" applyFill="1" applyAlignment="1">
      <alignment vertical="center" wrapText="1"/>
    </xf>
    <xf numFmtId="2" fontId="7" fillId="18" borderId="0" xfId="0" applyNumberFormat="1" applyFont="1" applyFill="1" applyAlignment="1">
      <alignment horizontal="center" vertical="center"/>
    </xf>
    <xf numFmtId="2" fontId="7" fillId="18" borderId="0" xfId="0" applyNumberFormat="1" applyFont="1" applyFill="1" applyAlignment="1">
      <alignment horizontal="center"/>
    </xf>
    <xf numFmtId="0" fontId="15" fillId="8" borderId="0" xfId="0" applyFont="1" applyFill="1" applyAlignment="1">
      <alignment vertical="center" wrapText="1"/>
    </xf>
    <xf numFmtId="2" fontId="7" fillId="8" borderId="0" xfId="0" applyNumberFormat="1" applyFont="1" applyFill="1" applyAlignment="1">
      <alignment horizontal="center" vertical="center"/>
    </xf>
    <xf numFmtId="0" fontId="16" fillId="0" borderId="0" xfId="0" applyFont="1" applyAlignment="1">
      <alignment horizontal="left"/>
    </xf>
    <xf numFmtId="0" fontId="15" fillId="10" borderId="0" xfId="0" applyFont="1" applyFill="1" applyAlignment="1">
      <alignment vertical="center" wrapText="1"/>
    </xf>
    <xf numFmtId="2" fontId="7" fillId="10" borderId="0" xfId="0" applyNumberFormat="1" applyFont="1" applyFill="1" applyAlignment="1">
      <alignment horizontal="center"/>
    </xf>
    <xf numFmtId="0" fontId="17" fillId="0" borderId="0" xfId="0" applyFont="1"/>
    <xf numFmtId="0" fontId="18" fillId="18" borderId="0" xfId="0" applyFont="1" applyFill="1" applyAlignment="1">
      <alignment vertical="center" wrapText="1"/>
    </xf>
    <xf numFmtId="2" fontId="19" fillId="18" borderId="0" xfId="0" applyNumberFormat="1" applyFont="1" applyFill="1" applyAlignment="1">
      <alignment horizontal="center"/>
    </xf>
    <xf numFmtId="0" fontId="18" fillId="8" borderId="0" xfId="0" applyFont="1" applyFill="1" applyAlignment="1">
      <alignment vertical="center" wrapText="1"/>
    </xf>
    <xf numFmtId="2" fontId="19" fillId="8" borderId="0" xfId="0" applyNumberFormat="1" applyFont="1" applyFill="1" applyAlignment="1">
      <alignment horizontal="center" vertical="center"/>
    </xf>
    <xf numFmtId="2" fontId="7" fillId="19" borderId="0" xfId="0" applyNumberFormat="1" applyFont="1" applyFill="1" applyAlignment="1">
      <alignment horizontal="center" vertical="center"/>
    </xf>
    <xf numFmtId="2" fontId="19" fillId="10" borderId="0" xfId="0" applyNumberFormat="1" applyFont="1" applyFill="1" applyAlignment="1">
      <alignment horizontal="center"/>
    </xf>
    <xf numFmtId="0" fontId="18" fillId="10" borderId="0" xfId="0" applyFont="1" applyFill="1" applyAlignment="1">
      <alignment vertical="center" wrapText="1"/>
    </xf>
    <xf numFmtId="2" fontId="7" fillId="20" borderId="0" xfId="0" applyNumberFormat="1" applyFont="1" applyFill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0" fontId="2" fillId="11" borderId="3" xfId="0" applyFont="1" applyFill="1" applyBorder="1" applyAlignment="1">
      <alignment horizontal="center" vertical="center"/>
    </xf>
    <xf numFmtId="0" fontId="2" fillId="11" borderId="4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 applyProtection="1">
      <alignment horizontal="center" vertical="center"/>
      <protection locked="0"/>
    </xf>
    <xf numFmtId="0" fontId="1" fillId="2" borderId="5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0" fillId="4" borderId="1" xfId="0" applyFill="1" applyBorder="1" applyAlignment="1" applyProtection="1">
      <alignment horizontal="center" vertical="center"/>
      <protection locked="0"/>
    </xf>
    <xf numFmtId="0" fontId="2" fillId="4" borderId="1" xfId="0" applyFont="1" applyFill="1" applyBorder="1" applyAlignment="1" applyProtection="1">
      <alignment horizontal="center" vertical="center"/>
      <protection locked="0"/>
    </xf>
    <xf numFmtId="0" fontId="1" fillId="12" borderId="1" xfId="0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0" fontId="1" fillId="14" borderId="1" xfId="0" applyFont="1" applyFill="1" applyBorder="1" applyAlignment="1">
      <alignment horizontal="center" vertical="center"/>
    </xf>
    <xf numFmtId="0" fontId="1" fillId="12" borderId="0" xfId="0" applyFont="1" applyFill="1" applyAlignment="1">
      <alignment horizontal="center" vertical="center"/>
    </xf>
    <xf numFmtId="0" fontId="1" fillId="13" borderId="0" xfId="0" applyFont="1" applyFill="1" applyAlignment="1">
      <alignment horizontal="center" vertical="center"/>
    </xf>
    <xf numFmtId="0" fontId="1" fillId="14" borderId="0" xfId="0" applyFont="1" applyFill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15" borderId="1" xfId="0" applyFill="1" applyBorder="1" applyAlignment="1" applyProtection="1">
      <alignment horizontal="center" vertical="center"/>
      <protection locked="0"/>
    </xf>
    <xf numFmtId="0" fontId="0" fillId="16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164" fontId="14" fillId="3" borderId="1" xfId="0" applyNumberFormat="1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165" fontId="0" fillId="15" borderId="1" xfId="0" applyNumberFormat="1" applyFill="1" applyBorder="1" applyAlignment="1" applyProtection="1">
      <alignment horizontal="center" vertical="center"/>
      <protection locked="0"/>
    </xf>
    <xf numFmtId="165" fontId="0" fillId="17" borderId="1" xfId="0" applyNumberFormat="1" applyFill="1" applyBorder="1" applyAlignment="1" applyProtection="1">
      <alignment horizontal="center" vertical="center"/>
      <protection locked="0"/>
    </xf>
    <xf numFmtId="165" fontId="0" fillId="16" borderId="1" xfId="0" applyNumberFormat="1" applyFill="1" applyBorder="1" applyAlignment="1" applyProtection="1">
      <alignment horizontal="center" vertical="center"/>
      <protection locked="0"/>
    </xf>
    <xf numFmtId="166" fontId="0" fillId="3" borderId="1" xfId="0" applyNumberFormat="1" applyFill="1" applyBorder="1" applyAlignment="1">
      <alignment horizontal="center" vertical="center"/>
    </xf>
    <xf numFmtId="166" fontId="14" fillId="3" borderId="1" xfId="0" applyNumberFormat="1" applyFont="1" applyFill="1" applyBorder="1" applyAlignment="1">
      <alignment horizontal="center" vertical="center"/>
    </xf>
    <xf numFmtId="0" fontId="0" fillId="17" borderId="1" xfId="0" applyFill="1" applyBorder="1" applyAlignment="1" applyProtection="1">
      <alignment horizontal="center" vertical="center"/>
      <protection locked="0"/>
    </xf>
    <xf numFmtId="0" fontId="0" fillId="16" borderId="1" xfId="0" applyFill="1" applyBorder="1" applyAlignment="1" applyProtection="1">
      <alignment horizontal="center" vertical="center"/>
      <protection locked="0"/>
    </xf>
    <xf numFmtId="0" fontId="14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4"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colors>
    <mruColors>
      <color rgb="FFECF3F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Relationship Id="rId27" Type="http://schemas.openxmlformats.org/officeDocument/2006/relationships/customXml" Target="../customXml/item4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438150</xdr:colOff>
          <xdr:row>14</xdr:row>
          <xdr:rowOff>114300</xdr:rowOff>
        </xdr:from>
        <xdr:to>
          <xdr:col>8</xdr:col>
          <xdr:colOff>19050</xdr:colOff>
          <xdr:row>16</xdr:row>
          <xdr:rowOff>95250</xdr:rowOff>
        </xdr:to>
        <xdr:sp macro="" textlink="">
          <xdr:nvSpPr>
            <xdr:cNvPr id="2049" name="Botón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10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s-CO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Generar Simulador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180975</xdr:colOff>
          <xdr:row>14</xdr:row>
          <xdr:rowOff>133350</xdr:rowOff>
        </xdr:from>
        <xdr:to>
          <xdr:col>13</xdr:col>
          <xdr:colOff>247650</xdr:colOff>
          <xdr:row>16</xdr:row>
          <xdr:rowOff>95250</xdr:rowOff>
        </xdr:to>
        <xdr:sp macro="" textlink="">
          <xdr:nvSpPr>
            <xdr:cNvPr id="2052" name="Botón 4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00000000-0008-0000-1000-00000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s-CO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Generar Formato Cliente</a:t>
              </a:r>
            </a:p>
          </xdr:txBody>
        </xdr:sp>
        <xdr:clientData fPrintsWithSheet="0"/>
      </xdr:twoCellAnchor>
    </mc:Choice>
    <mc:Fallback/>
  </mc:AlternateContent>
  <xdr:twoCellAnchor editAs="oneCell">
    <xdr:from>
      <xdr:col>8</xdr:col>
      <xdr:colOff>452968</xdr:colOff>
      <xdr:row>4</xdr:row>
      <xdr:rowOff>84667</xdr:rowOff>
    </xdr:from>
    <xdr:to>
      <xdr:col>13</xdr:col>
      <xdr:colOff>54612</xdr:colOff>
      <xdr:row>7</xdr:row>
      <xdr:rowOff>212090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4117" b="15294"/>
        <a:stretch/>
      </xdr:blipFill>
      <xdr:spPr>
        <a:xfrm>
          <a:off x="8504768" y="254000"/>
          <a:ext cx="2137834" cy="12573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120650</xdr:colOff>
      <xdr:row>0</xdr:row>
      <xdr:rowOff>44450</xdr:rowOff>
    </xdr:from>
    <xdr:to>
      <xdr:col>2</xdr:col>
      <xdr:colOff>1674495</xdr:colOff>
      <xdr:row>6</xdr:row>
      <xdr:rowOff>169764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A76172B-0975-4397-BCD2-4D690D8104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82925" y="44450"/>
          <a:ext cx="1553845" cy="121116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10">
    <tabColor theme="9" tint="0.59999389629810485"/>
  </sheetPr>
  <dimension ref="A1:C37"/>
  <sheetViews>
    <sheetView zoomScale="75" zoomScaleNormal="75" workbookViewId="0"/>
  </sheetViews>
  <sheetFormatPr baseColWidth="10" defaultColWidth="11.42578125" defaultRowHeight="13.5" x14ac:dyDescent="0.25"/>
  <cols>
    <col min="1" max="1" width="12.85546875" style="11" bestFit="1" customWidth="1"/>
    <col min="2" max="2" width="11.5703125" style="11" bestFit="1" customWidth="1"/>
    <col min="3" max="3" width="9.7109375" style="11" bestFit="1" customWidth="1"/>
    <col min="4" max="16384" width="11.42578125" style="9"/>
  </cols>
  <sheetData>
    <row r="1" spans="1:3" x14ac:dyDescent="0.25">
      <c r="A1" s="17" t="s">
        <v>0</v>
      </c>
      <c r="B1" s="17" t="s">
        <v>1</v>
      </c>
      <c r="C1" s="17" t="s">
        <v>2</v>
      </c>
    </row>
    <row r="2" spans="1:3" x14ac:dyDescent="0.25">
      <c r="A2" s="11">
        <v>1</v>
      </c>
      <c r="B2" s="16" t="s">
        <v>150</v>
      </c>
      <c r="C2" s="11" t="s">
        <v>149</v>
      </c>
    </row>
    <row r="3" spans="1:3" x14ac:dyDescent="0.25">
      <c r="A3" s="11">
        <v>2</v>
      </c>
      <c r="B3" s="16" t="s">
        <v>150</v>
      </c>
      <c r="C3" s="11" t="s">
        <v>149</v>
      </c>
    </row>
    <row r="4" spans="1:3" x14ac:dyDescent="0.25">
      <c r="A4" s="11">
        <v>3</v>
      </c>
      <c r="B4" s="16" t="s">
        <v>153</v>
      </c>
      <c r="C4" s="11" t="s">
        <v>152</v>
      </c>
    </row>
    <row r="5" spans="1:3" x14ac:dyDescent="0.25">
      <c r="A5" s="11">
        <v>4</v>
      </c>
      <c r="B5" s="16" t="s">
        <v>153</v>
      </c>
      <c r="C5" s="11" t="s">
        <v>154</v>
      </c>
    </row>
    <row r="6" spans="1:3" x14ac:dyDescent="0.25">
      <c r="A6" s="11">
        <v>5</v>
      </c>
      <c r="B6" s="16" t="s">
        <v>153</v>
      </c>
      <c r="C6" s="11" t="s">
        <v>155</v>
      </c>
    </row>
    <row r="7" spans="1:3" x14ac:dyDescent="0.25">
      <c r="A7" s="11">
        <v>6</v>
      </c>
      <c r="B7" s="16" t="s">
        <v>153</v>
      </c>
      <c r="C7" s="11" t="s">
        <v>155</v>
      </c>
    </row>
    <row r="8" spans="1:3" x14ac:dyDescent="0.25">
      <c r="A8" s="11">
        <v>7</v>
      </c>
      <c r="B8" s="16" t="s">
        <v>153</v>
      </c>
      <c r="C8" s="11" t="s">
        <v>156</v>
      </c>
    </row>
    <row r="9" spans="1:3" x14ac:dyDescent="0.25">
      <c r="A9" s="11">
        <v>8</v>
      </c>
      <c r="B9" s="16" t="s">
        <v>153</v>
      </c>
      <c r="C9" s="11" t="s">
        <v>156</v>
      </c>
    </row>
    <row r="10" spans="1:3" x14ac:dyDescent="0.25">
      <c r="A10" s="11">
        <v>9</v>
      </c>
      <c r="B10" s="16" t="s">
        <v>153</v>
      </c>
      <c r="C10" s="11" t="s">
        <v>156</v>
      </c>
    </row>
    <row r="11" spans="1:3" x14ac:dyDescent="0.25">
      <c r="A11" s="11">
        <v>10</v>
      </c>
      <c r="B11" s="16">
        <v>45634</v>
      </c>
      <c r="C11" s="11" t="s">
        <v>156</v>
      </c>
    </row>
    <row r="12" spans="1:3" x14ac:dyDescent="0.25">
      <c r="A12" s="11">
        <v>11</v>
      </c>
      <c r="B12" s="16">
        <v>45634</v>
      </c>
      <c r="C12" s="11" t="s">
        <v>156</v>
      </c>
    </row>
    <row r="13" spans="1:3" x14ac:dyDescent="0.25">
      <c r="A13" s="11">
        <v>12</v>
      </c>
      <c r="B13" s="16">
        <v>45634</v>
      </c>
      <c r="C13" s="11" t="s">
        <v>156</v>
      </c>
    </row>
    <row r="14" spans="1:3" x14ac:dyDescent="0.25">
      <c r="A14" s="11">
        <v>13</v>
      </c>
      <c r="B14" s="16">
        <v>45634</v>
      </c>
      <c r="C14" s="11" t="s">
        <v>156</v>
      </c>
    </row>
    <row r="15" spans="1:3" x14ac:dyDescent="0.25">
      <c r="A15" s="11">
        <v>14</v>
      </c>
      <c r="B15" s="16">
        <v>45634</v>
      </c>
      <c r="C15" s="11" t="s">
        <v>156</v>
      </c>
    </row>
    <row r="16" spans="1:3" x14ac:dyDescent="0.25">
      <c r="A16" s="11">
        <v>15</v>
      </c>
      <c r="B16" s="16">
        <v>45634</v>
      </c>
      <c r="C16" s="11" t="s">
        <v>156</v>
      </c>
    </row>
    <row r="17" spans="1:3" x14ac:dyDescent="0.25">
      <c r="A17" s="11">
        <v>16</v>
      </c>
      <c r="B17" s="16">
        <v>45634</v>
      </c>
      <c r="C17" s="11" t="s">
        <v>156</v>
      </c>
    </row>
    <row r="18" spans="1:3" x14ac:dyDescent="0.25">
      <c r="A18" s="11">
        <v>17</v>
      </c>
      <c r="B18" s="11" t="s">
        <v>158</v>
      </c>
      <c r="C18" s="11" t="s">
        <v>157</v>
      </c>
    </row>
    <row r="19" spans="1:3" x14ac:dyDescent="0.25">
      <c r="A19" s="11">
        <v>18</v>
      </c>
      <c r="B19" s="11" t="s">
        <v>158</v>
      </c>
      <c r="C19" s="11" t="s">
        <v>157</v>
      </c>
    </row>
    <row r="20" spans="1:3" x14ac:dyDescent="0.25">
      <c r="A20" s="11">
        <v>19</v>
      </c>
      <c r="B20" s="11" t="s">
        <v>159</v>
      </c>
      <c r="C20" s="11" t="s">
        <v>157</v>
      </c>
    </row>
    <row r="21" spans="1:3" x14ac:dyDescent="0.25">
      <c r="A21" s="11">
        <v>20</v>
      </c>
      <c r="B21" s="11" t="s">
        <v>159</v>
      </c>
      <c r="C21" s="11" t="s">
        <v>160</v>
      </c>
    </row>
    <row r="22" spans="1:3" x14ac:dyDescent="0.25">
      <c r="A22" s="11">
        <v>21</v>
      </c>
      <c r="B22" s="11" t="s">
        <v>159</v>
      </c>
      <c r="C22" s="11" t="s">
        <v>161</v>
      </c>
    </row>
    <row r="23" spans="1:3" x14ac:dyDescent="0.25">
      <c r="A23" s="11">
        <v>22</v>
      </c>
      <c r="B23" s="11" t="s">
        <v>162</v>
      </c>
      <c r="C23" s="11" t="s">
        <v>157</v>
      </c>
    </row>
    <row r="24" spans="1:3" x14ac:dyDescent="0.25">
      <c r="A24" s="11">
        <v>23</v>
      </c>
      <c r="B24" s="11" t="s">
        <v>162</v>
      </c>
      <c r="C24" s="11" t="s">
        <v>157</v>
      </c>
    </row>
    <row r="25" spans="1:3" x14ac:dyDescent="0.25">
      <c r="A25" s="11">
        <v>24</v>
      </c>
      <c r="B25" s="11" t="s">
        <v>162</v>
      </c>
      <c r="C25" s="11" t="s">
        <v>163</v>
      </c>
    </row>
    <row r="26" spans="1:3" x14ac:dyDescent="0.25">
      <c r="A26" s="11">
        <v>25</v>
      </c>
      <c r="B26" s="11" t="s">
        <v>162</v>
      </c>
      <c r="C26" s="11" t="s">
        <v>163</v>
      </c>
    </row>
    <row r="27" spans="1:3" x14ac:dyDescent="0.25">
      <c r="A27" s="11">
        <v>26</v>
      </c>
      <c r="B27" s="11" t="s">
        <v>162</v>
      </c>
      <c r="C27" s="11" t="s">
        <v>163</v>
      </c>
    </row>
    <row r="28" spans="1:3" x14ac:dyDescent="0.25">
      <c r="A28" s="11">
        <v>27</v>
      </c>
      <c r="B28" s="11" t="s">
        <v>165</v>
      </c>
      <c r="C28" s="11" t="s">
        <v>164</v>
      </c>
    </row>
    <row r="29" spans="1:3" x14ac:dyDescent="0.25">
      <c r="A29" s="11">
        <v>28</v>
      </c>
      <c r="B29" s="11" t="s">
        <v>165</v>
      </c>
      <c r="C29" s="11" t="s">
        <v>164</v>
      </c>
    </row>
    <row r="30" spans="1:3" x14ac:dyDescent="0.25">
      <c r="A30" s="11">
        <v>29</v>
      </c>
      <c r="B30" s="11" t="s">
        <v>165</v>
      </c>
      <c r="C30" s="11" t="s">
        <v>166</v>
      </c>
    </row>
    <row r="31" spans="1:3" x14ac:dyDescent="0.25">
      <c r="A31" s="11">
        <v>30</v>
      </c>
      <c r="B31" s="11" t="s">
        <v>165</v>
      </c>
      <c r="C31" s="11" t="s">
        <v>167</v>
      </c>
    </row>
    <row r="32" spans="1:3" x14ac:dyDescent="0.25">
      <c r="A32" s="11">
        <v>31</v>
      </c>
      <c r="B32" s="11" t="s">
        <v>165</v>
      </c>
      <c r="C32" s="11" t="s">
        <v>167</v>
      </c>
    </row>
    <row r="33" spans="1:3" x14ac:dyDescent="0.25">
      <c r="A33" s="11">
        <v>32</v>
      </c>
      <c r="B33" s="11" t="s">
        <v>165</v>
      </c>
      <c r="C33" s="11" t="s">
        <v>167</v>
      </c>
    </row>
    <row r="34" spans="1:3" x14ac:dyDescent="0.25">
      <c r="A34" s="11">
        <v>33</v>
      </c>
      <c r="B34" s="11" t="s">
        <v>165</v>
      </c>
      <c r="C34" s="11" t="s">
        <v>167</v>
      </c>
    </row>
    <row r="35" spans="1:3" x14ac:dyDescent="0.25">
      <c r="A35" s="11">
        <v>34</v>
      </c>
      <c r="B35" s="11" t="s">
        <v>165</v>
      </c>
      <c r="C35" s="11" t="s">
        <v>167</v>
      </c>
    </row>
    <row r="36" spans="1:3" x14ac:dyDescent="0.25">
      <c r="A36" s="11">
        <v>35</v>
      </c>
      <c r="B36" s="11" t="s">
        <v>165</v>
      </c>
      <c r="C36" s="11" t="s">
        <v>167</v>
      </c>
    </row>
    <row r="37" spans="1:3" x14ac:dyDescent="0.25">
      <c r="A37" s="11">
        <v>36</v>
      </c>
      <c r="B37" s="16">
        <v>45624</v>
      </c>
      <c r="C37" s="11" t="s">
        <v>168</v>
      </c>
    </row>
  </sheetData>
  <dataConsolidate/>
  <pageMargins left="0.7" right="0.7" top="0.75" bottom="0.75" header="0.3" footer="0.3"/>
  <pageSetup paperSize="9" orientation="portrait" r:id="rId1"/>
  <headerFooter>
    <oddFooter>&amp;R_x000D_&amp;1#&amp;"Calibri"&amp;10&amp;K000000 Essity Internal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7">
    <tabColor theme="9" tint="0.79998168889431442"/>
  </sheetPr>
  <dimension ref="A1:N613"/>
  <sheetViews>
    <sheetView zoomScale="75" zoomScaleNormal="75" workbookViewId="0">
      <pane xSplit="1" ySplit="1" topLeftCell="B2" activePane="bottomRight" state="frozen"/>
      <selection activeCell="C2" sqref="C2"/>
      <selection pane="topRight" activeCell="C2" sqref="C2"/>
      <selection pane="bottomLeft" activeCell="C2" sqref="C2"/>
      <selection pane="bottomRight" activeCell="A8" sqref="A8:A12"/>
    </sheetView>
  </sheetViews>
  <sheetFormatPr baseColWidth="10" defaultColWidth="11.42578125" defaultRowHeight="15" x14ac:dyDescent="0.25"/>
  <cols>
    <col min="1" max="1" width="11.5703125" style="5" bestFit="1" customWidth="1"/>
    <col min="2" max="2" width="15" style="5" bestFit="1" customWidth="1"/>
    <col min="3" max="3" width="19.7109375" style="5" bestFit="1" customWidth="1"/>
    <col min="4" max="4" width="14.28515625" style="5" bestFit="1" customWidth="1"/>
    <col min="5" max="5" width="44.42578125" style="5" bestFit="1" customWidth="1"/>
    <col min="6" max="6" width="9.85546875" style="5" bestFit="1" customWidth="1"/>
    <col min="7" max="7" width="10.85546875" style="5" bestFit="1" customWidth="1"/>
    <col min="8" max="8" width="27.7109375" style="9" bestFit="1" customWidth="1"/>
    <col min="9" max="9" width="20.42578125" style="9" bestFit="1" customWidth="1"/>
    <col min="10" max="10" width="19.42578125" style="9" bestFit="1" customWidth="1"/>
    <col min="11" max="11" width="29.42578125" style="9" bestFit="1" customWidth="1"/>
    <col min="12" max="12" width="18.28515625" style="15" bestFit="1" customWidth="1"/>
    <col min="13" max="13" width="18.28515625" style="9" bestFit="1" customWidth="1"/>
    <col min="14" max="14" width="34" style="9" bestFit="1" customWidth="1"/>
  </cols>
  <sheetData>
    <row r="1" spans="1:14" x14ac:dyDescent="0.25">
      <c r="A1" s="17" t="s">
        <v>54</v>
      </c>
      <c r="B1" s="17" t="s">
        <v>32</v>
      </c>
      <c r="C1" s="17" t="s">
        <v>93</v>
      </c>
      <c r="D1" s="17" t="s">
        <v>4</v>
      </c>
      <c r="E1" s="17" t="s">
        <v>94</v>
      </c>
      <c r="F1" s="17" t="s">
        <v>95</v>
      </c>
      <c r="G1" s="17" t="s">
        <v>96</v>
      </c>
      <c r="H1" s="12" t="s">
        <v>60</v>
      </c>
      <c r="I1" s="12" t="s">
        <v>97</v>
      </c>
      <c r="J1" s="12" t="s">
        <v>98</v>
      </c>
      <c r="K1" s="12" t="s">
        <v>99</v>
      </c>
      <c r="L1" s="14" t="s">
        <v>100</v>
      </c>
      <c r="M1" s="12" t="s">
        <v>101</v>
      </c>
      <c r="N1" s="12" t="s">
        <v>102</v>
      </c>
    </row>
    <row r="2" spans="1:14" x14ac:dyDescent="0.25">
      <c r="A2" s="9">
        <v>73575</v>
      </c>
      <c r="B2" s="11"/>
      <c r="C2" s="11"/>
      <c r="D2" s="11"/>
      <c r="E2" s="92" t="s">
        <v>207</v>
      </c>
      <c r="F2" s="93">
        <v>0.28000000000000003</v>
      </c>
      <c r="G2" s="93">
        <v>0.28000000000000003</v>
      </c>
      <c r="H2" s="9" t="s">
        <v>213</v>
      </c>
      <c r="I2" s="11"/>
      <c r="J2" s="11"/>
      <c r="K2" s="33"/>
      <c r="L2" s="33"/>
      <c r="M2" s="16"/>
      <c r="N2" s="11"/>
    </row>
    <row r="3" spans="1:14" x14ac:dyDescent="0.25">
      <c r="A3" s="9">
        <v>73689</v>
      </c>
      <c r="B3" s="11"/>
      <c r="C3" s="11"/>
      <c r="D3" s="11"/>
      <c r="E3" s="92" t="s">
        <v>208</v>
      </c>
      <c r="F3" s="93">
        <v>0.28000000000000003</v>
      </c>
      <c r="G3" s="93">
        <v>0.28000000000000003</v>
      </c>
      <c r="H3" s="9" t="s">
        <v>213</v>
      </c>
      <c r="I3" s="11"/>
      <c r="J3" s="11"/>
      <c r="K3" s="33"/>
      <c r="L3" s="33"/>
      <c r="M3" s="16"/>
      <c r="N3" s="11"/>
    </row>
    <row r="4" spans="1:14" x14ac:dyDescent="0.25">
      <c r="A4" s="9">
        <v>73686</v>
      </c>
      <c r="B4" s="11"/>
      <c r="C4" s="11"/>
      <c r="D4" s="11"/>
      <c r="E4" s="92" t="s">
        <v>209</v>
      </c>
      <c r="F4" s="93">
        <v>0.28000000000000003</v>
      </c>
      <c r="G4" s="93">
        <v>0.28000000000000003</v>
      </c>
      <c r="H4" s="9" t="s">
        <v>213</v>
      </c>
      <c r="I4" s="11"/>
      <c r="J4" s="11"/>
      <c r="K4" s="33"/>
      <c r="L4" s="33"/>
      <c r="M4" s="16"/>
      <c r="N4" s="11"/>
    </row>
    <row r="5" spans="1:14" x14ac:dyDescent="0.25">
      <c r="A5" s="9">
        <v>73669</v>
      </c>
      <c r="B5" s="41"/>
      <c r="C5" s="41"/>
      <c r="D5" s="41"/>
      <c r="E5" s="92" t="s">
        <v>210</v>
      </c>
      <c r="F5" s="93">
        <v>0.31</v>
      </c>
      <c r="G5" s="93">
        <v>0.31</v>
      </c>
      <c r="H5" s="9" t="s">
        <v>213</v>
      </c>
      <c r="I5" s="41"/>
      <c r="J5" s="41"/>
      <c r="K5" s="42"/>
      <c r="L5" s="41"/>
      <c r="M5" s="41"/>
      <c r="N5" s="41"/>
    </row>
    <row r="6" spans="1:14" x14ac:dyDescent="0.25">
      <c r="A6" s="9">
        <v>73748</v>
      </c>
      <c r="B6" s="41"/>
      <c r="C6" s="41"/>
      <c r="D6" s="41"/>
      <c r="E6" s="92" t="s">
        <v>211</v>
      </c>
      <c r="F6" s="93">
        <v>0.31</v>
      </c>
      <c r="G6" s="93">
        <v>0.31</v>
      </c>
      <c r="H6" s="9" t="s">
        <v>213</v>
      </c>
      <c r="I6" s="41"/>
      <c r="J6" s="41"/>
      <c r="K6" s="42"/>
      <c r="L6" s="41"/>
      <c r="M6" s="41"/>
      <c r="N6" s="41"/>
    </row>
    <row r="7" spans="1:14" x14ac:dyDescent="0.25">
      <c r="A7" s="9">
        <v>73618</v>
      </c>
      <c r="B7" s="11"/>
      <c r="C7" s="11"/>
      <c r="D7" s="11"/>
      <c r="E7" s="92" t="s">
        <v>212</v>
      </c>
      <c r="F7" s="93">
        <v>0.31</v>
      </c>
      <c r="G7" s="93">
        <v>0.31</v>
      </c>
      <c r="H7" s="9" t="s">
        <v>213</v>
      </c>
      <c r="I7" s="11"/>
      <c r="J7" s="11"/>
      <c r="K7" s="33"/>
      <c r="L7" s="33"/>
      <c r="M7" s="16"/>
      <c r="N7" s="11"/>
    </row>
    <row r="8" spans="1:14" x14ac:dyDescent="0.25">
      <c r="A8" s="11">
        <v>203542</v>
      </c>
      <c r="B8" s="11"/>
      <c r="C8" s="11"/>
      <c r="D8" s="11"/>
      <c r="E8" s="100" t="s">
        <v>257</v>
      </c>
      <c r="F8" s="101">
        <v>0.35</v>
      </c>
      <c r="G8" s="101">
        <v>0.35</v>
      </c>
      <c r="H8" s="11" t="s">
        <v>262</v>
      </c>
      <c r="I8" s="11"/>
      <c r="J8" s="11"/>
      <c r="K8" s="33"/>
      <c r="L8" s="33"/>
      <c r="M8" s="16"/>
      <c r="N8" s="11"/>
    </row>
    <row r="9" spans="1:14" x14ac:dyDescent="0.25">
      <c r="A9" s="11">
        <v>73528</v>
      </c>
      <c r="B9" s="11"/>
      <c r="C9" s="11"/>
      <c r="D9" s="11"/>
      <c r="E9" s="100" t="s">
        <v>258</v>
      </c>
      <c r="F9" s="101">
        <v>0.31</v>
      </c>
      <c r="G9" s="101">
        <v>0.31</v>
      </c>
      <c r="H9" s="11" t="s">
        <v>263</v>
      </c>
      <c r="I9" s="11"/>
      <c r="J9" s="11"/>
      <c r="K9" s="33"/>
      <c r="L9" s="33"/>
      <c r="M9" s="16"/>
      <c r="N9" s="11"/>
    </row>
    <row r="10" spans="1:14" x14ac:dyDescent="0.25">
      <c r="A10" s="11">
        <v>73554</v>
      </c>
      <c r="B10" s="41"/>
      <c r="C10" s="41"/>
      <c r="D10" s="41"/>
      <c r="E10" s="100" t="s">
        <v>259</v>
      </c>
      <c r="F10" s="101">
        <v>0.31</v>
      </c>
      <c r="G10" s="101">
        <v>0.31</v>
      </c>
      <c r="H10" s="41" t="s">
        <v>263</v>
      </c>
      <c r="I10" s="41"/>
      <c r="J10" s="41"/>
      <c r="K10" s="41"/>
      <c r="L10" s="41"/>
      <c r="M10" s="41"/>
      <c r="N10" s="41"/>
    </row>
    <row r="11" spans="1:14" x14ac:dyDescent="0.25">
      <c r="A11" s="11">
        <v>200246</v>
      </c>
      <c r="B11" s="41"/>
      <c r="C11" s="41"/>
      <c r="D11" s="41"/>
      <c r="E11" s="100" t="s">
        <v>260</v>
      </c>
      <c r="F11" s="101">
        <v>0.33</v>
      </c>
      <c r="G11" s="101">
        <v>0.33</v>
      </c>
      <c r="H11" s="41" t="s">
        <v>263</v>
      </c>
      <c r="I11" s="41"/>
      <c r="J11" s="41"/>
      <c r="K11" s="41"/>
      <c r="L11" s="41"/>
      <c r="M11" s="41"/>
      <c r="N11" s="41"/>
    </row>
    <row r="12" spans="1:14" x14ac:dyDescent="0.25">
      <c r="A12" s="11">
        <v>73538</v>
      </c>
      <c r="B12" s="11"/>
      <c r="C12" s="11"/>
      <c r="D12" s="11"/>
      <c r="E12" s="100" t="s">
        <v>261</v>
      </c>
      <c r="F12" s="101">
        <v>0.33</v>
      </c>
      <c r="G12" s="101">
        <v>0.33</v>
      </c>
      <c r="H12" s="11" t="s">
        <v>264</v>
      </c>
      <c r="I12" s="11"/>
      <c r="J12" s="11"/>
      <c r="K12" s="33"/>
      <c r="L12" s="33"/>
      <c r="M12" s="16"/>
      <c r="N12" s="11"/>
    </row>
    <row r="13" spans="1:14" x14ac:dyDescent="0.25">
      <c r="A13" s="11"/>
      <c r="B13" s="11"/>
      <c r="C13" s="11"/>
      <c r="D13" s="11"/>
      <c r="E13" s="11"/>
      <c r="F13" s="31"/>
      <c r="G13" s="31"/>
      <c r="H13" s="11"/>
      <c r="I13" s="11"/>
      <c r="J13" s="11"/>
      <c r="K13" s="33"/>
      <c r="L13" s="33"/>
      <c r="M13" s="16"/>
      <c r="N13" s="11"/>
    </row>
    <row r="14" spans="1:14" x14ac:dyDescent="0.25">
      <c r="A14" s="11"/>
      <c r="B14" s="11"/>
      <c r="C14" s="11"/>
      <c r="D14" s="11"/>
      <c r="E14" s="11"/>
      <c r="F14" s="31"/>
      <c r="G14" s="31"/>
      <c r="H14" s="11"/>
      <c r="I14" s="11"/>
      <c r="J14" s="11"/>
      <c r="K14" s="33"/>
      <c r="L14" s="33"/>
      <c r="M14" s="16"/>
      <c r="N14" s="11"/>
    </row>
    <row r="15" spans="1:14" x14ac:dyDescent="0.25">
      <c r="A15" s="41"/>
      <c r="B15" s="41"/>
      <c r="C15" s="41"/>
      <c r="D15" s="41"/>
      <c r="E15" s="41"/>
      <c r="F15" s="59"/>
      <c r="G15" s="59"/>
      <c r="H15" s="41"/>
      <c r="I15" s="41"/>
      <c r="J15" s="41"/>
      <c r="K15" s="41"/>
      <c r="L15" s="41"/>
      <c r="M15" s="41"/>
      <c r="N15" s="41"/>
    </row>
    <row r="16" spans="1:14" x14ac:dyDescent="0.25">
      <c r="A16" s="41"/>
      <c r="B16" s="41"/>
      <c r="C16" s="41"/>
      <c r="D16" s="41"/>
      <c r="E16" s="41"/>
      <c r="F16" s="59"/>
      <c r="G16" s="59"/>
      <c r="H16" s="41"/>
      <c r="I16" s="41"/>
      <c r="J16" s="41"/>
      <c r="K16" s="41"/>
      <c r="L16" s="41"/>
      <c r="M16" s="41"/>
      <c r="N16" s="41"/>
    </row>
    <row r="17" spans="1:14" x14ac:dyDescent="0.25">
      <c r="A17" s="11"/>
      <c r="B17" s="11"/>
      <c r="C17" s="11"/>
      <c r="D17" s="11"/>
      <c r="E17" s="11"/>
      <c r="F17" s="31"/>
      <c r="G17" s="31"/>
      <c r="H17" s="11"/>
      <c r="I17" s="43"/>
      <c r="J17" s="11"/>
      <c r="K17" s="33"/>
      <c r="L17" s="33"/>
      <c r="M17" s="16"/>
      <c r="N17" s="11"/>
    </row>
    <row r="18" spans="1:14" x14ac:dyDescent="0.25">
      <c r="A18" s="11"/>
      <c r="B18" s="11"/>
      <c r="C18" s="11"/>
      <c r="D18" s="11"/>
      <c r="E18" s="11"/>
      <c r="F18" s="31"/>
      <c r="G18" s="31"/>
      <c r="H18" s="11"/>
      <c r="I18" s="43"/>
      <c r="J18" s="11"/>
      <c r="K18" s="33"/>
      <c r="L18" s="33"/>
      <c r="M18" s="16"/>
      <c r="N18" s="11"/>
    </row>
    <row r="19" spans="1:14" x14ac:dyDescent="0.25">
      <c r="A19" s="11"/>
      <c r="B19" s="11"/>
      <c r="C19" s="11"/>
      <c r="D19" s="11"/>
      <c r="E19" s="11"/>
      <c r="F19" s="31"/>
      <c r="G19" s="31"/>
      <c r="H19" s="11"/>
      <c r="I19" s="43"/>
      <c r="J19" s="11"/>
      <c r="K19" s="33"/>
      <c r="L19" s="33"/>
      <c r="M19" s="16"/>
      <c r="N19" s="11"/>
    </row>
    <row r="20" spans="1:14" x14ac:dyDescent="0.25">
      <c r="A20" s="41"/>
      <c r="B20" s="41"/>
      <c r="C20" s="41"/>
      <c r="D20" s="41"/>
      <c r="E20" s="41"/>
      <c r="F20" s="59"/>
      <c r="G20" s="59"/>
      <c r="H20" s="41"/>
      <c r="I20" s="42"/>
      <c r="J20" s="41"/>
      <c r="K20" s="41"/>
      <c r="L20" s="41"/>
      <c r="M20" s="41"/>
      <c r="N20" s="41"/>
    </row>
    <row r="21" spans="1:14" x14ac:dyDescent="0.25">
      <c r="A21" s="41"/>
      <c r="B21" s="41"/>
      <c r="C21" s="41"/>
      <c r="D21" s="41"/>
      <c r="E21" s="41"/>
      <c r="F21" s="59"/>
      <c r="G21" s="59"/>
      <c r="H21" s="41"/>
      <c r="I21" s="42"/>
      <c r="J21" s="41"/>
      <c r="K21" s="41"/>
      <c r="L21" s="41"/>
      <c r="M21" s="41"/>
      <c r="N21" s="41"/>
    </row>
    <row r="22" spans="1:14" x14ac:dyDescent="0.25">
      <c r="A22" s="11"/>
      <c r="B22" s="11"/>
      <c r="C22" s="11"/>
      <c r="D22" s="11"/>
      <c r="E22" s="11"/>
      <c r="F22" s="31"/>
      <c r="G22" s="31"/>
      <c r="H22" s="11"/>
      <c r="I22" s="43"/>
      <c r="J22" s="11"/>
      <c r="K22" s="33"/>
      <c r="L22" s="33"/>
      <c r="M22" s="16"/>
      <c r="N22" s="11"/>
    </row>
    <row r="23" spans="1:14" x14ac:dyDescent="0.25">
      <c r="A23" s="11"/>
      <c r="B23" s="11"/>
      <c r="C23" s="11"/>
      <c r="D23" s="11"/>
      <c r="E23" s="11"/>
      <c r="F23" s="31"/>
      <c r="G23" s="31"/>
      <c r="H23" s="11"/>
      <c r="I23" s="43"/>
      <c r="J23" s="11"/>
      <c r="K23" s="33"/>
      <c r="L23" s="33"/>
      <c r="M23" s="16"/>
      <c r="N23" s="11"/>
    </row>
    <row r="24" spans="1:14" x14ac:dyDescent="0.25">
      <c r="A24" s="11"/>
      <c r="B24" s="11"/>
      <c r="C24" s="11"/>
      <c r="D24" s="11"/>
      <c r="E24" s="11"/>
      <c r="F24" s="31"/>
      <c r="G24" s="31"/>
      <c r="H24" s="11"/>
      <c r="I24" s="43"/>
      <c r="J24" s="11"/>
      <c r="K24" s="33"/>
      <c r="L24" s="33"/>
      <c r="M24" s="16"/>
      <c r="N24" s="11"/>
    </row>
    <row r="25" spans="1:14" x14ac:dyDescent="0.25">
      <c r="A25" s="41"/>
      <c r="B25" s="41"/>
      <c r="C25" s="41"/>
      <c r="D25" s="41"/>
      <c r="E25" s="41"/>
      <c r="F25" s="59"/>
      <c r="G25" s="59"/>
      <c r="H25" s="41"/>
      <c r="I25" s="42"/>
      <c r="J25" s="41"/>
      <c r="K25" s="41"/>
      <c r="L25" s="41"/>
      <c r="M25" s="41"/>
      <c r="N25" s="41"/>
    </row>
    <row r="26" spans="1:14" x14ac:dyDescent="0.25">
      <c r="A26" s="41"/>
      <c r="B26" s="41"/>
      <c r="C26" s="41"/>
      <c r="D26" s="41"/>
      <c r="E26" s="41"/>
      <c r="F26" s="59"/>
      <c r="G26" s="59"/>
      <c r="H26" s="41"/>
      <c r="I26" s="42"/>
      <c r="J26" s="41"/>
      <c r="K26" s="41"/>
      <c r="L26" s="41"/>
      <c r="M26" s="41"/>
      <c r="N26" s="41"/>
    </row>
    <row r="27" spans="1:14" x14ac:dyDescent="0.25">
      <c r="A27" s="11"/>
      <c r="B27" s="11"/>
      <c r="C27" s="11"/>
      <c r="D27" s="11"/>
      <c r="E27" s="11"/>
      <c r="F27" s="31"/>
      <c r="G27" s="31"/>
      <c r="H27" s="11"/>
      <c r="I27" s="43"/>
      <c r="J27" s="11"/>
      <c r="K27" s="33"/>
      <c r="L27" s="33"/>
      <c r="M27" s="16"/>
      <c r="N27" s="11"/>
    </row>
    <row r="28" spans="1:14" x14ac:dyDescent="0.25">
      <c r="A28" s="11"/>
      <c r="B28" s="11"/>
      <c r="C28" s="11"/>
      <c r="D28" s="11"/>
      <c r="E28" s="11"/>
      <c r="F28" s="31"/>
      <c r="G28" s="31"/>
      <c r="H28" s="11"/>
      <c r="I28" s="43"/>
      <c r="J28" s="11"/>
      <c r="K28" s="33"/>
      <c r="L28" s="33"/>
      <c r="M28" s="16"/>
      <c r="N28" s="11"/>
    </row>
    <row r="29" spans="1:14" x14ac:dyDescent="0.25">
      <c r="A29" s="11"/>
      <c r="B29" s="11"/>
      <c r="C29" s="11"/>
      <c r="D29" s="11"/>
      <c r="E29" s="11"/>
      <c r="F29" s="31"/>
      <c r="G29" s="31"/>
      <c r="H29" s="11"/>
      <c r="I29" s="43"/>
      <c r="J29" s="11"/>
      <c r="K29" s="33"/>
      <c r="L29" s="33"/>
      <c r="M29" s="16"/>
      <c r="N29" s="11"/>
    </row>
    <row r="30" spans="1:14" x14ac:dyDescent="0.25">
      <c r="A30" s="41"/>
      <c r="B30" s="41"/>
      <c r="C30" s="41"/>
      <c r="D30" s="41"/>
      <c r="E30" s="41"/>
      <c r="F30" s="41"/>
      <c r="G30" s="41"/>
      <c r="H30" s="41"/>
      <c r="I30" s="42"/>
      <c r="J30" s="41"/>
      <c r="K30" s="41"/>
      <c r="L30" s="41"/>
      <c r="M30" s="41"/>
      <c r="N30" s="41"/>
    </row>
    <row r="31" spans="1:14" x14ac:dyDescent="0.25">
      <c r="A31" s="41"/>
      <c r="B31" s="41"/>
      <c r="C31" s="41"/>
      <c r="D31" s="41"/>
      <c r="E31" s="41"/>
      <c r="F31" s="41"/>
      <c r="G31" s="41"/>
      <c r="H31" s="41"/>
      <c r="I31" s="42"/>
      <c r="J31" s="41"/>
      <c r="K31" s="41"/>
      <c r="L31" s="41"/>
      <c r="M31" s="41"/>
      <c r="N31" s="41"/>
    </row>
    <row r="32" spans="1:14" x14ac:dyDescent="0.25">
      <c r="A32" s="11"/>
      <c r="B32" s="11"/>
      <c r="C32" s="11"/>
      <c r="D32" s="11"/>
      <c r="E32" s="11"/>
      <c r="F32" s="31"/>
      <c r="G32" s="31"/>
      <c r="H32" s="11"/>
      <c r="I32" s="43"/>
      <c r="J32" s="11"/>
      <c r="K32" s="33"/>
      <c r="L32" s="33"/>
      <c r="M32" s="16"/>
      <c r="N32" s="11"/>
    </row>
    <row r="33" spans="1:14" x14ac:dyDescent="0.25">
      <c r="A33" s="11"/>
      <c r="B33" s="11"/>
      <c r="C33" s="11"/>
      <c r="D33" s="11"/>
      <c r="E33" s="11"/>
      <c r="F33" s="31"/>
      <c r="G33" s="31"/>
      <c r="H33" s="11"/>
      <c r="I33" s="43"/>
      <c r="J33" s="11"/>
      <c r="K33" s="33"/>
      <c r="L33" s="33"/>
      <c r="M33" s="16"/>
      <c r="N33" s="11"/>
    </row>
    <row r="34" spans="1:14" x14ac:dyDescent="0.25">
      <c r="A34" s="11"/>
      <c r="B34" s="11"/>
      <c r="C34" s="11"/>
      <c r="D34" s="11"/>
      <c r="E34" s="11"/>
      <c r="F34" s="31"/>
      <c r="G34" s="31"/>
      <c r="H34" s="11"/>
      <c r="I34" s="43"/>
      <c r="J34" s="11"/>
      <c r="K34" s="33"/>
      <c r="L34" s="33"/>
      <c r="M34" s="16"/>
      <c r="N34" s="11"/>
    </row>
    <row r="35" spans="1:14" x14ac:dyDescent="0.25">
      <c r="A35" s="41"/>
      <c r="B35" s="41"/>
      <c r="C35" s="41"/>
      <c r="D35" s="41"/>
      <c r="E35" s="41"/>
      <c r="F35" s="41"/>
      <c r="G35" s="41"/>
      <c r="H35" s="41"/>
      <c r="I35" s="42"/>
      <c r="J35" s="41"/>
      <c r="K35" s="41"/>
      <c r="L35" s="41"/>
      <c r="M35" s="41"/>
      <c r="N35" s="41"/>
    </row>
    <row r="36" spans="1:14" x14ac:dyDescent="0.25">
      <c r="A36" s="41"/>
      <c r="B36" s="41"/>
      <c r="C36" s="41"/>
      <c r="D36" s="41"/>
      <c r="E36" s="41"/>
      <c r="F36" s="41"/>
      <c r="G36" s="41"/>
      <c r="H36" s="41"/>
      <c r="I36" s="42"/>
      <c r="J36" s="41"/>
      <c r="K36" s="41"/>
      <c r="L36" s="41"/>
      <c r="M36" s="41"/>
      <c r="N36" s="41"/>
    </row>
    <row r="37" spans="1:14" x14ac:dyDescent="0.25">
      <c r="A37" s="11"/>
      <c r="B37" s="11"/>
      <c r="C37" s="11"/>
      <c r="D37" s="11"/>
      <c r="E37" s="11"/>
      <c r="F37" s="31"/>
      <c r="G37" s="31"/>
      <c r="H37" s="11"/>
      <c r="I37" s="43"/>
      <c r="J37" s="11"/>
      <c r="K37" s="33"/>
      <c r="L37" s="33"/>
      <c r="M37" s="16"/>
      <c r="N37" s="11"/>
    </row>
    <row r="38" spans="1:14" x14ac:dyDescent="0.25">
      <c r="A38" s="11"/>
      <c r="B38" s="11"/>
      <c r="C38" s="11"/>
      <c r="D38" s="11"/>
      <c r="E38" s="11"/>
      <c r="F38" s="31"/>
      <c r="G38" s="31"/>
      <c r="H38" s="11"/>
      <c r="I38" s="43"/>
      <c r="J38" s="11"/>
      <c r="K38" s="33"/>
      <c r="L38" s="33"/>
      <c r="M38" s="16"/>
      <c r="N38" s="11"/>
    </row>
    <row r="39" spans="1:14" x14ac:dyDescent="0.25">
      <c r="A39" s="11"/>
      <c r="B39" s="11"/>
      <c r="C39" s="11"/>
      <c r="D39" s="11"/>
      <c r="E39" s="11"/>
      <c r="F39" s="31"/>
      <c r="G39" s="31"/>
      <c r="H39" s="11"/>
      <c r="I39" s="43"/>
      <c r="J39" s="11"/>
      <c r="K39" s="33"/>
      <c r="L39" s="33"/>
      <c r="M39" s="16"/>
      <c r="N39" s="11"/>
    </row>
    <row r="40" spans="1:14" x14ac:dyDescent="0.25">
      <c r="A40" s="41"/>
      <c r="B40" s="41"/>
      <c r="C40" s="41"/>
      <c r="D40" s="41"/>
      <c r="E40" s="41"/>
      <c r="F40" s="41"/>
      <c r="G40" s="41"/>
      <c r="H40" s="41"/>
      <c r="I40" s="42"/>
      <c r="J40" s="41"/>
      <c r="K40" s="41"/>
      <c r="L40" s="41"/>
      <c r="M40" s="41"/>
      <c r="N40" s="41"/>
    </row>
    <row r="41" spans="1:14" x14ac:dyDescent="0.25">
      <c r="A41" s="41"/>
      <c r="B41" s="41"/>
      <c r="C41" s="41"/>
      <c r="D41" s="41"/>
      <c r="E41" s="41"/>
      <c r="F41" s="41"/>
      <c r="G41" s="41"/>
      <c r="H41" s="41"/>
      <c r="I41" s="42"/>
      <c r="J41" s="41"/>
      <c r="K41" s="41"/>
      <c r="L41" s="41"/>
      <c r="M41" s="41"/>
      <c r="N41" s="41"/>
    </row>
    <row r="42" spans="1:14" x14ac:dyDescent="0.25">
      <c r="A42" s="11"/>
      <c r="B42" s="11"/>
      <c r="C42" s="11"/>
      <c r="D42" s="11"/>
      <c r="E42" s="11"/>
      <c r="F42" s="31"/>
      <c r="G42" s="31"/>
      <c r="H42" s="11"/>
      <c r="I42" s="43"/>
      <c r="J42" s="11"/>
      <c r="K42" s="33"/>
      <c r="L42" s="33"/>
      <c r="M42" s="16"/>
      <c r="N42" s="11"/>
    </row>
    <row r="43" spans="1:14" x14ac:dyDescent="0.25">
      <c r="A43" s="11"/>
      <c r="B43" s="11"/>
      <c r="C43" s="11"/>
      <c r="D43" s="11"/>
      <c r="E43" s="11"/>
      <c r="F43" s="31"/>
      <c r="G43" s="31"/>
      <c r="H43" s="11"/>
      <c r="I43" s="43"/>
      <c r="J43" s="11"/>
      <c r="K43" s="33"/>
      <c r="L43" s="33"/>
      <c r="M43" s="16"/>
      <c r="N43" s="11"/>
    </row>
    <row r="44" spans="1:14" x14ac:dyDescent="0.25">
      <c r="A44" s="11"/>
      <c r="B44" s="11"/>
      <c r="C44" s="11"/>
      <c r="D44" s="11"/>
      <c r="E44" s="11"/>
      <c r="F44" s="31"/>
      <c r="G44" s="31"/>
      <c r="H44" s="11"/>
      <c r="I44" s="43"/>
      <c r="J44" s="11"/>
      <c r="K44" s="33"/>
      <c r="L44" s="33"/>
      <c r="M44" s="16"/>
      <c r="N44" s="11"/>
    </row>
    <row r="45" spans="1:14" x14ac:dyDescent="0.25">
      <c r="A45" s="41"/>
      <c r="B45" s="41"/>
      <c r="C45" s="41"/>
      <c r="D45" s="41"/>
      <c r="E45" s="41"/>
      <c r="F45" s="41"/>
      <c r="G45" s="41"/>
      <c r="H45" s="41"/>
      <c r="I45" s="42"/>
      <c r="J45" s="41"/>
      <c r="K45" s="41"/>
      <c r="L45" s="41"/>
      <c r="M45" s="41"/>
      <c r="N45" s="41"/>
    </row>
    <row r="46" spans="1:14" x14ac:dyDescent="0.25">
      <c r="A46" s="41"/>
      <c r="B46" s="41"/>
      <c r="C46" s="41"/>
      <c r="D46" s="41"/>
      <c r="E46" s="41"/>
      <c r="F46" s="41"/>
      <c r="G46" s="41"/>
      <c r="H46" s="41"/>
      <c r="I46" s="42"/>
      <c r="J46" s="41"/>
      <c r="K46" s="41"/>
      <c r="L46" s="41"/>
      <c r="M46" s="41"/>
      <c r="N46" s="41"/>
    </row>
    <row r="47" spans="1:14" x14ac:dyDescent="0.25">
      <c r="A47" s="11"/>
      <c r="B47" s="11"/>
      <c r="C47" s="11"/>
      <c r="D47" s="11"/>
      <c r="E47" s="11"/>
      <c r="F47" s="31"/>
      <c r="G47" s="31"/>
      <c r="H47" s="11"/>
      <c r="I47" s="43"/>
      <c r="J47" s="11"/>
      <c r="K47" s="33"/>
      <c r="L47" s="33"/>
      <c r="M47" s="16"/>
      <c r="N47" s="11"/>
    </row>
    <row r="48" spans="1:14" x14ac:dyDescent="0.25">
      <c r="A48" s="11"/>
      <c r="B48" s="11"/>
      <c r="C48" s="11"/>
      <c r="D48" s="11"/>
      <c r="E48" s="11"/>
      <c r="F48" s="31"/>
      <c r="G48" s="31"/>
      <c r="H48" s="11"/>
      <c r="I48" s="43"/>
      <c r="J48" s="11"/>
      <c r="K48" s="33"/>
      <c r="L48" s="33"/>
      <c r="M48" s="16"/>
      <c r="N48" s="11"/>
    </row>
    <row r="49" spans="1:14" x14ac:dyDescent="0.25">
      <c r="A49" s="11"/>
      <c r="B49" s="11"/>
      <c r="C49" s="11"/>
      <c r="D49" s="11"/>
      <c r="E49" s="11"/>
      <c r="F49" s="31"/>
      <c r="G49" s="31"/>
      <c r="H49" s="11"/>
      <c r="I49" s="43"/>
      <c r="J49" s="11"/>
      <c r="K49" s="33"/>
      <c r="L49" s="33"/>
      <c r="M49" s="16"/>
      <c r="N49" s="11"/>
    </row>
    <row r="50" spans="1:14" x14ac:dyDescent="0.25">
      <c r="A50" s="41"/>
      <c r="B50" s="41"/>
      <c r="C50" s="41"/>
      <c r="D50" s="41"/>
      <c r="E50" s="41"/>
      <c r="F50" s="41"/>
      <c r="G50" s="41"/>
      <c r="H50" s="41"/>
      <c r="I50" s="42"/>
      <c r="J50" s="41"/>
      <c r="K50" s="41"/>
      <c r="L50" s="41"/>
      <c r="M50" s="41"/>
      <c r="N50" s="41"/>
    </row>
    <row r="51" spans="1:14" x14ac:dyDescent="0.25">
      <c r="A51" s="41"/>
      <c r="B51" s="41"/>
      <c r="C51" s="41"/>
      <c r="D51" s="41"/>
      <c r="E51" s="41"/>
      <c r="F51" s="41"/>
      <c r="G51" s="41"/>
      <c r="H51" s="41"/>
      <c r="I51" s="42"/>
      <c r="J51" s="41"/>
      <c r="K51" s="41"/>
      <c r="L51" s="41"/>
      <c r="M51" s="41"/>
      <c r="N51" s="41"/>
    </row>
    <row r="52" spans="1:14" x14ac:dyDescent="0.25">
      <c r="A52" s="11"/>
      <c r="B52" s="11"/>
      <c r="C52" s="11"/>
      <c r="D52" s="11"/>
      <c r="E52" s="11"/>
      <c r="F52" s="31"/>
      <c r="G52" s="31"/>
      <c r="H52" s="11"/>
      <c r="I52" s="43"/>
      <c r="J52" s="11"/>
      <c r="K52" s="33"/>
      <c r="L52" s="33"/>
      <c r="M52" s="16"/>
      <c r="N52" s="11"/>
    </row>
    <row r="53" spans="1:14" x14ac:dyDescent="0.25">
      <c r="A53" s="11"/>
      <c r="B53" s="11"/>
      <c r="C53" s="11"/>
      <c r="D53" s="11"/>
      <c r="E53" s="11"/>
      <c r="F53" s="31"/>
      <c r="G53" s="31"/>
      <c r="H53" s="11"/>
      <c r="I53" s="43"/>
      <c r="J53" s="11"/>
      <c r="K53" s="33"/>
      <c r="L53" s="33"/>
      <c r="M53" s="16"/>
      <c r="N53" s="11"/>
    </row>
    <row r="54" spans="1:14" x14ac:dyDescent="0.25">
      <c r="A54" s="11"/>
      <c r="B54" s="11"/>
      <c r="C54" s="11"/>
      <c r="D54" s="11"/>
      <c r="E54" s="11"/>
      <c r="F54" s="31"/>
      <c r="G54" s="31"/>
      <c r="H54" s="11"/>
      <c r="I54" s="43"/>
      <c r="J54" s="11"/>
      <c r="K54" s="33"/>
      <c r="L54" s="33"/>
      <c r="M54" s="16"/>
      <c r="N54" s="11"/>
    </row>
    <row r="55" spans="1:14" x14ac:dyDescent="0.25">
      <c r="A55" s="41"/>
      <c r="B55" s="41"/>
      <c r="C55" s="41"/>
      <c r="D55" s="41"/>
      <c r="E55" s="41"/>
      <c r="F55" s="41"/>
      <c r="G55" s="41"/>
      <c r="H55" s="41"/>
      <c r="I55" s="42"/>
      <c r="J55" s="41"/>
      <c r="K55" s="41"/>
      <c r="L55" s="41"/>
      <c r="M55" s="41"/>
      <c r="N55" s="41"/>
    </row>
    <row r="56" spans="1:14" x14ac:dyDescent="0.25">
      <c r="A56" s="41"/>
      <c r="B56" s="41"/>
      <c r="C56" s="41"/>
      <c r="D56" s="41"/>
      <c r="E56" s="41"/>
      <c r="F56" s="41"/>
      <c r="G56" s="41"/>
      <c r="H56" s="41"/>
      <c r="I56" s="42"/>
      <c r="J56" s="41"/>
      <c r="K56" s="41"/>
      <c r="L56" s="41"/>
      <c r="M56" s="41"/>
      <c r="N56" s="41"/>
    </row>
    <row r="57" spans="1:14" x14ac:dyDescent="0.25">
      <c r="A57" s="11"/>
      <c r="B57" s="11"/>
      <c r="C57" s="11"/>
      <c r="D57" s="11"/>
      <c r="E57" s="11"/>
      <c r="F57" s="31"/>
      <c r="G57" s="31"/>
      <c r="H57" s="11"/>
      <c r="I57" s="43"/>
      <c r="J57" s="11"/>
      <c r="K57" s="33"/>
      <c r="L57" s="33"/>
      <c r="M57" s="16"/>
      <c r="N57" s="11"/>
    </row>
    <row r="58" spans="1:14" x14ac:dyDescent="0.25">
      <c r="A58" s="11"/>
      <c r="B58" s="11"/>
      <c r="C58" s="11"/>
      <c r="D58" s="11"/>
      <c r="E58" s="11"/>
      <c r="F58" s="31"/>
      <c r="G58" s="31"/>
      <c r="H58" s="11"/>
      <c r="I58" s="43"/>
      <c r="J58" s="11"/>
      <c r="K58" s="33"/>
      <c r="L58" s="33"/>
      <c r="M58" s="16"/>
      <c r="N58" s="11"/>
    </row>
    <row r="59" spans="1:14" x14ac:dyDescent="0.25">
      <c r="A59" s="11"/>
      <c r="B59" s="11"/>
      <c r="C59" s="11"/>
      <c r="D59" s="11"/>
      <c r="E59" s="11"/>
      <c r="F59" s="31"/>
      <c r="G59" s="31"/>
      <c r="H59" s="11"/>
      <c r="I59" s="43"/>
      <c r="J59" s="11"/>
      <c r="K59" s="33"/>
      <c r="L59" s="33"/>
      <c r="M59" s="16"/>
      <c r="N59" s="11"/>
    </row>
    <row r="60" spans="1:14" x14ac:dyDescent="0.25">
      <c r="A60" s="41"/>
      <c r="B60" s="41"/>
      <c r="C60" s="41"/>
      <c r="D60" s="41"/>
      <c r="E60" s="41"/>
      <c r="F60" s="41"/>
      <c r="G60" s="41"/>
      <c r="H60" s="41"/>
      <c r="I60" s="42"/>
      <c r="J60" s="41"/>
      <c r="K60" s="41"/>
      <c r="L60" s="41"/>
      <c r="M60" s="41"/>
      <c r="N60" s="41"/>
    </row>
    <row r="61" spans="1:14" x14ac:dyDescent="0.25">
      <c r="A61" s="41"/>
      <c r="B61" s="41"/>
      <c r="C61" s="41"/>
      <c r="D61" s="41"/>
      <c r="E61" s="41"/>
      <c r="F61" s="41"/>
      <c r="G61" s="41"/>
      <c r="H61" s="41"/>
      <c r="I61" s="42"/>
      <c r="J61" s="41"/>
      <c r="K61" s="41"/>
      <c r="L61" s="41"/>
      <c r="M61" s="41"/>
      <c r="N61" s="41"/>
    </row>
    <row r="62" spans="1:14" x14ac:dyDescent="0.25">
      <c r="A62" s="11"/>
      <c r="B62" s="11"/>
      <c r="C62" s="11"/>
      <c r="D62" s="11"/>
      <c r="E62" s="11"/>
      <c r="F62" s="31"/>
      <c r="G62" s="31"/>
      <c r="H62" s="11"/>
      <c r="I62" s="43"/>
      <c r="J62" s="11"/>
      <c r="K62" s="33"/>
      <c r="L62" s="33"/>
      <c r="M62" s="16"/>
      <c r="N62" s="11"/>
    </row>
    <row r="63" spans="1:14" x14ac:dyDescent="0.25">
      <c r="A63" s="11"/>
      <c r="B63" s="11"/>
      <c r="C63" s="11"/>
      <c r="D63" s="11"/>
      <c r="E63" s="11"/>
      <c r="F63" s="31"/>
      <c r="G63" s="31"/>
      <c r="H63" s="11"/>
      <c r="I63" s="43"/>
      <c r="J63" s="11"/>
      <c r="K63" s="33"/>
      <c r="L63" s="33"/>
      <c r="M63" s="16"/>
      <c r="N63" s="11"/>
    </row>
    <row r="64" spans="1:14" x14ac:dyDescent="0.25">
      <c r="A64" s="11"/>
      <c r="B64" s="11"/>
      <c r="C64" s="11"/>
      <c r="D64" s="11"/>
      <c r="E64" s="11"/>
      <c r="F64" s="31"/>
      <c r="G64" s="31"/>
      <c r="H64" s="11"/>
      <c r="I64" s="43"/>
      <c r="J64" s="11"/>
      <c r="K64" s="33"/>
      <c r="L64" s="33"/>
      <c r="M64" s="16"/>
      <c r="N64" s="11"/>
    </row>
    <row r="65" spans="1:14" x14ac:dyDescent="0.25">
      <c r="A65" s="41"/>
      <c r="B65" s="41"/>
      <c r="C65" s="41"/>
      <c r="D65" s="41"/>
      <c r="E65" s="41"/>
      <c r="F65" s="41"/>
      <c r="G65" s="41"/>
      <c r="H65" s="41"/>
      <c r="I65" s="42"/>
      <c r="J65" s="41"/>
      <c r="K65" s="41"/>
      <c r="L65" s="41"/>
      <c r="M65" s="41"/>
      <c r="N65" s="41"/>
    </row>
    <row r="66" spans="1:14" x14ac:dyDescent="0.25">
      <c r="A66" s="41"/>
      <c r="B66" s="41"/>
      <c r="C66" s="41"/>
      <c r="D66" s="41"/>
      <c r="E66" s="41"/>
      <c r="F66" s="41"/>
      <c r="G66" s="41"/>
      <c r="H66" s="41"/>
      <c r="I66" s="42"/>
      <c r="J66" s="41"/>
      <c r="K66" s="41"/>
      <c r="L66" s="41"/>
      <c r="M66" s="41"/>
      <c r="N66" s="41"/>
    </row>
    <row r="67" spans="1:14" x14ac:dyDescent="0.25">
      <c r="A67" s="11"/>
      <c r="B67" s="11"/>
      <c r="C67" s="11"/>
      <c r="D67" s="11"/>
      <c r="E67" s="11"/>
      <c r="F67" s="31"/>
      <c r="G67" s="31"/>
      <c r="H67" s="11"/>
      <c r="I67" s="43"/>
      <c r="J67" s="11"/>
      <c r="K67" s="33"/>
      <c r="L67" s="33"/>
      <c r="M67" s="16"/>
      <c r="N67" s="11"/>
    </row>
    <row r="68" spans="1:14" x14ac:dyDescent="0.25">
      <c r="A68" s="11"/>
      <c r="B68" s="11"/>
      <c r="C68" s="11"/>
      <c r="D68" s="11"/>
      <c r="E68" s="11"/>
      <c r="F68" s="31"/>
      <c r="G68" s="31"/>
      <c r="H68" s="11"/>
      <c r="I68" s="43"/>
      <c r="J68" s="11"/>
      <c r="K68" s="33"/>
      <c r="L68" s="33"/>
      <c r="M68" s="16"/>
      <c r="N68" s="11"/>
    </row>
    <row r="69" spans="1:14" x14ac:dyDescent="0.25">
      <c r="A69" s="11"/>
      <c r="B69" s="11"/>
      <c r="C69" s="11"/>
      <c r="D69" s="11"/>
      <c r="E69" s="11"/>
      <c r="F69" s="31"/>
      <c r="G69" s="31"/>
      <c r="H69" s="11"/>
      <c r="I69" s="43"/>
      <c r="J69" s="11"/>
      <c r="K69" s="33"/>
      <c r="L69" s="33"/>
      <c r="M69" s="16"/>
      <c r="N69" s="11"/>
    </row>
    <row r="70" spans="1:14" x14ac:dyDescent="0.25">
      <c r="A70" s="41"/>
      <c r="B70" s="41"/>
      <c r="C70" s="41"/>
      <c r="D70" s="41"/>
      <c r="E70" s="41"/>
      <c r="F70" s="41"/>
      <c r="G70" s="41"/>
      <c r="H70" s="41"/>
      <c r="I70" s="42"/>
      <c r="J70" s="41"/>
      <c r="K70" s="41"/>
      <c r="L70" s="41"/>
      <c r="M70" s="41"/>
      <c r="N70" s="41"/>
    </row>
    <row r="71" spans="1:14" x14ac:dyDescent="0.25">
      <c r="A71" s="41"/>
      <c r="B71" s="41"/>
      <c r="C71" s="41"/>
      <c r="D71" s="41"/>
      <c r="E71" s="41"/>
      <c r="F71" s="41"/>
      <c r="G71" s="41"/>
      <c r="H71" s="41"/>
      <c r="I71" s="42"/>
      <c r="J71" s="41"/>
      <c r="K71" s="41"/>
      <c r="L71" s="41"/>
      <c r="M71" s="41"/>
      <c r="N71" s="41"/>
    </row>
    <row r="72" spans="1:14" x14ac:dyDescent="0.25">
      <c r="A72" s="11"/>
      <c r="B72" s="11"/>
      <c r="C72" s="11"/>
      <c r="D72" s="11"/>
      <c r="E72" s="11"/>
      <c r="F72" s="31"/>
      <c r="G72" s="31"/>
      <c r="H72" s="11"/>
      <c r="I72" s="43"/>
      <c r="J72" s="11"/>
      <c r="K72" s="33"/>
      <c r="L72" s="33"/>
      <c r="M72" s="16"/>
      <c r="N72" s="11"/>
    </row>
    <row r="73" spans="1:14" x14ac:dyDescent="0.25">
      <c r="A73" s="11"/>
      <c r="B73" s="11"/>
      <c r="C73" s="11"/>
      <c r="D73" s="11"/>
      <c r="E73" s="11"/>
      <c r="F73" s="31"/>
      <c r="G73" s="31"/>
      <c r="H73" s="11"/>
      <c r="I73" s="43"/>
      <c r="J73" s="11"/>
      <c r="K73" s="33"/>
      <c r="L73" s="33"/>
      <c r="M73" s="16"/>
      <c r="N73" s="11"/>
    </row>
    <row r="74" spans="1:14" x14ac:dyDescent="0.25">
      <c r="A74" s="11"/>
      <c r="B74" s="11"/>
      <c r="C74" s="11"/>
      <c r="D74" s="11"/>
      <c r="E74" s="11"/>
      <c r="F74" s="31"/>
      <c r="G74" s="31"/>
      <c r="H74" s="11"/>
      <c r="I74" s="43"/>
      <c r="J74" s="11"/>
      <c r="K74" s="33"/>
      <c r="L74" s="33"/>
      <c r="M74" s="16"/>
      <c r="N74" s="11"/>
    </row>
    <row r="75" spans="1:14" x14ac:dyDescent="0.25">
      <c r="A75" s="41"/>
      <c r="B75" s="41"/>
      <c r="C75" s="41"/>
      <c r="D75" s="41"/>
      <c r="E75" s="41"/>
      <c r="F75" s="41"/>
      <c r="G75" s="41"/>
      <c r="H75" s="41"/>
      <c r="I75" s="42"/>
      <c r="J75" s="41"/>
      <c r="K75" s="41"/>
      <c r="L75" s="41"/>
      <c r="M75" s="41"/>
      <c r="N75" s="41"/>
    </row>
    <row r="76" spans="1:14" x14ac:dyDescent="0.25">
      <c r="A76" s="41"/>
      <c r="B76" s="41"/>
      <c r="C76" s="41"/>
      <c r="D76" s="41"/>
      <c r="E76" s="41"/>
      <c r="F76" s="41"/>
      <c r="G76" s="41"/>
      <c r="H76" s="41"/>
      <c r="I76" s="42"/>
      <c r="J76" s="41"/>
      <c r="K76" s="41"/>
      <c r="L76" s="41"/>
      <c r="M76" s="41"/>
      <c r="N76" s="41"/>
    </row>
    <row r="77" spans="1:14" x14ac:dyDescent="0.25">
      <c r="A77" s="11"/>
      <c r="B77" s="11"/>
      <c r="C77" s="11"/>
      <c r="D77" s="11"/>
      <c r="E77" s="11"/>
      <c r="F77" s="31"/>
      <c r="G77" s="31"/>
      <c r="H77" s="11"/>
      <c r="I77" s="43"/>
      <c r="J77" s="11"/>
      <c r="K77" s="33"/>
      <c r="L77" s="33"/>
      <c r="M77" s="16"/>
      <c r="N77" s="11"/>
    </row>
    <row r="78" spans="1:14" x14ac:dyDescent="0.25">
      <c r="A78" s="11"/>
      <c r="B78" s="11"/>
      <c r="C78" s="11"/>
      <c r="D78" s="11"/>
      <c r="E78" s="11"/>
      <c r="F78" s="31"/>
      <c r="G78" s="31"/>
      <c r="H78" s="11"/>
      <c r="I78" s="43"/>
      <c r="J78" s="11"/>
      <c r="K78" s="33"/>
      <c r="L78" s="33"/>
      <c r="M78" s="16"/>
      <c r="N78" s="11"/>
    </row>
    <row r="79" spans="1:14" x14ac:dyDescent="0.25">
      <c r="A79" s="11"/>
      <c r="B79" s="11"/>
      <c r="C79" s="11"/>
      <c r="D79" s="11"/>
      <c r="E79" s="11"/>
      <c r="F79" s="31"/>
      <c r="G79" s="31"/>
      <c r="H79" s="11"/>
      <c r="I79" s="43"/>
      <c r="J79" s="11"/>
      <c r="K79" s="33"/>
      <c r="L79" s="33"/>
      <c r="M79" s="16"/>
      <c r="N79" s="11"/>
    </row>
    <row r="80" spans="1:14" x14ac:dyDescent="0.25">
      <c r="A80" s="41"/>
      <c r="B80" s="41"/>
      <c r="C80" s="41"/>
      <c r="D80" s="41"/>
      <c r="E80" s="41"/>
      <c r="F80" s="41"/>
      <c r="G80" s="41"/>
      <c r="H80" s="41"/>
      <c r="I80" s="42"/>
      <c r="J80" s="41"/>
      <c r="K80" s="41"/>
      <c r="L80" s="41"/>
      <c r="M80" s="41"/>
      <c r="N80" s="41"/>
    </row>
    <row r="81" spans="1:14" x14ac:dyDescent="0.25">
      <c r="A81" s="41"/>
      <c r="B81" s="41"/>
      <c r="C81" s="41"/>
      <c r="D81" s="41"/>
      <c r="E81" s="41"/>
      <c r="F81" s="41"/>
      <c r="G81" s="41"/>
      <c r="H81" s="41"/>
      <c r="I81" s="42"/>
      <c r="J81" s="41"/>
      <c r="K81" s="41"/>
      <c r="L81" s="41"/>
      <c r="M81" s="41"/>
      <c r="N81" s="41"/>
    </row>
    <row r="82" spans="1:14" x14ac:dyDescent="0.25">
      <c r="A82" s="11"/>
      <c r="B82" s="11"/>
      <c r="C82" s="11"/>
      <c r="D82" s="11"/>
      <c r="E82" s="11"/>
      <c r="F82" s="31"/>
      <c r="G82" s="31"/>
      <c r="H82" s="11"/>
      <c r="I82" s="43"/>
      <c r="J82" s="11"/>
      <c r="K82" s="33"/>
      <c r="L82" s="33"/>
      <c r="M82" s="16"/>
      <c r="N82" s="11"/>
    </row>
    <row r="83" spans="1:14" x14ac:dyDescent="0.25">
      <c r="A83" s="11"/>
      <c r="B83" s="11"/>
      <c r="C83" s="11"/>
      <c r="D83" s="11"/>
      <c r="E83" s="11"/>
      <c r="F83" s="31"/>
      <c r="G83" s="31"/>
      <c r="H83" s="11"/>
      <c r="I83" s="43"/>
      <c r="J83" s="11"/>
      <c r="K83" s="33"/>
      <c r="L83" s="33"/>
      <c r="M83" s="16"/>
      <c r="N83" s="11"/>
    </row>
    <row r="84" spans="1:14" x14ac:dyDescent="0.25">
      <c r="A84" s="11"/>
      <c r="B84" s="11"/>
      <c r="C84" s="11"/>
      <c r="D84" s="11"/>
      <c r="E84" s="11"/>
      <c r="F84" s="31"/>
      <c r="G84" s="31"/>
      <c r="H84" s="11"/>
      <c r="I84" s="43"/>
      <c r="J84" s="11"/>
      <c r="K84" s="33"/>
      <c r="L84" s="33"/>
      <c r="M84" s="16"/>
      <c r="N84" s="11"/>
    </row>
    <row r="85" spans="1:14" x14ac:dyDescent="0.25">
      <c r="A85" s="41"/>
      <c r="B85" s="41"/>
      <c r="C85" s="41"/>
      <c r="D85" s="41"/>
      <c r="E85" s="41"/>
      <c r="F85" s="41"/>
      <c r="G85" s="41"/>
      <c r="H85" s="41"/>
      <c r="I85" s="42"/>
      <c r="J85" s="41"/>
      <c r="K85" s="41"/>
      <c r="L85" s="41"/>
      <c r="M85" s="41"/>
      <c r="N85" s="41"/>
    </row>
    <row r="86" spans="1:14" x14ac:dyDescent="0.25">
      <c r="A86" s="41"/>
      <c r="B86" s="41"/>
      <c r="C86" s="41"/>
      <c r="D86" s="41"/>
      <c r="E86" s="41"/>
      <c r="F86" s="41"/>
      <c r="G86" s="41"/>
      <c r="H86" s="41"/>
      <c r="I86" s="42"/>
      <c r="J86" s="41"/>
      <c r="K86" s="41"/>
      <c r="L86" s="41"/>
      <c r="M86" s="41"/>
      <c r="N86" s="41"/>
    </row>
    <row r="87" spans="1:14" x14ac:dyDescent="0.25">
      <c r="A87" s="11"/>
      <c r="B87" s="11"/>
      <c r="C87" s="11"/>
      <c r="D87" s="11"/>
      <c r="E87" s="11"/>
      <c r="F87" s="31"/>
      <c r="G87" s="31"/>
      <c r="H87" s="11"/>
      <c r="I87" s="43"/>
      <c r="J87" s="11"/>
      <c r="K87" s="33"/>
      <c r="L87" s="33"/>
      <c r="M87" s="16"/>
      <c r="N87" s="11"/>
    </row>
    <row r="88" spans="1:14" x14ac:dyDescent="0.25">
      <c r="A88" s="11"/>
      <c r="B88" s="11"/>
      <c r="C88" s="11"/>
      <c r="D88" s="11"/>
      <c r="E88" s="11"/>
      <c r="F88" s="31"/>
      <c r="G88" s="31"/>
      <c r="H88" s="11"/>
      <c r="I88" s="43"/>
      <c r="J88" s="11"/>
      <c r="K88" s="33"/>
      <c r="L88" s="33"/>
      <c r="M88" s="16"/>
      <c r="N88" s="11"/>
    </row>
    <row r="89" spans="1:14" x14ac:dyDescent="0.25">
      <c r="A89" s="11"/>
      <c r="B89" s="11"/>
      <c r="C89" s="11"/>
      <c r="D89" s="11"/>
      <c r="E89" s="11"/>
      <c r="F89" s="31"/>
      <c r="G89" s="31"/>
      <c r="H89" s="11"/>
      <c r="I89" s="43"/>
      <c r="J89" s="11"/>
      <c r="K89" s="33"/>
      <c r="L89" s="33"/>
      <c r="M89" s="16"/>
      <c r="N89" s="11"/>
    </row>
    <row r="90" spans="1:14" x14ac:dyDescent="0.25">
      <c r="A90" s="41"/>
      <c r="B90" s="41"/>
      <c r="C90" s="41"/>
      <c r="D90" s="41"/>
      <c r="E90" s="41"/>
      <c r="F90" s="41"/>
      <c r="G90" s="41"/>
      <c r="H90" s="41"/>
      <c r="I90" s="42"/>
      <c r="J90" s="41"/>
      <c r="K90" s="44"/>
      <c r="L90" s="44"/>
      <c r="M90" s="45"/>
      <c r="N90" s="41"/>
    </row>
    <row r="91" spans="1:14" x14ac:dyDescent="0.25">
      <c r="A91" s="41"/>
      <c r="B91" s="41"/>
      <c r="C91" s="41"/>
      <c r="D91" s="41"/>
      <c r="E91" s="41"/>
      <c r="F91" s="41"/>
      <c r="G91" s="41"/>
      <c r="H91" s="41"/>
      <c r="I91" s="42"/>
      <c r="J91" s="41"/>
      <c r="K91" s="44"/>
      <c r="L91" s="44"/>
      <c r="M91" s="45"/>
      <c r="N91" s="41"/>
    </row>
    <row r="92" spans="1:14" x14ac:dyDescent="0.25">
      <c r="A92" s="11"/>
      <c r="B92" s="11"/>
      <c r="C92" s="11"/>
      <c r="D92" s="11"/>
      <c r="E92" s="11"/>
      <c r="F92" s="31"/>
      <c r="G92" s="31"/>
      <c r="H92" s="11"/>
      <c r="I92" s="11"/>
      <c r="J92" s="11"/>
      <c r="K92" s="46"/>
      <c r="L92" s="33"/>
      <c r="M92" s="16"/>
      <c r="N92" s="11"/>
    </row>
    <row r="93" spans="1:14" x14ac:dyDescent="0.25">
      <c r="A93" s="11"/>
      <c r="B93" s="11"/>
      <c r="C93" s="11"/>
      <c r="D93" s="11"/>
      <c r="E93" s="11"/>
      <c r="F93" s="31"/>
      <c r="G93" s="31"/>
      <c r="H93" s="11"/>
      <c r="I93" s="11"/>
      <c r="J93" s="11"/>
      <c r="K93" s="46"/>
      <c r="L93" s="33"/>
      <c r="M93" s="16"/>
      <c r="N93" s="11"/>
    </row>
    <row r="94" spans="1:14" x14ac:dyDescent="0.25">
      <c r="A94" s="11"/>
      <c r="B94" s="11"/>
      <c r="C94" s="11"/>
      <c r="D94" s="11"/>
      <c r="E94" s="11"/>
      <c r="F94" s="31"/>
      <c r="G94" s="31"/>
      <c r="H94" s="11"/>
      <c r="I94" s="11"/>
      <c r="J94" s="11"/>
      <c r="K94" s="46"/>
      <c r="L94" s="33"/>
      <c r="M94" s="16"/>
      <c r="N94" s="11"/>
    </row>
    <row r="95" spans="1:14" x14ac:dyDescent="0.25">
      <c r="A95" s="11"/>
      <c r="B95" s="11"/>
      <c r="C95" s="11"/>
      <c r="D95" s="11"/>
      <c r="E95" s="11"/>
      <c r="F95" s="31"/>
      <c r="G95" s="31"/>
      <c r="H95" s="11"/>
      <c r="I95" s="11"/>
      <c r="J95" s="11"/>
      <c r="K95" s="46"/>
      <c r="L95" s="33"/>
      <c r="M95" s="16"/>
      <c r="N95" s="11"/>
    </row>
    <row r="96" spans="1:14" x14ac:dyDescent="0.25">
      <c r="A96" s="11"/>
      <c r="B96" s="11"/>
      <c r="C96" s="11"/>
      <c r="D96" s="11"/>
      <c r="E96" s="11"/>
      <c r="F96" s="31"/>
      <c r="G96" s="31"/>
      <c r="H96" s="11"/>
      <c r="I96" s="11"/>
      <c r="J96" s="11"/>
      <c r="K96" s="46"/>
      <c r="L96" s="33"/>
      <c r="M96" s="16"/>
      <c r="N96" s="11"/>
    </row>
    <row r="97" spans="1:14" x14ac:dyDescent="0.25">
      <c r="A97" s="11"/>
      <c r="B97" s="11"/>
      <c r="C97" s="11"/>
      <c r="D97" s="11"/>
      <c r="E97" s="11"/>
      <c r="F97" s="31"/>
      <c r="G97" s="31"/>
      <c r="H97" s="11"/>
      <c r="I97" s="11"/>
      <c r="J97" s="11"/>
      <c r="K97" s="46"/>
      <c r="L97" s="33"/>
      <c r="M97" s="16"/>
      <c r="N97" s="11"/>
    </row>
    <row r="98" spans="1:14" x14ac:dyDescent="0.25">
      <c r="A98" s="11"/>
      <c r="B98" s="11"/>
      <c r="C98" s="11"/>
      <c r="D98" s="11"/>
      <c r="E98" s="11"/>
      <c r="F98" s="31"/>
      <c r="G98" s="31"/>
      <c r="H98" s="11"/>
      <c r="I98" s="43"/>
      <c r="J98" s="11"/>
      <c r="K98" s="46"/>
      <c r="L98" s="33"/>
      <c r="M98" s="16"/>
      <c r="N98" s="11"/>
    </row>
    <row r="99" spans="1:14" x14ac:dyDescent="0.25">
      <c r="A99" s="11"/>
      <c r="B99" s="11"/>
      <c r="C99" s="11"/>
      <c r="D99" s="11"/>
      <c r="E99" s="11"/>
      <c r="F99" s="31"/>
      <c r="G99" s="31"/>
      <c r="H99" s="11"/>
      <c r="I99" s="43"/>
      <c r="J99" s="11"/>
      <c r="K99" s="46"/>
      <c r="L99" s="33"/>
      <c r="M99" s="16"/>
      <c r="N99" s="11"/>
    </row>
    <row r="100" spans="1:14" x14ac:dyDescent="0.25">
      <c r="A100" s="11"/>
      <c r="B100" s="11"/>
      <c r="C100" s="11"/>
      <c r="D100" s="11"/>
      <c r="E100" s="11"/>
      <c r="F100" s="31"/>
      <c r="G100" s="31"/>
      <c r="H100" s="11"/>
      <c r="I100" s="43"/>
      <c r="J100" s="11"/>
      <c r="K100" s="46"/>
      <c r="L100" s="33"/>
      <c r="M100" s="16"/>
      <c r="N100" s="11"/>
    </row>
    <row r="101" spans="1:14" x14ac:dyDescent="0.25">
      <c r="A101" s="11"/>
      <c r="B101" s="11"/>
      <c r="C101" s="11"/>
      <c r="D101" s="11"/>
      <c r="E101" s="11"/>
      <c r="F101" s="31"/>
      <c r="G101" s="31"/>
      <c r="H101" s="11"/>
      <c r="I101" s="43"/>
      <c r="J101" s="11"/>
      <c r="K101" s="46"/>
      <c r="L101" s="33"/>
      <c r="M101" s="16"/>
      <c r="N101" s="11"/>
    </row>
    <row r="102" spans="1:14" x14ac:dyDescent="0.25">
      <c r="A102" s="11"/>
      <c r="B102" s="11"/>
      <c r="C102" s="11"/>
      <c r="D102" s="11"/>
      <c r="E102" s="11"/>
      <c r="F102" s="31"/>
      <c r="G102" s="31"/>
      <c r="H102" s="11"/>
      <c r="I102" s="43"/>
      <c r="J102" s="11"/>
      <c r="K102" s="46"/>
      <c r="L102" s="33"/>
      <c r="M102" s="16"/>
      <c r="N102" s="11"/>
    </row>
    <row r="103" spans="1:14" x14ac:dyDescent="0.25">
      <c r="A103" s="11"/>
      <c r="B103" s="11"/>
      <c r="C103" s="11"/>
      <c r="D103" s="11"/>
      <c r="E103" s="11"/>
      <c r="F103" s="31"/>
      <c r="G103" s="31"/>
      <c r="H103" s="11"/>
      <c r="I103" s="43"/>
      <c r="J103" s="11"/>
      <c r="K103" s="46"/>
      <c r="L103" s="33"/>
      <c r="M103" s="16"/>
      <c r="N103" s="11"/>
    </row>
    <row r="104" spans="1:14" x14ac:dyDescent="0.25">
      <c r="A104" s="11"/>
      <c r="B104" s="11"/>
      <c r="C104" s="11"/>
      <c r="D104" s="11"/>
      <c r="E104" s="11"/>
      <c r="F104" s="31"/>
      <c r="G104" s="31"/>
      <c r="H104" s="11"/>
      <c r="I104" s="43"/>
      <c r="J104" s="11"/>
      <c r="K104" s="46"/>
      <c r="L104" s="33"/>
      <c r="M104" s="16"/>
      <c r="N104" s="11"/>
    </row>
    <row r="105" spans="1:14" x14ac:dyDescent="0.25">
      <c r="A105" s="11"/>
      <c r="B105" s="11"/>
      <c r="C105" s="11"/>
      <c r="D105" s="11"/>
      <c r="E105" s="11"/>
      <c r="F105" s="31"/>
      <c r="G105" s="31"/>
      <c r="H105" s="11"/>
      <c r="I105" s="43"/>
      <c r="J105" s="11"/>
      <c r="K105" s="46"/>
      <c r="L105" s="33"/>
      <c r="M105" s="16"/>
      <c r="N105" s="11"/>
    </row>
    <row r="106" spans="1:14" x14ac:dyDescent="0.25">
      <c r="A106" s="11"/>
      <c r="B106" s="11"/>
      <c r="C106" s="11"/>
      <c r="D106" s="11"/>
      <c r="E106" s="11"/>
      <c r="F106" s="31"/>
      <c r="G106" s="31"/>
      <c r="H106" s="11"/>
      <c r="I106" s="43"/>
      <c r="J106" s="11"/>
      <c r="K106" s="46"/>
      <c r="L106" s="33"/>
      <c r="M106" s="16"/>
      <c r="N106" s="11"/>
    </row>
    <row r="107" spans="1:14" x14ac:dyDescent="0.25">
      <c r="A107" s="11"/>
      <c r="B107" s="11"/>
      <c r="C107" s="11"/>
      <c r="D107" s="11"/>
      <c r="E107" s="11"/>
      <c r="F107" s="31"/>
      <c r="G107" s="31"/>
      <c r="H107" s="11"/>
      <c r="I107" s="43"/>
      <c r="J107" s="11"/>
      <c r="K107" s="46"/>
      <c r="L107" s="33"/>
      <c r="M107" s="16"/>
      <c r="N107" s="11"/>
    </row>
    <row r="108" spans="1:14" x14ac:dyDescent="0.25">
      <c r="A108" s="11"/>
      <c r="B108" s="11"/>
      <c r="C108" s="11"/>
      <c r="D108" s="11"/>
      <c r="E108" s="11"/>
      <c r="F108" s="31"/>
      <c r="G108" s="31"/>
      <c r="H108" s="11"/>
      <c r="I108" s="43"/>
      <c r="J108" s="11"/>
      <c r="K108" s="46"/>
      <c r="L108" s="33"/>
      <c r="M108" s="16"/>
      <c r="N108" s="11"/>
    </row>
    <row r="109" spans="1:14" x14ac:dyDescent="0.25">
      <c r="A109" s="11"/>
      <c r="B109" s="11"/>
      <c r="C109" s="11"/>
      <c r="D109" s="11"/>
      <c r="E109" s="11"/>
      <c r="F109" s="31"/>
      <c r="G109" s="31"/>
      <c r="H109" s="11"/>
      <c r="I109" s="43"/>
      <c r="J109" s="11"/>
      <c r="K109" s="46"/>
      <c r="L109" s="33"/>
      <c r="M109" s="16"/>
      <c r="N109" s="11"/>
    </row>
    <row r="110" spans="1:14" x14ac:dyDescent="0.25">
      <c r="A110" s="11"/>
      <c r="B110" s="11"/>
      <c r="C110" s="11"/>
      <c r="D110" s="11"/>
      <c r="E110" s="11"/>
      <c r="F110" s="31"/>
      <c r="G110" s="31"/>
      <c r="H110" s="11"/>
      <c r="I110" s="43"/>
      <c r="J110" s="11"/>
      <c r="K110" s="46"/>
      <c r="L110" s="33"/>
      <c r="M110" s="16"/>
      <c r="N110" s="11"/>
    </row>
    <row r="111" spans="1:14" x14ac:dyDescent="0.25">
      <c r="A111" s="11"/>
      <c r="B111" s="11"/>
      <c r="C111" s="11"/>
      <c r="D111" s="11"/>
      <c r="E111" s="11"/>
      <c r="F111" s="31"/>
      <c r="G111" s="31"/>
      <c r="H111" s="11"/>
      <c r="I111" s="43"/>
      <c r="J111" s="11"/>
      <c r="K111" s="46"/>
      <c r="L111" s="33"/>
      <c r="M111" s="16"/>
      <c r="N111" s="11"/>
    </row>
    <row r="112" spans="1:14" x14ac:dyDescent="0.25">
      <c r="A112" s="11"/>
      <c r="B112" s="11"/>
      <c r="C112" s="11"/>
      <c r="D112" s="11"/>
      <c r="E112" s="11"/>
      <c r="F112" s="31"/>
      <c r="G112" s="31"/>
      <c r="H112" s="11"/>
      <c r="I112" s="43"/>
      <c r="J112" s="11"/>
      <c r="K112" s="46"/>
      <c r="L112" s="33"/>
      <c r="M112" s="16"/>
      <c r="N112" s="11"/>
    </row>
    <row r="113" spans="1:14" x14ac:dyDescent="0.25">
      <c r="A113" s="11"/>
      <c r="B113" s="11"/>
      <c r="C113" s="11"/>
      <c r="D113" s="11"/>
      <c r="E113" s="11"/>
      <c r="F113" s="31"/>
      <c r="G113" s="31"/>
      <c r="H113" s="11"/>
      <c r="I113" s="43"/>
      <c r="J113" s="11"/>
      <c r="K113" s="46"/>
      <c r="L113" s="33"/>
      <c r="M113" s="16"/>
      <c r="N113" s="11"/>
    </row>
    <row r="114" spans="1:14" x14ac:dyDescent="0.25">
      <c r="A114" s="11"/>
      <c r="B114" s="11"/>
      <c r="C114" s="11"/>
      <c r="D114" s="11"/>
      <c r="E114" s="11"/>
      <c r="F114" s="31"/>
      <c r="G114" s="31"/>
      <c r="H114" s="11"/>
      <c r="I114" s="43"/>
      <c r="J114" s="11"/>
      <c r="K114" s="46"/>
      <c r="L114" s="33"/>
      <c r="M114" s="16"/>
      <c r="N114" s="11"/>
    </row>
    <row r="115" spans="1:14" x14ac:dyDescent="0.25">
      <c r="A115" s="11"/>
      <c r="B115" s="11"/>
      <c r="C115" s="11"/>
      <c r="D115" s="11"/>
      <c r="E115" s="11"/>
      <c r="F115" s="31"/>
      <c r="G115" s="31"/>
      <c r="H115" s="11"/>
      <c r="I115" s="43"/>
      <c r="J115" s="11"/>
      <c r="K115" s="46"/>
      <c r="L115" s="33"/>
      <c r="M115" s="16"/>
      <c r="N115" s="11"/>
    </row>
    <row r="116" spans="1:14" x14ac:dyDescent="0.25">
      <c r="A116" s="11"/>
      <c r="B116" s="11"/>
      <c r="C116" s="11"/>
      <c r="D116" s="11"/>
      <c r="E116" s="11"/>
      <c r="F116" s="31"/>
      <c r="G116" s="31"/>
      <c r="H116" s="11"/>
      <c r="I116" s="43"/>
      <c r="J116" s="11"/>
      <c r="K116" s="46"/>
      <c r="L116" s="33"/>
      <c r="M116" s="16"/>
      <c r="N116" s="11"/>
    </row>
    <row r="117" spans="1:14" x14ac:dyDescent="0.25">
      <c r="A117" s="11"/>
      <c r="B117" s="11"/>
      <c r="C117" s="11"/>
      <c r="D117" s="11"/>
      <c r="E117" s="11"/>
      <c r="F117" s="31"/>
      <c r="G117" s="31"/>
      <c r="H117" s="11"/>
      <c r="I117" s="43"/>
      <c r="J117" s="11"/>
      <c r="K117" s="46"/>
      <c r="L117" s="33"/>
      <c r="M117" s="16"/>
      <c r="N117" s="11"/>
    </row>
    <row r="118" spans="1:14" x14ac:dyDescent="0.25">
      <c r="A118" s="11"/>
      <c r="B118" s="11"/>
      <c r="C118" s="11"/>
      <c r="D118" s="11"/>
      <c r="E118" s="11"/>
      <c r="F118" s="31"/>
      <c r="G118" s="31"/>
      <c r="H118" s="11"/>
      <c r="I118" s="43"/>
      <c r="J118" s="11"/>
      <c r="K118" s="46"/>
      <c r="L118" s="33"/>
      <c r="M118" s="16"/>
      <c r="N118" s="11"/>
    </row>
    <row r="119" spans="1:14" x14ac:dyDescent="0.25">
      <c r="A119" s="11"/>
      <c r="B119" s="11"/>
      <c r="C119" s="11"/>
      <c r="D119" s="11"/>
      <c r="E119" s="11"/>
      <c r="F119" s="31"/>
      <c r="G119" s="31"/>
      <c r="H119" s="11"/>
      <c r="I119" s="43"/>
      <c r="J119" s="11"/>
      <c r="K119" s="46"/>
      <c r="L119" s="33"/>
      <c r="M119" s="16"/>
      <c r="N119" s="11"/>
    </row>
    <row r="120" spans="1:14" x14ac:dyDescent="0.25">
      <c r="A120" s="11"/>
      <c r="B120" s="11"/>
      <c r="C120" s="11"/>
      <c r="D120" s="11"/>
      <c r="E120" s="11"/>
      <c r="F120" s="31"/>
      <c r="G120" s="31"/>
      <c r="H120" s="11"/>
      <c r="I120" s="43"/>
      <c r="J120" s="11"/>
      <c r="K120" s="46"/>
      <c r="L120" s="33"/>
      <c r="M120" s="16"/>
      <c r="N120" s="11"/>
    </row>
    <row r="121" spans="1:14" x14ac:dyDescent="0.25">
      <c r="A121" s="11"/>
      <c r="B121" s="11"/>
      <c r="C121" s="11"/>
      <c r="D121" s="11"/>
      <c r="E121" s="11"/>
      <c r="F121" s="31"/>
      <c r="G121" s="31"/>
      <c r="H121" s="11"/>
      <c r="I121" s="43"/>
      <c r="J121" s="11"/>
      <c r="K121" s="46"/>
      <c r="L121" s="33"/>
      <c r="M121" s="16"/>
      <c r="N121" s="11"/>
    </row>
    <row r="122" spans="1:14" x14ac:dyDescent="0.25">
      <c r="A122" s="11"/>
      <c r="B122" s="11"/>
      <c r="C122" s="11"/>
      <c r="D122" s="11"/>
      <c r="E122" s="11"/>
      <c r="F122" s="31"/>
      <c r="G122" s="31"/>
      <c r="H122" s="11"/>
      <c r="I122" s="43"/>
      <c r="J122" s="11"/>
      <c r="K122" s="46"/>
      <c r="L122" s="33"/>
      <c r="M122" s="16"/>
      <c r="N122" s="11"/>
    </row>
    <row r="123" spans="1:14" x14ac:dyDescent="0.25">
      <c r="A123" s="11"/>
      <c r="B123" s="11"/>
      <c r="C123" s="11"/>
      <c r="D123" s="11"/>
      <c r="E123" s="11"/>
      <c r="F123" s="31"/>
      <c r="G123" s="31"/>
      <c r="H123" s="11"/>
      <c r="I123" s="43"/>
      <c r="J123" s="11"/>
      <c r="K123" s="46"/>
      <c r="L123" s="33"/>
      <c r="M123" s="16"/>
      <c r="N123" s="11"/>
    </row>
    <row r="124" spans="1:14" x14ac:dyDescent="0.25">
      <c r="A124" s="11"/>
      <c r="B124" s="11"/>
      <c r="C124" s="11"/>
      <c r="D124" s="11"/>
      <c r="E124" s="11"/>
      <c r="F124" s="31"/>
      <c r="G124" s="31"/>
      <c r="H124" s="11"/>
      <c r="I124" s="43"/>
      <c r="J124" s="11"/>
      <c r="K124" s="46"/>
      <c r="L124" s="33"/>
      <c r="M124" s="16"/>
      <c r="N124" s="11"/>
    </row>
    <row r="125" spans="1:14" x14ac:dyDescent="0.25">
      <c r="A125" s="11"/>
      <c r="B125" s="11"/>
      <c r="C125" s="11"/>
      <c r="D125" s="11"/>
      <c r="E125" s="11"/>
      <c r="F125" s="31"/>
      <c r="G125" s="31"/>
      <c r="H125" s="11"/>
      <c r="I125" s="43"/>
      <c r="J125" s="11"/>
      <c r="K125" s="46"/>
      <c r="L125" s="33"/>
      <c r="M125" s="16"/>
      <c r="N125" s="11"/>
    </row>
    <row r="126" spans="1:14" x14ac:dyDescent="0.25">
      <c r="A126" s="11"/>
      <c r="B126" s="11"/>
      <c r="C126" s="11"/>
      <c r="D126" s="11"/>
      <c r="E126" s="11"/>
      <c r="F126" s="31"/>
      <c r="G126" s="31"/>
      <c r="H126" s="11"/>
      <c r="I126" s="43"/>
      <c r="J126" s="11"/>
      <c r="K126" s="46"/>
      <c r="L126" s="33"/>
      <c r="M126" s="16"/>
      <c r="N126" s="11"/>
    </row>
    <row r="127" spans="1:14" x14ac:dyDescent="0.25">
      <c r="A127" s="11"/>
      <c r="B127" s="11"/>
      <c r="C127" s="11"/>
      <c r="D127" s="11"/>
      <c r="E127" s="11"/>
      <c r="F127" s="31"/>
      <c r="G127" s="31"/>
      <c r="H127" s="11"/>
      <c r="I127" s="43"/>
      <c r="J127" s="11"/>
      <c r="K127" s="46"/>
      <c r="L127" s="33"/>
      <c r="M127" s="16"/>
      <c r="N127" s="11"/>
    </row>
    <row r="128" spans="1:14" x14ac:dyDescent="0.25">
      <c r="A128" s="38"/>
      <c r="B128" s="38"/>
      <c r="C128" s="38"/>
      <c r="D128" s="38"/>
      <c r="E128" s="38"/>
      <c r="F128" s="39"/>
      <c r="G128" s="39"/>
      <c r="H128" s="11"/>
      <c r="I128" s="38"/>
      <c r="J128" s="38"/>
      <c r="K128" s="38"/>
      <c r="L128" s="38"/>
      <c r="M128" s="38"/>
      <c r="N128" s="38"/>
    </row>
    <row r="129" spans="1:14" x14ac:dyDescent="0.25">
      <c r="A129" s="38"/>
      <c r="B129" s="38"/>
      <c r="C129" s="38"/>
      <c r="D129" s="38"/>
      <c r="E129" s="38"/>
      <c r="F129" s="39"/>
      <c r="G129" s="39"/>
      <c r="H129" s="11"/>
      <c r="I129" s="38"/>
      <c r="J129" s="38"/>
      <c r="K129" s="38"/>
      <c r="L129" s="38"/>
      <c r="M129" s="38"/>
      <c r="N129" s="38"/>
    </row>
    <row r="130" spans="1:14" x14ac:dyDescent="0.25">
      <c r="A130" s="38"/>
      <c r="B130" s="38"/>
      <c r="C130" s="38"/>
      <c r="D130" s="38"/>
      <c r="E130" s="38"/>
      <c r="F130" s="39"/>
      <c r="G130" s="39"/>
      <c r="H130" s="11"/>
      <c r="I130" s="38"/>
      <c r="J130" s="38"/>
      <c r="K130" s="47"/>
      <c r="L130" s="38"/>
      <c r="M130" s="38"/>
      <c r="N130" s="38"/>
    </row>
    <row r="131" spans="1:14" x14ac:dyDescent="0.25">
      <c r="A131" s="38"/>
      <c r="B131" s="38"/>
      <c r="C131" s="38"/>
      <c r="D131" s="38"/>
      <c r="E131" s="38"/>
      <c r="F131" s="39"/>
      <c r="G131" s="39"/>
      <c r="H131" s="11"/>
      <c r="I131" s="38"/>
      <c r="J131" s="38"/>
      <c r="K131" s="38"/>
      <c r="L131" s="38"/>
      <c r="M131" s="38"/>
      <c r="N131" s="38"/>
    </row>
    <row r="132" spans="1:14" x14ac:dyDescent="0.25">
      <c r="A132" s="38"/>
      <c r="B132" s="38"/>
      <c r="C132" s="38"/>
      <c r="D132" s="38"/>
      <c r="E132" s="38"/>
      <c r="F132" s="39"/>
      <c r="G132" s="39"/>
      <c r="H132" s="11"/>
      <c r="I132" s="38"/>
      <c r="J132" s="38"/>
      <c r="K132" s="38"/>
      <c r="L132" s="38"/>
      <c r="M132" s="38"/>
      <c r="N132" s="38"/>
    </row>
    <row r="133" spans="1:14" x14ac:dyDescent="0.25">
      <c r="A133" s="38"/>
      <c r="B133" s="38"/>
      <c r="C133" s="38"/>
      <c r="D133" s="38"/>
      <c r="E133" s="38"/>
      <c r="F133" s="39"/>
      <c r="G133" s="39"/>
      <c r="H133" s="11"/>
      <c r="I133" s="38"/>
      <c r="J133" s="38"/>
      <c r="K133" s="38"/>
      <c r="L133" s="38"/>
      <c r="M133" s="38"/>
      <c r="N133" s="38"/>
    </row>
    <row r="134" spans="1:14" x14ac:dyDescent="0.25">
      <c r="A134" s="38"/>
      <c r="B134" s="38"/>
      <c r="C134" s="38"/>
      <c r="D134" s="38"/>
      <c r="E134" s="38"/>
      <c r="F134" s="39"/>
      <c r="G134" s="39"/>
      <c r="H134" s="11"/>
      <c r="I134" s="38"/>
      <c r="J134" s="38"/>
      <c r="K134" s="38"/>
      <c r="L134" s="38"/>
      <c r="M134" s="38"/>
      <c r="N134" s="38"/>
    </row>
    <row r="135" spans="1:14" x14ac:dyDescent="0.25">
      <c r="A135" s="38"/>
      <c r="B135" s="38"/>
      <c r="C135" s="38"/>
      <c r="D135" s="38"/>
      <c r="E135" s="38"/>
      <c r="F135" s="39"/>
      <c r="G135" s="39"/>
      <c r="H135" s="11"/>
      <c r="I135" s="38"/>
      <c r="J135" s="38"/>
      <c r="K135" s="38"/>
      <c r="L135" s="38"/>
      <c r="M135" s="38"/>
      <c r="N135" s="38"/>
    </row>
    <row r="136" spans="1:14" x14ac:dyDescent="0.25">
      <c r="A136" s="38"/>
      <c r="B136" s="38"/>
      <c r="C136" s="38"/>
      <c r="D136" s="38"/>
      <c r="E136" s="38"/>
      <c r="F136" s="39"/>
      <c r="G136" s="39"/>
      <c r="H136" s="11"/>
      <c r="I136" s="38"/>
      <c r="J136" s="38"/>
      <c r="K136" s="38"/>
      <c r="L136" s="38"/>
      <c r="M136" s="38"/>
      <c r="N136" s="38"/>
    </row>
    <row r="137" spans="1:14" x14ac:dyDescent="0.25">
      <c r="A137" s="38"/>
      <c r="B137" s="38"/>
      <c r="C137" s="38"/>
      <c r="D137" s="38"/>
      <c r="E137" s="38"/>
      <c r="F137" s="39"/>
      <c r="G137" s="39"/>
      <c r="H137" s="11"/>
      <c r="I137" s="38"/>
      <c r="J137" s="38"/>
      <c r="K137" s="38"/>
      <c r="L137" s="38"/>
      <c r="M137" s="38"/>
      <c r="N137" s="38"/>
    </row>
    <row r="138" spans="1:14" x14ac:dyDescent="0.25">
      <c r="A138" s="38"/>
      <c r="B138" s="38"/>
      <c r="C138" s="38"/>
      <c r="D138" s="38"/>
      <c r="E138" s="38"/>
      <c r="F138" s="39"/>
      <c r="G138" s="39"/>
      <c r="H138" s="11"/>
      <c r="I138" s="38"/>
      <c r="J138" s="38"/>
      <c r="K138" s="38"/>
      <c r="L138" s="38"/>
      <c r="M138" s="38"/>
      <c r="N138" s="38"/>
    </row>
    <row r="139" spans="1:14" x14ac:dyDescent="0.25">
      <c r="A139" s="38"/>
      <c r="B139" s="38"/>
      <c r="C139" s="38"/>
      <c r="D139" s="38"/>
      <c r="E139" s="38"/>
      <c r="F139" s="39"/>
      <c r="G139" s="39"/>
      <c r="H139" s="11"/>
      <c r="I139" s="38"/>
      <c r="J139" s="38"/>
      <c r="K139" s="38"/>
      <c r="L139" s="38"/>
      <c r="M139" s="38"/>
      <c r="N139" s="38"/>
    </row>
    <row r="140" spans="1:14" x14ac:dyDescent="0.25">
      <c r="A140" s="38"/>
      <c r="B140" s="38"/>
      <c r="C140" s="38"/>
      <c r="D140" s="38"/>
      <c r="E140" s="38"/>
      <c r="F140" s="39"/>
      <c r="G140" s="39"/>
      <c r="H140" s="11"/>
      <c r="I140" s="38"/>
      <c r="J140" s="38"/>
      <c r="K140" s="38"/>
      <c r="L140" s="38"/>
      <c r="M140" s="38"/>
      <c r="N140" s="38"/>
    </row>
    <row r="141" spans="1:14" x14ac:dyDescent="0.25">
      <c r="A141" s="38"/>
      <c r="B141" s="38"/>
      <c r="C141" s="38"/>
      <c r="D141" s="38"/>
      <c r="E141" s="38"/>
      <c r="F141" s="39"/>
      <c r="G141" s="39"/>
      <c r="H141" s="11"/>
      <c r="I141" s="38"/>
      <c r="J141" s="38"/>
      <c r="K141" s="38"/>
      <c r="L141" s="38"/>
      <c r="M141" s="38"/>
      <c r="N141" s="38"/>
    </row>
    <row r="142" spans="1:14" x14ac:dyDescent="0.25">
      <c r="A142" s="38"/>
      <c r="B142" s="38"/>
      <c r="C142" s="38"/>
      <c r="D142" s="38"/>
      <c r="E142" s="38"/>
      <c r="F142" s="39"/>
      <c r="G142" s="39"/>
      <c r="H142" s="11"/>
      <c r="I142" s="38"/>
      <c r="J142" s="38"/>
      <c r="K142" s="38"/>
      <c r="L142" s="38"/>
      <c r="M142" s="38"/>
      <c r="N142" s="38"/>
    </row>
    <row r="143" spans="1:14" x14ac:dyDescent="0.25">
      <c r="A143" s="38"/>
      <c r="B143" s="38"/>
      <c r="C143" s="38"/>
      <c r="D143" s="38"/>
      <c r="E143" s="38"/>
      <c r="F143" s="39"/>
      <c r="G143" s="39"/>
      <c r="H143" s="11"/>
      <c r="I143" s="47"/>
      <c r="J143" s="38"/>
      <c r="K143" s="38"/>
      <c r="L143" s="38"/>
      <c r="M143" s="38"/>
      <c r="N143" s="38"/>
    </row>
    <row r="144" spans="1:14" x14ac:dyDescent="0.25">
      <c r="A144" s="38"/>
      <c r="B144" s="38"/>
      <c r="C144" s="38"/>
      <c r="D144" s="38"/>
      <c r="E144" s="38"/>
      <c r="F144" s="39"/>
      <c r="G144" s="39"/>
      <c r="H144" s="11"/>
      <c r="I144" s="47"/>
      <c r="J144" s="38"/>
      <c r="K144" s="38"/>
      <c r="L144" s="50"/>
      <c r="M144" s="37"/>
      <c r="N144" s="38"/>
    </row>
    <row r="145" spans="1:14" x14ac:dyDescent="0.25">
      <c r="A145" s="38"/>
      <c r="B145" s="38"/>
      <c r="C145" s="38"/>
      <c r="D145" s="38"/>
      <c r="E145" s="38"/>
      <c r="F145" s="39"/>
      <c r="G145" s="39"/>
      <c r="H145" s="11"/>
      <c r="I145" s="47"/>
      <c r="J145" s="38"/>
      <c r="K145" s="38"/>
      <c r="L145" s="38"/>
      <c r="M145" s="38"/>
      <c r="N145" s="38"/>
    </row>
    <row r="146" spans="1:14" x14ac:dyDescent="0.25">
      <c r="A146" s="38"/>
      <c r="B146" s="38"/>
      <c r="C146" s="38"/>
      <c r="D146" s="38"/>
      <c r="E146" s="38"/>
      <c r="F146" s="39"/>
      <c r="G146" s="39"/>
      <c r="H146" s="11"/>
      <c r="I146" s="47"/>
      <c r="J146" s="38"/>
      <c r="K146" s="38"/>
      <c r="L146" s="38"/>
      <c r="M146" s="38"/>
      <c r="N146" s="38"/>
    </row>
    <row r="147" spans="1:14" x14ac:dyDescent="0.25">
      <c r="A147" s="38"/>
      <c r="B147" s="38"/>
      <c r="C147" s="38"/>
      <c r="D147" s="38"/>
      <c r="E147" s="38"/>
      <c r="F147" s="39"/>
      <c r="G147" s="39"/>
      <c r="H147" s="11"/>
      <c r="I147" s="47"/>
      <c r="J147" s="38"/>
      <c r="K147" s="38"/>
      <c r="L147" s="38"/>
      <c r="M147" s="38"/>
      <c r="N147" s="38"/>
    </row>
    <row r="148" spans="1:14" x14ac:dyDescent="0.25">
      <c r="A148" s="38"/>
      <c r="B148" s="38"/>
      <c r="C148" s="38"/>
      <c r="D148" s="38"/>
      <c r="E148" s="38"/>
      <c r="F148" s="39"/>
      <c r="G148" s="39"/>
      <c r="H148" s="11"/>
      <c r="I148" s="47"/>
      <c r="J148" s="38"/>
      <c r="K148" s="38"/>
      <c r="L148" s="38"/>
      <c r="M148" s="38"/>
      <c r="N148" s="38"/>
    </row>
    <row r="149" spans="1:14" x14ac:dyDescent="0.25">
      <c r="A149" s="38"/>
      <c r="B149" s="38"/>
      <c r="C149" s="38"/>
      <c r="D149" s="38"/>
      <c r="E149" s="38"/>
      <c r="F149" s="39"/>
      <c r="G149" s="39"/>
      <c r="H149" s="11"/>
      <c r="I149" s="47"/>
      <c r="J149" s="38"/>
      <c r="K149" s="38"/>
      <c r="L149" s="38"/>
      <c r="M149" s="38"/>
      <c r="N149" s="38"/>
    </row>
    <row r="150" spans="1:14" x14ac:dyDescent="0.25">
      <c r="A150" s="38"/>
      <c r="B150" s="38"/>
      <c r="C150" s="38"/>
      <c r="D150" s="38"/>
      <c r="E150" s="38"/>
      <c r="F150" s="39"/>
      <c r="G150" s="39"/>
      <c r="H150" s="11"/>
      <c r="I150" s="47"/>
      <c r="J150" s="38"/>
      <c r="K150" s="38"/>
      <c r="L150" s="38"/>
      <c r="M150" s="38"/>
      <c r="N150" s="38"/>
    </row>
    <row r="151" spans="1:14" x14ac:dyDescent="0.25">
      <c r="A151" s="38"/>
      <c r="B151" s="38"/>
      <c r="C151" s="38"/>
      <c r="D151" s="38"/>
      <c r="E151" s="38"/>
      <c r="F151" s="39"/>
      <c r="G151" s="39"/>
      <c r="H151" s="11"/>
      <c r="I151" s="47"/>
      <c r="J151" s="38"/>
      <c r="K151" s="38"/>
      <c r="L151" s="38"/>
      <c r="M151" s="38"/>
      <c r="N151" s="38"/>
    </row>
    <row r="152" spans="1:14" x14ac:dyDescent="0.25">
      <c r="A152" s="38"/>
      <c r="B152" s="38"/>
      <c r="C152" s="38"/>
      <c r="D152" s="38"/>
      <c r="E152" s="38"/>
      <c r="F152" s="39"/>
      <c r="G152" s="39"/>
      <c r="H152" s="11"/>
      <c r="I152" s="47"/>
      <c r="J152" s="38"/>
      <c r="K152" s="38"/>
      <c r="L152" s="38"/>
      <c r="M152" s="38"/>
      <c r="N152" s="38"/>
    </row>
    <row r="153" spans="1:14" x14ac:dyDescent="0.25">
      <c r="A153" s="38"/>
      <c r="B153" s="38"/>
      <c r="C153" s="38"/>
      <c r="D153" s="38"/>
      <c r="E153" s="38"/>
      <c r="F153" s="39"/>
      <c r="G153" s="39"/>
      <c r="H153" s="11"/>
      <c r="I153" s="47"/>
      <c r="J153" s="38"/>
      <c r="K153" s="38"/>
      <c r="L153" s="38"/>
      <c r="M153" s="38"/>
      <c r="N153" s="38"/>
    </row>
    <row r="154" spans="1:14" x14ac:dyDescent="0.25">
      <c r="A154" s="38"/>
      <c r="B154" s="38"/>
      <c r="C154" s="38"/>
      <c r="D154" s="38"/>
      <c r="E154" s="38"/>
      <c r="F154" s="39"/>
      <c r="G154" s="39"/>
      <c r="H154" s="11"/>
      <c r="I154" s="47"/>
      <c r="J154" s="38"/>
      <c r="K154" s="38"/>
      <c r="L154" s="38"/>
      <c r="M154" s="38"/>
      <c r="N154" s="38"/>
    </row>
    <row r="155" spans="1:14" x14ac:dyDescent="0.25">
      <c r="A155" s="38"/>
      <c r="B155" s="38"/>
      <c r="C155" s="38"/>
      <c r="D155" s="38"/>
      <c r="E155" s="38"/>
      <c r="F155" s="39"/>
      <c r="G155" s="39"/>
      <c r="H155" s="11"/>
      <c r="I155" s="47"/>
      <c r="J155" s="38"/>
      <c r="K155" s="38"/>
      <c r="L155" s="38"/>
      <c r="M155" s="38"/>
      <c r="N155" s="38"/>
    </row>
    <row r="156" spans="1:14" x14ac:dyDescent="0.25">
      <c r="A156" s="38"/>
      <c r="B156" s="38"/>
      <c r="C156" s="38"/>
      <c r="D156" s="38"/>
      <c r="E156" s="38"/>
      <c r="F156" s="39"/>
      <c r="G156" s="39"/>
      <c r="H156" s="11"/>
      <c r="I156" s="47"/>
      <c r="J156" s="38"/>
      <c r="K156" s="38"/>
      <c r="L156" s="38"/>
      <c r="M156" s="38"/>
      <c r="N156" s="38"/>
    </row>
    <row r="157" spans="1:14" x14ac:dyDescent="0.25">
      <c r="A157" s="38"/>
      <c r="B157" s="38"/>
      <c r="C157" s="38"/>
      <c r="D157" s="38"/>
      <c r="E157" s="38"/>
      <c r="F157" s="39"/>
      <c r="G157" s="39"/>
      <c r="H157" s="11"/>
      <c r="I157" s="47"/>
      <c r="J157" s="38"/>
      <c r="K157" s="38"/>
      <c r="L157" s="38"/>
      <c r="M157" s="38"/>
      <c r="N157" s="38"/>
    </row>
    <row r="158" spans="1:14" x14ac:dyDescent="0.25">
      <c r="A158" s="38"/>
      <c r="B158" s="38"/>
      <c r="C158" s="38"/>
      <c r="D158" s="38"/>
      <c r="E158" s="38"/>
      <c r="F158" s="39"/>
      <c r="G158" s="39"/>
      <c r="H158" s="11"/>
      <c r="I158" s="47"/>
      <c r="J158" s="38"/>
      <c r="K158" s="38"/>
      <c r="L158" s="38"/>
      <c r="M158" s="38"/>
      <c r="N158" s="38"/>
    </row>
    <row r="159" spans="1:14" x14ac:dyDescent="0.25">
      <c r="A159" s="38"/>
      <c r="B159" s="38"/>
      <c r="C159" s="38"/>
      <c r="D159" s="38"/>
      <c r="E159" s="38"/>
      <c r="F159" s="39"/>
      <c r="G159" s="39"/>
      <c r="H159" s="11"/>
      <c r="I159" s="47"/>
      <c r="J159" s="38"/>
      <c r="K159" s="38"/>
      <c r="L159" s="38"/>
      <c r="M159" s="38"/>
      <c r="N159" s="38"/>
    </row>
    <row r="160" spans="1:14" x14ac:dyDescent="0.25">
      <c r="A160" s="38"/>
      <c r="B160" s="38"/>
      <c r="C160" s="38"/>
      <c r="D160" s="38"/>
      <c r="E160" s="38"/>
      <c r="F160" s="39"/>
      <c r="G160" s="39"/>
      <c r="H160" s="11"/>
      <c r="I160" s="47"/>
      <c r="J160" s="38"/>
      <c r="K160" s="38"/>
      <c r="L160" s="38"/>
      <c r="M160" s="38"/>
      <c r="N160" s="38"/>
    </row>
    <row r="161" spans="1:14" x14ac:dyDescent="0.25">
      <c r="A161" s="38"/>
      <c r="B161" s="38"/>
      <c r="C161" s="38"/>
      <c r="D161" s="38"/>
      <c r="E161" s="38"/>
      <c r="F161" s="39"/>
      <c r="G161" s="39"/>
      <c r="H161" s="11"/>
      <c r="I161" s="47"/>
      <c r="J161" s="38"/>
      <c r="K161" s="38"/>
      <c r="L161" s="38"/>
      <c r="M161" s="38"/>
      <c r="N161" s="38"/>
    </row>
    <row r="162" spans="1:14" x14ac:dyDescent="0.25">
      <c r="A162" s="38"/>
      <c r="B162" s="38"/>
      <c r="C162" s="38"/>
      <c r="D162" s="38"/>
      <c r="E162" s="38"/>
      <c r="F162" s="39"/>
      <c r="G162" s="39"/>
      <c r="H162" s="11"/>
      <c r="I162" s="47"/>
      <c r="J162" s="38"/>
      <c r="K162" s="38"/>
      <c r="L162" s="38"/>
      <c r="M162" s="38"/>
      <c r="N162" s="38"/>
    </row>
    <row r="163" spans="1:14" x14ac:dyDescent="0.25">
      <c r="A163" s="38"/>
      <c r="B163" s="38"/>
      <c r="C163" s="38"/>
      <c r="D163" s="38"/>
      <c r="E163" s="38"/>
      <c r="F163" s="39"/>
      <c r="G163" s="39"/>
      <c r="H163" s="11"/>
      <c r="I163" s="47"/>
      <c r="J163" s="38"/>
      <c r="K163" s="38"/>
      <c r="L163" s="38"/>
      <c r="M163" s="38"/>
      <c r="N163" s="38"/>
    </row>
    <row r="164" spans="1:14" x14ac:dyDescent="0.25">
      <c r="A164" s="38"/>
      <c r="B164" s="38"/>
      <c r="C164" s="38"/>
      <c r="D164" s="38"/>
      <c r="E164" s="38"/>
      <c r="F164" s="39"/>
      <c r="G164" s="39"/>
      <c r="H164" s="11"/>
      <c r="I164" s="47"/>
      <c r="J164" s="38"/>
      <c r="K164" s="38"/>
      <c r="L164" s="38"/>
      <c r="M164" s="38"/>
      <c r="N164" s="38"/>
    </row>
    <row r="165" spans="1:14" x14ac:dyDescent="0.25">
      <c r="A165" s="38"/>
      <c r="B165" s="38"/>
      <c r="C165" s="38"/>
      <c r="D165" s="38"/>
      <c r="E165" s="38"/>
      <c r="F165" s="39"/>
      <c r="G165" s="39"/>
      <c r="H165" s="11"/>
      <c r="I165" s="47"/>
      <c r="J165" s="38"/>
      <c r="K165" s="38"/>
      <c r="L165" s="38"/>
      <c r="M165" s="38"/>
      <c r="N165" s="38"/>
    </row>
    <row r="166" spans="1:14" x14ac:dyDescent="0.25">
      <c r="A166" s="38"/>
      <c r="B166" s="38"/>
      <c r="C166" s="38"/>
      <c r="D166" s="38"/>
      <c r="E166" s="38"/>
      <c r="F166" s="39"/>
      <c r="G166" s="39"/>
      <c r="H166" s="11"/>
      <c r="I166" s="47"/>
      <c r="J166" s="38"/>
      <c r="K166" s="38"/>
      <c r="L166" s="38"/>
      <c r="M166" s="38"/>
      <c r="N166" s="38"/>
    </row>
    <row r="167" spans="1:14" x14ac:dyDescent="0.25">
      <c r="A167" s="38"/>
      <c r="B167" s="38"/>
      <c r="C167" s="38"/>
      <c r="D167" s="38"/>
      <c r="E167" s="38"/>
      <c r="F167" s="39"/>
      <c r="G167" s="39"/>
      <c r="H167" s="11"/>
      <c r="I167" s="47"/>
      <c r="J167" s="38"/>
      <c r="K167" s="38"/>
      <c r="L167" s="38"/>
      <c r="M167" s="38"/>
      <c r="N167" s="38"/>
    </row>
    <row r="168" spans="1:14" x14ac:dyDescent="0.25">
      <c r="A168" s="38"/>
      <c r="B168" s="38"/>
      <c r="C168" s="38"/>
      <c r="D168" s="38"/>
      <c r="E168" s="38"/>
      <c r="F168" s="39"/>
      <c r="G168" s="39"/>
      <c r="H168" s="11"/>
      <c r="I168" s="47"/>
      <c r="J168" s="38"/>
      <c r="K168" s="38"/>
      <c r="L168" s="38"/>
      <c r="M168" s="38"/>
      <c r="N168" s="38"/>
    </row>
    <row r="169" spans="1:14" x14ac:dyDescent="0.25">
      <c r="A169" s="38"/>
      <c r="B169" s="38"/>
      <c r="C169" s="38"/>
      <c r="D169" s="38"/>
      <c r="E169" s="38"/>
      <c r="F169" s="39"/>
      <c r="G169" s="39"/>
      <c r="H169" s="11"/>
      <c r="I169" s="47"/>
      <c r="J169" s="38"/>
      <c r="K169" s="38"/>
      <c r="L169" s="38"/>
      <c r="M169" s="38"/>
      <c r="N169" s="38"/>
    </row>
    <row r="170" spans="1:14" x14ac:dyDescent="0.25">
      <c r="A170" s="38"/>
      <c r="B170" s="38"/>
      <c r="C170" s="38"/>
      <c r="D170" s="38"/>
      <c r="E170" s="38"/>
      <c r="F170" s="39"/>
      <c r="G170" s="39"/>
      <c r="H170" s="11"/>
      <c r="I170" s="47"/>
      <c r="J170" s="38"/>
      <c r="K170" s="38"/>
      <c r="L170" s="38"/>
      <c r="M170" s="38"/>
      <c r="N170" s="38"/>
    </row>
    <row r="171" spans="1:14" x14ac:dyDescent="0.25">
      <c r="A171" s="38"/>
      <c r="B171" s="38"/>
      <c r="C171" s="38"/>
      <c r="D171" s="38"/>
      <c r="E171" s="38"/>
      <c r="F171" s="39"/>
      <c r="G171" s="39"/>
      <c r="H171" s="11"/>
      <c r="I171" s="47"/>
      <c r="J171" s="38"/>
      <c r="K171" s="38"/>
      <c r="L171" s="38"/>
      <c r="M171" s="38"/>
      <c r="N171" s="38"/>
    </row>
    <row r="172" spans="1:14" x14ac:dyDescent="0.25">
      <c r="A172" s="38"/>
      <c r="B172" s="38"/>
      <c r="C172" s="38"/>
      <c r="D172" s="38"/>
      <c r="E172" s="38"/>
      <c r="F172" s="39"/>
      <c r="G172" s="39"/>
      <c r="H172" s="11"/>
      <c r="I172" s="47"/>
      <c r="J172" s="38"/>
      <c r="K172" s="38"/>
      <c r="L172" s="38"/>
      <c r="M172" s="38"/>
      <c r="N172" s="38"/>
    </row>
    <row r="173" spans="1:14" x14ac:dyDescent="0.25">
      <c r="A173" s="38"/>
      <c r="B173" s="38"/>
      <c r="C173" s="38"/>
      <c r="D173" s="38"/>
      <c r="E173" s="38"/>
      <c r="F173" s="39"/>
      <c r="G173" s="39"/>
      <c r="H173" s="11"/>
      <c r="I173" s="47"/>
      <c r="J173" s="38"/>
      <c r="K173" s="47"/>
      <c r="L173" s="38"/>
      <c r="M173" s="38"/>
      <c r="N173" s="38"/>
    </row>
    <row r="174" spans="1:14" x14ac:dyDescent="0.25">
      <c r="A174" s="38"/>
      <c r="B174" s="38"/>
      <c r="C174" s="38"/>
      <c r="D174" s="38"/>
      <c r="E174" s="38"/>
      <c r="F174" s="39"/>
      <c r="G174" s="39"/>
      <c r="H174" s="11"/>
      <c r="I174" s="47"/>
      <c r="J174" s="38"/>
      <c r="K174" s="47"/>
      <c r="L174" s="38"/>
      <c r="M174" s="38"/>
      <c r="N174" s="38"/>
    </row>
    <row r="175" spans="1:14" x14ac:dyDescent="0.25">
      <c r="A175" s="38"/>
      <c r="B175" s="38"/>
      <c r="C175" s="38"/>
      <c r="D175" s="38"/>
      <c r="E175" s="38"/>
      <c r="F175" s="39"/>
      <c r="G175" s="39"/>
      <c r="H175" s="11"/>
      <c r="I175" s="47"/>
      <c r="J175" s="38"/>
      <c r="K175" s="47"/>
      <c r="L175" s="38"/>
      <c r="M175" s="38"/>
      <c r="N175" s="38"/>
    </row>
    <row r="176" spans="1:14" x14ac:dyDescent="0.25">
      <c r="A176" s="38"/>
      <c r="B176" s="38"/>
      <c r="C176" s="38"/>
      <c r="D176" s="38"/>
      <c r="E176" s="38"/>
      <c r="F176" s="39"/>
      <c r="G176" s="39"/>
      <c r="H176" s="11"/>
      <c r="I176" s="47"/>
      <c r="J176" s="38"/>
      <c r="K176" s="47"/>
      <c r="L176" s="38"/>
      <c r="M176" s="38"/>
      <c r="N176" s="38"/>
    </row>
    <row r="177" spans="1:14" x14ac:dyDescent="0.25">
      <c r="A177" s="38"/>
      <c r="B177" s="38"/>
      <c r="C177" s="38"/>
      <c r="D177" s="38"/>
      <c r="E177" s="38"/>
      <c r="F177" s="39"/>
      <c r="G177" s="39"/>
      <c r="H177" s="11"/>
      <c r="I177" s="47"/>
      <c r="J177" s="38"/>
      <c r="K177" s="38"/>
      <c r="L177" s="38"/>
      <c r="M177" s="38"/>
      <c r="N177" s="38"/>
    </row>
    <row r="178" spans="1:14" x14ac:dyDescent="0.25">
      <c r="A178" s="38"/>
      <c r="B178" s="38"/>
      <c r="C178" s="38"/>
      <c r="D178" s="38"/>
      <c r="E178" s="38"/>
      <c r="F178" s="39"/>
      <c r="G178" s="39"/>
      <c r="H178" s="11"/>
      <c r="I178" s="47"/>
      <c r="J178" s="38"/>
      <c r="K178" s="38"/>
      <c r="L178" s="38"/>
      <c r="M178" s="38"/>
      <c r="N178" s="38"/>
    </row>
    <row r="179" spans="1:14" x14ac:dyDescent="0.25">
      <c r="A179" s="38"/>
      <c r="B179" s="38"/>
      <c r="C179" s="38"/>
      <c r="D179" s="38"/>
      <c r="E179" s="38"/>
      <c r="F179" s="39"/>
      <c r="G179" s="39"/>
      <c r="H179" s="11"/>
      <c r="I179" s="47"/>
      <c r="J179" s="38"/>
      <c r="K179" s="38"/>
      <c r="L179" s="50"/>
      <c r="M179" s="37"/>
      <c r="N179" s="38"/>
    </row>
    <row r="180" spans="1:14" x14ac:dyDescent="0.25">
      <c r="A180" s="38"/>
      <c r="B180" s="38"/>
      <c r="C180" s="38"/>
      <c r="D180" s="38"/>
      <c r="E180" s="38"/>
      <c r="F180" s="39"/>
      <c r="G180" s="39"/>
      <c r="H180" s="11"/>
      <c r="I180" s="47"/>
      <c r="J180" s="38"/>
      <c r="K180" s="38"/>
      <c r="L180" s="38"/>
      <c r="M180" s="38"/>
      <c r="N180" s="38"/>
    </row>
    <row r="181" spans="1:14" x14ac:dyDescent="0.25">
      <c r="A181" s="38"/>
      <c r="B181" s="38"/>
      <c r="C181" s="38"/>
      <c r="D181" s="38"/>
      <c r="E181" s="38"/>
      <c r="F181" s="39"/>
      <c r="G181" s="39"/>
      <c r="H181" s="11"/>
      <c r="I181" s="47"/>
      <c r="J181" s="38"/>
      <c r="K181" s="38"/>
      <c r="L181" s="38"/>
      <c r="M181" s="38"/>
      <c r="N181" s="38"/>
    </row>
    <row r="182" spans="1:14" x14ac:dyDescent="0.25">
      <c r="A182" s="38"/>
      <c r="B182" s="38"/>
      <c r="C182" s="38"/>
      <c r="D182" s="38"/>
      <c r="E182" s="38"/>
      <c r="F182" s="39"/>
      <c r="G182" s="39"/>
      <c r="H182" s="11"/>
      <c r="I182" s="47"/>
      <c r="J182" s="38"/>
      <c r="K182" s="38"/>
      <c r="L182" s="38"/>
      <c r="M182" s="38"/>
      <c r="N182" s="38"/>
    </row>
    <row r="183" spans="1:14" x14ac:dyDescent="0.25">
      <c r="A183" s="38"/>
      <c r="B183" s="38"/>
      <c r="C183" s="38"/>
      <c r="D183" s="38"/>
      <c r="E183" s="38"/>
      <c r="F183" s="39"/>
      <c r="G183" s="39"/>
      <c r="H183" s="11"/>
      <c r="I183" s="47"/>
      <c r="J183" s="38"/>
      <c r="K183" s="38"/>
      <c r="L183" s="38"/>
      <c r="M183" s="38"/>
      <c r="N183" s="38"/>
    </row>
    <row r="184" spans="1:14" x14ac:dyDescent="0.25">
      <c r="A184" s="38"/>
      <c r="B184" s="38"/>
      <c r="C184" s="38"/>
      <c r="D184" s="38"/>
      <c r="E184" s="38"/>
      <c r="F184" s="39"/>
      <c r="G184" s="39"/>
      <c r="H184" s="11"/>
      <c r="I184" s="47"/>
      <c r="J184" s="38"/>
      <c r="K184" s="38"/>
      <c r="L184" s="38"/>
      <c r="M184" s="38"/>
      <c r="N184" s="38"/>
    </row>
    <row r="185" spans="1:14" x14ac:dyDescent="0.25">
      <c r="A185" s="38"/>
      <c r="B185" s="38"/>
      <c r="C185" s="38"/>
      <c r="D185" s="38"/>
      <c r="E185" s="38"/>
      <c r="F185" s="39"/>
      <c r="G185" s="39"/>
      <c r="H185" s="11"/>
      <c r="I185" s="47"/>
      <c r="J185" s="38"/>
      <c r="K185" s="38"/>
      <c r="L185" s="38"/>
      <c r="M185" s="38"/>
      <c r="N185" s="38"/>
    </row>
    <row r="186" spans="1:14" x14ac:dyDescent="0.25">
      <c r="A186" s="38"/>
      <c r="B186" s="38"/>
      <c r="C186" s="38"/>
      <c r="D186" s="38"/>
      <c r="E186" s="38"/>
      <c r="F186" s="39"/>
      <c r="G186" s="39"/>
      <c r="H186" s="11"/>
      <c r="I186" s="47"/>
      <c r="J186" s="38"/>
      <c r="K186" s="38"/>
      <c r="L186" s="38"/>
      <c r="M186" s="38"/>
      <c r="N186" s="38"/>
    </row>
    <row r="187" spans="1:14" x14ac:dyDescent="0.25">
      <c r="A187" s="38"/>
      <c r="B187" s="38"/>
      <c r="C187" s="38"/>
      <c r="D187" s="38"/>
      <c r="E187" s="38"/>
      <c r="F187" s="39"/>
      <c r="G187" s="39"/>
      <c r="H187" s="11"/>
      <c r="I187" s="47"/>
      <c r="J187" s="38"/>
      <c r="K187" s="38"/>
      <c r="L187" s="38"/>
      <c r="M187" s="38"/>
      <c r="N187" s="38"/>
    </row>
    <row r="188" spans="1:14" x14ac:dyDescent="0.25">
      <c r="A188" s="38"/>
      <c r="B188" s="38"/>
      <c r="C188" s="38"/>
      <c r="D188" s="38"/>
      <c r="E188" s="38"/>
      <c r="F188" s="39"/>
      <c r="G188" s="39"/>
      <c r="H188" s="11"/>
      <c r="I188" s="47"/>
      <c r="J188" s="38"/>
      <c r="K188" s="38"/>
      <c r="L188" s="38"/>
      <c r="M188" s="38"/>
      <c r="N188" s="38"/>
    </row>
    <row r="189" spans="1:14" x14ac:dyDescent="0.25">
      <c r="A189" s="38"/>
      <c r="B189" s="38"/>
      <c r="C189" s="38"/>
      <c r="D189" s="38"/>
      <c r="E189" s="38"/>
      <c r="F189" s="39"/>
      <c r="G189" s="39"/>
      <c r="H189" s="11"/>
      <c r="I189" s="47"/>
      <c r="J189" s="38"/>
      <c r="K189" s="38"/>
      <c r="L189" s="38"/>
      <c r="M189" s="38"/>
      <c r="N189" s="38"/>
    </row>
    <row r="190" spans="1:14" x14ac:dyDescent="0.25">
      <c r="A190" s="38"/>
      <c r="B190" s="38"/>
      <c r="C190" s="38"/>
      <c r="D190" s="38"/>
      <c r="E190" s="38"/>
      <c r="F190" s="39"/>
      <c r="G190" s="39"/>
      <c r="H190" s="11"/>
      <c r="I190" s="47"/>
      <c r="J190" s="38"/>
      <c r="K190" s="38"/>
      <c r="L190" s="38"/>
      <c r="M190" s="38"/>
      <c r="N190" s="38"/>
    </row>
    <row r="191" spans="1:14" x14ac:dyDescent="0.25">
      <c r="A191" s="38"/>
      <c r="B191" s="38"/>
      <c r="C191" s="38"/>
      <c r="D191" s="38"/>
      <c r="E191" s="38"/>
      <c r="F191" s="39"/>
      <c r="G191" s="39"/>
      <c r="H191" s="11"/>
      <c r="I191" s="47"/>
      <c r="J191" s="38"/>
      <c r="K191" s="38"/>
      <c r="L191" s="38"/>
      <c r="M191" s="38"/>
      <c r="N191" s="38"/>
    </row>
    <row r="192" spans="1:14" x14ac:dyDescent="0.25">
      <c r="A192" s="38"/>
      <c r="B192" s="38"/>
      <c r="C192" s="38"/>
      <c r="D192" s="38"/>
      <c r="E192" s="38"/>
      <c r="F192" s="39"/>
      <c r="G192" s="39"/>
      <c r="H192" s="11"/>
      <c r="I192" s="47"/>
      <c r="J192" s="38"/>
      <c r="K192" s="38"/>
      <c r="L192" s="38"/>
      <c r="M192" s="38"/>
      <c r="N192" s="38"/>
    </row>
    <row r="193" spans="1:14" x14ac:dyDescent="0.25">
      <c r="A193" s="38"/>
      <c r="B193" s="38"/>
      <c r="C193" s="38"/>
      <c r="D193" s="38"/>
      <c r="E193" s="38"/>
      <c r="F193" s="39"/>
      <c r="G193" s="39"/>
      <c r="H193" s="11"/>
      <c r="I193" s="47"/>
      <c r="J193" s="38"/>
      <c r="K193" s="38"/>
      <c r="L193" s="38"/>
      <c r="M193" s="38"/>
      <c r="N193" s="38"/>
    </row>
    <row r="194" spans="1:14" x14ac:dyDescent="0.25">
      <c r="A194" s="38"/>
      <c r="B194" s="38"/>
      <c r="C194" s="38"/>
      <c r="D194" s="38"/>
      <c r="E194" s="38"/>
      <c r="F194" s="39"/>
      <c r="G194" s="39"/>
      <c r="H194" s="11"/>
      <c r="I194" s="47"/>
      <c r="J194" s="38"/>
      <c r="K194" s="38"/>
      <c r="L194" s="38"/>
      <c r="M194" s="38"/>
      <c r="N194" s="38"/>
    </row>
    <row r="195" spans="1:14" x14ac:dyDescent="0.25">
      <c r="A195" s="38"/>
      <c r="B195" s="38"/>
      <c r="C195" s="38"/>
      <c r="D195" s="38"/>
      <c r="E195" s="38"/>
      <c r="F195" s="39"/>
      <c r="G195" s="39"/>
      <c r="H195" s="11"/>
      <c r="I195" s="47"/>
      <c r="J195" s="38"/>
      <c r="K195" s="38"/>
      <c r="L195" s="38"/>
      <c r="M195" s="38"/>
      <c r="N195" s="38"/>
    </row>
    <row r="196" spans="1:14" x14ac:dyDescent="0.25">
      <c r="A196" s="38"/>
      <c r="B196" s="38"/>
      <c r="C196" s="38"/>
      <c r="D196" s="38"/>
      <c r="E196" s="38"/>
      <c r="F196" s="39"/>
      <c r="G196" s="39"/>
      <c r="H196" s="11"/>
      <c r="I196" s="47"/>
      <c r="J196" s="38"/>
      <c r="K196" s="38"/>
      <c r="L196" s="38"/>
      <c r="M196" s="38"/>
      <c r="N196" s="38"/>
    </row>
    <row r="197" spans="1:14" x14ac:dyDescent="0.25">
      <c r="A197" s="38"/>
      <c r="B197" s="38"/>
      <c r="C197" s="38"/>
      <c r="D197" s="38"/>
      <c r="E197" s="38"/>
      <c r="F197" s="39"/>
      <c r="G197" s="39"/>
      <c r="H197" s="11"/>
      <c r="I197" s="47"/>
      <c r="J197" s="38"/>
      <c r="K197" s="38"/>
      <c r="L197" s="38"/>
      <c r="M197" s="38"/>
      <c r="N197" s="38"/>
    </row>
    <row r="198" spans="1:14" x14ac:dyDescent="0.25">
      <c r="A198" s="38"/>
      <c r="B198" s="38"/>
      <c r="C198" s="38"/>
      <c r="D198" s="38"/>
      <c r="E198" s="38"/>
      <c r="F198" s="39"/>
      <c r="G198" s="39"/>
      <c r="H198" s="11"/>
      <c r="I198" s="47"/>
      <c r="J198" s="38"/>
      <c r="K198" s="38"/>
      <c r="L198" s="38"/>
      <c r="M198" s="38"/>
      <c r="N198" s="38"/>
    </row>
    <row r="199" spans="1:14" x14ac:dyDescent="0.25">
      <c r="A199" s="38"/>
      <c r="B199" s="38"/>
      <c r="C199" s="38"/>
      <c r="D199" s="38"/>
      <c r="E199" s="38"/>
      <c r="F199" s="39"/>
      <c r="G199" s="39"/>
      <c r="H199" s="11"/>
      <c r="I199" s="47"/>
      <c r="J199" s="38"/>
      <c r="K199" s="38"/>
      <c r="L199" s="38"/>
      <c r="M199" s="38"/>
      <c r="N199" s="38"/>
    </row>
    <row r="200" spans="1:14" x14ac:dyDescent="0.25">
      <c r="A200" s="38"/>
      <c r="B200" s="38"/>
      <c r="C200" s="38"/>
      <c r="D200" s="38"/>
      <c r="E200" s="38"/>
      <c r="F200" s="39"/>
      <c r="G200" s="39"/>
      <c r="H200" s="11"/>
      <c r="I200" s="47"/>
      <c r="J200" s="38"/>
      <c r="K200" s="38"/>
      <c r="L200" s="38"/>
      <c r="M200" s="38"/>
      <c r="N200" s="38"/>
    </row>
    <row r="201" spans="1:14" x14ac:dyDescent="0.25">
      <c r="A201" s="38"/>
      <c r="B201" s="38"/>
      <c r="C201" s="38"/>
      <c r="D201" s="38"/>
      <c r="E201" s="38"/>
      <c r="F201" s="39"/>
      <c r="G201" s="39"/>
      <c r="H201" s="11"/>
      <c r="I201" s="47"/>
      <c r="J201" s="38"/>
      <c r="K201" s="38"/>
      <c r="L201" s="38"/>
      <c r="M201" s="38"/>
      <c r="N201" s="38"/>
    </row>
    <row r="202" spans="1:14" x14ac:dyDescent="0.25">
      <c r="A202" s="38"/>
      <c r="B202" s="38"/>
      <c r="C202" s="38"/>
      <c r="D202" s="38"/>
      <c r="E202" s="38"/>
      <c r="F202" s="39"/>
      <c r="G202" s="39"/>
      <c r="H202" s="11"/>
      <c r="I202" s="47"/>
      <c r="J202" s="38"/>
      <c r="K202" s="38"/>
      <c r="L202" s="38"/>
      <c r="M202" s="38"/>
      <c r="N202" s="38"/>
    </row>
    <row r="203" spans="1:14" x14ac:dyDescent="0.25">
      <c r="A203" s="38"/>
      <c r="B203" s="38"/>
      <c r="C203" s="38"/>
      <c r="D203" s="38"/>
      <c r="E203" s="38"/>
      <c r="F203" s="39"/>
      <c r="G203" s="39"/>
      <c r="H203" s="11"/>
      <c r="I203" s="47"/>
      <c r="J203" s="38"/>
      <c r="K203" s="38"/>
      <c r="L203" s="38"/>
      <c r="M203" s="38"/>
      <c r="N203" s="38"/>
    </row>
    <row r="204" spans="1:14" x14ac:dyDescent="0.25">
      <c r="A204" s="38"/>
      <c r="B204" s="38"/>
      <c r="C204" s="38"/>
      <c r="D204" s="38"/>
      <c r="E204" s="38"/>
      <c r="F204" s="39"/>
      <c r="G204" s="39"/>
      <c r="H204" s="11"/>
      <c r="I204" s="47"/>
      <c r="J204" s="38"/>
      <c r="K204" s="38"/>
      <c r="L204" s="38"/>
      <c r="M204" s="38"/>
      <c r="N204" s="38"/>
    </row>
    <row r="205" spans="1:14" x14ac:dyDescent="0.25">
      <c r="A205" s="38"/>
      <c r="B205" s="38"/>
      <c r="C205" s="38"/>
      <c r="D205" s="38"/>
      <c r="E205" s="38"/>
      <c r="F205" s="39"/>
      <c r="G205" s="39"/>
      <c r="H205" s="11"/>
      <c r="I205" s="47"/>
      <c r="J205" s="38"/>
      <c r="K205" s="38"/>
      <c r="L205" s="38"/>
      <c r="M205" s="38"/>
      <c r="N205" s="38"/>
    </row>
    <row r="206" spans="1:14" x14ac:dyDescent="0.25">
      <c r="A206" s="38"/>
      <c r="B206" s="38"/>
      <c r="C206" s="38"/>
      <c r="D206" s="38"/>
      <c r="E206" s="38"/>
      <c r="F206" s="39"/>
      <c r="G206" s="39"/>
      <c r="H206" s="11"/>
      <c r="I206" s="47"/>
      <c r="J206" s="38"/>
      <c r="K206" s="38"/>
      <c r="L206" s="38"/>
      <c r="M206" s="38"/>
      <c r="N206" s="38"/>
    </row>
    <row r="207" spans="1:14" x14ac:dyDescent="0.25">
      <c r="A207" s="38"/>
      <c r="B207" s="38"/>
      <c r="C207" s="38"/>
      <c r="D207" s="38"/>
      <c r="E207" s="38"/>
      <c r="F207" s="39"/>
      <c r="G207" s="39"/>
      <c r="H207" s="11"/>
      <c r="I207" s="47"/>
      <c r="J207" s="38"/>
      <c r="K207" s="38"/>
      <c r="L207" s="38"/>
      <c r="M207" s="38"/>
      <c r="N207" s="38"/>
    </row>
    <row r="208" spans="1:14" x14ac:dyDescent="0.25">
      <c r="A208" s="38"/>
      <c r="B208" s="38"/>
      <c r="C208" s="38"/>
      <c r="D208" s="38"/>
      <c r="E208" s="38"/>
      <c r="F208" s="39"/>
      <c r="G208" s="39"/>
      <c r="H208" s="11"/>
      <c r="I208" s="47"/>
      <c r="J208" s="38"/>
      <c r="K208" s="38"/>
      <c r="L208" s="38"/>
      <c r="M208" s="38"/>
      <c r="N208" s="38"/>
    </row>
    <row r="209" spans="1:14" x14ac:dyDescent="0.25">
      <c r="A209" s="38"/>
      <c r="B209" s="38"/>
      <c r="C209" s="38"/>
      <c r="D209" s="38"/>
      <c r="E209" s="38"/>
      <c r="F209" s="39"/>
      <c r="G209" s="39"/>
      <c r="H209" s="11"/>
      <c r="I209" s="47"/>
      <c r="J209" s="38"/>
      <c r="K209" s="38"/>
      <c r="L209" s="38"/>
      <c r="M209" s="38"/>
      <c r="N209" s="38"/>
    </row>
    <row r="210" spans="1:14" x14ac:dyDescent="0.25">
      <c r="A210" s="38"/>
      <c r="B210" s="38"/>
      <c r="C210" s="38"/>
      <c r="D210" s="38"/>
      <c r="E210" s="38"/>
      <c r="F210" s="39"/>
      <c r="G210" s="39"/>
      <c r="H210" s="11"/>
      <c r="I210" s="47"/>
      <c r="J210" s="38"/>
      <c r="K210" s="38"/>
      <c r="L210" s="38"/>
      <c r="M210" s="38"/>
      <c r="N210" s="38"/>
    </row>
    <row r="211" spans="1:14" x14ac:dyDescent="0.25">
      <c r="A211" s="38"/>
      <c r="B211" s="38"/>
      <c r="C211" s="38"/>
      <c r="D211" s="38"/>
      <c r="E211" s="38"/>
      <c r="F211" s="39"/>
      <c r="G211" s="39"/>
      <c r="H211" s="11"/>
      <c r="I211" s="47"/>
      <c r="J211" s="38"/>
      <c r="K211" s="38"/>
      <c r="L211" s="38"/>
      <c r="M211" s="38"/>
      <c r="N211" s="38"/>
    </row>
    <row r="212" spans="1:14" x14ac:dyDescent="0.25">
      <c r="A212" s="38"/>
      <c r="B212" s="38"/>
      <c r="C212" s="38"/>
      <c r="D212" s="38"/>
      <c r="E212" s="38"/>
      <c r="F212" s="39"/>
      <c r="G212" s="39"/>
      <c r="H212" s="11"/>
      <c r="I212" s="47"/>
      <c r="J212" s="38"/>
      <c r="K212" s="38"/>
      <c r="L212" s="38"/>
      <c r="M212" s="38"/>
      <c r="N212" s="38"/>
    </row>
    <row r="213" spans="1:14" x14ac:dyDescent="0.25">
      <c r="A213" s="38"/>
      <c r="B213" s="38"/>
      <c r="C213" s="38"/>
      <c r="D213" s="38"/>
      <c r="E213" s="38"/>
      <c r="F213" s="39"/>
      <c r="G213" s="39"/>
      <c r="H213" s="11"/>
      <c r="I213" s="47"/>
      <c r="J213" s="38"/>
      <c r="K213" s="38"/>
      <c r="L213" s="38"/>
      <c r="M213" s="38"/>
      <c r="N213" s="38"/>
    </row>
    <row r="214" spans="1:14" x14ac:dyDescent="0.25">
      <c r="A214" s="38"/>
      <c r="B214" s="38"/>
      <c r="C214" s="38"/>
      <c r="D214" s="38"/>
      <c r="E214" s="38"/>
      <c r="F214" s="39"/>
      <c r="G214" s="39"/>
      <c r="H214" s="11"/>
      <c r="I214" s="47"/>
      <c r="J214" s="38"/>
      <c r="K214" s="38"/>
      <c r="L214" s="38"/>
      <c r="M214" s="38"/>
      <c r="N214" s="38"/>
    </row>
    <row r="215" spans="1:14" x14ac:dyDescent="0.25">
      <c r="A215" s="38"/>
      <c r="B215" s="38"/>
      <c r="C215" s="38"/>
      <c r="D215" s="38"/>
      <c r="E215" s="38"/>
      <c r="F215" s="39"/>
      <c r="G215" s="39"/>
      <c r="H215" s="11"/>
      <c r="I215" s="47"/>
      <c r="J215" s="38"/>
      <c r="K215" s="38"/>
      <c r="L215" s="38"/>
      <c r="M215" s="38"/>
      <c r="N215" s="38"/>
    </row>
    <row r="216" spans="1:14" x14ac:dyDescent="0.25">
      <c r="A216" s="38"/>
      <c r="B216" s="38"/>
      <c r="C216" s="38"/>
      <c r="D216" s="38"/>
      <c r="E216" s="38"/>
      <c r="F216" s="39"/>
      <c r="G216" s="39"/>
      <c r="H216" s="11"/>
      <c r="I216" s="47"/>
      <c r="J216" s="38"/>
      <c r="K216" s="38"/>
      <c r="L216" s="38"/>
      <c r="M216" s="38"/>
      <c r="N216" s="38"/>
    </row>
    <row r="217" spans="1:14" x14ac:dyDescent="0.25">
      <c r="A217" s="38"/>
      <c r="B217" s="38"/>
      <c r="C217" s="38"/>
      <c r="D217" s="38"/>
      <c r="E217" s="38"/>
      <c r="F217" s="39"/>
      <c r="G217" s="39"/>
      <c r="H217" s="11"/>
      <c r="I217" s="47"/>
      <c r="J217" s="38"/>
      <c r="K217" s="38"/>
      <c r="L217" s="38"/>
      <c r="M217" s="38"/>
      <c r="N217" s="38"/>
    </row>
    <row r="218" spans="1:14" x14ac:dyDescent="0.25">
      <c r="A218" s="38"/>
      <c r="B218" s="38"/>
      <c r="C218" s="38"/>
      <c r="D218" s="38"/>
      <c r="E218" s="38"/>
      <c r="F218" s="39"/>
      <c r="G218" s="39"/>
      <c r="H218" s="11"/>
      <c r="I218" s="38"/>
      <c r="J218" s="38"/>
      <c r="K218" s="38"/>
      <c r="L218" s="38"/>
      <c r="M218" s="38"/>
      <c r="N218" s="38"/>
    </row>
    <row r="219" spans="1:14" x14ac:dyDescent="0.25">
      <c r="A219" s="38"/>
      <c r="B219" s="38"/>
      <c r="C219" s="38"/>
      <c r="D219" s="38"/>
      <c r="E219" s="38"/>
      <c r="F219" s="39"/>
      <c r="G219" s="39"/>
      <c r="H219" s="11"/>
      <c r="I219" s="38"/>
      <c r="J219" s="38"/>
      <c r="K219" s="38"/>
      <c r="L219" s="38"/>
      <c r="M219" s="38"/>
      <c r="N219" s="38"/>
    </row>
    <row r="220" spans="1:14" x14ac:dyDescent="0.25">
      <c r="A220" s="38"/>
      <c r="B220" s="38"/>
      <c r="C220" s="38"/>
      <c r="D220" s="38"/>
      <c r="E220" s="38"/>
      <c r="F220" s="39"/>
      <c r="G220" s="39"/>
      <c r="H220" s="11"/>
      <c r="I220" s="38"/>
      <c r="J220" s="38"/>
      <c r="K220" s="38"/>
      <c r="L220" s="38"/>
      <c r="M220" s="38"/>
      <c r="N220" s="38"/>
    </row>
    <row r="221" spans="1:14" x14ac:dyDescent="0.25">
      <c r="A221" s="38"/>
      <c r="B221" s="38"/>
      <c r="C221" s="38"/>
      <c r="D221" s="38"/>
      <c r="E221" s="38"/>
      <c r="F221" s="39"/>
      <c r="G221" s="39"/>
      <c r="H221" s="11"/>
      <c r="I221" s="38"/>
      <c r="J221" s="38"/>
      <c r="K221" s="38"/>
      <c r="L221" s="38"/>
      <c r="M221" s="38"/>
      <c r="N221" s="38"/>
    </row>
    <row r="222" spans="1:14" x14ac:dyDescent="0.25">
      <c r="A222" s="38"/>
      <c r="B222" s="38"/>
      <c r="C222" s="38"/>
      <c r="D222" s="38"/>
      <c r="E222" s="38"/>
      <c r="F222" s="39"/>
      <c r="G222" s="39"/>
      <c r="H222" s="11"/>
      <c r="I222" s="38"/>
      <c r="J222" s="38"/>
      <c r="K222" s="38"/>
      <c r="L222" s="38"/>
      <c r="M222" s="38"/>
      <c r="N222" s="38"/>
    </row>
    <row r="223" spans="1:14" x14ac:dyDescent="0.25">
      <c r="A223" s="38"/>
      <c r="B223" s="38"/>
      <c r="C223" s="38"/>
      <c r="D223" s="38"/>
      <c r="E223" s="38"/>
      <c r="F223" s="39"/>
      <c r="G223" s="39"/>
      <c r="H223" s="11"/>
      <c r="I223" s="38"/>
      <c r="J223" s="38"/>
      <c r="K223" s="38"/>
      <c r="L223" s="38"/>
      <c r="M223" s="38"/>
      <c r="N223" s="38"/>
    </row>
    <row r="224" spans="1:14" x14ac:dyDescent="0.25">
      <c r="A224" s="38"/>
      <c r="B224" s="38"/>
      <c r="C224" s="38"/>
      <c r="D224" s="38"/>
      <c r="E224" s="38"/>
      <c r="F224" s="39"/>
      <c r="G224" s="39"/>
      <c r="H224" s="11"/>
      <c r="I224" s="38"/>
      <c r="J224" s="38"/>
      <c r="K224" s="38"/>
      <c r="L224" s="38"/>
      <c r="M224" s="38"/>
      <c r="N224" s="38"/>
    </row>
    <row r="225" spans="1:14" x14ac:dyDescent="0.25">
      <c r="A225" s="38"/>
      <c r="B225" s="38"/>
      <c r="C225" s="38"/>
      <c r="D225" s="38"/>
      <c r="E225" s="38"/>
      <c r="F225" s="39"/>
      <c r="G225" s="39"/>
      <c r="H225" s="11"/>
      <c r="I225" s="38"/>
      <c r="J225" s="38"/>
      <c r="K225" s="38"/>
      <c r="L225" s="38"/>
      <c r="M225" s="38"/>
      <c r="N225" s="38"/>
    </row>
    <row r="226" spans="1:14" x14ac:dyDescent="0.25">
      <c r="A226" s="38"/>
      <c r="B226" s="38"/>
      <c r="C226" s="38"/>
      <c r="D226" s="38"/>
      <c r="E226" s="38"/>
      <c r="F226" s="39"/>
      <c r="G226" s="39"/>
      <c r="H226" s="11"/>
      <c r="I226" s="38"/>
      <c r="J226" s="38"/>
      <c r="K226" s="38"/>
      <c r="L226" s="38"/>
      <c r="M226" s="38"/>
      <c r="N226" s="38"/>
    </row>
    <row r="227" spans="1:14" x14ac:dyDescent="0.25">
      <c r="A227" s="38"/>
      <c r="B227" s="38"/>
      <c r="C227" s="38"/>
      <c r="D227" s="38"/>
      <c r="E227" s="38"/>
      <c r="F227" s="39"/>
      <c r="G227" s="39"/>
      <c r="H227" s="11"/>
      <c r="I227" s="38"/>
      <c r="J227" s="38"/>
      <c r="K227" s="38"/>
      <c r="L227" s="38"/>
      <c r="M227" s="38"/>
      <c r="N227" s="38"/>
    </row>
    <row r="228" spans="1:14" x14ac:dyDescent="0.25">
      <c r="A228" s="38"/>
      <c r="B228" s="38"/>
      <c r="C228" s="38"/>
      <c r="D228" s="38"/>
      <c r="E228" s="38"/>
      <c r="F228" s="39"/>
      <c r="G228" s="39"/>
      <c r="H228" s="11"/>
      <c r="I228" s="38"/>
      <c r="J228" s="38"/>
      <c r="K228" s="38"/>
      <c r="L228" s="38"/>
      <c r="M228" s="38"/>
      <c r="N228" s="38"/>
    </row>
    <row r="229" spans="1:14" x14ac:dyDescent="0.25">
      <c r="A229" s="38"/>
      <c r="B229" s="38"/>
      <c r="C229" s="38"/>
      <c r="D229" s="38"/>
      <c r="E229" s="38"/>
      <c r="F229" s="39"/>
      <c r="G229" s="39"/>
      <c r="H229" s="11"/>
      <c r="I229" s="38"/>
      <c r="J229" s="38"/>
      <c r="K229" s="38"/>
      <c r="L229" s="38"/>
      <c r="M229" s="38"/>
      <c r="N229" s="38"/>
    </row>
    <row r="230" spans="1:14" x14ac:dyDescent="0.25">
      <c r="A230" s="38"/>
      <c r="B230" s="38"/>
      <c r="C230" s="38"/>
      <c r="D230" s="38"/>
      <c r="E230" s="38"/>
      <c r="F230" s="39"/>
      <c r="G230" s="39"/>
      <c r="H230" s="11"/>
      <c r="I230" s="38"/>
      <c r="J230" s="38"/>
      <c r="K230" s="38"/>
      <c r="L230" s="38"/>
      <c r="M230" s="38"/>
      <c r="N230" s="38"/>
    </row>
    <row r="231" spans="1:14" x14ac:dyDescent="0.25">
      <c r="A231" s="38"/>
      <c r="B231" s="38"/>
      <c r="C231" s="38"/>
      <c r="D231" s="38"/>
      <c r="E231" s="38"/>
      <c r="F231" s="39"/>
      <c r="G231" s="39"/>
      <c r="H231" s="11"/>
      <c r="I231" s="38"/>
      <c r="J231" s="38"/>
      <c r="K231" s="38"/>
      <c r="L231" s="38"/>
      <c r="M231" s="38"/>
      <c r="N231" s="38"/>
    </row>
    <row r="232" spans="1:14" x14ac:dyDescent="0.25">
      <c r="A232" s="38"/>
      <c r="B232" s="38"/>
      <c r="C232" s="38"/>
      <c r="D232" s="38"/>
      <c r="E232" s="38"/>
      <c r="F232" s="39"/>
      <c r="G232" s="39"/>
      <c r="H232" s="11"/>
      <c r="I232" s="38"/>
      <c r="J232" s="38"/>
      <c r="K232" s="38"/>
      <c r="L232" s="38"/>
      <c r="M232" s="38"/>
      <c r="N232" s="38"/>
    </row>
    <row r="233" spans="1:14" x14ac:dyDescent="0.25">
      <c r="A233" s="38"/>
      <c r="B233" s="38"/>
      <c r="C233" s="38"/>
      <c r="D233" s="38"/>
      <c r="E233" s="38"/>
      <c r="F233" s="39"/>
      <c r="G233" s="39"/>
      <c r="H233" s="11"/>
      <c r="I233" s="47"/>
      <c r="J233" s="38"/>
      <c r="K233" s="38"/>
      <c r="L233" s="38"/>
      <c r="M233" s="38"/>
      <c r="N233" s="38"/>
    </row>
    <row r="234" spans="1:14" x14ac:dyDescent="0.25">
      <c r="A234" s="38"/>
      <c r="B234" s="38"/>
      <c r="C234" s="38"/>
      <c r="D234" s="38"/>
      <c r="E234" s="38"/>
      <c r="F234" s="39"/>
      <c r="G234" s="39"/>
      <c r="H234" s="11"/>
      <c r="I234" s="47"/>
      <c r="J234" s="38"/>
      <c r="K234" s="38"/>
      <c r="L234" s="50"/>
      <c r="M234" s="37"/>
      <c r="N234" s="38"/>
    </row>
    <row r="235" spans="1:14" x14ac:dyDescent="0.25">
      <c r="A235" s="38"/>
      <c r="B235" s="38"/>
      <c r="C235" s="38"/>
      <c r="D235" s="38"/>
      <c r="E235" s="38"/>
      <c r="F235" s="39"/>
      <c r="G235" s="39"/>
      <c r="H235" s="11"/>
      <c r="I235" s="47"/>
      <c r="J235" s="38"/>
      <c r="K235" s="38"/>
      <c r="L235" s="38"/>
      <c r="M235" s="38"/>
      <c r="N235" s="38"/>
    </row>
    <row r="236" spans="1:14" x14ac:dyDescent="0.25">
      <c r="A236" s="38"/>
      <c r="B236" s="38"/>
      <c r="C236" s="38"/>
      <c r="D236" s="38"/>
      <c r="E236" s="38"/>
      <c r="F236" s="39"/>
      <c r="G236" s="39"/>
      <c r="H236" s="11"/>
      <c r="I236" s="47"/>
      <c r="J236" s="38"/>
      <c r="K236" s="38"/>
      <c r="L236" s="38"/>
      <c r="M236" s="38"/>
      <c r="N236" s="38"/>
    </row>
    <row r="237" spans="1:14" x14ac:dyDescent="0.25">
      <c r="A237" s="38"/>
      <c r="B237" s="38"/>
      <c r="C237" s="38"/>
      <c r="D237" s="38"/>
      <c r="E237" s="38"/>
      <c r="F237" s="39"/>
      <c r="G237" s="39"/>
      <c r="H237" s="11"/>
      <c r="I237" s="47"/>
      <c r="J237" s="38"/>
      <c r="K237" s="38"/>
      <c r="L237" s="38"/>
      <c r="M237" s="38"/>
      <c r="N237" s="38"/>
    </row>
    <row r="238" spans="1:14" x14ac:dyDescent="0.25">
      <c r="A238" s="38"/>
      <c r="B238" s="38"/>
      <c r="C238" s="38"/>
      <c r="D238" s="38"/>
      <c r="E238" s="38"/>
      <c r="F238" s="39"/>
      <c r="G238" s="39"/>
      <c r="H238" s="11"/>
      <c r="I238" s="47"/>
      <c r="J238" s="38"/>
      <c r="K238" s="38"/>
      <c r="L238" s="38"/>
      <c r="M238" s="38"/>
      <c r="N238" s="38"/>
    </row>
    <row r="239" spans="1:14" x14ac:dyDescent="0.25">
      <c r="A239" s="38"/>
      <c r="B239" s="38"/>
      <c r="C239" s="38"/>
      <c r="D239" s="38"/>
      <c r="E239" s="38"/>
      <c r="F239" s="39"/>
      <c r="G239" s="39"/>
      <c r="H239" s="11"/>
      <c r="I239" s="47"/>
      <c r="J239" s="38"/>
      <c r="K239" s="38"/>
      <c r="L239" s="38"/>
      <c r="M239" s="38"/>
      <c r="N239" s="38"/>
    </row>
    <row r="240" spans="1:14" x14ac:dyDescent="0.25">
      <c r="A240" s="38"/>
      <c r="B240" s="38"/>
      <c r="C240" s="38"/>
      <c r="D240" s="38"/>
      <c r="E240" s="38"/>
      <c r="F240" s="39"/>
      <c r="G240" s="39"/>
      <c r="H240" s="11"/>
      <c r="I240" s="47"/>
      <c r="J240" s="38"/>
      <c r="K240" s="38"/>
      <c r="L240" s="38"/>
      <c r="M240" s="38"/>
      <c r="N240" s="38"/>
    </row>
    <row r="241" spans="1:14" x14ac:dyDescent="0.25">
      <c r="A241" s="38"/>
      <c r="B241" s="38"/>
      <c r="C241" s="38"/>
      <c r="D241" s="38"/>
      <c r="E241" s="38"/>
      <c r="F241" s="39"/>
      <c r="G241" s="39"/>
      <c r="H241" s="11"/>
      <c r="I241" s="47"/>
      <c r="J241" s="38"/>
      <c r="K241" s="38"/>
      <c r="L241" s="38"/>
      <c r="M241" s="38"/>
      <c r="N241" s="38"/>
    </row>
    <row r="242" spans="1:14" x14ac:dyDescent="0.25">
      <c r="A242" s="38"/>
      <c r="B242" s="38"/>
      <c r="C242" s="38"/>
      <c r="D242" s="38"/>
      <c r="E242" s="38"/>
      <c r="F242" s="39"/>
      <c r="G242" s="39"/>
      <c r="H242" s="11"/>
      <c r="I242" s="47"/>
      <c r="J242" s="38"/>
      <c r="K242" s="38"/>
      <c r="L242" s="38"/>
      <c r="M242" s="38"/>
      <c r="N242" s="38"/>
    </row>
    <row r="243" spans="1:14" x14ac:dyDescent="0.25">
      <c r="A243" s="38"/>
      <c r="B243" s="38"/>
      <c r="C243" s="38"/>
      <c r="D243" s="38"/>
      <c r="E243" s="38"/>
      <c r="F243" s="39"/>
      <c r="G243" s="39"/>
      <c r="H243" s="11"/>
      <c r="I243" s="47"/>
      <c r="J243" s="38"/>
      <c r="K243" s="38"/>
      <c r="L243" s="38"/>
      <c r="M243" s="38"/>
      <c r="N243" s="38"/>
    </row>
    <row r="244" spans="1:14" x14ac:dyDescent="0.25">
      <c r="A244" s="38"/>
      <c r="B244" s="38"/>
      <c r="C244" s="38"/>
      <c r="D244" s="38"/>
      <c r="E244" s="38"/>
      <c r="F244" s="39"/>
      <c r="G244" s="39"/>
      <c r="H244" s="11"/>
      <c r="I244" s="47"/>
      <c r="J244" s="38"/>
      <c r="K244" s="38"/>
      <c r="L244" s="38"/>
      <c r="M244" s="38"/>
      <c r="N244" s="38"/>
    </row>
    <row r="245" spans="1:14" x14ac:dyDescent="0.25">
      <c r="A245" s="38"/>
      <c r="B245" s="38"/>
      <c r="C245" s="38"/>
      <c r="D245" s="38"/>
      <c r="E245" s="38"/>
      <c r="F245" s="39"/>
      <c r="G245" s="39"/>
      <c r="H245" s="11"/>
      <c r="I245" s="47"/>
      <c r="J245" s="38"/>
      <c r="K245" s="38"/>
      <c r="L245" s="38"/>
      <c r="M245" s="38"/>
      <c r="N245" s="38"/>
    </row>
    <row r="246" spans="1:14" x14ac:dyDescent="0.25">
      <c r="A246" s="38"/>
      <c r="B246" s="38"/>
      <c r="C246" s="38"/>
      <c r="D246" s="38"/>
      <c r="E246" s="38"/>
      <c r="F246" s="39"/>
      <c r="G246" s="39"/>
      <c r="H246" s="11"/>
      <c r="I246" s="47"/>
      <c r="J246" s="38"/>
      <c r="K246" s="38"/>
      <c r="L246" s="38"/>
      <c r="M246" s="38"/>
      <c r="N246" s="38"/>
    </row>
    <row r="247" spans="1:14" x14ac:dyDescent="0.25">
      <c r="A247" s="38"/>
      <c r="B247" s="38"/>
      <c r="C247" s="38"/>
      <c r="D247" s="38"/>
      <c r="E247" s="38"/>
      <c r="F247" s="39"/>
      <c r="G247" s="39"/>
      <c r="H247" s="11"/>
      <c r="I247" s="47"/>
      <c r="J247" s="38"/>
      <c r="K247" s="38"/>
      <c r="L247" s="38"/>
      <c r="M247" s="38"/>
      <c r="N247" s="38"/>
    </row>
    <row r="248" spans="1:14" x14ac:dyDescent="0.25">
      <c r="A248" s="38"/>
      <c r="B248" s="38"/>
      <c r="C248" s="38"/>
      <c r="D248" s="38"/>
      <c r="E248" s="38"/>
      <c r="F248" s="39"/>
      <c r="G248" s="39"/>
      <c r="H248" s="11"/>
      <c r="I248" s="47"/>
      <c r="J248" s="38"/>
      <c r="K248" s="38"/>
      <c r="L248" s="38"/>
      <c r="M248" s="38"/>
      <c r="N248" s="38"/>
    </row>
    <row r="249" spans="1:14" x14ac:dyDescent="0.25">
      <c r="A249" s="38"/>
      <c r="B249" s="38"/>
      <c r="C249" s="38"/>
      <c r="D249" s="38"/>
      <c r="E249" s="38"/>
      <c r="F249" s="39"/>
      <c r="G249" s="39"/>
      <c r="H249" s="11"/>
      <c r="I249" s="47"/>
      <c r="J249" s="38"/>
      <c r="K249" s="38"/>
      <c r="L249" s="38"/>
      <c r="M249" s="38"/>
      <c r="N249" s="38"/>
    </row>
    <row r="250" spans="1:14" x14ac:dyDescent="0.25">
      <c r="A250" s="38"/>
      <c r="B250" s="38"/>
      <c r="C250" s="38"/>
      <c r="D250" s="38"/>
      <c r="E250" s="38"/>
      <c r="F250" s="39"/>
      <c r="G250" s="39"/>
      <c r="H250" s="11"/>
      <c r="I250" s="47"/>
      <c r="J250" s="38"/>
      <c r="K250" s="38"/>
      <c r="L250" s="38"/>
      <c r="M250" s="38"/>
      <c r="N250" s="38"/>
    </row>
    <row r="251" spans="1:14" x14ac:dyDescent="0.25">
      <c r="A251" s="38"/>
      <c r="B251" s="38"/>
      <c r="C251" s="38"/>
      <c r="D251" s="38"/>
      <c r="E251" s="38"/>
      <c r="F251" s="39"/>
      <c r="G251" s="39"/>
      <c r="H251" s="11"/>
      <c r="I251" s="47"/>
      <c r="J251" s="38"/>
      <c r="K251" s="38"/>
      <c r="L251" s="38"/>
      <c r="M251" s="38"/>
      <c r="N251" s="38"/>
    </row>
    <row r="252" spans="1:14" x14ac:dyDescent="0.25">
      <c r="A252" s="38"/>
      <c r="B252" s="38"/>
      <c r="C252" s="38"/>
      <c r="D252" s="38"/>
      <c r="E252" s="38"/>
      <c r="F252" s="39"/>
      <c r="G252" s="39"/>
      <c r="H252" s="11"/>
      <c r="I252" s="47"/>
      <c r="J252" s="38"/>
      <c r="K252" s="38"/>
      <c r="L252" s="38"/>
      <c r="M252" s="38"/>
      <c r="N252" s="38"/>
    </row>
    <row r="253" spans="1:14" x14ac:dyDescent="0.25">
      <c r="A253" s="38"/>
      <c r="B253" s="38"/>
      <c r="C253" s="38"/>
      <c r="D253" s="38"/>
      <c r="E253" s="38"/>
      <c r="F253" s="39"/>
      <c r="G253" s="39"/>
      <c r="H253" s="11"/>
      <c r="I253" s="47"/>
      <c r="J253" s="38"/>
      <c r="K253" s="38"/>
      <c r="L253" s="38"/>
      <c r="M253" s="38"/>
      <c r="N253" s="38"/>
    </row>
    <row r="254" spans="1:14" x14ac:dyDescent="0.25">
      <c r="A254" s="38"/>
      <c r="B254" s="38"/>
      <c r="C254" s="38"/>
      <c r="D254" s="38"/>
      <c r="E254" s="38"/>
      <c r="F254" s="39"/>
      <c r="G254" s="39"/>
      <c r="H254" s="11"/>
      <c r="I254" s="47"/>
      <c r="J254" s="38"/>
      <c r="K254" s="38"/>
      <c r="L254" s="38"/>
      <c r="M254" s="38"/>
      <c r="N254" s="38"/>
    </row>
    <row r="255" spans="1:14" x14ac:dyDescent="0.25">
      <c r="A255" s="38"/>
      <c r="B255" s="38"/>
      <c r="C255" s="38"/>
      <c r="D255" s="38"/>
      <c r="E255" s="38"/>
      <c r="F255" s="39"/>
      <c r="G255" s="39"/>
      <c r="H255" s="11"/>
      <c r="I255" s="47"/>
      <c r="J255" s="38"/>
      <c r="K255" s="38"/>
      <c r="L255" s="38"/>
      <c r="M255" s="38"/>
      <c r="N255" s="38"/>
    </row>
    <row r="256" spans="1:14" x14ac:dyDescent="0.25">
      <c r="A256" s="38"/>
      <c r="B256" s="38"/>
      <c r="C256" s="38"/>
      <c r="D256" s="38"/>
      <c r="E256" s="38"/>
      <c r="F256" s="39"/>
      <c r="G256" s="39"/>
      <c r="H256" s="11"/>
      <c r="I256" s="47"/>
      <c r="J256" s="38"/>
      <c r="K256" s="38"/>
      <c r="L256" s="38"/>
      <c r="M256" s="38"/>
      <c r="N256" s="38"/>
    </row>
    <row r="257" spans="1:14" x14ac:dyDescent="0.25">
      <c r="A257" s="38"/>
      <c r="B257" s="38"/>
      <c r="C257" s="38"/>
      <c r="D257" s="38"/>
      <c r="E257" s="38"/>
      <c r="F257" s="39"/>
      <c r="G257" s="39"/>
      <c r="H257" s="11"/>
      <c r="I257" s="47"/>
      <c r="J257" s="38"/>
      <c r="K257" s="38"/>
      <c r="L257" s="38"/>
      <c r="M257" s="38"/>
      <c r="N257" s="38"/>
    </row>
    <row r="258" spans="1:14" x14ac:dyDescent="0.25">
      <c r="A258" s="38"/>
      <c r="B258" s="38"/>
      <c r="C258" s="38"/>
      <c r="D258" s="38"/>
      <c r="E258" s="38"/>
      <c r="F258" s="39"/>
      <c r="G258" s="39"/>
      <c r="H258" s="11"/>
      <c r="I258" s="47"/>
      <c r="J258" s="38"/>
      <c r="K258" s="38"/>
      <c r="L258" s="38"/>
      <c r="M258" s="38"/>
      <c r="N258" s="38"/>
    </row>
    <row r="259" spans="1:14" x14ac:dyDescent="0.25">
      <c r="A259" s="38"/>
      <c r="B259" s="38"/>
      <c r="C259" s="38"/>
      <c r="D259" s="38"/>
      <c r="E259" s="38"/>
      <c r="F259" s="39"/>
      <c r="G259" s="39"/>
      <c r="H259" s="11"/>
      <c r="I259" s="47"/>
      <c r="J259" s="38"/>
      <c r="K259" s="38"/>
      <c r="L259" s="38"/>
      <c r="M259" s="38"/>
      <c r="N259" s="38"/>
    </row>
    <row r="260" spans="1:14" x14ac:dyDescent="0.25">
      <c r="A260" s="38"/>
      <c r="B260" s="38"/>
      <c r="C260" s="38"/>
      <c r="D260" s="38"/>
      <c r="E260" s="38"/>
      <c r="F260" s="39"/>
      <c r="G260" s="39"/>
      <c r="H260" s="11"/>
      <c r="I260" s="47"/>
      <c r="J260" s="38"/>
      <c r="K260" s="38"/>
      <c r="L260" s="38"/>
      <c r="M260" s="38"/>
      <c r="N260" s="38"/>
    </row>
    <row r="261" spans="1:14" x14ac:dyDescent="0.25">
      <c r="A261" s="38"/>
      <c r="B261" s="38"/>
      <c r="C261" s="38"/>
      <c r="D261" s="38"/>
      <c r="E261" s="38"/>
      <c r="F261" s="39"/>
      <c r="G261" s="39"/>
      <c r="H261" s="11"/>
      <c r="I261" s="47"/>
      <c r="J261" s="38"/>
      <c r="K261" s="38"/>
      <c r="L261" s="38"/>
      <c r="M261" s="38"/>
      <c r="N261" s="38"/>
    </row>
    <row r="262" spans="1:14" x14ac:dyDescent="0.25">
      <c r="A262" s="38"/>
      <c r="B262" s="38"/>
      <c r="C262" s="38"/>
      <c r="D262" s="38"/>
      <c r="E262" s="38"/>
      <c r="F262" s="39"/>
      <c r="G262" s="39"/>
      <c r="H262" s="11"/>
      <c r="I262" s="47"/>
      <c r="J262" s="38"/>
      <c r="K262" s="38"/>
      <c r="L262" s="38"/>
      <c r="M262" s="38"/>
      <c r="N262" s="38"/>
    </row>
    <row r="263" spans="1:14" x14ac:dyDescent="0.25">
      <c r="A263" s="38"/>
      <c r="B263" s="38"/>
      <c r="C263" s="38"/>
      <c r="D263" s="38"/>
      <c r="E263" s="38"/>
      <c r="F263" s="39"/>
      <c r="G263" s="39"/>
      <c r="H263" s="11"/>
      <c r="I263" s="47"/>
      <c r="J263" s="38"/>
      <c r="K263" s="38"/>
      <c r="L263" s="38"/>
      <c r="M263" s="38"/>
      <c r="N263" s="38"/>
    </row>
    <row r="264" spans="1:14" x14ac:dyDescent="0.25">
      <c r="A264" s="38"/>
      <c r="B264" s="38"/>
      <c r="C264" s="38"/>
      <c r="D264" s="38"/>
      <c r="E264" s="38"/>
      <c r="F264" s="39"/>
      <c r="G264" s="39"/>
      <c r="H264" s="11"/>
      <c r="I264" s="47"/>
      <c r="J264" s="38"/>
      <c r="K264" s="38"/>
      <c r="L264" s="38"/>
      <c r="M264" s="38"/>
      <c r="N264" s="38"/>
    </row>
    <row r="265" spans="1:14" x14ac:dyDescent="0.25">
      <c r="A265" s="38"/>
      <c r="B265" s="38"/>
      <c r="C265" s="38"/>
      <c r="D265" s="38"/>
      <c r="E265" s="38"/>
      <c r="F265" s="39"/>
      <c r="G265" s="39"/>
      <c r="H265" s="11"/>
      <c r="I265" s="47"/>
      <c r="J265" s="38"/>
      <c r="K265" s="38"/>
      <c r="L265" s="38"/>
      <c r="M265" s="38"/>
      <c r="N265" s="38"/>
    </row>
    <row r="266" spans="1:14" x14ac:dyDescent="0.25">
      <c r="A266" s="38"/>
      <c r="B266" s="38"/>
      <c r="C266" s="38"/>
      <c r="D266" s="38"/>
      <c r="E266" s="38"/>
      <c r="F266" s="39"/>
      <c r="G266" s="39"/>
      <c r="H266" s="11"/>
      <c r="I266" s="47"/>
      <c r="J266" s="38"/>
      <c r="K266" s="38"/>
      <c r="L266" s="38"/>
      <c r="M266" s="38"/>
      <c r="N266" s="38"/>
    </row>
    <row r="267" spans="1:14" x14ac:dyDescent="0.25">
      <c r="A267" s="38"/>
      <c r="B267" s="38"/>
      <c r="C267" s="38"/>
      <c r="D267" s="38"/>
      <c r="E267" s="38"/>
      <c r="F267" s="39"/>
      <c r="G267" s="39"/>
      <c r="H267" s="11"/>
      <c r="I267" s="47"/>
      <c r="J267" s="38"/>
      <c r="K267" s="38"/>
      <c r="L267" s="38"/>
      <c r="M267" s="38"/>
      <c r="N267" s="38"/>
    </row>
    <row r="268" spans="1:14" x14ac:dyDescent="0.25">
      <c r="A268" s="38"/>
      <c r="B268" s="38"/>
      <c r="C268" s="38"/>
      <c r="D268" s="38"/>
      <c r="E268" s="38"/>
      <c r="F268" s="39"/>
      <c r="G268" s="39"/>
      <c r="H268" s="11"/>
      <c r="I268" s="47"/>
      <c r="J268" s="38"/>
      <c r="K268" s="38"/>
      <c r="L268" s="38"/>
      <c r="M268" s="38"/>
      <c r="N268" s="38"/>
    </row>
    <row r="269" spans="1:14" x14ac:dyDescent="0.25">
      <c r="A269" s="38"/>
      <c r="B269" s="38"/>
      <c r="C269" s="38"/>
      <c r="D269" s="38"/>
      <c r="E269" s="38"/>
      <c r="F269" s="39"/>
      <c r="G269" s="39"/>
      <c r="H269" s="11"/>
      <c r="I269" s="47"/>
      <c r="J269" s="38"/>
      <c r="K269" s="38"/>
      <c r="L269" s="50"/>
      <c r="M269" s="37"/>
      <c r="N269" s="38"/>
    </row>
    <row r="270" spans="1:14" x14ac:dyDescent="0.25">
      <c r="A270" s="38"/>
      <c r="B270" s="38"/>
      <c r="C270" s="38"/>
      <c r="D270" s="38"/>
      <c r="E270" s="38"/>
      <c r="F270" s="39"/>
      <c r="G270" s="39"/>
      <c r="H270" s="11"/>
      <c r="I270" s="47"/>
      <c r="J270" s="38"/>
      <c r="K270" s="38"/>
      <c r="L270" s="38"/>
      <c r="M270" s="38"/>
      <c r="N270" s="38"/>
    </row>
    <row r="271" spans="1:14" x14ac:dyDescent="0.25">
      <c r="A271" s="38"/>
      <c r="B271" s="38"/>
      <c r="C271" s="38"/>
      <c r="D271" s="38"/>
      <c r="E271" s="38"/>
      <c r="F271" s="39"/>
      <c r="G271" s="39"/>
      <c r="H271" s="11"/>
      <c r="I271" s="47"/>
      <c r="J271" s="38"/>
      <c r="K271" s="38"/>
      <c r="L271" s="38"/>
      <c r="M271" s="38"/>
      <c r="N271" s="38"/>
    </row>
    <row r="272" spans="1:14" x14ac:dyDescent="0.25">
      <c r="A272" s="38"/>
      <c r="B272" s="38"/>
      <c r="C272" s="38"/>
      <c r="D272" s="38"/>
      <c r="E272" s="38"/>
      <c r="F272" s="39"/>
      <c r="G272" s="39"/>
      <c r="H272" s="11"/>
      <c r="I272" s="47"/>
      <c r="J272" s="38"/>
      <c r="K272" s="38"/>
      <c r="L272" s="38"/>
      <c r="M272" s="38"/>
      <c r="N272" s="38"/>
    </row>
    <row r="273" spans="1:14" x14ac:dyDescent="0.25">
      <c r="A273" s="38"/>
      <c r="B273" s="38"/>
      <c r="C273" s="38"/>
      <c r="D273" s="38"/>
      <c r="E273" s="38"/>
      <c r="F273" s="39"/>
      <c r="G273" s="39"/>
      <c r="H273" s="11"/>
      <c r="I273" s="47"/>
      <c r="J273" s="38"/>
      <c r="K273" s="38"/>
      <c r="L273" s="38"/>
      <c r="M273" s="38"/>
      <c r="N273" s="38"/>
    </row>
    <row r="274" spans="1:14" x14ac:dyDescent="0.25">
      <c r="A274" s="38"/>
      <c r="B274" s="38"/>
      <c r="C274" s="38"/>
      <c r="D274" s="38"/>
      <c r="E274" s="38"/>
      <c r="F274" s="39"/>
      <c r="G274" s="39"/>
      <c r="H274" s="11"/>
      <c r="I274" s="47"/>
      <c r="J274" s="38"/>
      <c r="K274" s="38"/>
      <c r="L274" s="38"/>
      <c r="M274" s="38"/>
      <c r="N274" s="38"/>
    </row>
    <row r="275" spans="1:14" x14ac:dyDescent="0.25">
      <c r="A275" s="38"/>
      <c r="B275" s="38"/>
      <c r="C275" s="38"/>
      <c r="D275" s="38"/>
      <c r="E275" s="38"/>
      <c r="F275" s="39"/>
      <c r="G275" s="39"/>
      <c r="H275" s="11"/>
      <c r="I275" s="47"/>
      <c r="J275" s="38"/>
      <c r="K275" s="38"/>
      <c r="L275" s="38"/>
      <c r="M275" s="38"/>
      <c r="N275" s="38"/>
    </row>
    <row r="276" spans="1:14" x14ac:dyDescent="0.25">
      <c r="A276" s="38"/>
      <c r="B276" s="38"/>
      <c r="C276" s="38"/>
      <c r="D276" s="38"/>
      <c r="E276" s="38"/>
      <c r="F276" s="39"/>
      <c r="G276" s="39"/>
      <c r="H276" s="11"/>
      <c r="I276" s="47"/>
      <c r="J276" s="38"/>
      <c r="K276" s="38"/>
      <c r="L276" s="38"/>
      <c r="M276" s="38"/>
      <c r="N276" s="38"/>
    </row>
    <row r="277" spans="1:14" x14ac:dyDescent="0.25">
      <c r="A277" s="38"/>
      <c r="B277" s="38"/>
      <c r="C277" s="38"/>
      <c r="D277" s="38"/>
      <c r="E277" s="38"/>
      <c r="F277" s="39"/>
      <c r="G277" s="39"/>
      <c r="H277" s="11"/>
      <c r="I277" s="47"/>
      <c r="J277" s="38"/>
      <c r="K277" s="38"/>
      <c r="L277" s="38"/>
      <c r="M277" s="38"/>
      <c r="N277" s="38"/>
    </row>
    <row r="278" spans="1:14" x14ac:dyDescent="0.25">
      <c r="A278" s="38"/>
      <c r="B278" s="38"/>
      <c r="C278" s="38"/>
      <c r="D278" s="38"/>
      <c r="E278" s="38"/>
      <c r="F278" s="39"/>
      <c r="G278" s="39"/>
      <c r="H278" s="11"/>
      <c r="I278" s="47"/>
      <c r="J278" s="38"/>
      <c r="K278" s="38"/>
      <c r="L278" s="38"/>
      <c r="M278" s="38"/>
      <c r="N278" s="38"/>
    </row>
    <row r="279" spans="1:14" x14ac:dyDescent="0.25">
      <c r="A279" s="38"/>
      <c r="B279" s="38"/>
      <c r="C279" s="38"/>
      <c r="D279" s="38"/>
      <c r="E279" s="38"/>
      <c r="F279" s="39"/>
      <c r="G279" s="39"/>
      <c r="H279" s="11"/>
      <c r="I279" s="47"/>
      <c r="J279" s="38"/>
      <c r="K279" s="38"/>
      <c r="L279" s="38"/>
      <c r="M279" s="38"/>
      <c r="N279" s="38"/>
    </row>
    <row r="280" spans="1:14" x14ac:dyDescent="0.25">
      <c r="A280" s="38"/>
      <c r="B280" s="38"/>
      <c r="C280" s="38"/>
      <c r="D280" s="38"/>
      <c r="E280" s="38"/>
      <c r="F280" s="39"/>
      <c r="G280" s="39"/>
      <c r="H280" s="11"/>
      <c r="I280" s="47"/>
      <c r="J280" s="38"/>
      <c r="K280" s="38"/>
      <c r="L280" s="38"/>
      <c r="M280" s="38"/>
      <c r="N280" s="38"/>
    </row>
    <row r="281" spans="1:14" x14ac:dyDescent="0.25">
      <c r="A281" s="38"/>
      <c r="B281" s="38"/>
      <c r="C281" s="38"/>
      <c r="D281" s="38"/>
      <c r="E281" s="38"/>
      <c r="F281" s="39"/>
      <c r="G281" s="39"/>
      <c r="H281" s="11"/>
      <c r="I281" s="47"/>
      <c r="J281" s="38"/>
      <c r="K281" s="38"/>
      <c r="L281" s="38"/>
      <c r="M281" s="38"/>
      <c r="N281" s="38"/>
    </row>
    <row r="282" spans="1:14" x14ac:dyDescent="0.25">
      <c r="A282" s="38"/>
      <c r="B282" s="38"/>
      <c r="C282" s="38"/>
      <c r="D282" s="38"/>
      <c r="E282" s="38"/>
      <c r="F282" s="39"/>
      <c r="G282" s="39"/>
      <c r="H282" s="11"/>
      <c r="I282" s="47"/>
      <c r="J282" s="38"/>
      <c r="K282" s="38"/>
      <c r="L282" s="38"/>
      <c r="M282" s="38"/>
      <c r="N282" s="38"/>
    </row>
    <row r="283" spans="1:14" x14ac:dyDescent="0.25">
      <c r="A283" s="38"/>
      <c r="B283" s="38"/>
      <c r="C283" s="38"/>
      <c r="D283" s="38"/>
      <c r="E283" s="38"/>
      <c r="F283" s="39"/>
      <c r="G283" s="39"/>
      <c r="H283" s="11"/>
      <c r="I283" s="47"/>
      <c r="J283" s="38"/>
      <c r="K283" s="38"/>
      <c r="L283" s="38"/>
      <c r="M283" s="38"/>
      <c r="N283" s="38"/>
    </row>
    <row r="284" spans="1:14" x14ac:dyDescent="0.25">
      <c r="A284" s="38"/>
      <c r="B284" s="38"/>
      <c r="C284" s="38"/>
      <c r="D284" s="38"/>
      <c r="E284" s="38"/>
      <c r="F284" s="39"/>
      <c r="G284" s="39"/>
      <c r="H284" s="11"/>
      <c r="I284" s="47"/>
      <c r="J284" s="38"/>
      <c r="K284" s="38"/>
      <c r="L284" s="38"/>
      <c r="M284" s="38"/>
      <c r="N284" s="38"/>
    </row>
    <row r="285" spans="1:14" x14ac:dyDescent="0.25">
      <c r="A285" s="38"/>
      <c r="B285" s="38"/>
      <c r="C285" s="38"/>
      <c r="D285" s="38"/>
      <c r="E285" s="38"/>
      <c r="F285" s="39"/>
      <c r="G285" s="39"/>
      <c r="H285" s="11"/>
      <c r="I285" s="47"/>
      <c r="J285" s="38"/>
      <c r="K285" s="38"/>
      <c r="L285" s="38"/>
      <c r="M285" s="38"/>
      <c r="N285" s="38"/>
    </row>
    <row r="286" spans="1:14" x14ac:dyDescent="0.25">
      <c r="A286" s="38"/>
      <c r="B286" s="38"/>
      <c r="C286" s="38"/>
      <c r="D286" s="38"/>
      <c r="E286" s="38"/>
      <c r="F286" s="39"/>
      <c r="G286" s="39"/>
      <c r="H286" s="11"/>
      <c r="I286" s="47"/>
      <c r="J286" s="38"/>
      <c r="K286" s="38"/>
      <c r="L286" s="38"/>
      <c r="M286" s="38"/>
      <c r="N286" s="38"/>
    </row>
    <row r="287" spans="1:14" x14ac:dyDescent="0.25">
      <c r="A287" s="38"/>
      <c r="B287" s="38"/>
      <c r="C287" s="38"/>
      <c r="D287" s="38"/>
      <c r="E287" s="38"/>
      <c r="F287" s="39"/>
      <c r="G287" s="39"/>
      <c r="H287" s="11"/>
      <c r="I287" s="47"/>
      <c r="J287" s="38"/>
      <c r="K287" s="38"/>
      <c r="L287" s="38"/>
      <c r="M287" s="38"/>
      <c r="N287" s="38"/>
    </row>
    <row r="288" spans="1:14" x14ac:dyDescent="0.25">
      <c r="A288" s="38"/>
      <c r="B288" s="38"/>
      <c r="C288" s="38"/>
      <c r="D288" s="38"/>
      <c r="E288" s="38"/>
      <c r="F288" s="39"/>
      <c r="G288" s="39"/>
      <c r="H288" s="11"/>
      <c r="I288" s="47"/>
      <c r="J288" s="38"/>
      <c r="K288" s="38"/>
      <c r="L288" s="38"/>
      <c r="M288" s="38"/>
      <c r="N288" s="38"/>
    </row>
    <row r="289" spans="1:14" x14ac:dyDescent="0.25">
      <c r="A289" s="38"/>
      <c r="B289" s="38"/>
      <c r="C289" s="38"/>
      <c r="D289" s="38"/>
      <c r="E289" s="38"/>
      <c r="F289" s="39"/>
      <c r="G289" s="39"/>
      <c r="H289" s="11"/>
      <c r="I289" s="47"/>
      <c r="J289" s="38"/>
      <c r="K289" s="38"/>
      <c r="L289" s="38"/>
      <c r="M289" s="38"/>
      <c r="N289" s="38"/>
    </row>
    <row r="290" spans="1:14" x14ac:dyDescent="0.25">
      <c r="A290" s="38"/>
      <c r="B290" s="38"/>
      <c r="C290" s="38"/>
      <c r="D290" s="38"/>
      <c r="E290" s="38"/>
      <c r="F290" s="39"/>
      <c r="G290" s="39"/>
      <c r="H290" s="11"/>
      <c r="I290" s="47"/>
      <c r="J290" s="38"/>
      <c r="K290" s="38"/>
      <c r="L290" s="38"/>
      <c r="M290" s="38"/>
      <c r="N290" s="38"/>
    </row>
    <row r="291" spans="1:14" x14ac:dyDescent="0.25">
      <c r="A291" s="38"/>
      <c r="B291" s="38"/>
      <c r="C291" s="38"/>
      <c r="D291" s="38"/>
      <c r="E291" s="38"/>
      <c r="F291" s="39"/>
      <c r="G291" s="39"/>
      <c r="H291" s="11"/>
      <c r="I291" s="47"/>
      <c r="J291" s="38"/>
      <c r="K291" s="38"/>
      <c r="L291" s="38"/>
      <c r="M291" s="38"/>
      <c r="N291" s="38"/>
    </row>
    <row r="292" spans="1:14" x14ac:dyDescent="0.25">
      <c r="A292" s="38"/>
      <c r="B292" s="38"/>
      <c r="C292" s="38"/>
      <c r="D292" s="38"/>
      <c r="E292" s="38"/>
      <c r="F292" s="39"/>
      <c r="G292" s="39"/>
      <c r="H292" s="11"/>
      <c r="I292" s="47"/>
      <c r="J292" s="38"/>
      <c r="K292" s="38"/>
      <c r="L292" s="38"/>
      <c r="M292" s="38"/>
      <c r="N292" s="38"/>
    </row>
    <row r="293" spans="1:14" x14ac:dyDescent="0.25">
      <c r="A293" s="38"/>
      <c r="B293" s="38"/>
      <c r="C293" s="38"/>
      <c r="D293" s="38"/>
      <c r="E293" s="38"/>
      <c r="F293" s="39"/>
      <c r="G293" s="39"/>
      <c r="H293" s="11"/>
      <c r="I293" s="47"/>
      <c r="J293" s="38"/>
      <c r="K293" s="38"/>
      <c r="L293" s="38"/>
      <c r="M293" s="38"/>
      <c r="N293" s="38"/>
    </row>
    <row r="294" spans="1:14" x14ac:dyDescent="0.25">
      <c r="A294" s="38"/>
      <c r="B294" s="38"/>
      <c r="C294" s="38"/>
      <c r="D294" s="38"/>
      <c r="E294" s="38"/>
      <c r="F294" s="39"/>
      <c r="G294" s="39"/>
      <c r="H294" s="11"/>
      <c r="I294" s="47"/>
      <c r="J294" s="38"/>
      <c r="K294" s="38"/>
      <c r="L294" s="38"/>
      <c r="M294" s="38"/>
      <c r="N294" s="38"/>
    </row>
    <row r="295" spans="1:14" x14ac:dyDescent="0.25">
      <c r="A295" s="38"/>
      <c r="B295" s="38"/>
      <c r="C295" s="38"/>
      <c r="D295" s="38"/>
      <c r="E295" s="38"/>
      <c r="F295" s="39"/>
      <c r="G295" s="39"/>
      <c r="H295" s="11"/>
      <c r="I295" s="47"/>
      <c r="J295" s="38"/>
      <c r="K295" s="38"/>
      <c r="L295" s="38"/>
      <c r="M295" s="38"/>
      <c r="N295" s="38"/>
    </row>
    <row r="296" spans="1:14" x14ac:dyDescent="0.25">
      <c r="A296" s="38"/>
      <c r="B296" s="38"/>
      <c r="C296" s="38"/>
      <c r="D296" s="38"/>
      <c r="E296" s="38"/>
      <c r="F296" s="39"/>
      <c r="G296" s="39"/>
      <c r="H296" s="11"/>
      <c r="I296" s="47"/>
      <c r="J296" s="38"/>
      <c r="K296" s="38"/>
      <c r="L296" s="38"/>
      <c r="M296" s="38"/>
      <c r="N296" s="38"/>
    </row>
    <row r="297" spans="1:14" x14ac:dyDescent="0.25">
      <c r="A297" s="38"/>
      <c r="B297" s="38"/>
      <c r="C297" s="38"/>
      <c r="D297" s="38"/>
      <c r="E297" s="38"/>
      <c r="F297" s="39"/>
      <c r="G297" s="39"/>
      <c r="H297" s="11"/>
      <c r="I297" s="47"/>
      <c r="J297" s="38"/>
      <c r="K297" s="38"/>
      <c r="L297" s="38"/>
      <c r="M297" s="38"/>
      <c r="N297" s="38"/>
    </row>
    <row r="298" spans="1:14" x14ac:dyDescent="0.25">
      <c r="A298" s="38"/>
      <c r="B298" s="38"/>
      <c r="C298" s="38"/>
      <c r="D298" s="38"/>
      <c r="E298" s="38"/>
      <c r="F298" s="39"/>
      <c r="G298" s="39"/>
      <c r="H298" s="11"/>
      <c r="I298" s="47"/>
      <c r="J298" s="38"/>
      <c r="K298" s="38"/>
      <c r="L298" s="38"/>
      <c r="M298" s="38"/>
      <c r="N298" s="38"/>
    </row>
    <row r="299" spans="1:14" x14ac:dyDescent="0.25">
      <c r="A299" s="38"/>
      <c r="B299" s="38"/>
      <c r="C299" s="38"/>
      <c r="D299" s="38"/>
      <c r="E299" s="38"/>
      <c r="F299" s="39"/>
      <c r="G299" s="39"/>
      <c r="H299" s="11"/>
      <c r="I299" s="47"/>
      <c r="J299" s="38"/>
      <c r="K299" s="38"/>
      <c r="L299" s="38"/>
      <c r="M299" s="38"/>
      <c r="N299" s="38"/>
    </row>
    <row r="300" spans="1:14" x14ac:dyDescent="0.25">
      <c r="A300" s="38"/>
      <c r="B300" s="38"/>
      <c r="C300" s="38"/>
      <c r="D300" s="38"/>
      <c r="E300" s="38"/>
      <c r="F300" s="39"/>
      <c r="G300" s="39"/>
      <c r="H300" s="11"/>
      <c r="I300" s="47"/>
      <c r="J300" s="38"/>
      <c r="K300" s="38"/>
      <c r="L300" s="38"/>
      <c r="M300" s="38"/>
      <c r="N300" s="38"/>
    </row>
    <row r="301" spans="1:14" x14ac:dyDescent="0.25">
      <c r="A301" s="38"/>
      <c r="B301" s="38"/>
      <c r="C301" s="38"/>
      <c r="D301" s="38"/>
      <c r="E301" s="38"/>
      <c r="F301" s="39"/>
      <c r="G301" s="39"/>
      <c r="H301" s="11"/>
      <c r="I301" s="47"/>
      <c r="J301" s="38"/>
      <c r="K301" s="38"/>
      <c r="L301" s="38"/>
      <c r="M301" s="38"/>
      <c r="N301" s="38"/>
    </row>
    <row r="302" spans="1:14" x14ac:dyDescent="0.25">
      <c r="A302" s="38"/>
      <c r="B302" s="38"/>
      <c r="C302" s="38"/>
      <c r="D302" s="38"/>
      <c r="E302" s="38"/>
      <c r="F302" s="39"/>
      <c r="G302" s="39"/>
      <c r="H302" s="11"/>
      <c r="I302" s="47"/>
      <c r="J302" s="38"/>
      <c r="K302" s="38"/>
      <c r="L302" s="38"/>
      <c r="M302" s="38"/>
      <c r="N302" s="38"/>
    </row>
    <row r="303" spans="1:14" x14ac:dyDescent="0.25">
      <c r="A303" s="38"/>
      <c r="B303" s="38"/>
      <c r="C303" s="38"/>
      <c r="D303" s="38"/>
      <c r="E303" s="38"/>
      <c r="F303" s="39"/>
      <c r="G303" s="39"/>
      <c r="H303" s="11"/>
      <c r="I303" s="47"/>
      <c r="J303" s="38"/>
      <c r="K303" s="38"/>
      <c r="L303" s="38"/>
      <c r="M303" s="38"/>
      <c r="N303" s="38"/>
    </row>
    <row r="304" spans="1:14" x14ac:dyDescent="0.25">
      <c r="A304" s="38"/>
      <c r="B304" s="38"/>
      <c r="C304" s="38"/>
      <c r="D304" s="38"/>
      <c r="E304" s="38"/>
      <c r="F304" s="39"/>
      <c r="G304" s="39"/>
      <c r="H304" s="11"/>
      <c r="I304" s="47"/>
      <c r="J304" s="38"/>
      <c r="K304" s="38"/>
      <c r="L304" s="38"/>
      <c r="M304" s="38"/>
      <c r="N304" s="38"/>
    </row>
    <row r="305" spans="1:14" x14ac:dyDescent="0.25">
      <c r="A305" s="38"/>
      <c r="B305" s="38"/>
      <c r="C305" s="38"/>
      <c r="D305" s="38"/>
      <c r="E305" s="38"/>
      <c r="F305" s="39"/>
      <c r="G305" s="39"/>
      <c r="H305" s="11"/>
      <c r="I305" s="47"/>
      <c r="J305" s="38"/>
      <c r="K305" s="38"/>
      <c r="L305" s="38"/>
      <c r="M305" s="38"/>
      <c r="N305" s="38"/>
    </row>
    <row r="306" spans="1:14" x14ac:dyDescent="0.25">
      <c r="A306" s="38"/>
      <c r="B306" s="38"/>
      <c r="C306" s="38"/>
      <c r="D306" s="38"/>
      <c r="E306" s="38"/>
      <c r="F306" s="39"/>
      <c r="G306" s="39"/>
      <c r="H306" s="11"/>
      <c r="I306" s="47"/>
      <c r="J306" s="38"/>
      <c r="K306" s="38"/>
      <c r="L306" s="38"/>
      <c r="M306" s="38"/>
      <c r="N306" s="38"/>
    </row>
    <row r="307" spans="1:14" x14ac:dyDescent="0.25">
      <c r="A307" s="38"/>
      <c r="B307" s="38"/>
      <c r="C307" s="38"/>
      <c r="D307" s="38"/>
      <c r="E307" s="38"/>
      <c r="F307" s="39"/>
      <c r="G307" s="39"/>
      <c r="H307" s="11"/>
      <c r="I307" s="47"/>
      <c r="J307" s="38"/>
      <c r="K307" s="38"/>
      <c r="L307" s="38"/>
      <c r="M307" s="38"/>
      <c r="N307" s="38"/>
    </row>
    <row r="308" spans="1:14" x14ac:dyDescent="0.25">
      <c r="A308" s="48"/>
      <c r="B308" s="48"/>
      <c r="C308" s="48"/>
      <c r="D308" s="48"/>
      <c r="E308" s="48"/>
      <c r="F308" s="48"/>
      <c r="G308" s="48"/>
      <c r="H308" s="11"/>
      <c r="I308" s="48"/>
      <c r="J308" s="48"/>
      <c r="K308" s="48"/>
      <c r="L308" s="48"/>
      <c r="M308" s="48"/>
      <c r="N308" s="48"/>
    </row>
    <row r="309" spans="1:14" x14ac:dyDescent="0.25">
      <c r="A309" s="48"/>
      <c r="B309" s="48"/>
      <c r="C309" s="48"/>
      <c r="D309" s="48"/>
      <c r="E309" s="48"/>
      <c r="F309" s="48"/>
      <c r="G309" s="48"/>
      <c r="H309" s="11"/>
      <c r="I309" s="48"/>
      <c r="J309" s="49"/>
      <c r="K309" s="48"/>
      <c r="L309" s="48"/>
      <c r="M309" s="48"/>
      <c r="N309" s="48"/>
    </row>
    <row r="310" spans="1:14" x14ac:dyDescent="0.25">
      <c r="A310" s="48"/>
      <c r="B310" s="48"/>
      <c r="C310" s="48"/>
      <c r="D310" s="48"/>
      <c r="E310" s="48"/>
      <c r="F310" s="48"/>
      <c r="G310" s="48"/>
      <c r="H310" s="11"/>
      <c r="I310" s="48"/>
      <c r="J310" s="49"/>
      <c r="K310" s="48"/>
      <c r="L310" s="48"/>
      <c r="M310" s="48"/>
      <c r="N310" s="48"/>
    </row>
    <row r="311" spans="1:14" x14ac:dyDescent="0.25">
      <c r="A311" s="48"/>
      <c r="B311" s="48"/>
      <c r="C311" s="48"/>
      <c r="D311" s="48"/>
      <c r="E311" s="48"/>
      <c r="F311" s="48"/>
      <c r="G311" s="48"/>
      <c r="H311" s="11"/>
      <c r="I311" s="48"/>
      <c r="J311" s="49"/>
      <c r="K311" s="48"/>
      <c r="L311" s="48"/>
      <c r="M311" s="48"/>
      <c r="N311" s="48"/>
    </row>
    <row r="312" spans="1:14" x14ac:dyDescent="0.25">
      <c r="A312" s="48"/>
      <c r="B312" s="48"/>
      <c r="C312" s="48"/>
      <c r="D312" s="48"/>
      <c r="E312" s="48"/>
      <c r="F312" s="48"/>
      <c r="G312" s="48"/>
      <c r="H312" s="11"/>
      <c r="I312" s="48"/>
      <c r="J312" s="49"/>
      <c r="K312" s="48"/>
      <c r="L312" s="48"/>
      <c r="M312" s="48"/>
      <c r="N312" s="48"/>
    </row>
    <row r="313" spans="1:14" x14ac:dyDescent="0.25">
      <c r="A313" s="48"/>
      <c r="B313" s="48"/>
      <c r="C313" s="48"/>
      <c r="D313" s="48"/>
      <c r="E313" s="48"/>
      <c r="F313" s="48"/>
      <c r="G313" s="48"/>
      <c r="H313" s="11"/>
      <c r="I313" s="48"/>
      <c r="J313" s="49"/>
      <c r="K313" s="48"/>
      <c r="L313" s="48"/>
      <c r="M313" s="48"/>
      <c r="N313" s="48"/>
    </row>
    <row r="314" spans="1:14" x14ac:dyDescent="0.25">
      <c r="A314" s="48"/>
      <c r="B314" s="48"/>
      <c r="C314" s="48"/>
      <c r="D314" s="48"/>
      <c r="E314" s="48"/>
      <c r="F314" s="48"/>
      <c r="G314" s="48"/>
      <c r="H314" s="11"/>
      <c r="I314" s="49"/>
      <c r="J314" s="48"/>
      <c r="K314" s="48"/>
      <c r="L314" s="48"/>
      <c r="M314" s="48"/>
      <c r="N314" s="48"/>
    </row>
    <row r="315" spans="1:14" x14ac:dyDescent="0.25">
      <c r="A315" s="48"/>
      <c r="B315" s="48"/>
      <c r="C315" s="48"/>
      <c r="D315" s="48"/>
      <c r="E315" s="48"/>
      <c r="F315" s="48"/>
      <c r="G315" s="48"/>
      <c r="H315" s="11"/>
      <c r="I315" s="49"/>
      <c r="J315" s="48"/>
      <c r="K315" s="48"/>
      <c r="L315" s="48"/>
      <c r="M315" s="48"/>
      <c r="N315" s="48"/>
    </row>
    <row r="316" spans="1:14" x14ac:dyDescent="0.25">
      <c r="A316" s="48"/>
      <c r="B316" s="48"/>
      <c r="C316" s="48"/>
      <c r="D316" s="48"/>
      <c r="E316" s="48"/>
      <c r="F316" s="48"/>
      <c r="G316" s="48"/>
      <c r="H316" s="11"/>
      <c r="I316" s="49"/>
      <c r="J316" s="48"/>
      <c r="K316" s="48"/>
      <c r="L316" s="48"/>
      <c r="M316" s="48"/>
      <c r="N316" s="48"/>
    </row>
    <row r="317" spans="1:14" x14ac:dyDescent="0.25">
      <c r="A317" s="48"/>
      <c r="B317" s="48"/>
      <c r="C317" s="48"/>
      <c r="D317" s="48"/>
      <c r="E317" s="48"/>
      <c r="F317" s="48"/>
      <c r="G317" s="48"/>
      <c r="H317" s="11"/>
      <c r="I317" s="49"/>
      <c r="J317" s="48"/>
      <c r="K317" s="48"/>
      <c r="L317" s="48"/>
      <c r="M317" s="48"/>
      <c r="N317" s="48"/>
    </row>
    <row r="318" spans="1:14" x14ac:dyDescent="0.25">
      <c r="A318" s="48"/>
      <c r="B318" s="48"/>
      <c r="C318" s="48"/>
      <c r="D318" s="48"/>
      <c r="E318" s="48"/>
      <c r="F318" s="48"/>
      <c r="G318" s="48"/>
      <c r="H318" s="11"/>
      <c r="I318" s="49"/>
      <c r="J318" s="48"/>
      <c r="K318" s="48"/>
      <c r="L318" s="48"/>
      <c r="M318" s="48"/>
      <c r="N318" s="48"/>
    </row>
    <row r="319" spans="1:14" x14ac:dyDescent="0.25">
      <c r="A319" s="48"/>
      <c r="B319" s="48"/>
      <c r="C319" s="48"/>
      <c r="D319" s="48"/>
      <c r="E319" s="48"/>
      <c r="F319" s="48"/>
      <c r="G319" s="48"/>
      <c r="H319" s="11"/>
      <c r="I319" s="49"/>
      <c r="J319" s="48"/>
      <c r="K319" s="48"/>
      <c r="L319" s="48"/>
      <c r="M319" s="48"/>
      <c r="N319" s="48"/>
    </row>
    <row r="320" spans="1:14" x14ac:dyDescent="0.25">
      <c r="A320" s="48"/>
      <c r="B320" s="48"/>
      <c r="C320" s="48"/>
      <c r="D320" s="48"/>
      <c r="E320" s="48"/>
      <c r="F320" s="48"/>
      <c r="G320" s="48"/>
      <c r="H320" s="11"/>
      <c r="I320" s="49"/>
      <c r="J320" s="48"/>
      <c r="K320" s="48"/>
      <c r="L320" s="48"/>
      <c r="M320" s="48"/>
      <c r="N320" s="48"/>
    </row>
    <row r="321" spans="1:14" x14ac:dyDescent="0.25">
      <c r="A321" s="48"/>
      <c r="B321" s="48"/>
      <c r="C321" s="48"/>
      <c r="D321" s="48"/>
      <c r="E321" s="48"/>
      <c r="F321" s="48"/>
      <c r="G321" s="48"/>
      <c r="H321" s="11"/>
      <c r="I321" s="49"/>
      <c r="J321" s="48"/>
      <c r="K321" s="48"/>
      <c r="L321" s="48"/>
      <c r="M321" s="48"/>
      <c r="N321" s="48"/>
    </row>
    <row r="322" spans="1:14" x14ac:dyDescent="0.25">
      <c r="A322" s="48"/>
      <c r="B322" s="48"/>
      <c r="C322" s="48"/>
      <c r="D322" s="48"/>
      <c r="E322" s="48"/>
      <c r="F322" s="48"/>
      <c r="G322" s="48"/>
      <c r="H322" s="11"/>
      <c r="I322" s="49"/>
      <c r="J322" s="48"/>
      <c r="K322" s="48"/>
      <c r="L322" s="48"/>
      <c r="M322" s="48"/>
      <c r="N322" s="48"/>
    </row>
    <row r="323" spans="1:14" x14ac:dyDescent="0.25">
      <c r="A323" s="48"/>
      <c r="B323" s="48"/>
      <c r="C323" s="48"/>
      <c r="D323" s="48"/>
      <c r="E323" s="48"/>
      <c r="F323" s="48"/>
      <c r="G323" s="48"/>
      <c r="H323" s="11"/>
      <c r="I323" s="49"/>
      <c r="J323" s="48"/>
      <c r="K323" s="48"/>
      <c r="L323" s="48"/>
      <c r="M323" s="48"/>
      <c r="N323" s="48"/>
    </row>
    <row r="324" spans="1:14" x14ac:dyDescent="0.25">
      <c r="A324" s="48"/>
      <c r="B324" s="48"/>
      <c r="C324" s="48"/>
      <c r="D324" s="48"/>
      <c r="E324" s="48"/>
      <c r="F324" s="48"/>
      <c r="G324" s="48"/>
      <c r="H324" s="11"/>
      <c r="I324" s="49"/>
      <c r="J324" s="48"/>
      <c r="K324" s="48"/>
      <c r="L324" s="48"/>
      <c r="M324" s="48"/>
      <c r="N324" s="48"/>
    </row>
    <row r="325" spans="1:14" x14ac:dyDescent="0.25">
      <c r="A325" s="48"/>
      <c r="B325" s="48"/>
      <c r="C325" s="48"/>
      <c r="D325" s="48"/>
      <c r="E325" s="48"/>
      <c r="F325" s="48"/>
      <c r="G325" s="48"/>
      <c r="H325" s="11"/>
      <c r="I325" s="49"/>
      <c r="J325" s="48"/>
      <c r="K325" s="48"/>
      <c r="L325" s="48"/>
      <c r="M325" s="48"/>
      <c r="N325" s="48"/>
    </row>
    <row r="326" spans="1:14" x14ac:dyDescent="0.25">
      <c r="A326" s="48"/>
      <c r="B326" s="48"/>
      <c r="C326" s="48"/>
      <c r="D326" s="48"/>
      <c r="E326" s="48"/>
      <c r="F326" s="48"/>
      <c r="G326" s="48"/>
      <c r="H326" s="11"/>
      <c r="I326" s="49"/>
      <c r="J326" s="48"/>
      <c r="K326" s="48"/>
      <c r="L326" s="48"/>
      <c r="M326" s="48"/>
      <c r="N326" s="48"/>
    </row>
    <row r="327" spans="1:14" x14ac:dyDescent="0.25">
      <c r="A327" s="48"/>
      <c r="B327" s="48"/>
      <c r="C327" s="48"/>
      <c r="D327" s="48"/>
      <c r="E327" s="48"/>
      <c r="F327" s="48"/>
      <c r="G327" s="48"/>
      <c r="H327" s="11"/>
      <c r="I327" s="49"/>
      <c r="J327" s="48"/>
      <c r="K327" s="48"/>
      <c r="L327" s="48"/>
      <c r="M327" s="48"/>
      <c r="N327" s="48"/>
    </row>
    <row r="328" spans="1:14" x14ac:dyDescent="0.25">
      <c r="A328" s="48"/>
      <c r="B328" s="48"/>
      <c r="C328" s="48"/>
      <c r="D328" s="48"/>
      <c r="E328" s="48"/>
      <c r="F328" s="48"/>
      <c r="G328" s="48"/>
      <c r="H328" s="11"/>
      <c r="I328" s="49"/>
      <c r="J328" s="48"/>
      <c r="K328" s="48"/>
      <c r="L328" s="48"/>
      <c r="M328" s="48"/>
      <c r="N328" s="48"/>
    </row>
    <row r="329" spans="1:14" x14ac:dyDescent="0.25">
      <c r="A329" s="48"/>
      <c r="B329" s="48"/>
      <c r="C329" s="48"/>
      <c r="D329" s="48"/>
      <c r="E329" s="48"/>
      <c r="F329" s="48"/>
      <c r="G329" s="48"/>
      <c r="H329" s="11"/>
      <c r="I329" s="49"/>
      <c r="J329" s="48"/>
      <c r="K329" s="48"/>
      <c r="L329" s="48"/>
      <c r="M329" s="48"/>
      <c r="N329" s="48"/>
    </row>
    <row r="330" spans="1:14" x14ac:dyDescent="0.25">
      <c r="A330" s="48"/>
      <c r="B330" s="48"/>
      <c r="C330" s="48"/>
      <c r="D330" s="48"/>
      <c r="E330" s="48"/>
      <c r="F330" s="48"/>
      <c r="G330" s="48"/>
      <c r="H330" s="11"/>
      <c r="I330" s="49"/>
      <c r="J330" s="48"/>
      <c r="K330" s="48"/>
      <c r="L330" s="48"/>
      <c r="M330" s="48"/>
      <c r="N330" s="48"/>
    </row>
    <row r="331" spans="1:14" x14ac:dyDescent="0.25">
      <c r="A331" s="48"/>
      <c r="B331" s="48"/>
      <c r="C331" s="48"/>
      <c r="D331" s="48"/>
      <c r="E331" s="48"/>
      <c r="F331" s="48"/>
      <c r="G331" s="48"/>
      <c r="H331" s="11"/>
      <c r="I331" s="49"/>
      <c r="J331" s="48"/>
      <c r="K331" s="48"/>
      <c r="L331" s="48"/>
      <c r="M331" s="48"/>
      <c r="N331" s="48"/>
    </row>
    <row r="332" spans="1:14" x14ac:dyDescent="0.25">
      <c r="A332" s="48"/>
      <c r="B332" s="48"/>
      <c r="C332" s="48"/>
      <c r="D332" s="48"/>
      <c r="E332" s="48"/>
      <c r="F332" s="48"/>
      <c r="G332" s="48"/>
      <c r="H332" s="11"/>
      <c r="I332" s="49"/>
      <c r="J332" s="48"/>
      <c r="K332" s="48"/>
      <c r="L332" s="48"/>
      <c r="M332" s="48"/>
      <c r="N332" s="48"/>
    </row>
    <row r="333" spans="1:14" x14ac:dyDescent="0.25">
      <c r="A333" s="48"/>
      <c r="B333" s="48"/>
      <c r="C333" s="48"/>
      <c r="D333" s="48"/>
      <c r="E333" s="48"/>
      <c r="F333" s="48"/>
      <c r="G333" s="48"/>
      <c r="H333" s="11"/>
      <c r="I333" s="49"/>
      <c r="J333" s="48"/>
      <c r="K333" s="48"/>
      <c r="L333" s="48"/>
      <c r="M333" s="48"/>
      <c r="N333" s="48"/>
    </row>
    <row r="334" spans="1:14" x14ac:dyDescent="0.25">
      <c r="A334" s="48"/>
      <c r="B334" s="48"/>
      <c r="C334" s="48"/>
      <c r="D334" s="48"/>
      <c r="E334" s="48"/>
      <c r="F334" s="48"/>
      <c r="G334" s="48"/>
      <c r="H334" s="11"/>
      <c r="I334" s="49"/>
      <c r="J334" s="48"/>
      <c r="K334" s="48"/>
      <c r="L334" s="48"/>
      <c r="M334" s="48"/>
      <c r="N334" s="48"/>
    </row>
    <row r="335" spans="1:14" x14ac:dyDescent="0.25">
      <c r="A335" s="48"/>
      <c r="B335" s="48"/>
      <c r="C335" s="48"/>
      <c r="D335" s="48"/>
      <c r="E335" s="48"/>
      <c r="F335" s="48"/>
      <c r="G335" s="48"/>
      <c r="H335" s="11"/>
      <c r="I335" s="49"/>
      <c r="J335" s="48"/>
      <c r="K335" s="48"/>
      <c r="L335" s="48"/>
      <c r="M335" s="48"/>
      <c r="N335" s="48"/>
    </row>
    <row r="336" spans="1:14" x14ac:dyDescent="0.25">
      <c r="A336" s="48"/>
      <c r="B336" s="48"/>
      <c r="C336" s="48"/>
      <c r="D336" s="48"/>
      <c r="E336" s="48"/>
      <c r="F336" s="48"/>
      <c r="G336" s="48"/>
      <c r="H336" s="11"/>
      <c r="I336" s="49"/>
      <c r="J336" s="48"/>
      <c r="K336" s="48"/>
      <c r="L336" s="48"/>
      <c r="M336" s="48"/>
      <c r="N336" s="48"/>
    </row>
    <row r="337" spans="1:14" x14ac:dyDescent="0.25">
      <c r="A337" s="48"/>
      <c r="B337" s="48"/>
      <c r="C337" s="48"/>
      <c r="D337" s="48"/>
      <c r="E337" s="48"/>
      <c r="F337" s="48"/>
      <c r="G337" s="48"/>
      <c r="H337" s="11"/>
      <c r="I337" s="49"/>
      <c r="J337" s="48"/>
      <c r="K337" s="48"/>
      <c r="L337" s="48"/>
      <c r="M337" s="48"/>
      <c r="N337" s="48"/>
    </row>
    <row r="338" spans="1:14" x14ac:dyDescent="0.25">
      <c r="A338" s="48"/>
      <c r="B338" s="48"/>
      <c r="C338" s="48"/>
      <c r="D338" s="48"/>
      <c r="E338" s="48"/>
      <c r="F338" s="48"/>
      <c r="G338" s="48"/>
      <c r="H338" s="11"/>
      <c r="I338" s="49"/>
      <c r="J338" s="48"/>
      <c r="K338" s="48"/>
      <c r="L338" s="48"/>
      <c r="M338" s="48"/>
      <c r="N338" s="48"/>
    </row>
    <row r="339" spans="1:14" x14ac:dyDescent="0.25">
      <c r="A339" s="48"/>
      <c r="B339" s="48"/>
      <c r="C339" s="48"/>
      <c r="D339" s="48"/>
      <c r="E339" s="48"/>
      <c r="F339" s="48"/>
      <c r="G339" s="48"/>
      <c r="H339" s="11"/>
      <c r="I339" s="49"/>
      <c r="J339" s="48"/>
      <c r="K339" s="48"/>
      <c r="L339" s="48"/>
      <c r="M339" s="48"/>
      <c r="N339" s="48"/>
    </row>
    <row r="340" spans="1:14" x14ac:dyDescent="0.25">
      <c r="A340" s="48"/>
      <c r="B340" s="48"/>
      <c r="C340" s="48"/>
      <c r="D340" s="48"/>
      <c r="E340" s="48"/>
      <c r="F340" s="48"/>
      <c r="G340" s="48"/>
      <c r="H340" s="11"/>
      <c r="I340" s="49"/>
      <c r="J340" s="48"/>
      <c r="K340" s="48"/>
      <c r="L340" s="48"/>
      <c r="M340" s="48"/>
      <c r="N340" s="48"/>
    </row>
    <row r="341" spans="1:14" x14ac:dyDescent="0.25">
      <c r="A341" s="48"/>
      <c r="B341" s="48"/>
      <c r="C341" s="48"/>
      <c r="D341" s="48"/>
      <c r="E341" s="48"/>
      <c r="F341" s="48"/>
      <c r="G341" s="48"/>
      <c r="H341" s="11"/>
      <c r="I341" s="49"/>
      <c r="J341" s="48"/>
      <c r="K341" s="48"/>
      <c r="L341" s="48"/>
      <c r="M341" s="48"/>
      <c r="N341" s="48"/>
    </row>
    <row r="342" spans="1:14" x14ac:dyDescent="0.25">
      <c r="A342" s="48"/>
      <c r="B342" s="48"/>
      <c r="C342" s="48"/>
      <c r="D342" s="48"/>
      <c r="E342" s="48"/>
      <c r="F342" s="48"/>
      <c r="G342" s="48"/>
      <c r="H342" s="11"/>
      <c r="I342" s="49"/>
      <c r="J342" s="48"/>
      <c r="K342" s="48"/>
      <c r="L342" s="48"/>
      <c r="M342" s="48"/>
      <c r="N342" s="48"/>
    </row>
    <row r="343" spans="1:14" x14ac:dyDescent="0.25">
      <c r="A343" s="48"/>
      <c r="B343" s="48"/>
      <c r="C343" s="48"/>
      <c r="D343" s="48"/>
      <c r="E343" s="48"/>
      <c r="F343" s="48"/>
      <c r="G343" s="48"/>
      <c r="H343" s="11"/>
      <c r="I343" s="49"/>
      <c r="J343" s="48"/>
      <c r="K343" s="48"/>
      <c r="L343" s="48"/>
      <c r="M343" s="48"/>
      <c r="N343" s="48"/>
    </row>
    <row r="344" spans="1:14" x14ac:dyDescent="0.25">
      <c r="A344" s="48"/>
      <c r="B344" s="48"/>
      <c r="C344" s="48"/>
      <c r="D344" s="48"/>
      <c r="E344" s="48"/>
      <c r="F344" s="48"/>
      <c r="G344" s="48"/>
      <c r="H344" s="11"/>
      <c r="I344" s="48"/>
      <c r="J344" s="11"/>
      <c r="K344" s="11"/>
      <c r="L344" s="11"/>
      <c r="M344" s="11"/>
      <c r="N344" s="11"/>
    </row>
    <row r="345" spans="1:14" x14ac:dyDescent="0.25">
      <c r="A345" s="48"/>
      <c r="B345" s="48"/>
      <c r="C345" s="48"/>
      <c r="D345" s="48"/>
      <c r="E345" s="48"/>
      <c r="F345" s="48"/>
      <c r="G345" s="48"/>
      <c r="H345" s="11"/>
      <c r="I345" s="48"/>
      <c r="J345" s="11"/>
      <c r="K345" s="11"/>
      <c r="L345" s="11"/>
      <c r="M345" s="11"/>
      <c r="N345" s="11"/>
    </row>
    <row r="346" spans="1:14" x14ac:dyDescent="0.25">
      <c r="A346" s="48"/>
      <c r="B346" s="48"/>
      <c r="C346" s="48"/>
      <c r="D346" s="48"/>
      <c r="E346" s="48"/>
      <c r="F346" s="48"/>
      <c r="G346" s="48"/>
      <c r="H346" s="11"/>
      <c r="I346" s="48"/>
      <c r="J346" s="11"/>
      <c r="K346" s="11"/>
      <c r="L346" s="11"/>
      <c r="M346" s="11"/>
      <c r="N346" s="11"/>
    </row>
    <row r="347" spans="1:14" x14ac:dyDescent="0.25">
      <c r="A347" s="48"/>
      <c r="B347" s="48"/>
      <c r="C347" s="48"/>
      <c r="D347" s="48"/>
      <c r="E347" s="48"/>
      <c r="F347" s="48"/>
      <c r="G347" s="48"/>
      <c r="H347" s="11"/>
      <c r="I347" s="48"/>
      <c r="J347" s="11"/>
      <c r="K347" s="11"/>
      <c r="L347" s="11"/>
      <c r="M347" s="11"/>
      <c r="N347" s="11"/>
    </row>
    <row r="348" spans="1:14" x14ac:dyDescent="0.25">
      <c r="A348" s="48"/>
      <c r="B348" s="48"/>
      <c r="C348" s="48"/>
      <c r="D348" s="48"/>
      <c r="E348" s="48"/>
      <c r="F348" s="48"/>
      <c r="G348" s="48"/>
      <c r="H348" s="11"/>
      <c r="I348" s="48"/>
      <c r="J348" s="11"/>
      <c r="K348" s="11"/>
      <c r="L348" s="11"/>
      <c r="M348" s="11"/>
      <c r="N348" s="11"/>
    </row>
    <row r="349" spans="1:14" x14ac:dyDescent="0.25">
      <c r="A349" s="48"/>
      <c r="B349" s="48"/>
      <c r="C349" s="48"/>
      <c r="D349" s="48"/>
      <c r="E349" s="48"/>
      <c r="F349" s="48"/>
      <c r="G349" s="48"/>
      <c r="H349" s="11"/>
      <c r="I349" s="48"/>
      <c r="J349" s="11"/>
      <c r="K349" s="11"/>
      <c r="L349" s="11"/>
      <c r="M349" s="11"/>
      <c r="N349" s="11"/>
    </row>
    <row r="350" spans="1:14" x14ac:dyDescent="0.25">
      <c r="A350" s="48"/>
      <c r="B350" s="48"/>
      <c r="C350" s="48"/>
      <c r="D350" s="48"/>
      <c r="E350" s="48"/>
      <c r="F350" s="48"/>
      <c r="G350" s="48"/>
      <c r="H350" s="11"/>
      <c r="I350" s="49"/>
      <c r="J350" s="11"/>
      <c r="K350" s="11"/>
      <c r="L350" s="11"/>
      <c r="M350" s="11"/>
      <c r="N350" s="11"/>
    </row>
    <row r="351" spans="1:14" x14ac:dyDescent="0.25">
      <c r="A351" s="48"/>
      <c r="B351" s="48"/>
      <c r="C351" s="48"/>
      <c r="D351" s="48"/>
      <c r="E351" s="48"/>
      <c r="F351" s="48"/>
      <c r="G351" s="48"/>
      <c r="H351" s="11"/>
      <c r="I351" s="49"/>
      <c r="J351" s="11"/>
      <c r="K351" s="11"/>
      <c r="L351" s="11"/>
      <c r="M351" s="11"/>
      <c r="N351" s="11"/>
    </row>
    <row r="352" spans="1:14" x14ac:dyDescent="0.25">
      <c r="A352" s="48"/>
      <c r="B352" s="48"/>
      <c r="C352" s="48"/>
      <c r="D352" s="48"/>
      <c r="E352" s="48"/>
      <c r="F352" s="48"/>
      <c r="G352" s="48"/>
      <c r="H352" s="11"/>
      <c r="I352" s="49"/>
      <c r="J352" s="11"/>
      <c r="K352" s="11"/>
      <c r="L352" s="11"/>
      <c r="M352" s="11"/>
      <c r="N352" s="11"/>
    </row>
    <row r="353" spans="1:14" x14ac:dyDescent="0.25">
      <c r="A353" s="48"/>
      <c r="B353" s="48"/>
      <c r="C353" s="48"/>
      <c r="D353" s="48"/>
      <c r="E353" s="48"/>
      <c r="F353" s="48"/>
      <c r="G353" s="48"/>
      <c r="H353" s="11"/>
      <c r="I353" s="49"/>
      <c r="J353" s="11"/>
      <c r="K353" s="11"/>
      <c r="L353" s="11"/>
      <c r="M353" s="11"/>
      <c r="N353" s="11"/>
    </row>
    <row r="354" spans="1:14" x14ac:dyDescent="0.25">
      <c r="A354" s="48"/>
      <c r="B354" s="48"/>
      <c r="C354" s="48"/>
      <c r="D354" s="48"/>
      <c r="E354" s="48"/>
      <c r="F354" s="48"/>
      <c r="G354" s="48"/>
      <c r="H354" s="11"/>
      <c r="I354" s="49"/>
      <c r="J354" s="11"/>
      <c r="K354" s="11"/>
      <c r="L354" s="11"/>
      <c r="M354" s="11"/>
      <c r="N354" s="11"/>
    </row>
    <row r="355" spans="1:14" x14ac:dyDescent="0.25">
      <c r="A355" s="48"/>
      <c r="B355" s="48"/>
      <c r="C355" s="48"/>
      <c r="D355" s="48"/>
      <c r="E355" s="48"/>
      <c r="F355" s="48"/>
      <c r="G355" s="48"/>
      <c r="H355" s="11"/>
      <c r="I355" s="49"/>
      <c r="J355" s="11"/>
      <c r="K355" s="11"/>
      <c r="L355" s="11"/>
      <c r="M355" s="11"/>
      <c r="N355" s="11"/>
    </row>
    <row r="356" spans="1:14" x14ac:dyDescent="0.25">
      <c r="A356" s="48"/>
      <c r="B356" s="48"/>
      <c r="C356" s="48"/>
      <c r="D356" s="48"/>
      <c r="E356" s="48"/>
      <c r="F356" s="48"/>
      <c r="G356" s="48"/>
      <c r="H356" s="11"/>
      <c r="I356" s="49"/>
      <c r="J356" s="11"/>
      <c r="K356" s="11"/>
      <c r="L356" s="11"/>
      <c r="M356" s="11"/>
      <c r="N356" s="11"/>
    </row>
    <row r="357" spans="1:14" x14ac:dyDescent="0.25">
      <c r="A357" s="48"/>
      <c r="B357" s="48"/>
      <c r="C357" s="48"/>
      <c r="D357" s="48"/>
      <c r="E357" s="48"/>
      <c r="F357" s="48"/>
      <c r="G357" s="48"/>
      <c r="H357" s="11"/>
      <c r="I357" s="49"/>
      <c r="J357" s="11"/>
      <c r="K357" s="11"/>
      <c r="L357" s="11"/>
      <c r="M357" s="11"/>
      <c r="N357" s="11"/>
    </row>
    <row r="358" spans="1:14" x14ac:dyDescent="0.25">
      <c r="A358" s="48"/>
      <c r="B358" s="48"/>
      <c r="C358" s="48"/>
      <c r="D358" s="48"/>
      <c r="E358" s="48"/>
      <c r="F358" s="48"/>
      <c r="G358" s="48"/>
      <c r="H358" s="11"/>
      <c r="I358" s="49"/>
      <c r="J358" s="11"/>
      <c r="K358" s="11"/>
      <c r="L358" s="11"/>
      <c r="M358" s="11"/>
      <c r="N358" s="11"/>
    </row>
    <row r="359" spans="1:14" x14ac:dyDescent="0.25">
      <c r="A359" s="48"/>
      <c r="B359" s="48"/>
      <c r="C359" s="48"/>
      <c r="D359" s="48"/>
      <c r="E359" s="48"/>
      <c r="F359" s="48"/>
      <c r="G359" s="48"/>
      <c r="H359" s="11"/>
      <c r="I359" s="49"/>
      <c r="J359" s="11"/>
      <c r="K359" s="11"/>
      <c r="L359" s="11"/>
      <c r="M359" s="11"/>
      <c r="N359" s="11"/>
    </row>
    <row r="360" spans="1:14" x14ac:dyDescent="0.25">
      <c r="A360" s="48"/>
      <c r="B360" s="48"/>
      <c r="C360" s="48"/>
      <c r="D360" s="48"/>
      <c r="E360" s="48"/>
      <c r="F360" s="48"/>
      <c r="G360" s="48"/>
      <c r="H360" s="11"/>
      <c r="I360" s="49"/>
      <c r="J360" s="11"/>
      <c r="K360" s="11"/>
      <c r="L360" s="11"/>
      <c r="M360" s="11"/>
      <c r="N360" s="11"/>
    </row>
    <row r="361" spans="1:14" x14ac:dyDescent="0.25">
      <c r="A361" s="48"/>
      <c r="B361" s="48"/>
      <c r="C361" s="48"/>
      <c r="D361" s="48"/>
      <c r="E361" s="48"/>
      <c r="F361" s="48"/>
      <c r="G361" s="48"/>
      <c r="H361" s="11"/>
      <c r="I361" s="49"/>
      <c r="J361" s="11"/>
      <c r="K361" s="11"/>
      <c r="L361" s="11"/>
      <c r="M361" s="11"/>
      <c r="N361" s="11"/>
    </row>
    <row r="362" spans="1:14" x14ac:dyDescent="0.25">
      <c r="A362" s="48"/>
      <c r="B362" s="48"/>
      <c r="C362" s="48"/>
      <c r="D362" s="48"/>
      <c r="E362" s="48"/>
      <c r="F362" s="48"/>
      <c r="G362" s="48"/>
      <c r="H362" s="11"/>
      <c r="I362" s="49"/>
      <c r="J362" s="11"/>
      <c r="K362" s="11"/>
      <c r="L362" s="11"/>
      <c r="M362" s="11"/>
      <c r="N362" s="11"/>
    </row>
    <row r="363" spans="1:14" x14ac:dyDescent="0.25">
      <c r="A363" s="48"/>
      <c r="B363" s="48"/>
      <c r="C363" s="48"/>
      <c r="D363" s="48"/>
      <c r="E363" s="48"/>
      <c r="F363" s="48"/>
      <c r="G363" s="48"/>
      <c r="H363" s="11"/>
      <c r="I363" s="49"/>
      <c r="J363" s="11"/>
      <c r="K363" s="11"/>
      <c r="L363" s="11"/>
      <c r="M363" s="11"/>
      <c r="N363" s="11"/>
    </row>
    <row r="364" spans="1:14" x14ac:dyDescent="0.25">
      <c r="A364" s="48"/>
      <c r="B364" s="48"/>
      <c r="C364" s="48"/>
      <c r="D364" s="48"/>
      <c r="E364" s="48"/>
      <c r="F364" s="48"/>
      <c r="G364" s="48"/>
      <c r="H364" s="11"/>
      <c r="I364" s="49"/>
      <c r="J364" s="11"/>
      <c r="K364" s="11"/>
      <c r="L364" s="11"/>
      <c r="M364" s="11"/>
      <c r="N364" s="11"/>
    </row>
    <row r="365" spans="1:14" x14ac:dyDescent="0.25">
      <c r="A365" s="48"/>
      <c r="B365" s="48"/>
      <c r="C365" s="48"/>
      <c r="D365" s="48"/>
      <c r="E365" s="48"/>
      <c r="F365" s="48"/>
      <c r="G365" s="48"/>
      <c r="H365" s="11"/>
      <c r="I365" s="49"/>
      <c r="J365" s="11"/>
      <c r="K365" s="11"/>
      <c r="L365" s="11"/>
      <c r="M365" s="11"/>
      <c r="N365" s="11"/>
    </row>
    <row r="366" spans="1:14" x14ac:dyDescent="0.25">
      <c r="A366" s="48"/>
      <c r="B366" s="48"/>
      <c r="C366" s="48"/>
      <c r="D366" s="48"/>
      <c r="E366" s="48"/>
      <c r="F366" s="48"/>
      <c r="G366" s="48"/>
      <c r="H366" s="11"/>
      <c r="I366" s="49"/>
      <c r="J366" s="11"/>
      <c r="K366" s="11"/>
      <c r="L366" s="11"/>
      <c r="M366" s="11"/>
      <c r="N366" s="11"/>
    </row>
    <row r="367" spans="1:14" x14ac:dyDescent="0.25">
      <c r="A367" s="48"/>
      <c r="B367" s="48"/>
      <c r="C367" s="48"/>
      <c r="D367" s="48"/>
      <c r="E367" s="48"/>
      <c r="F367" s="48"/>
      <c r="G367" s="48"/>
      <c r="H367" s="11"/>
      <c r="I367" s="49"/>
      <c r="J367" s="11"/>
      <c r="K367" s="11"/>
      <c r="L367" s="11"/>
      <c r="M367" s="11"/>
      <c r="N367" s="11"/>
    </row>
    <row r="368" spans="1:14" x14ac:dyDescent="0.25">
      <c r="A368" s="48"/>
      <c r="B368" s="48"/>
      <c r="C368" s="48"/>
      <c r="D368" s="48"/>
      <c r="E368" s="48"/>
      <c r="F368" s="48"/>
      <c r="G368" s="48"/>
      <c r="H368" s="11"/>
      <c r="I368" s="49"/>
      <c r="J368" s="11"/>
      <c r="K368" s="11"/>
      <c r="L368" s="11"/>
      <c r="M368" s="11"/>
      <c r="N368" s="11"/>
    </row>
    <row r="369" spans="1:14" x14ac:dyDescent="0.25">
      <c r="A369" s="48"/>
      <c r="B369" s="48"/>
      <c r="C369" s="48"/>
      <c r="D369" s="48"/>
      <c r="E369" s="48"/>
      <c r="F369" s="48"/>
      <c r="G369" s="48"/>
      <c r="H369" s="11"/>
      <c r="I369" s="49"/>
      <c r="J369" s="11"/>
      <c r="K369" s="11"/>
      <c r="L369" s="11"/>
      <c r="M369" s="11"/>
      <c r="N369" s="11"/>
    </row>
    <row r="370" spans="1:14" x14ac:dyDescent="0.25">
      <c r="A370" s="48"/>
      <c r="B370" s="48"/>
      <c r="C370" s="48"/>
      <c r="D370" s="48"/>
      <c r="E370" s="48"/>
      <c r="F370" s="48"/>
      <c r="G370" s="48"/>
      <c r="H370" s="11"/>
      <c r="I370" s="49"/>
      <c r="J370" s="11"/>
      <c r="K370" s="11"/>
      <c r="L370" s="11"/>
      <c r="M370" s="11"/>
      <c r="N370" s="11"/>
    </row>
    <row r="371" spans="1:14" x14ac:dyDescent="0.25">
      <c r="A371" s="48"/>
      <c r="B371" s="48"/>
      <c r="C371" s="48"/>
      <c r="D371" s="48"/>
      <c r="E371" s="48"/>
      <c r="F371" s="48"/>
      <c r="G371" s="48"/>
      <c r="H371" s="11"/>
      <c r="I371" s="49"/>
      <c r="J371" s="11"/>
      <c r="K371" s="11"/>
      <c r="L371" s="11"/>
      <c r="M371" s="11"/>
      <c r="N371" s="11"/>
    </row>
    <row r="372" spans="1:14" x14ac:dyDescent="0.25">
      <c r="A372" s="48"/>
      <c r="B372" s="48"/>
      <c r="C372" s="48"/>
      <c r="D372" s="48"/>
      <c r="E372" s="48"/>
      <c r="F372" s="48"/>
      <c r="G372" s="48"/>
      <c r="H372" s="11"/>
      <c r="I372" s="49"/>
      <c r="J372" s="11"/>
      <c r="K372" s="11"/>
      <c r="L372" s="11"/>
      <c r="M372" s="11"/>
      <c r="N372" s="11"/>
    </row>
    <row r="373" spans="1:14" x14ac:dyDescent="0.25">
      <c r="A373" s="48"/>
      <c r="B373" s="48"/>
      <c r="C373" s="48"/>
      <c r="D373" s="48"/>
      <c r="E373" s="48"/>
      <c r="F373" s="48"/>
      <c r="G373" s="48"/>
      <c r="H373" s="11"/>
      <c r="I373" s="49"/>
      <c r="J373" s="11"/>
      <c r="K373" s="11"/>
      <c r="L373" s="11"/>
      <c r="M373" s="11"/>
      <c r="N373" s="11"/>
    </row>
    <row r="374" spans="1:14" x14ac:dyDescent="0.25">
      <c r="A374" s="48"/>
      <c r="B374" s="48"/>
      <c r="C374" s="48"/>
      <c r="D374" s="48"/>
      <c r="E374" s="48"/>
      <c r="F374" s="48"/>
      <c r="G374" s="48"/>
      <c r="H374" s="11"/>
      <c r="I374" s="49"/>
      <c r="J374" s="11"/>
      <c r="K374" s="11"/>
      <c r="L374" s="11"/>
      <c r="M374" s="11"/>
      <c r="N374" s="11"/>
    </row>
    <row r="375" spans="1:14" x14ac:dyDescent="0.25">
      <c r="A375" s="48"/>
      <c r="B375" s="48"/>
      <c r="C375" s="48"/>
      <c r="D375" s="48"/>
      <c r="E375" s="48"/>
      <c r="F375" s="48"/>
      <c r="G375" s="48"/>
      <c r="H375" s="11"/>
      <c r="I375" s="49"/>
      <c r="J375" s="11"/>
      <c r="K375" s="11"/>
      <c r="L375" s="11"/>
      <c r="M375" s="11"/>
      <c r="N375" s="11"/>
    </row>
    <row r="376" spans="1:14" x14ac:dyDescent="0.25">
      <c r="A376" s="48"/>
      <c r="B376" s="48"/>
      <c r="C376" s="48"/>
      <c r="D376" s="48"/>
      <c r="E376" s="48"/>
      <c r="F376" s="48"/>
      <c r="G376" s="48"/>
      <c r="H376" s="11"/>
      <c r="I376" s="49"/>
      <c r="J376" s="11"/>
      <c r="K376" s="11"/>
      <c r="L376" s="11"/>
      <c r="M376" s="11"/>
      <c r="N376" s="11"/>
    </row>
    <row r="377" spans="1:14" x14ac:dyDescent="0.25">
      <c r="A377" s="48"/>
      <c r="B377" s="48"/>
      <c r="C377" s="48"/>
      <c r="D377" s="48"/>
      <c r="E377" s="48"/>
      <c r="F377" s="48"/>
      <c r="G377" s="48"/>
      <c r="H377" s="11"/>
      <c r="I377" s="49"/>
      <c r="J377" s="11"/>
      <c r="K377" s="11"/>
      <c r="L377" s="11"/>
      <c r="M377" s="11"/>
      <c r="N377" s="11"/>
    </row>
    <row r="378" spans="1:14" x14ac:dyDescent="0.25">
      <c r="A378" s="48"/>
      <c r="B378" s="48"/>
      <c r="C378" s="48"/>
      <c r="D378" s="48"/>
      <c r="E378" s="48"/>
      <c r="F378" s="48"/>
      <c r="G378" s="48"/>
      <c r="H378" s="11"/>
      <c r="I378" s="49"/>
      <c r="J378" s="11"/>
      <c r="K378" s="11"/>
      <c r="L378" s="11"/>
      <c r="M378" s="11"/>
      <c r="N378" s="11"/>
    </row>
    <row r="379" spans="1:14" x14ac:dyDescent="0.25">
      <c r="A379" s="48"/>
      <c r="B379" s="48"/>
      <c r="C379" s="48"/>
      <c r="D379" s="48"/>
      <c r="E379" s="48"/>
      <c r="F379" s="48"/>
      <c r="G379" s="48"/>
      <c r="H379" s="11"/>
      <c r="I379" s="49"/>
      <c r="J379" s="11"/>
      <c r="K379" s="11"/>
      <c r="L379" s="11"/>
      <c r="M379" s="11"/>
      <c r="N379" s="11"/>
    </row>
    <row r="380" spans="1:14" x14ac:dyDescent="0.25">
      <c r="A380" s="38"/>
      <c r="B380" s="38"/>
      <c r="C380" s="38"/>
      <c r="D380" s="38"/>
      <c r="E380" s="38"/>
      <c r="F380" s="39"/>
      <c r="G380" s="39"/>
      <c r="H380" s="11"/>
      <c r="I380" s="38"/>
      <c r="J380" s="38"/>
      <c r="K380" s="38"/>
      <c r="L380" s="38"/>
      <c r="M380" s="38"/>
      <c r="N380" s="38"/>
    </row>
    <row r="381" spans="1:14" x14ac:dyDescent="0.25">
      <c r="A381" s="38"/>
      <c r="B381" s="38"/>
      <c r="C381" s="38"/>
      <c r="D381" s="38"/>
      <c r="E381" s="38"/>
      <c r="F381" s="39"/>
      <c r="G381" s="39"/>
      <c r="H381" s="11"/>
      <c r="I381" s="38"/>
      <c r="J381" s="38"/>
      <c r="K381" s="38"/>
      <c r="L381" s="38"/>
      <c r="M381" s="38"/>
      <c r="N381" s="38"/>
    </row>
    <row r="382" spans="1:14" x14ac:dyDescent="0.25">
      <c r="A382" s="38"/>
      <c r="B382" s="38"/>
      <c r="C382" s="38"/>
      <c r="D382" s="38"/>
      <c r="E382" s="38"/>
      <c r="F382" s="39"/>
      <c r="G382" s="39"/>
      <c r="H382" s="11"/>
      <c r="I382" s="38"/>
      <c r="J382" s="38"/>
      <c r="K382" s="38"/>
      <c r="L382" s="38"/>
      <c r="M382" s="38"/>
      <c r="N382" s="38"/>
    </row>
    <row r="383" spans="1:14" x14ac:dyDescent="0.25">
      <c r="A383" s="38"/>
      <c r="B383" s="38"/>
      <c r="C383" s="38"/>
      <c r="D383" s="38"/>
      <c r="E383" s="38"/>
      <c r="F383" s="39"/>
      <c r="G383" s="39"/>
      <c r="H383" s="11"/>
      <c r="I383" s="38"/>
      <c r="J383" s="38"/>
      <c r="K383" s="38"/>
      <c r="L383" s="38"/>
      <c r="M383" s="38"/>
      <c r="N383" s="38"/>
    </row>
    <row r="384" spans="1:14" x14ac:dyDescent="0.25">
      <c r="A384" s="38"/>
      <c r="B384" s="38"/>
      <c r="C384" s="38"/>
      <c r="D384" s="38"/>
      <c r="E384" s="38"/>
      <c r="F384" s="39"/>
      <c r="G384" s="39"/>
      <c r="H384" s="11"/>
      <c r="I384" s="38"/>
      <c r="J384" s="38"/>
      <c r="K384" s="38"/>
      <c r="L384" s="38"/>
      <c r="M384" s="38"/>
      <c r="N384" s="38"/>
    </row>
    <row r="385" spans="1:14" x14ac:dyDescent="0.25">
      <c r="A385" s="38"/>
      <c r="B385" s="38"/>
      <c r="C385" s="38"/>
      <c r="D385" s="38"/>
      <c r="E385" s="38"/>
      <c r="F385" s="39"/>
      <c r="G385" s="39"/>
      <c r="H385" s="11"/>
      <c r="I385" s="38"/>
      <c r="J385" s="38"/>
      <c r="K385" s="38"/>
      <c r="L385" s="38"/>
      <c r="M385" s="38"/>
      <c r="N385" s="38"/>
    </row>
    <row r="386" spans="1:14" x14ac:dyDescent="0.25">
      <c r="A386" s="38"/>
      <c r="B386" s="38"/>
      <c r="C386" s="38"/>
      <c r="D386" s="38"/>
      <c r="E386" s="38"/>
      <c r="F386" s="39"/>
      <c r="G386" s="39"/>
      <c r="H386" s="11"/>
      <c r="I386" s="47"/>
      <c r="J386" s="38"/>
      <c r="K386" s="38"/>
      <c r="L386" s="51"/>
      <c r="M386" s="37"/>
      <c r="N386" s="38"/>
    </row>
    <row r="387" spans="1:14" x14ac:dyDescent="0.25">
      <c r="A387" s="38"/>
      <c r="B387" s="38"/>
      <c r="C387" s="38"/>
      <c r="D387" s="38"/>
      <c r="E387" s="38"/>
      <c r="F387" s="39"/>
      <c r="G387" s="39"/>
      <c r="H387" s="11"/>
      <c r="I387" s="47"/>
      <c r="J387" s="38"/>
      <c r="K387" s="38"/>
      <c r="L387" s="38"/>
      <c r="M387" s="38"/>
      <c r="N387" s="38"/>
    </row>
    <row r="388" spans="1:14" x14ac:dyDescent="0.25">
      <c r="A388" s="38"/>
      <c r="B388" s="38"/>
      <c r="C388" s="38"/>
      <c r="D388" s="38"/>
      <c r="E388" s="38"/>
      <c r="F388" s="39"/>
      <c r="G388" s="39"/>
      <c r="H388" s="11"/>
      <c r="I388" s="47"/>
      <c r="J388" s="38"/>
      <c r="K388" s="38"/>
      <c r="L388" s="38"/>
      <c r="M388" s="38"/>
      <c r="N388" s="38"/>
    </row>
    <row r="389" spans="1:14" x14ac:dyDescent="0.25">
      <c r="A389" s="38"/>
      <c r="B389" s="38"/>
      <c r="C389" s="38"/>
      <c r="D389" s="38"/>
      <c r="E389" s="38"/>
      <c r="F389" s="39"/>
      <c r="G389" s="39"/>
      <c r="H389" s="11"/>
      <c r="I389" s="47"/>
      <c r="J389" s="38"/>
      <c r="K389" s="38"/>
      <c r="L389" s="38"/>
      <c r="M389" s="38"/>
      <c r="N389" s="38"/>
    </row>
    <row r="390" spans="1:14" x14ac:dyDescent="0.25">
      <c r="A390" s="38"/>
      <c r="B390" s="38"/>
      <c r="C390" s="38"/>
      <c r="D390" s="38"/>
      <c r="E390" s="38"/>
      <c r="F390" s="39"/>
      <c r="G390" s="39"/>
      <c r="H390" s="11"/>
      <c r="I390" s="47"/>
      <c r="J390" s="38"/>
      <c r="K390" s="38"/>
      <c r="L390" s="38"/>
      <c r="M390" s="38"/>
      <c r="N390" s="38"/>
    </row>
    <row r="391" spans="1:14" x14ac:dyDescent="0.25">
      <c r="A391" s="38"/>
      <c r="B391" s="38"/>
      <c r="C391" s="38"/>
      <c r="D391" s="38"/>
      <c r="E391" s="38"/>
      <c r="F391" s="39"/>
      <c r="G391" s="39"/>
      <c r="H391" s="11"/>
      <c r="I391" s="47"/>
      <c r="J391" s="38"/>
      <c r="K391" s="38"/>
      <c r="L391" s="38"/>
      <c r="M391" s="38"/>
      <c r="N391" s="38"/>
    </row>
    <row r="392" spans="1:14" x14ac:dyDescent="0.25">
      <c r="A392" s="38"/>
      <c r="B392" s="38"/>
      <c r="C392" s="38"/>
      <c r="D392" s="38"/>
      <c r="E392" s="38"/>
      <c r="F392" s="39"/>
      <c r="G392" s="39"/>
      <c r="H392" s="11"/>
      <c r="I392" s="47"/>
      <c r="J392" s="38"/>
      <c r="K392" s="38"/>
      <c r="L392" s="38"/>
      <c r="M392" s="38"/>
      <c r="N392" s="38"/>
    </row>
    <row r="393" spans="1:14" x14ac:dyDescent="0.25">
      <c r="A393" s="38"/>
      <c r="B393" s="38"/>
      <c r="C393" s="38"/>
      <c r="D393" s="38"/>
      <c r="E393" s="38"/>
      <c r="F393" s="39"/>
      <c r="G393" s="39"/>
      <c r="H393" s="11"/>
      <c r="I393" s="47"/>
      <c r="J393" s="38"/>
      <c r="K393" s="38"/>
      <c r="L393" s="38"/>
      <c r="M393" s="38"/>
      <c r="N393" s="38"/>
    </row>
    <row r="394" spans="1:14" x14ac:dyDescent="0.25">
      <c r="A394" s="38"/>
      <c r="B394" s="38"/>
      <c r="C394" s="38"/>
      <c r="D394" s="38"/>
      <c r="E394" s="38"/>
      <c r="F394" s="39"/>
      <c r="G394" s="39"/>
      <c r="H394" s="11"/>
      <c r="I394" s="47"/>
      <c r="J394" s="38"/>
      <c r="K394" s="38"/>
      <c r="L394" s="38"/>
      <c r="M394" s="38"/>
      <c r="N394" s="38"/>
    </row>
    <row r="395" spans="1:14" x14ac:dyDescent="0.25">
      <c r="A395" s="38"/>
      <c r="B395" s="38"/>
      <c r="C395" s="38"/>
      <c r="D395" s="38"/>
      <c r="E395" s="38"/>
      <c r="F395" s="39"/>
      <c r="G395" s="39"/>
      <c r="H395" s="11"/>
      <c r="I395" s="47"/>
      <c r="J395" s="38"/>
      <c r="K395" s="38"/>
      <c r="L395" s="38"/>
      <c r="M395" s="38"/>
      <c r="N395" s="38"/>
    </row>
    <row r="396" spans="1:14" x14ac:dyDescent="0.25">
      <c r="A396" s="38"/>
      <c r="B396" s="38"/>
      <c r="C396" s="38"/>
      <c r="D396" s="38"/>
      <c r="E396" s="38"/>
      <c r="F396" s="39"/>
      <c r="G396" s="39"/>
      <c r="H396" s="11"/>
      <c r="I396" s="47"/>
      <c r="J396" s="38"/>
      <c r="K396" s="38"/>
      <c r="L396" s="38"/>
      <c r="M396" s="38"/>
      <c r="N396" s="38"/>
    </row>
    <row r="397" spans="1:14" x14ac:dyDescent="0.25">
      <c r="A397" s="38"/>
      <c r="B397" s="38"/>
      <c r="C397" s="38"/>
      <c r="D397" s="38"/>
      <c r="E397" s="38"/>
      <c r="F397" s="39"/>
      <c r="G397" s="39"/>
      <c r="H397" s="11"/>
      <c r="I397" s="47"/>
      <c r="J397" s="38"/>
      <c r="K397" s="38"/>
      <c r="L397" s="38"/>
      <c r="M397" s="38"/>
      <c r="N397" s="38"/>
    </row>
    <row r="398" spans="1:14" x14ac:dyDescent="0.25">
      <c r="A398" s="38"/>
      <c r="B398" s="38"/>
      <c r="C398" s="38"/>
      <c r="D398" s="38"/>
      <c r="E398" s="38"/>
      <c r="F398" s="39"/>
      <c r="G398" s="39"/>
      <c r="H398" s="11"/>
      <c r="I398" s="47"/>
      <c r="J398" s="38"/>
      <c r="K398" s="38"/>
      <c r="L398" s="38"/>
      <c r="M398" s="38"/>
      <c r="N398" s="38"/>
    </row>
    <row r="399" spans="1:14" x14ac:dyDescent="0.25">
      <c r="A399" s="38"/>
      <c r="B399" s="38"/>
      <c r="C399" s="38"/>
      <c r="D399" s="38"/>
      <c r="E399" s="38"/>
      <c r="F399" s="39"/>
      <c r="G399" s="39"/>
      <c r="H399" s="11"/>
      <c r="I399" s="47"/>
      <c r="J399" s="38"/>
      <c r="K399" s="38"/>
      <c r="L399" s="38"/>
      <c r="M399" s="38"/>
      <c r="N399" s="38"/>
    </row>
    <row r="400" spans="1:14" x14ac:dyDescent="0.25">
      <c r="A400" s="38"/>
      <c r="B400" s="38"/>
      <c r="C400" s="38"/>
      <c r="D400" s="38"/>
      <c r="E400" s="38"/>
      <c r="F400" s="39"/>
      <c r="G400" s="39"/>
      <c r="H400" s="11"/>
      <c r="I400" s="47"/>
      <c r="J400" s="38"/>
      <c r="K400" s="38"/>
      <c r="L400" s="51"/>
      <c r="M400" s="37"/>
      <c r="N400" s="38"/>
    </row>
    <row r="401" spans="1:14" x14ac:dyDescent="0.25">
      <c r="A401" s="38"/>
      <c r="B401" s="38"/>
      <c r="C401" s="38"/>
      <c r="D401" s="38"/>
      <c r="E401" s="38"/>
      <c r="F401" s="39"/>
      <c r="G401" s="39"/>
      <c r="H401" s="11"/>
      <c r="I401" s="47"/>
      <c r="J401" s="38"/>
      <c r="K401" s="38"/>
      <c r="L401" s="38"/>
      <c r="M401" s="38"/>
      <c r="N401" s="38"/>
    </row>
    <row r="402" spans="1:14" x14ac:dyDescent="0.25">
      <c r="A402" s="38"/>
      <c r="B402" s="38"/>
      <c r="C402" s="38"/>
      <c r="D402" s="38"/>
      <c r="E402" s="38"/>
      <c r="F402" s="39"/>
      <c r="G402" s="39"/>
      <c r="H402" s="11"/>
      <c r="I402" s="47"/>
      <c r="J402" s="38"/>
      <c r="K402" s="38"/>
      <c r="L402" s="38"/>
      <c r="M402" s="38"/>
      <c r="N402" s="38"/>
    </row>
    <row r="403" spans="1:14" x14ac:dyDescent="0.25">
      <c r="A403" s="38"/>
      <c r="B403" s="38"/>
      <c r="C403" s="38"/>
      <c r="D403" s="38"/>
      <c r="E403" s="38"/>
      <c r="F403" s="39"/>
      <c r="G403" s="39"/>
      <c r="H403" s="11"/>
      <c r="I403" s="47"/>
      <c r="J403" s="38"/>
      <c r="K403" s="38"/>
      <c r="L403" s="38"/>
      <c r="M403" s="38"/>
      <c r="N403" s="38"/>
    </row>
    <row r="404" spans="1:14" x14ac:dyDescent="0.25">
      <c r="A404" s="38"/>
      <c r="B404" s="38"/>
      <c r="C404" s="38"/>
      <c r="D404" s="38"/>
      <c r="E404" s="38"/>
      <c r="F404" s="39"/>
      <c r="G404" s="39"/>
      <c r="H404" s="11"/>
      <c r="I404" s="47"/>
      <c r="J404" s="38"/>
      <c r="K404" s="38"/>
      <c r="L404" s="38"/>
      <c r="M404" s="38"/>
      <c r="N404" s="38"/>
    </row>
    <row r="405" spans="1:14" x14ac:dyDescent="0.25">
      <c r="A405" s="38"/>
      <c r="B405" s="38"/>
      <c r="C405" s="38"/>
      <c r="D405" s="38"/>
      <c r="E405" s="38"/>
      <c r="F405" s="39"/>
      <c r="G405" s="39"/>
      <c r="H405" s="11"/>
      <c r="I405" s="47"/>
      <c r="J405" s="38"/>
      <c r="K405" s="38"/>
      <c r="L405" s="38"/>
      <c r="M405" s="38"/>
      <c r="N405" s="38"/>
    </row>
    <row r="406" spans="1:14" x14ac:dyDescent="0.25">
      <c r="A406" s="38"/>
      <c r="B406" s="38"/>
      <c r="C406" s="38"/>
      <c r="D406" s="38"/>
      <c r="E406" s="38"/>
      <c r="F406" s="39"/>
      <c r="G406" s="39"/>
      <c r="H406" s="11"/>
      <c r="I406" s="47"/>
      <c r="J406" s="38"/>
      <c r="K406" s="38"/>
      <c r="L406" s="38"/>
      <c r="M406" s="38"/>
      <c r="N406" s="38"/>
    </row>
    <row r="407" spans="1:14" x14ac:dyDescent="0.25">
      <c r="A407" s="38"/>
      <c r="B407" s="38"/>
      <c r="C407" s="38"/>
      <c r="D407" s="38"/>
      <c r="E407" s="38"/>
      <c r="F407" s="39"/>
      <c r="G407" s="39"/>
      <c r="H407" s="11"/>
      <c r="I407" s="47"/>
      <c r="J407" s="38"/>
      <c r="K407" s="38"/>
      <c r="L407" s="38"/>
      <c r="M407" s="38"/>
      <c r="N407" s="38"/>
    </row>
    <row r="408" spans="1:14" x14ac:dyDescent="0.25">
      <c r="A408" s="38"/>
      <c r="B408" s="38"/>
      <c r="C408" s="38"/>
      <c r="D408" s="38"/>
      <c r="E408" s="38"/>
      <c r="F408" s="39"/>
      <c r="G408" s="39"/>
      <c r="H408" s="11"/>
      <c r="I408" s="47"/>
      <c r="J408" s="38"/>
      <c r="K408" s="38"/>
      <c r="L408" s="38"/>
      <c r="M408" s="38"/>
      <c r="N408" s="38"/>
    </row>
    <row r="409" spans="1:14" x14ac:dyDescent="0.25">
      <c r="A409" s="38"/>
      <c r="B409" s="38"/>
      <c r="C409" s="38"/>
      <c r="D409" s="38"/>
      <c r="E409" s="38"/>
      <c r="F409" s="39"/>
      <c r="G409" s="39"/>
      <c r="H409" s="11"/>
      <c r="I409" s="47"/>
      <c r="J409" s="38"/>
      <c r="K409" s="38"/>
      <c r="L409" s="38"/>
      <c r="M409" s="38"/>
      <c r="N409" s="38"/>
    </row>
    <row r="410" spans="1:14" x14ac:dyDescent="0.25">
      <c r="A410" s="38"/>
      <c r="B410" s="38"/>
      <c r="C410" s="38"/>
      <c r="D410" s="38"/>
      <c r="E410" s="38"/>
      <c r="F410" s="39"/>
      <c r="G410" s="39"/>
      <c r="H410" s="11"/>
      <c r="I410" s="47"/>
      <c r="J410" s="38"/>
      <c r="K410" s="38"/>
      <c r="L410" s="38"/>
      <c r="M410" s="38"/>
      <c r="N410" s="38"/>
    </row>
    <row r="411" spans="1:14" x14ac:dyDescent="0.25">
      <c r="A411" s="38"/>
      <c r="B411" s="38"/>
      <c r="C411" s="38"/>
      <c r="D411" s="38"/>
      <c r="E411" s="38"/>
      <c r="F411" s="39"/>
      <c r="G411" s="39"/>
      <c r="H411" s="11"/>
      <c r="I411" s="47"/>
      <c r="J411" s="38"/>
      <c r="K411" s="38"/>
      <c r="L411" s="38"/>
      <c r="M411" s="38"/>
      <c r="N411" s="38"/>
    </row>
    <row r="412" spans="1:14" x14ac:dyDescent="0.25">
      <c r="A412" s="38"/>
      <c r="B412" s="38"/>
      <c r="C412" s="38"/>
      <c r="D412" s="38"/>
      <c r="E412" s="38"/>
      <c r="F412" s="39"/>
      <c r="G412" s="39"/>
      <c r="H412" s="11"/>
      <c r="I412" s="47"/>
      <c r="J412" s="38"/>
      <c r="K412" s="38"/>
      <c r="L412" s="38"/>
      <c r="M412" s="38"/>
      <c r="N412" s="38"/>
    </row>
    <row r="413" spans="1:14" x14ac:dyDescent="0.25">
      <c r="A413" s="38"/>
      <c r="B413" s="38"/>
      <c r="C413" s="38"/>
      <c r="D413" s="38"/>
      <c r="E413" s="38"/>
      <c r="F413" s="39"/>
      <c r="G413" s="39"/>
      <c r="H413" s="11"/>
      <c r="I413" s="47"/>
      <c r="J413" s="38"/>
      <c r="K413" s="38"/>
      <c r="L413" s="38"/>
      <c r="M413" s="38"/>
      <c r="N413" s="38"/>
    </row>
    <row r="414" spans="1:14" x14ac:dyDescent="0.25">
      <c r="A414" s="38"/>
      <c r="B414" s="38"/>
      <c r="C414" s="38"/>
      <c r="D414" s="38"/>
      <c r="E414" s="38"/>
      <c r="F414" s="39"/>
      <c r="G414" s="39"/>
      <c r="H414" s="11"/>
      <c r="I414" s="47"/>
      <c r="J414" s="38"/>
      <c r="K414" s="38"/>
      <c r="L414" s="38"/>
      <c r="M414" s="38"/>
      <c r="N414" s="38"/>
    </row>
    <row r="415" spans="1:14" x14ac:dyDescent="0.25">
      <c r="A415" s="38"/>
      <c r="B415" s="38"/>
      <c r="C415" s="38"/>
      <c r="D415" s="38"/>
      <c r="E415" s="38"/>
      <c r="F415" s="39"/>
      <c r="G415" s="39"/>
      <c r="H415" s="11"/>
      <c r="I415" s="47"/>
      <c r="J415" s="38"/>
      <c r="K415" s="38"/>
      <c r="L415" s="38"/>
      <c r="M415" s="38"/>
      <c r="N415" s="38"/>
    </row>
    <row r="416" spans="1:14" x14ac:dyDescent="0.25">
      <c r="A416" s="38"/>
      <c r="B416" s="38"/>
      <c r="C416" s="38"/>
      <c r="D416" s="38"/>
      <c r="E416" s="38"/>
      <c r="F416" s="39"/>
      <c r="G416" s="39"/>
      <c r="H416" s="11"/>
      <c r="I416" s="38"/>
      <c r="J416" s="38"/>
      <c r="K416" s="38"/>
      <c r="L416" s="38"/>
      <c r="M416" s="38"/>
      <c r="N416" s="38"/>
    </row>
    <row r="417" spans="1:14" x14ac:dyDescent="0.25">
      <c r="A417" s="38"/>
      <c r="B417" s="38"/>
      <c r="C417" s="38"/>
      <c r="D417" s="38"/>
      <c r="E417" s="38"/>
      <c r="F417" s="39"/>
      <c r="G417" s="39"/>
      <c r="H417" s="11"/>
      <c r="I417" s="38"/>
      <c r="J417" s="38"/>
      <c r="K417" s="38"/>
      <c r="L417" s="38"/>
      <c r="M417" s="38"/>
      <c r="N417" s="38"/>
    </row>
    <row r="418" spans="1:14" x14ac:dyDescent="0.25">
      <c r="A418" s="38"/>
      <c r="B418" s="38"/>
      <c r="C418" s="38"/>
      <c r="D418" s="38"/>
      <c r="E418" s="38"/>
      <c r="F418" s="39"/>
      <c r="G418" s="39"/>
      <c r="H418" s="11"/>
      <c r="I418" s="38"/>
      <c r="J418" s="38"/>
      <c r="K418" s="38"/>
      <c r="L418" s="38"/>
      <c r="M418" s="38"/>
      <c r="N418" s="38"/>
    </row>
    <row r="419" spans="1:14" x14ac:dyDescent="0.25">
      <c r="A419" s="38"/>
      <c r="B419" s="38"/>
      <c r="C419" s="38"/>
      <c r="D419" s="38"/>
      <c r="E419" s="38"/>
      <c r="F419" s="39"/>
      <c r="G419" s="39"/>
      <c r="H419" s="11"/>
      <c r="I419" s="38"/>
      <c r="J419" s="38"/>
      <c r="K419" s="38"/>
      <c r="L419" s="38"/>
      <c r="M419" s="38"/>
      <c r="N419" s="38"/>
    </row>
    <row r="420" spans="1:14" x14ac:dyDescent="0.25">
      <c r="A420" s="38"/>
      <c r="B420" s="38"/>
      <c r="C420" s="38"/>
      <c r="D420" s="38"/>
      <c r="E420" s="38"/>
      <c r="F420" s="39"/>
      <c r="G420" s="39"/>
      <c r="H420" s="11"/>
      <c r="I420" s="38"/>
      <c r="J420" s="38"/>
      <c r="K420" s="38"/>
      <c r="L420" s="38"/>
      <c r="M420" s="38"/>
      <c r="N420" s="38"/>
    </row>
    <row r="421" spans="1:14" x14ac:dyDescent="0.25">
      <c r="A421" s="38"/>
      <c r="B421" s="38"/>
      <c r="C421" s="38"/>
      <c r="D421" s="38"/>
      <c r="E421" s="38"/>
      <c r="F421" s="39"/>
      <c r="G421" s="39"/>
      <c r="H421" s="11"/>
      <c r="I421" s="38"/>
      <c r="J421" s="38"/>
      <c r="K421" s="38"/>
      <c r="L421" s="38"/>
      <c r="M421" s="38"/>
      <c r="N421" s="38"/>
    </row>
    <row r="422" spans="1:14" x14ac:dyDescent="0.25">
      <c r="A422" s="38"/>
      <c r="B422" s="38"/>
      <c r="C422" s="38"/>
      <c r="D422" s="38"/>
      <c r="E422" s="38"/>
      <c r="F422" s="39"/>
      <c r="G422" s="39"/>
      <c r="H422" s="11"/>
      <c r="I422" s="47"/>
      <c r="J422" s="38"/>
      <c r="K422" s="38"/>
      <c r="L422" s="51"/>
      <c r="M422" s="37"/>
      <c r="N422" s="38"/>
    </row>
    <row r="423" spans="1:14" x14ac:dyDescent="0.25">
      <c r="A423" s="38"/>
      <c r="B423" s="38"/>
      <c r="C423" s="38"/>
      <c r="D423" s="38"/>
      <c r="E423" s="38"/>
      <c r="F423" s="39"/>
      <c r="G423" s="39"/>
      <c r="H423" s="11"/>
      <c r="I423" s="47"/>
      <c r="J423" s="38"/>
      <c r="K423" s="38"/>
      <c r="L423" s="38"/>
      <c r="M423" s="38"/>
      <c r="N423" s="38"/>
    </row>
    <row r="424" spans="1:14" x14ac:dyDescent="0.25">
      <c r="A424" s="38"/>
      <c r="B424" s="38"/>
      <c r="C424" s="38"/>
      <c r="D424" s="38"/>
      <c r="E424" s="38"/>
      <c r="F424" s="39"/>
      <c r="G424" s="39"/>
      <c r="H424" s="11"/>
      <c r="I424" s="47"/>
      <c r="J424" s="38"/>
      <c r="K424" s="38"/>
      <c r="L424" s="38"/>
      <c r="M424" s="38"/>
      <c r="N424" s="38"/>
    </row>
    <row r="425" spans="1:14" x14ac:dyDescent="0.25">
      <c r="A425" s="38"/>
      <c r="B425" s="38"/>
      <c r="C425" s="38"/>
      <c r="D425" s="38"/>
      <c r="E425" s="38"/>
      <c r="F425" s="39"/>
      <c r="G425" s="39"/>
      <c r="H425" s="11"/>
      <c r="I425" s="47"/>
      <c r="J425" s="38"/>
      <c r="K425" s="38"/>
      <c r="L425" s="38"/>
      <c r="M425" s="38"/>
      <c r="N425" s="38"/>
    </row>
    <row r="426" spans="1:14" x14ac:dyDescent="0.25">
      <c r="A426" s="38"/>
      <c r="B426" s="38"/>
      <c r="C426" s="38"/>
      <c r="D426" s="38"/>
      <c r="E426" s="38"/>
      <c r="F426" s="39"/>
      <c r="G426" s="39"/>
      <c r="H426" s="11"/>
      <c r="I426" s="47"/>
      <c r="J426" s="38"/>
      <c r="K426" s="38"/>
      <c r="L426" s="38"/>
      <c r="M426" s="38"/>
      <c r="N426" s="38"/>
    </row>
    <row r="427" spans="1:14" x14ac:dyDescent="0.25">
      <c r="A427" s="38"/>
      <c r="B427" s="38"/>
      <c r="C427" s="38"/>
      <c r="D427" s="38"/>
      <c r="E427" s="38"/>
      <c r="F427" s="39"/>
      <c r="G427" s="39"/>
      <c r="H427" s="11"/>
      <c r="I427" s="47"/>
      <c r="J427" s="38"/>
      <c r="K427" s="38"/>
      <c r="L427" s="38"/>
      <c r="M427" s="38"/>
      <c r="N427" s="38"/>
    </row>
    <row r="428" spans="1:14" x14ac:dyDescent="0.25">
      <c r="A428" s="38"/>
      <c r="B428" s="38"/>
      <c r="C428" s="38"/>
      <c r="D428" s="38"/>
      <c r="E428" s="38"/>
      <c r="F428" s="39"/>
      <c r="G428" s="39"/>
      <c r="H428" s="11"/>
      <c r="I428" s="47"/>
      <c r="J428" s="38"/>
      <c r="K428" s="38"/>
      <c r="L428" s="38"/>
      <c r="M428" s="38"/>
      <c r="N428" s="38"/>
    </row>
    <row r="429" spans="1:14" x14ac:dyDescent="0.25">
      <c r="A429" s="38"/>
      <c r="B429" s="38"/>
      <c r="C429" s="38"/>
      <c r="D429" s="38"/>
      <c r="E429" s="38"/>
      <c r="F429" s="39"/>
      <c r="G429" s="39"/>
      <c r="H429" s="11"/>
      <c r="I429" s="47"/>
      <c r="J429" s="38"/>
      <c r="K429" s="38"/>
      <c r="L429" s="38"/>
      <c r="M429" s="38"/>
      <c r="N429" s="38"/>
    </row>
    <row r="430" spans="1:14" x14ac:dyDescent="0.25">
      <c r="A430" s="38"/>
      <c r="B430" s="38"/>
      <c r="C430" s="38"/>
      <c r="D430" s="38"/>
      <c r="E430" s="38"/>
      <c r="F430" s="39"/>
      <c r="G430" s="39"/>
      <c r="H430" s="11"/>
      <c r="I430" s="47"/>
      <c r="J430" s="38"/>
      <c r="K430" s="38"/>
      <c r="L430" s="38"/>
      <c r="M430" s="38"/>
      <c r="N430" s="38"/>
    </row>
    <row r="431" spans="1:14" x14ac:dyDescent="0.25">
      <c r="A431" s="38"/>
      <c r="B431" s="38"/>
      <c r="C431" s="38"/>
      <c r="D431" s="38"/>
      <c r="E431" s="38"/>
      <c r="F431" s="39"/>
      <c r="G431" s="39"/>
      <c r="H431" s="11"/>
      <c r="I431" s="47"/>
      <c r="J431" s="38"/>
      <c r="K431" s="38"/>
      <c r="L431" s="38"/>
      <c r="M431" s="38"/>
      <c r="N431" s="38"/>
    </row>
    <row r="432" spans="1:14" x14ac:dyDescent="0.25">
      <c r="A432" s="38"/>
      <c r="B432" s="38"/>
      <c r="C432" s="38"/>
      <c r="D432" s="38"/>
      <c r="E432" s="38"/>
      <c r="F432" s="39"/>
      <c r="G432" s="39"/>
      <c r="H432" s="11"/>
      <c r="I432" s="47"/>
      <c r="J432" s="38"/>
      <c r="K432" s="38"/>
      <c r="L432" s="38"/>
      <c r="M432" s="38"/>
      <c r="N432" s="38"/>
    </row>
    <row r="433" spans="1:14" x14ac:dyDescent="0.25">
      <c r="A433" s="38"/>
      <c r="B433" s="38"/>
      <c r="C433" s="38"/>
      <c r="D433" s="38"/>
      <c r="E433" s="38"/>
      <c r="F433" s="39"/>
      <c r="G433" s="39"/>
      <c r="H433" s="11"/>
      <c r="I433" s="47"/>
      <c r="J433" s="38"/>
      <c r="K433" s="38"/>
      <c r="L433" s="38"/>
      <c r="M433" s="38"/>
      <c r="N433" s="38"/>
    </row>
    <row r="434" spans="1:14" x14ac:dyDescent="0.25">
      <c r="A434" s="38"/>
      <c r="B434" s="38"/>
      <c r="C434" s="38"/>
      <c r="D434" s="38"/>
      <c r="E434" s="38"/>
      <c r="F434" s="39"/>
      <c r="G434" s="39"/>
      <c r="H434" s="11"/>
      <c r="I434" s="47"/>
      <c r="J434" s="38"/>
      <c r="K434" s="38"/>
      <c r="L434" s="38"/>
      <c r="M434" s="38"/>
      <c r="N434" s="38"/>
    </row>
    <row r="435" spans="1:14" x14ac:dyDescent="0.25">
      <c r="A435" s="38"/>
      <c r="B435" s="38"/>
      <c r="C435" s="38"/>
      <c r="D435" s="38"/>
      <c r="E435" s="38"/>
      <c r="F435" s="39"/>
      <c r="G435" s="39"/>
      <c r="H435" s="11"/>
      <c r="I435" s="47"/>
      <c r="J435" s="38"/>
      <c r="K435" s="38"/>
      <c r="L435" s="38"/>
      <c r="M435" s="38"/>
      <c r="N435" s="38"/>
    </row>
    <row r="436" spans="1:14" x14ac:dyDescent="0.25">
      <c r="A436" s="38"/>
      <c r="B436" s="38"/>
      <c r="C436" s="38"/>
      <c r="D436" s="38"/>
      <c r="E436" s="38"/>
      <c r="F436" s="39"/>
      <c r="G436" s="39"/>
      <c r="H436" s="11"/>
      <c r="I436" s="47"/>
      <c r="J436" s="38"/>
      <c r="K436" s="38"/>
      <c r="L436" s="51"/>
      <c r="M436" s="37"/>
      <c r="N436" s="38"/>
    </row>
    <row r="437" spans="1:14" x14ac:dyDescent="0.25">
      <c r="A437" s="38"/>
      <c r="B437" s="38"/>
      <c r="C437" s="38"/>
      <c r="D437" s="38"/>
      <c r="E437" s="38"/>
      <c r="F437" s="39"/>
      <c r="G437" s="39"/>
      <c r="H437" s="11"/>
      <c r="I437" s="47"/>
      <c r="J437" s="38"/>
      <c r="K437" s="38"/>
      <c r="L437" s="38"/>
      <c r="M437" s="38"/>
      <c r="N437" s="38"/>
    </row>
    <row r="438" spans="1:14" x14ac:dyDescent="0.25">
      <c r="A438" s="38"/>
      <c r="B438" s="38"/>
      <c r="C438" s="38"/>
      <c r="D438" s="38"/>
      <c r="E438" s="38"/>
      <c r="F438" s="39"/>
      <c r="G438" s="39"/>
      <c r="H438" s="11"/>
      <c r="I438" s="47"/>
      <c r="J438" s="38"/>
      <c r="K438" s="38"/>
      <c r="L438" s="38"/>
      <c r="M438" s="38"/>
      <c r="N438" s="38"/>
    </row>
    <row r="439" spans="1:14" x14ac:dyDescent="0.25">
      <c r="A439" s="38"/>
      <c r="B439" s="38"/>
      <c r="C439" s="38"/>
      <c r="D439" s="38"/>
      <c r="E439" s="38"/>
      <c r="F439" s="39"/>
      <c r="G439" s="39"/>
      <c r="H439" s="11"/>
      <c r="I439" s="47"/>
      <c r="J439" s="38"/>
      <c r="K439" s="38"/>
      <c r="L439" s="38"/>
      <c r="M439" s="38"/>
      <c r="N439" s="38"/>
    </row>
    <row r="440" spans="1:14" x14ac:dyDescent="0.25">
      <c r="A440" s="38"/>
      <c r="B440" s="38"/>
      <c r="C440" s="38"/>
      <c r="D440" s="38"/>
      <c r="E440" s="38"/>
      <c r="F440" s="39"/>
      <c r="G440" s="39"/>
      <c r="H440" s="11"/>
      <c r="I440" s="47"/>
      <c r="J440" s="38"/>
      <c r="K440" s="38"/>
      <c r="L440" s="38"/>
      <c r="M440" s="38"/>
      <c r="N440" s="38"/>
    </row>
    <row r="441" spans="1:14" x14ac:dyDescent="0.25">
      <c r="A441" s="38"/>
      <c r="B441" s="38"/>
      <c r="C441" s="38"/>
      <c r="D441" s="38"/>
      <c r="E441" s="38"/>
      <c r="F441" s="39"/>
      <c r="G441" s="39"/>
      <c r="H441" s="11"/>
      <c r="I441" s="47"/>
      <c r="J441" s="38"/>
      <c r="K441" s="38"/>
      <c r="L441" s="38"/>
      <c r="M441" s="38"/>
      <c r="N441" s="38"/>
    </row>
    <row r="442" spans="1:14" x14ac:dyDescent="0.25">
      <c r="A442" s="38"/>
      <c r="B442" s="38"/>
      <c r="C442" s="38"/>
      <c r="D442" s="38"/>
      <c r="E442" s="38"/>
      <c r="F442" s="39"/>
      <c r="G442" s="39"/>
      <c r="H442" s="11"/>
      <c r="I442" s="47"/>
      <c r="J442" s="38"/>
      <c r="K442" s="38"/>
      <c r="L442" s="38"/>
      <c r="M442" s="38"/>
      <c r="N442" s="38"/>
    </row>
    <row r="443" spans="1:14" x14ac:dyDescent="0.25">
      <c r="A443" s="38"/>
      <c r="B443" s="38"/>
      <c r="C443" s="38"/>
      <c r="D443" s="38"/>
      <c r="E443" s="38"/>
      <c r="F443" s="39"/>
      <c r="G443" s="39"/>
      <c r="H443" s="11"/>
      <c r="I443" s="47"/>
      <c r="J443" s="38"/>
      <c r="K443" s="38"/>
      <c r="L443" s="38"/>
      <c r="M443" s="38"/>
      <c r="N443" s="38"/>
    </row>
    <row r="444" spans="1:14" x14ac:dyDescent="0.25">
      <c r="A444" s="38"/>
      <c r="B444" s="38"/>
      <c r="C444" s="38"/>
      <c r="D444" s="38"/>
      <c r="E444" s="38"/>
      <c r="F444" s="39"/>
      <c r="G444" s="39"/>
      <c r="H444" s="11"/>
      <c r="I444" s="47"/>
      <c r="J444" s="38"/>
      <c r="K444" s="38"/>
      <c r="L444" s="38"/>
      <c r="M444" s="38"/>
      <c r="N444" s="38"/>
    </row>
    <row r="445" spans="1:14" x14ac:dyDescent="0.25">
      <c r="A445" s="38"/>
      <c r="B445" s="38"/>
      <c r="C445" s="38"/>
      <c r="D445" s="38"/>
      <c r="E445" s="38"/>
      <c r="F445" s="39"/>
      <c r="G445" s="39"/>
      <c r="H445" s="11"/>
      <c r="I445" s="47"/>
      <c r="J445" s="38"/>
      <c r="K445" s="38"/>
      <c r="L445" s="38"/>
      <c r="M445" s="38"/>
      <c r="N445" s="38"/>
    </row>
    <row r="446" spans="1:14" x14ac:dyDescent="0.25">
      <c r="A446" s="38"/>
      <c r="B446" s="38"/>
      <c r="C446" s="38"/>
      <c r="D446" s="38"/>
      <c r="E446" s="38"/>
      <c r="F446" s="39"/>
      <c r="G446" s="39"/>
      <c r="H446" s="11"/>
      <c r="I446" s="47"/>
      <c r="J446" s="38"/>
      <c r="K446" s="38"/>
      <c r="L446" s="38"/>
      <c r="M446" s="38"/>
      <c r="N446" s="38"/>
    </row>
    <row r="447" spans="1:14" x14ac:dyDescent="0.25">
      <c r="A447" s="38"/>
      <c r="B447" s="38"/>
      <c r="C447" s="38"/>
      <c r="D447" s="38"/>
      <c r="E447" s="38"/>
      <c r="F447" s="39"/>
      <c r="G447" s="39"/>
      <c r="H447" s="11"/>
      <c r="I447" s="47"/>
      <c r="J447" s="38"/>
      <c r="K447" s="38"/>
      <c r="L447" s="38"/>
      <c r="M447" s="38"/>
      <c r="N447" s="38"/>
    </row>
    <row r="448" spans="1:14" x14ac:dyDescent="0.25">
      <c r="A448" s="38"/>
      <c r="B448" s="38"/>
      <c r="C448" s="38"/>
      <c r="D448" s="38"/>
      <c r="E448" s="38"/>
      <c r="F448" s="39"/>
      <c r="G448" s="39"/>
      <c r="H448" s="11"/>
      <c r="I448" s="47"/>
      <c r="J448" s="38"/>
      <c r="K448" s="38"/>
      <c r="L448" s="38"/>
      <c r="M448" s="38"/>
      <c r="N448" s="38"/>
    </row>
    <row r="449" spans="1:14" x14ac:dyDescent="0.25">
      <c r="A449" s="38"/>
      <c r="B449" s="38"/>
      <c r="C449" s="38"/>
      <c r="D449" s="38"/>
      <c r="E449" s="38"/>
      <c r="F449" s="39"/>
      <c r="G449" s="39"/>
      <c r="H449" s="11"/>
      <c r="I449" s="47"/>
      <c r="J449" s="38"/>
      <c r="K449" s="38"/>
      <c r="L449" s="38"/>
      <c r="M449" s="38"/>
      <c r="N449" s="38"/>
    </row>
    <row r="450" spans="1:14" x14ac:dyDescent="0.25">
      <c r="A450" s="38"/>
      <c r="B450" s="38"/>
      <c r="C450" s="38"/>
      <c r="D450" s="38"/>
      <c r="E450" s="38"/>
      <c r="F450" s="39"/>
      <c r="G450" s="39"/>
      <c r="H450" s="11"/>
      <c r="I450" s="47"/>
      <c r="J450" s="38"/>
      <c r="K450" s="38"/>
      <c r="L450" s="38"/>
      <c r="M450" s="38"/>
      <c r="N450" s="38"/>
    </row>
    <row r="451" spans="1:14" x14ac:dyDescent="0.25">
      <c r="A451" s="38"/>
      <c r="B451" s="38"/>
      <c r="C451" s="38"/>
      <c r="D451" s="38"/>
      <c r="E451" s="38"/>
      <c r="F451" s="39"/>
      <c r="G451" s="39"/>
      <c r="H451" s="11"/>
      <c r="I451" s="47"/>
      <c r="J451" s="38"/>
      <c r="K451" s="38"/>
      <c r="L451" s="38"/>
      <c r="M451" s="38"/>
      <c r="N451" s="38"/>
    </row>
    <row r="452" spans="1:14" x14ac:dyDescent="0.25">
      <c r="A452" s="48"/>
      <c r="B452" s="48"/>
      <c r="C452" s="48"/>
      <c r="D452" s="48"/>
      <c r="E452" s="48"/>
      <c r="F452" s="48"/>
      <c r="G452" s="48"/>
      <c r="H452" s="11"/>
      <c r="I452" s="48"/>
      <c r="J452" s="48"/>
      <c r="K452" s="48"/>
      <c r="L452" s="48"/>
      <c r="M452" s="48"/>
      <c r="N452" s="48"/>
    </row>
    <row r="453" spans="1:14" x14ac:dyDescent="0.25">
      <c r="A453" s="48"/>
      <c r="B453" s="48"/>
      <c r="C453" s="48"/>
      <c r="D453" s="48"/>
      <c r="E453" s="48"/>
      <c r="F453" s="48"/>
      <c r="G453" s="48"/>
      <c r="H453" s="11"/>
      <c r="I453" s="48"/>
      <c r="J453" s="48"/>
      <c r="K453" s="48"/>
      <c r="L453" s="48"/>
      <c r="M453" s="48"/>
      <c r="N453" s="48"/>
    </row>
    <row r="454" spans="1:14" x14ac:dyDescent="0.25">
      <c r="A454" s="48"/>
      <c r="B454" s="48"/>
      <c r="C454" s="48"/>
      <c r="D454" s="48"/>
      <c r="E454" s="48"/>
      <c r="F454" s="48"/>
      <c r="G454" s="48"/>
      <c r="H454" s="11"/>
      <c r="I454" s="48"/>
      <c r="J454" s="48"/>
      <c r="K454" s="48"/>
      <c r="L454" s="48"/>
      <c r="M454" s="48"/>
      <c r="N454" s="48"/>
    </row>
    <row r="455" spans="1:14" x14ac:dyDescent="0.25">
      <c r="A455" s="48"/>
      <c r="B455" s="48"/>
      <c r="C455" s="48"/>
      <c r="D455" s="48"/>
      <c r="E455" s="48"/>
      <c r="F455" s="48"/>
      <c r="G455" s="48"/>
      <c r="H455" s="11"/>
      <c r="I455" s="48"/>
      <c r="J455" s="48"/>
      <c r="K455" s="48"/>
      <c r="L455" s="48"/>
      <c r="M455" s="48"/>
      <c r="N455" s="48"/>
    </row>
    <row r="456" spans="1:14" x14ac:dyDescent="0.25">
      <c r="A456" s="48"/>
      <c r="B456" s="48"/>
      <c r="C456" s="48"/>
      <c r="D456" s="48"/>
      <c r="E456" s="48"/>
      <c r="F456" s="48"/>
      <c r="G456" s="48"/>
      <c r="H456" s="11"/>
      <c r="I456" s="48"/>
      <c r="J456" s="48"/>
      <c r="K456" s="48"/>
      <c r="L456" s="48"/>
      <c r="M456" s="48"/>
      <c r="N456" s="48"/>
    </row>
    <row r="457" spans="1:14" x14ac:dyDescent="0.25">
      <c r="A457" s="48"/>
      <c r="B457" s="48"/>
      <c r="C457" s="48"/>
      <c r="D457" s="48"/>
      <c r="E457" s="48"/>
      <c r="F457" s="48"/>
      <c r="G457" s="48"/>
      <c r="H457" s="11"/>
      <c r="I457" s="48"/>
      <c r="J457" s="48"/>
      <c r="K457" s="48"/>
      <c r="L457" s="48"/>
      <c r="M457" s="48"/>
      <c r="N457" s="48"/>
    </row>
    <row r="458" spans="1:14" x14ac:dyDescent="0.25">
      <c r="A458" s="48"/>
      <c r="B458" s="48"/>
      <c r="C458" s="48"/>
      <c r="D458" s="48"/>
      <c r="E458" s="48"/>
      <c r="F458" s="48"/>
      <c r="G458" s="48"/>
      <c r="H458" s="11"/>
      <c r="I458" s="49"/>
      <c r="J458" s="48"/>
      <c r="K458" s="48"/>
      <c r="L458" s="48"/>
      <c r="M458" s="48"/>
      <c r="N458" s="48"/>
    </row>
    <row r="459" spans="1:14" x14ac:dyDescent="0.25">
      <c r="A459" s="48"/>
      <c r="B459" s="48"/>
      <c r="C459" s="48"/>
      <c r="D459" s="48"/>
      <c r="E459" s="48"/>
      <c r="F459" s="48"/>
      <c r="G459" s="48"/>
      <c r="H459" s="11"/>
      <c r="I459" s="49"/>
      <c r="J459" s="48"/>
      <c r="K459" s="48"/>
      <c r="L459" s="48"/>
      <c r="M459" s="48"/>
      <c r="N459" s="48"/>
    </row>
    <row r="460" spans="1:14" x14ac:dyDescent="0.25">
      <c r="A460" s="48"/>
      <c r="B460" s="48"/>
      <c r="C460" s="48"/>
      <c r="D460" s="48"/>
      <c r="E460" s="48"/>
      <c r="F460" s="48"/>
      <c r="G460" s="48"/>
      <c r="H460" s="11"/>
      <c r="I460" s="49"/>
      <c r="J460" s="48"/>
      <c r="K460" s="48"/>
      <c r="L460" s="48"/>
      <c r="M460" s="48"/>
      <c r="N460" s="48"/>
    </row>
    <row r="461" spans="1:14" x14ac:dyDescent="0.25">
      <c r="A461" s="48"/>
      <c r="B461" s="48"/>
      <c r="C461" s="48"/>
      <c r="D461" s="48"/>
      <c r="E461" s="48"/>
      <c r="F461" s="48"/>
      <c r="G461" s="48"/>
      <c r="H461" s="11"/>
      <c r="I461" s="49"/>
      <c r="J461" s="48"/>
      <c r="K461" s="48"/>
      <c r="L461" s="48"/>
      <c r="M461" s="48"/>
      <c r="N461" s="48"/>
    </row>
    <row r="462" spans="1:14" x14ac:dyDescent="0.25">
      <c r="A462" s="48"/>
      <c r="B462" s="48"/>
      <c r="C462" s="48"/>
      <c r="D462" s="48"/>
      <c r="E462" s="48"/>
      <c r="F462" s="48"/>
      <c r="G462" s="48"/>
      <c r="H462" s="11"/>
      <c r="I462" s="49"/>
      <c r="J462" s="48"/>
      <c r="K462" s="48"/>
      <c r="L462" s="48"/>
      <c r="M462" s="48"/>
      <c r="N462" s="48"/>
    </row>
    <row r="463" spans="1:14" x14ac:dyDescent="0.25">
      <c r="A463" s="48"/>
      <c r="B463" s="48"/>
      <c r="C463" s="48"/>
      <c r="D463" s="48"/>
      <c r="E463" s="48"/>
      <c r="F463" s="48"/>
      <c r="G463" s="48"/>
      <c r="H463" s="11"/>
      <c r="I463" s="49"/>
      <c r="J463" s="48"/>
      <c r="K463" s="48"/>
      <c r="L463" s="48"/>
      <c r="M463" s="48"/>
      <c r="N463" s="48"/>
    </row>
    <row r="464" spans="1:14" x14ac:dyDescent="0.25">
      <c r="A464" s="48"/>
      <c r="B464" s="48"/>
      <c r="C464" s="48"/>
      <c r="D464" s="48"/>
      <c r="E464" s="48"/>
      <c r="F464" s="48"/>
      <c r="G464" s="48"/>
      <c r="H464" s="11"/>
      <c r="I464" s="49"/>
      <c r="J464" s="48"/>
      <c r="K464" s="48"/>
      <c r="L464" s="48"/>
      <c r="M464" s="48"/>
      <c r="N464" s="48"/>
    </row>
    <row r="465" spans="1:14" x14ac:dyDescent="0.25">
      <c r="A465" s="48"/>
      <c r="B465" s="48"/>
      <c r="C465" s="48"/>
      <c r="D465" s="48"/>
      <c r="E465" s="48"/>
      <c r="F465" s="48"/>
      <c r="G465" s="48"/>
      <c r="H465" s="11"/>
      <c r="I465" s="49"/>
      <c r="J465" s="48"/>
      <c r="K465" s="48"/>
      <c r="L465" s="48"/>
      <c r="M465" s="48"/>
      <c r="N465" s="48"/>
    </row>
    <row r="466" spans="1:14" x14ac:dyDescent="0.25">
      <c r="A466" s="48"/>
      <c r="B466" s="48"/>
      <c r="C466" s="48"/>
      <c r="D466" s="48"/>
      <c r="E466" s="48"/>
      <c r="F466" s="48"/>
      <c r="G466" s="48"/>
      <c r="H466" s="11"/>
      <c r="I466" s="49"/>
      <c r="J466" s="48"/>
      <c r="K466" s="48"/>
      <c r="L466" s="48"/>
      <c r="M466" s="48"/>
      <c r="N466" s="48"/>
    </row>
    <row r="467" spans="1:14" x14ac:dyDescent="0.25">
      <c r="A467" s="48"/>
      <c r="B467" s="48"/>
      <c r="C467" s="48"/>
      <c r="D467" s="48"/>
      <c r="E467" s="48"/>
      <c r="F467" s="48"/>
      <c r="G467" s="48"/>
      <c r="H467" s="11"/>
      <c r="I467" s="49"/>
      <c r="J467" s="48"/>
      <c r="K467" s="48"/>
      <c r="L467" s="48"/>
      <c r="M467" s="48"/>
      <c r="N467" s="48"/>
    </row>
    <row r="468" spans="1:14" x14ac:dyDescent="0.25">
      <c r="A468" s="48"/>
      <c r="B468" s="48"/>
      <c r="C468" s="48"/>
      <c r="D468" s="48"/>
      <c r="E468" s="48"/>
      <c r="F468" s="48"/>
      <c r="G468" s="48"/>
      <c r="H468" s="11"/>
      <c r="I468" s="49"/>
      <c r="J468" s="48"/>
      <c r="K468" s="48"/>
      <c r="L468" s="48"/>
      <c r="M468" s="48"/>
      <c r="N468" s="48"/>
    </row>
    <row r="469" spans="1:14" x14ac:dyDescent="0.25">
      <c r="A469" s="48"/>
      <c r="B469" s="48"/>
      <c r="C469" s="48"/>
      <c r="D469" s="48"/>
      <c r="E469" s="48"/>
      <c r="F469" s="48"/>
      <c r="G469" s="48"/>
      <c r="H469" s="11"/>
      <c r="I469" s="49"/>
      <c r="J469" s="48"/>
      <c r="K469" s="48"/>
      <c r="L469" s="48"/>
      <c r="M469" s="48"/>
      <c r="N469" s="48"/>
    </row>
    <row r="470" spans="1:14" x14ac:dyDescent="0.25">
      <c r="A470" s="48"/>
      <c r="B470" s="48"/>
      <c r="C470" s="48"/>
      <c r="D470" s="48"/>
      <c r="E470" s="48"/>
      <c r="F470" s="48"/>
      <c r="G470" s="48"/>
      <c r="H470" s="11"/>
      <c r="I470" s="49"/>
      <c r="J470" s="48"/>
      <c r="K470" s="48"/>
      <c r="L470" s="48"/>
      <c r="M470" s="48"/>
      <c r="N470" s="48"/>
    </row>
    <row r="471" spans="1:14" x14ac:dyDescent="0.25">
      <c r="A471" s="48"/>
      <c r="B471" s="48"/>
      <c r="C471" s="48"/>
      <c r="D471" s="48"/>
      <c r="E471" s="48"/>
      <c r="F471" s="48"/>
      <c r="G471" s="48"/>
      <c r="H471" s="11"/>
      <c r="I471" s="49"/>
      <c r="J471" s="48"/>
      <c r="K471" s="48"/>
      <c r="L471" s="48"/>
      <c r="M471" s="48"/>
      <c r="N471" s="48"/>
    </row>
    <row r="472" spans="1:14" x14ac:dyDescent="0.25">
      <c r="A472" s="48"/>
      <c r="B472" s="48"/>
      <c r="C472" s="48"/>
      <c r="D472" s="48"/>
      <c r="E472" s="48"/>
      <c r="F472" s="48"/>
      <c r="G472" s="48"/>
      <c r="H472" s="11"/>
      <c r="I472" s="49"/>
      <c r="J472" s="48"/>
      <c r="K472" s="48"/>
      <c r="L472" s="48"/>
      <c r="M472" s="48"/>
      <c r="N472" s="48"/>
    </row>
    <row r="473" spans="1:14" x14ac:dyDescent="0.25">
      <c r="A473" s="48"/>
      <c r="B473" s="48"/>
      <c r="C473" s="48"/>
      <c r="D473" s="48"/>
      <c r="E473" s="48"/>
      <c r="F473" s="48"/>
      <c r="G473" s="48"/>
      <c r="H473" s="11"/>
      <c r="I473" s="49"/>
      <c r="J473" s="48"/>
      <c r="K473" s="48"/>
      <c r="L473" s="48"/>
      <c r="M473" s="48"/>
      <c r="N473" s="48"/>
    </row>
    <row r="474" spans="1:14" x14ac:dyDescent="0.25">
      <c r="A474" s="48"/>
      <c r="B474" s="48"/>
      <c r="C474" s="48"/>
      <c r="D474" s="48"/>
      <c r="E474" s="48"/>
      <c r="F474" s="48"/>
      <c r="G474" s="48"/>
      <c r="H474" s="11"/>
      <c r="I474" s="49"/>
      <c r="J474" s="48"/>
      <c r="K474" s="48"/>
      <c r="L474" s="48"/>
      <c r="M474" s="48"/>
      <c r="N474" s="48"/>
    </row>
    <row r="475" spans="1:14" x14ac:dyDescent="0.25">
      <c r="A475" s="48"/>
      <c r="B475" s="48"/>
      <c r="C475" s="48"/>
      <c r="D475" s="48"/>
      <c r="E475" s="48"/>
      <c r="F475" s="48"/>
      <c r="G475" s="48"/>
      <c r="H475" s="11"/>
      <c r="I475" s="49"/>
      <c r="J475" s="48"/>
      <c r="K475" s="48"/>
      <c r="L475" s="48"/>
      <c r="M475" s="48"/>
      <c r="N475" s="48"/>
    </row>
    <row r="476" spans="1:14" x14ac:dyDescent="0.25">
      <c r="A476" s="48"/>
      <c r="B476" s="48"/>
      <c r="C476" s="48"/>
      <c r="D476" s="48"/>
      <c r="E476" s="48"/>
      <c r="F476" s="48"/>
      <c r="G476" s="48"/>
      <c r="H476" s="11"/>
      <c r="I476" s="49"/>
      <c r="J476" s="48"/>
      <c r="K476" s="48"/>
      <c r="L476" s="48"/>
      <c r="M476" s="48"/>
      <c r="N476" s="48"/>
    </row>
    <row r="477" spans="1:14" x14ac:dyDescent="0.25">
      <c r="A477" s="48"/>
      <c r="B477" s="48"/>
      <c r="C477" s="48"/>
      <c r="D477" s="48"/>
      <c r="E477" s="48"/>
      <c r="F477" s="48"/>
      <c r="G477" s="48"/>
      <c r="H477" s="11"/>
      <c r="I477" s="49"/>
      <c r="J477" s="48"/>
      <c r="K477" s="48"/>
      <c r="L477" s="48"/>
      <c r="M477" s="48"/>
      <c r="N477" s="48"/>
    </row>
    <row r="478" spans="1:14" x14ac:dyDescent="0.25">
      <c r="A478" s="48"/>
      <c r="B478" s="48"/>
      <c r="C478" s="48"/>
      <c r="D478" s="48"/>
      <c r="E478" s="48"/>
      <c r="F478" s="48"/>
      <c r="G478" s="48"/>
      <c r="H478" s="11"/>
      <c r="I478" s="49"/>
      <c r="J478" s="48"/>
      <c r="K478" s="48"/>
      <c r="L478" s="48"/>
      <c r="M478" s="48"/>
      <c r="N478" s="48"/>
    </row>
    <row r="479" spans="1:14" x14ac:dyDescent="0.25">
      <c r="A479" s="48"/>
      <c r="B479" s="48"/>
      <c r="C479" s="48"/>
      <c r="D479" s="48"/>
      <c r="E479" s="48"/>
      <c r="F479" s="48"/>
      <c r="G479" s="48"/>
      <c r="H479" s="11"/>
      <c r="I479" s="49"/>
      <c r="J479" s="48"/>
      <c r="K479" s="48"/>
      <c r="L479" s="48"/>
      <c r="M479" s="48"/>
      <c r="N479" s="48"/>
    </row>
    <row r="480" spans="1:14" x14ac:dyDescent="0.25">
      <c r="A480" s="48"/>
      <c r="B480" s="48"/>
      <c r="C480" s="48"/>
      <c r="D480" s="48"/>
      <c r="E480" s="48"/>
      <c r="F480" s="48"/>
      <c r="G480" s="48"/>
      <c r="H480" s="11"/>
      <c r="I480" s="49"/>
      <c r="J480" s="48"/>
      <c r="K480" s="48"/>
      <c r="L480" s="48"/>
      <c r="M480" s="48"/>
      <c r="N480" s="48"/>
    </row>
    <row r="481" spans="1:14" x14ac:dyDescent="0.25">
      <c r="A481" s="48"/>
      <c r="B481" s="48"/>
      <c r="C481" s="48"/>
      <c r="D481" s="48"/>
      <c r="E481" s="48"/>
      <c r="F481" s="48"/>
      <c r="G481" s="48"/>
      <c r="H481" s="11"/>
      <c r="I481" s="49"/>
      <c r="J481" s="48"/>
      <c r="K481" s="48"/>
      <c r="L481" s="48"/>
      <c r="M481" s="48"/>
      <c r="N481" s="48"/>
    </row>
    <row r="482" spans="1:14" x14ac:dyDescent="0.25">
      <c r="A482" s="48"/>
      <c r="B482" s="48"/>
      <c r="C482" s="48"/>
      <c r="D482" s="48"/>
      <c r="E482" s="48"/>
      <c r="F482" s="48"/>
      <c r="G482" s="48"/>
      <c r="H482" s="11"/>
      <c r="I482" s="49"/>
      <c r="J482" s="48"/>
      <c r="K482" s="48"/>
      <c r="L482" s="48"/>
      <c r="M482" s="48"/>
      <c r="N482" s="48"/>
    </row>
    <row r="483" spans="1:14" x14ac:dyDescent="0.25">
      <c r="A483" s="48"/>
      <c r="B483" s="48"/>
      <c r="C483" s="48"/>
      <c r="D483" s="48"/>
      <c r="E483" s="48"/>
      <c r="F483" s="48"/>
      <c r="G483" s="48"/>
      <c r="H483" s="11"/>
      <c r="I483" s="49"/>
      <c r="J483" s="48"/>
      <c r="K483" s="48"/>
      <c r="L483" s="48"/>
      <c r="M483" s="48"/>
      <c r="N483" s="48"/>
    </row>
    <row r="484" spans="1:14" x14ac:dyDescent="0.25">
      <c r="A484" s="48"/>
      <c r="B484" s="48"/>
      <c r="C484" s="48"/>
      <c r="D484" s="48"/>
      <c r="E484" s="48"/>
      <c r="F484" s="48"/>
      <c r="G484" s="48"/>
      <c r="H484" s="11"/>
      <c r="I484" s="49"/>
      <c r="J484" s="48"/>
      <c r="K484" s="48"/>
      <c r="L484" s="48"/>
      <c r="M484" s="48"/>
      <c r="N484" s="48"/>
    </row>
    <row r="485" spans="1:14" x14ac:dyDescent="0.25">
      <c r="A485" s="48"/>
      <c r="B485" s="48"/>
      <c r="C485" s="48"/>
      <c r="D485" s="48"/>
      <c r="E485" s="48"/>
      <c r="F485" s="48"/>
      <c r="G485" s="48"/>
      <c r="H485" s="11"/>
      <c r="I485" s="49"/>
      <c r="J485" s="48"/>
      <c r="K485" s="48"/>
      <c r="L485" s="48"/>
      <c r="M485" s="48"/>
      <c r="N485" s="48"/>
    </row>
    <row r="486" spans="1:14" x14ac:dyDescent="0.25">
      <c r="A486" s="48"/>
      <c r="B486" s="48"/>
      <c r="C486" s="48"/>
      <c r="D486" s="48"/>
      <c r="E486" s="48"/>
      <c r="F486" s="48"/>
      <c r="G486" s="48"/>
      <c r="H486" s="11"/>
      <c r="I486" s="49"/>
      <c r="J486" s="48"/>
      <c r="K486" s="48"/>
      <c r="L486" s="48"/>
      <c r="M486" s="48"/>
      <c r="N486" s="48"/>
    </row>
    <row r="487" spans="1:14" x14ac:dyDescent="0.25">
      <c r="A487" s="48"/>
      <c r="B487" s="48"/>
      <c r="C487" s="48"/>
      <c r="D487" s="48"/>
      <c r="E487" s="48"/>
      <c r="F487" s="48"/>
      <c r="G487" s="48"/>
      <c r="H487" s="11"/>
      <c r="I487" s="49"/>
      <c r="J487" s="48"/>
      <c r="K487" s="48"/>
      <c r="L487" s="48"/>
      <c r="M487" s="48"/>
      <c r="N487" s="48"/>
    </row>
    <row r="488" spans="1:14" x14ac:dyDescent="0.25">
      <c r="A488" s="38"/>
      <c r="B488" s="38"/>
      <c r="C488" s="38"/>
      <c r="D488" s="38"/>
      <c r="E488" s="38"/>
      <c r="F488" s="39"/>
      <c r="G488" s="39"/>
      <c r="H488" s="11"/>
      <c r="I488" s="38"/>
      <c r="J488" s="38"/>
      <c r="K488" s="38"/>
      <c r="L488" s="38"/>
      <c r="M488" s="38"/>
      <c r="N488" s="38"/>
    </row>
    <row r="489" spans="1:14" x14ac:dyDescent="0.25">
      <c r="A489" s="38"/>
      <c r="B489" s="38"/>
      <c r="C489" s="38"/>
      <c r="D489" s="38"/>
      <c r="E489" s="38"/>
      <c r="F489" s="39"/>
      <c r="G489" s="39"/>
      <c r="H489" s="11"/>
      <c r="I489" s="38"/>
      <c r="J489" s="38"/>
      <c r="K489" s="38"/>
      <c r="L489" s="38"/>
      <c r="M489" s="38"/>
      <c r="N489" s="38"/>
    </row>
    <row r="490" spans="1:14" x14ac:dyDescent="0.25">
      <c r="A490" s="38"/>
      <c r="B490" s="38"/>
      <c r="C490" s="38"/>
      <c r="D490" s="38"/>
      <c r="E490" s="38"/>
      <c r="F490" s="39"/>
      <c r="G490" s="39"/>
      <c r="H490" s="11"/>
      <c r="I490" s="38"/>
      <c r="J490" s="38"/>
      <c r="K490" s="38"/>
      <c r="L490" s="38"/>
      <c r="M490" s="38"/>
      <c r="N490" s="38"/>
    </row>
    <row r="491" spans="1:14" x14ac:dyDescent="0.25">
      <c r="A491" s="38"/>
      <c r="B491" s="38"/>
      <c r="C491" s="38"/>
      <c r="D491" s="38"/>
      <c r="E491" s="38"/>
      <c r="F491" s="39"/>
      <c r="G491" s="39"/>
      <c r="H491" s="11"/>
      <c r="I491" s="38"/>
      <c r="J491" s="38"/>
      <c r="K491" s="38"/>
      <c r="L491" s="38"/>
      <c r="M491" s="38"/>
      <c r="N491" s="38"/>
    </row>
    <row r="492" spans="1:14" x14ac:dyDescent="0.25">
      <c r="A492" s="38"/>
      <c r="B492" s="38"/>
      <c r="C492" s="38"/>
      <c r="D492" s="38"/>
      <c r="E492" s="38"/>
      <c r="F492" s="39"/>
      <c r="G492" s="39"/>
      <c r="H492" s="11"/>
      <c r="I492" s="38"/>
      <c r="J492" s="38"/>
      <c r="K492" s="38"/>
      <c r="L492" s="38"/>
      <c r="M492" s="38"/>
      <c r="N492" s="38"/>
    </row>
    <row r="493" spans="1:14" x14ac:dyDescent="0.25">
      <c r="A493" s="38"/>
      <c r="B493" s="38"/>
      <c r="C493" s="38"/>
      <c r="D493" s="38"/>
      <c r="E493" s="38"/>
      <c r="F493" s="39"/>
      <c r="G493" s="39"/>
      <c r="H493" s="11"/>
      <c r="I493" s="38"/>
      <c r="J493" s="38"/>
      <c r="K493" s="38"/>
      <c r="L493" s="38"/>
      <c r="M493" s="38"/>
      <c r="N493" s="38"/>
    </row>
    <row r="494" spans="1:14" x14ac:dyDescent="0.25">
      <c r="A494" s="38"/>
      <c r="B494" s="38"/>
      <c r="C494" s="38"/>
      <c r="D494" s="38"/>
      <c r="E494" s="38"/>
      <c r="F494" s="39"/>
      <c r="G494" s="39"/>
      <c r="H494" s="11"/>
      <c r="I494" s="47"/>
      <c r="J494" s="38"/>
      <c r="K494" s="38"/>
      <c r="L494" s="51"/>
      <c r="M494" s="37"/>
      <c r="N494" s="38"/>
    </row>
    <row r="495" spans="1:14" x14ac:dyDescent="0.25">
      <c r="A495" s="38"/>
      <c r="B495" s="38"/>
      <c r="C495" s="38"/>
      <c r="D495" s="38"/>
      <c r="E495" s="38"/>
      <c r="F495" s="39"/>
      <c r="G495" s="39"/>
      <c r="H495" s="11"/>
      <c r="I495" s="47"/>
      <c r="J495" s="38"/>
      <c r="K495" s="38"/>
      <c r="L495" s="38"/>
      <c r="M495" s="38"/>
      <c r="N495" s="38"/>
    </row>
    <row r="496" spans="1:14" x14ac:dyDescent="0.25">
      <c r="A496" s="38"/>
      <c r="B496" s="38"/>
      <c r="C496" s="38"/>
      <c r="D496" s="38"/>
      <c r="E496" s="38"/>
      <c r="F496" s="39"/>
      <c r="G496" s="39"/>
      <c r="H496" s="11"/>
      <c r="I496" s="47"/>
      <c r="J496" s="38"/>
      <c r="K496" s="38"/>
      <c r="L496" s="38"/>
      <c r="M496" s="38"/>
      <c r="N496" s="38"/>
    </row>
    <row r="497" spans="1:14" x14ac:dyDescent="0.25">
      <c r="A497" s="38"/>
      <c r="B497" s="38"/>
      <c r="C497" s="38"/>
      <c r="D497" s="38"/>
      <c r="E497" s="38"/>
      <c r="F497" s="39"/>
      <c r="G497" s="39"/>
      <c r="H497" s="11"/>
      <c r="I497" s="47"/>
      <c r="J497" s="38"/>
      <c r="K497" s="38"/>
      <c r="L497" s="38"/>
      <c r="M497" s="38"/>
      <c r="N497" s="38"/>
    </row>
    <row r="498" spans="1:14" x14ac:dyDescent="0.25">
      <c r="A498" s="38"/>
      <c r="B498" s="38"/>
      <c r="C498" s="38"/>
      <c r="D498" s="38"/>
      <c r="E498" s="38"/>
      <c r="F498" s="39"/>
      <c r="G498" s="39"/>
      <c r="H498" s="11"/>
      <c r="I498" s="47"/>
      <c r="J498" s="38"/>
      <c r="K498" s="38"/>
      <c r="L498" s="38"/>
      <c r="M498" s="38"/>
      <c r="N498" s="38"/>
    </row>
    <row r="499" spans="1:14" x14ac:dyDescent="0.25">
      <c r="A499" s="38"/>
      <c r="B499" s="38"/>
      <c r="C499" s="38"/>
      <c r="D499" s="38"/>
      <c r="E499" s="38"/>
      <c r="F499" s="39"/>
      <c r="G499" s="39"/>
      <c r="H499" s="11"/>
      <c r="I499" s="47"/>
      <c r="J499" s="38"/>
      <c r="K499" s="38"/>
      <c r="L499" s="38"/>
      <c r="M499" s="38"/>
      <c r="N499" s="38"/>
    </row>
    <row r="500" spans="1:14" x14ac:dyDescent="0.25">
      <c r="A500" s="38"/>
      <c r="B500" s="38"/>
      <c r="C500" s="38"/>
      <c r="D500" s="38"/>
      <c r="E500" s="38"/>
      <c r="F500" s="39"/>
      <c r="G500" s="39"/>
      <c r="H500" s="11"/>
      <c r="I500" s="47"/>
      <c r="J500" s="38"/>
      <c r="K500" s="38"/>
      <c r="L500" s="38"/>
      <c r="M500" s="38"/>
      <c r="N500" s="38"/>
    </row>
    <row r="501" spans="1:14" x14ac:dyDescent="0.25">
      <c r="A501" s="38"/>
      <c r="B501" s="38"/>
      <c r="C501" s="38"/>
      <c r="D501" s="38"/>
      <c r="E501" s="38"/>
      <c r="F501" s="39"/>
      <c r="G501" s="39"/>
      <c r="H501" s="11"/>
      <c r="I501" s="47"/>
      <c r="J501" s="38"/>
      <c r="K501" s="38"/>
      <c r="L501" s="38"/>
      <c r="M501" s="38"/>
      <c r="N501" s="38"/>
    </row>
    <row r="502" spans="1:14" x14ac:dyDescent="0.25">
      <c r="A502" s="38"/>
      <c r="B502" s="38"/>
      <c r="C502" s="38"/>
      <c r="D502" s="38"/>
      <c r="E502" s="38"/>
      <c r="F502" s="39"/>
      <c r="G502" s="39"/>
      <c r="H502" s="11"/>
      <c r="I502" s="47"/>
      <c r="J502" s="38"/>
      <c r="K502" s="38"/>
      <c r="L502" s="38"/>
      <c r="M502" s="38"/>
      <c r="N502" s="38"/>
    </row>
    <row r="503" spans="1:14" x14ac:dyDescent="0.25">
      <c r="A503" s="38"/>
      <c r="B503" s="38"/>
      <c r="C503" s="38"/>
      <c r="D503" s="38"/>
      <c r="E503" s="38"/>
      <c r="F503" s="39"/>
      <c r="G503" s="39"/>
      <c r="H503" s="11"/>
      <c r="I503" s="47"/>
      <c r="J503" s="38"/>
      <c r="K503" s="38"/>
      <c r="L503" s="38"/>
      <c r="M503" s="38"/>
      <c r="N503" s="38"/>
    </row>
    <row r="504" spans="1:14" x14ac:dyDescent="0.25">
      <c r="A504" s="38"/>
      <c r="B504" s="38"/>
      <c r="C504" s="38"/>
      <c r="D504" s="38"/>
      <c r="E504" s="38"/>
      <c r="F504" s="39"/>
      <c r="G504" s="39"/>
      <c r="H504" s="11"/>
      <c r="I504" s="47"/>
      <c r="J504" s="38"/>
      <c r="K504" s="38"/>
      <c r="L504" s="38"/>
      <c r="M504" s="38"/>
      <c r="N504" s="38"/>
    </row>
    <row r="505" spans="1:14" x14ac:dyDescent="0.25">
      <c r="A505" s="38"/>
      <c r="B505" s="38"/>
      <c r="C505" s="38"/>
      <c r="D505" s="38"/>
      <c r="E505" s="38"/>
      <c r="F505" s="39"/>
      <c r="G505" s="39"/>
      <c r="H505" s="11"/>
      <c r="I505" s="47"/>
      <c r="J505" s="38"/>
      <c r="K505" s="38"/>
      <c r="L505" s="38"/>
      <c r="M505" s="38"/>
      <c r="N505" s="38"/>
    </row>
    <row r="506" spans="1:14" x14ac:dyDescent="0.25">
      <c r="A506" s="38"/>
      <c r="B506" s="38"/>
      <c r="C506" s="38"/>
      <c r="D506" s="38"/>
      <c r="E506" s="38"/>
      <c r="F506" s="39"/>
      <c r="G506" s="39"/>
      <c r="H506" s="11"/>
      <c r="I506" s="47"/>
      <c r="J506" s="38"/>
      <c r="K506" s="38"/>
      <c r="L506" s="38"/>
      <c r="M506" s="38"/>
      <c r="N506" s="38"/>
    </row>
    <row r="507" spans="1:14" x14ac:dyDescent="0.25">
      <c r="A507" s="38"/>
      <c r="B507" s="38"/>
      <c r="C507" s="38"/>
      <c r="D507" s="38"/>
      <c r="E507" s="38"/>
      <c r="F507" s="39"/>
      <c r="G507" s="39"/>
      <c r="H507" s="11"/>
      <c r="I507" s="47"/>
      <c r="J507" s="38"/>
      <c r="K507" s="38"/>
      <c r="L507" s="38"/>
      <c r="M507" s="38"/>
      <c r="N507" s="38"/>
    </row>
    <row r="508" spans="1:14" x14ac:dyDescent="0.25">
      <c r="A508" s="38"/>
      <c r="B508" s="38"/>
      <c r="C508" s="38"/>
      <c r="D508" s="38"/>
      <c r="E508" s="38"/>
      <c r="F508" s="39"/>
      <c r="G508" s="39"/>
      <c r="H508" s="11"/>
      <c r="I508" s="47"/>
      <c r="J508" s="38"/>
      <c r="K508" s="38"/>
      <c r="L508" s="51"/>
      <c r="M508" s="37"/>
      <c r="N508" s="38"/>
    </row>
    <row r="509" spans="1:14" x14ac:dyDescent="0.25">
      <c r="A509" s="38"/>
      <c r="B509" s="38"/>
      <c r="C509" s="38"/>
      <c r="D509" s="38"/>
      <c r="E509" s="38"/>
      <c r="F509" s="39"/>
      <c r="G509" s="39"/>
      <c r="H509" s="11"/>
      <c r="I509" s="47"/>
      <c r="J509" s="38"/>
      <c r="K509" s="38"/>
      <c r="L509" s="38"/>
      <c r="M509" s="38"/>
      <c r="N509" s="38"/>
    </row>
    <row r="510" spans="1:14" x14ac:dyDescent="0.25">
      <c r="A510" s="38"/>
      <c r="B510" s="38"/>
      <c r="C510" s="38"/>
      <c r="D510" s="38"/>
      <c r="E510" s="38"/>
      <c r="F510" s="39"/>
      <c r="G510" s="39"/>
      <c r="H510" s="11"/>
      <c r="I510" s="47"/>
      <c r="J510" s="38"/>
      <c r="K510" s="38"/>
      <c r="L510" s="38"/>
      <c r="M510" s="38"/>
      <c r="N510" s="38"/>
    </row>
    <row r="511" spans="1:14" x14ac:dyDescent="0.25">
      <c r="A511" s="38"/>
      <c r="B511" s="38"/>
      <c r="C511" s="38"/>
      <c r="D511" s="38"/>
      <c r="E511" s="38"/>
      <c r="F511" s="39"/>
      <c r="G511" s="39"/>
      <c r="H511" s="11"/>
      <c r="I511" s="47"/>
      <c r="J511" s="38"/>
      <c r="K511" s="38"/>
      <c r="L511" s="38"/>
      <c r="M511" s="38"/>
      <c r="N511" s="38"/>
    </row>
    <row r="512" spans="1:14" x14ac:dyDescent="0.25">
      <c r="A512" s="38"/>
      <c r="B512" s="38"/>
      <c r="C512" s="38"/>
      <c r="D512" s="38"/>
      <c r="E512" s="38"/>
      <c r="F512" s="39"/>
      <c r="G512" s="39"/>
      <c r="H512" s="11"/>
      <c r="I512" s="47"/>
      <c r="J512" s="38"/>
      <c r="K512" s="38"/>
      <c r="L512" s="38"/>
      <c r="M512" s="38"/>
      <c r="N512" s="38"/>
    </row>
    <row r="513" spans="1:14" x14ac:dyDescent="0.25">
      <c r="A513" s="38"/>
      <c r="B513" s="38"/>
      <c r="C513" s="38"/>
      <c r="D513" s="38"/>
      <c r="E513" s="38"/>
      <c r="F513" s="39"/>
      <c r="G513" s="39"/>
      <c r="H513" s="11"/>
      <c r="I513" s="47"/>
      <c r="J513" s="38"/>
      <c r="K513" s="38"/>
      <c r="L513" s="38"/>
      <c r="M513" s="38"/>
      <c r="N513" s="38"/>
    </row>
    <row r="514" spans="1:14" x14ac:dyDescent="0.25">
      <c r="A514" s="38"/>
      <c r="B514" s="38"/>
      <c r="C514" s="38"/>
      <c r="D514" s="38"/>
      <c r="E514" s="38"/>
      <c r="F514" s="39"/>
      <c r="G514" s="39"/>
      <c r="H514" s="11"/>
      <c r="I514" s="47"/>
      <c r="J514" s="38"/>
      <c r="K514" s="38"/>
      <c r="L514" s="38"/>
      <c r="M514" s="38"/>
      <c r="N514" s="38"/>
    </row>
    <row r="515" spans="1:14" x14ac:dyDescent="0.25">
      <c r="A515" s="38"/>
      <c r="B515" s="38"/>
      <c r="C515" s="38"/>
      <c r="D515" s="38"/>
      <c r="E515" s="38"/>
      <c r="F515" s="39"/>
      <c r="G515" s="39"/>
      <c r="H515" s="11"/>
      <c r="I515" s="47"/>
      <c r="J515" s="38"/>
      <c r="K515" s="38"/>
      <c r="L515" s="38"/>
      <c r="M515" s="38"/>
      <c r="N515" s="38"/>
    </row>
    <row r="516" spans="1:14" x14ac:dyDescent="0.25">
      <c r="A516" s="38"/>
      <c r="B516" s="38"/>
      <c r="C516" s="38"/>
      <c r="D516" s="38"/>
      <c r="E516" s="38"/>
      <c r="F516" s="39"/>
      <c r="G516" s="39"/>
      <c r="H516" s="11"/>
      <c r="I516" s="47"/>
      <c r="J516" s="38"/>
      <c r="K516" s="38"/>
      <c r="L516" s="38"/>
      <c r="M516" s="38"/>
      <c r="N516" s="38"/>
    </row>
    <row r="517" spans="1:14" x14ac:dyDescent="0.25">
      <c r="A517" s="38"/>
      <c r="B517" s="38"/>
      <c r="C517" s="38"/>
      <c r="D517" s="38"/>
      <c r="E517" s="38"/>
      <c r="F517" s="39"/>
      <c r="G517" s="39"/>
      <c r="H517" s="11"/>
      <c r="I517" s="47"/>
      <c r="J517" s="38"/>
      <c r="K517" s="38"/>
      <c r="L517" s="38"/>
      <c r="M517" s="38"/>
      <c r="N517" s="38"/>
    </row>
    <row r="518" spans="1:14" x14ac:dyDescent="0.25">
      <c r="A518" s="38"/>
      <c r="B518" s="38"/>
      <c r="C518" s="38"/>
      <c r="D518" s="38"/>
      <c r="E518" s="38"/>
      <c r="F518" s="39"/>
      <c r="G518" s="39"/>
      <c r="H518" s="11"/>
      <c r="I518" s="47"/>
      <c r="J518" s="38"/>
      <c r="K518" s="38"/>
      <c r="L518" s="38"/>
      <c r="M518" s="38"/>
      <c r="N518" s="38"/>
    </row>
    <row r="519" spans="1:14" x14ac:dyDescent="0.25">
      <c r="A519" s="38"/>
      <c r="B519" s="38"/>
      <c r="C519" s="38"/>
      <c r="D519" s="38"/>
      <c r="E519" s="38"/>
      <c r="F519" s="39"/>
      <c r="G519" s="39"/>
      <c r="H519" s="11"/>
      <c r="I519" s="47"/>
      <c r="J519" s="38"/>
      <c r="K519" s="38"/>
      <c r="L519" s="38"/>
      <c r="M519" s="38"/>
      <c r="N519" s="38"/>
    </row>
    <row r="520" spans="1:14" x14ac:dyDescent="0.25">
      <c r="A520" s="38"/>
      <c r="B520" s="38"/>
      <c r="C520" s="38"/>
      <c r="D520" s="38"/>
      <c r="E520" s="38"/>
      <c r="F520" s="39"/>
      <c r="G520" s="39"/>
      <c r="H520" s="11"/>
      <c r="I520" s="47"/>
      <c r="J520" s="38"/>
      <c r="K520" s="38"/>
      <c r="L520" s="38"/>
      <c r="M520" s="38"/>
      <c r="N520" s="38"/>
    </row>
    <row r="521" spans="1:14" x14ac:dyDescent="0.25">
      <c r="A521" s="38"/>
      <c r="B521" s="38"/>
      <c r="C521" s="38"/>
      <c r="D521" s="38"/>
      <c r="E521" s="38"/>
      <c r="F521" s="39"/>
      <c r="G521" s="39"/>
      <c r="H521" s="11"/>
      <c r="I521" s="47"/>
      <c r="J521" s="38"/>
      <c r="K521" s="38"/>
      <c r="L521" s="38"/>
      <c r="M521" s="38"/>
      <c r="N521" s="38"/>
    </row>
    <row r="522" spans="1:14" x14ac:dyDescent="0.25">
      <c r="A522" s="38"/>
      <c r="B522" s="38"/>
      <c r="C522" s="38"/>
      <c r="D522" s="38"/>
      <c r="E522" s="38"/>
      <c r="F522" s="39"/>
      <c r="G522" s="39"/>
      <c r="H522" s="11"/>
      <c r="I522" s="47"/>
      <c r="J522" s="38"/>
      <c r="K522" s="38"/>
      <c r="L522" s="38"/>
      <c r="M522" s="38"/>
      <c r="N522" s="38"/>
    </row>
    <row r="523" spans="1:14" x14ac:dyDescent="0.25">
      <c r="A523" s="38"/>
      <c r="B523" s="38"/>
      <c r="C523" s="38"/>
      <c r="D523" s="38"/>
      <c r="E523" s="38"/>
      <c r="F523" s="39"/>
      <c r="G523" s="39"/>
      <c r="H523" s="11"/>
      <c r="I523" s="47"/>
      <c r="J523" s="38"/>
      <c r="K523" s="38"/>
      <c r="L523" s="38"/>
      <c r="M523" s="38"/>
      <c r="N523" s="38"/>
    </row>
    <row r="524" spans="1:14" x14ac:dyDescent="0.25">
      <c r="A524" s="48"/>
      <c r="B524" s="48"/>
      <c r="C524" s="48"/>
      <c r="D524" s="48"/>
      <c r="E524" s="48"/>
      <c r="F524" s="48"/>
      <c r="G524" s="48"/>
      <c r="H524" s="11"/>
      <c r="I524" s="48"/>
      <c r="J524" s="48"/>
      <c r="K524" s="48"/>
      <c r="L524" s="48"/>
      <c r="M524" s="48"/>
      <c r="N524" s="48"/>
    </row>
    <row r="525" spans="1:14" x14ac:dyDescent="0.25">
      <c r="A525" s="48"/>
      <c r="B525" s="48"/>
      <c r="C525" s="48"/>
      <c r="D525" s="48"/>
      <c r="E525" s="48"/>
      <c r="F525" s="48"/>
      <c r="G525" s="48"/>
      <c r="H525" s="11"/>
      <c r="I525" s="48"/>
      <c r="J525" s="48"/>
      <c r="K525" s="48"/>
      <c r="L525" s="48"/>
      <c r="M525" s="48"/>
      <c r="N525" s="48"/>
    </row>
    <row r="526" spans="1:14" x14ac:dyDescent="0.25">
      <c r="A526" s="48"/>
      <c r="B526" s="48"/>
      <c r="C526" s="48"/>
      <c r="D526" s="48"/>
      <c r="E526" s="48"/>
      <c r="F526" s="48"/>
      <c r="G526" s="48"/>
      <c r="H526" s="11"/>
      <c r="I526" s="48"/>
      <c r="J526" s="48"/>
      <c r="K526" s="48"/>
      <c r="L526" s="48"/>
      <c r="M526" s="48"/>
      <c r="N526" s="48"/>
    </row>
    <row r="527" spans="1:14" x14ac:dyDescent="0.25">
      <c r="A527" s="48"/>
      <c r="B527" s="48"/>
      <c r="C527" s="48"/>
      <c r="D527" s="48"/>
      <c r="E527" s="48"/>
      <c r="F527" s="48"/>
      <c r="G527" s="48"/>
      <c r="H527" s="11"/>
      <c r="I527" s="48"/>
      <c r="J527" s="48"/>
      <c r="K527" s="48"/>
      <c r="L527" s="48"/>
      <c r="M527" s="48"/>
      <c r="N527" s="48"/>
    </row>
    <row r="528" spans="1:14" x14ac:dyDescent="0.25">
      <c r="A528" s="48"/>
      <c r="B528" s="48"/>
      <c r="C528" s="48"/>
      <c r="D528" s="48"/>
      <c r="E528" s="48"/>
      <c r="F528" s="48"/>
      <c r="G528" s="48"/>
      <c r="H528" s="11"/>
      <c r="I528" s="48"/>
      <c r="J528" s="48"/>
      <c r="K528" s="48"/>
      <c r="L528" s="48"/>
      <c r="M528" s="48"/>
      <c r="N528" s="48"/>
    </row>
    <row r="529" spans="1:14" x14ac:dyDescent="0.25">
      <c r="A529" s="48"/>
      <c r="B529" s="48"/>
      <c r="C529" s="48"/>
      <c r="D529" s="48"/>
      <c r="E529" s="48"/>
      <c r="F529" s="48"/>
      <c r="G529" s="48"/>
      <c r="H529" s="11"/>
      <c r="I529" s="48"/>
      <c r="J529" s="48"/>
      <c r="K529" s="48"/>
      <c r="L529" s="48"/>
      <c r="M529" s="48"/>
      <c r="N529" s="48"/>
    </row>
    <row r="530" spans="1:14" x14ac:dyDescent="0.25">
      <c r="A530" s="48"/>
      <c r="B530" s="48"/>
      <c r="C530" s="48"/>
      <c r="D530" s="48"/>
      <c r="E530" s="48"/>
      <c r="F530" s="48"/>
      <c r="G530" s="48"/>
      <c r="H530" s="11"/>
      <c r="I530" s="48"/>
      <c r="J530" s="49"/>
      <c r="K530" s="48"/>
      <c r="L530" s="48"/>
      <c r="M530" s="48"/>
      <c r="N530" s="48"/>
    </row>
    <row r="531" spans="1:14" x14ac:dyDescent="0.25">
      <c r="A531" s="48"/>
      <c r="B531" s="48"/>
      <c r="C531" s="48"/>
      <c r="D531" s="48"/>
      <c r="E531" s="48"/>
      <c r="F531" s="48"/>
      <c r="G531" s="48"/>
      <c r="H531" s="11"/>
      <c r="I531" s="48"/>
      <c r="J531" s="49"/>
      <c r="K531" s="48"/>
      <c r="L531" s="48"/>
      <c r="M531" s="48"/>
      <c r="N531" s="48"/>
    </row>
    <row r="532" spans="1:14" x14ac:dyDescent="0.25">
      <c r="A532" s="48"/>
      <c r="B532" s="48"/>
      <c r="C532" s="48"/>
      <c r="D532" s="48"/>
      <c r="E532" s="48"/>
      <c r="F532" s="48"/>
      <c r="G532" s="48"/>
      <c r="H532" s="11"/>
      <c r="I532" s="48"/>
      <c r="J532" s="49"/>
      <c r="K532" s="48"/>
      <c r="L532" s="48"/>
      <c r="M532" s="48"/>
      <c r="N532" s="48"/>
    </row>
    <row r="533" spans="1:14" x14ac:dyDescent="0.25">
      <c r="A533" s="48"/>
      <c r="B533" s="48"/>
      <c r="C533" s="48"/>
      <c r="D533" s="48"/>
      <c r="E533" s="48"/>
      <c r="F533" s="48"/>
      <c r="G533" s="48"/>
      <c r="H533" s="11"/>
      <c r="I533" s="48"/>
      <c r="J533" s="49"/>
      <c r="K533" s="48"/>
      <c r="L533" s="48"/>
      <c r="M533" s="48"/>
      <c r="N533" s="48"/>
    </row>
    <row r="534" spans="1:14" x14ac:dyDescent="0.25">
      <c r="A534" s="48"/>
      <c r="B534" s="48"/>
      <c r="C534" s="48"/>
      <c r="D534" s="48"/>
      <c r="E534" s="48"/>
      <c r="F534" s="48"/>
      <c r="G534" s="48"/>
      <c r="H534" s="11"/>
      <c r="I534" s="48"/>
      <c r="J534" s="49"/>
      <c r="K534" s="48"/>
      <c r="L534" s="48"/>
      <c r="M534" s="48"/>
      <c r="N534" s="48"/>
    </row>
    <row r="535" spans="1:14" x14ac:dyDescent="0.25">
      <c r="A535" s="48"/>
      <c r="B535" s="48"/>
      <c r="C535" s="48"/>
      <c r="D535" s="48"/>
      <c r="E535" s="48"/>
      <c r="F535" s="48"/>
      <c r="G535" s="48"/>
      <c r="H535" s="11"/>
      <c r="I535" s="48"/>
      <c r="J535" s="49"/>
      <c r="K535" s="48"/>
      <c r="L535" s="48"/>
      <c r="M535" s="48"/>
      <c r="N535" s="48"/>
    </row>
    <row r="536" spans="1:14" x14ac:dyDescent="0.25">
      <c r="A536" s="48"/>
      <c r="B536" s="48"/>
      <c r="C536" s="48"/>
      <c r="D536" s="48"/>
      <c r="E536" s="48"/>
      <c r="F536" s="48"/>
      <c r="G536" s="48"/>
      <c r="H536" s="11"/>
      <c r="I536" s="48"/>
      <c r="J536" s="49"/>
      <c r="K536" s="48"/>
      <c r="L536" s="48"/>
      <c r="M536" s="48"/>
      <c r="N536" s="48"/>
    </row>
    <row r="537" spans="1:14" x14ac:dyDescent="0.25">
      <c r="A537" s="48"/>
      <c r="B537" s="48"/>
      <c r="C537" s="48"/>
      <c r="D537" s="48"/>
      <c r="E537" s="48"/>
      <c r="F537" s="48"/>
      <c r="G537" s="48"/>
      <c r="H537" s="11"/>
      <c r="I537" s="48"/>
      <c r="J537" s="49"/>
      <c r="K537" s="48"/>
      <c r="L537" s="48"/>
      <c r="M537" s="48"/>
      <c r="N537" s="48"/>
    </row>
    <row r="538" spans="1:14" x14ac:dyDescent="0.25">
      <c r="A538" s="48"/>
      <c r="B538" s="48"/>
      <c r="C538" s="48"/>
      <c r="D538" s="48"/>
      <c r="E538" s="48"/>
      <c r="F538" s="48"/>
      <c r="G538" s="48"/>
      <c r="H538" s="11"/>
      <c r="I538" s="48"/>
      <c r="J538" s="49"/>
      <c r="K538" s="48"/>
      <c r="L538" s="48"/>
      <c r="M538" s="48"/>
      <c r="N538" s="48"/>
    </row>
    <row r="539" spans="1:14" x14ac:dyDescent="0.25">
      <c r="A539" s="48"/>
      <c r="B539" s="48"/>
      <c r="C539" s="48"/>
      <c r="D539" s="48"/>
      <c r="E539" s="48"/>
      <c r="F539" s="48"/>
      <c r="G539" s="48"/>
      <c r="H539" s="11"/>
      <c r="I539" s="49"/>
      <c r="J539" s="49"/>
      <c r="K539" s="48"/>
      <c r="L539" s="48"/>
      <c r="M539" s="48"/>
      <c r="N539" s="48"/>
    </row>
    <row r="540" spans="1:14" x14ac:dyDescent="0.25">
      <c r="A540" s="48"/>
      <c r="B540" s="48"/>
      <c r="C540" s="48"/>
      <c r="D540" s="48"/>
      <c r="E540" s="48"/>
      <c r="F540" s="48"/>
      <c r="G540" s="48"/>
      <c r="H540" s="11"/>
      <c r="I540" s="49"/>
      <c r="J540" s="49"/>
      <c r="K540" s="48"/>
      <c r="L540" s="48"/>
      <c r="M540" s="48"/>
      <c r="N540" s="48"/>
    </row>
    <row r="541" spans="1:14" x14ac:dyDescent="0.25">
      <c r="A541" s="48"/>
      <c r="B541" s="48"/>
      <c r="C541" s="48"/>
      <c r="D541" s="48"/>
      <c r="E541" s="48"/>
      <c r="F541" s="48"/>
      <c r="G541" s="48"/>
      <c r="H541" s="11"/>
      <c r="I541" s="49"/>
      <c r="J541" s="49"/>
      <c r="K541" s="48"/>
      <c r="L541" s="48"/>
      <c r="M541" s="48"/>
      <c r="N541" s="48"/>
    </row>
    <row r="542" spans="1:14" x14ac:dyDescent="0.25">
      <c r="A542" s="48"/>
      <c r="B542" s="48"/>
      <c r="C542" s="48"/>
      <c r="D542" s="48"/>
      <c r="E542" s="48"/>
      <c r="F542" s="48"/>
      <c r="G542" s="48"/>
      <c r="H542" s="11"/>
      <c r="I542" s="49"/>
      <c r="J542" s="49"/>
      <c r="K542" s="48"/>
      <c r="L542" s="48"/>
      <c r="M542" s="48"/>
      <c r="N542" s="48"/>
    </row>
    <row r="543" spans="1:14" x14ac:dyDescent="0.25">
      <c r="A543" s="48"/>
      <c r="B543" s="48"/>
      <c r="C543" s="48"/>
      <c r="D543" s="48"/>
      <c r="E543" s="48"/>
      <c r="F543" s="48"/>
      <c r="G543" s="48"/>
      <c r="H543" s="11"/>
      <c r="I543" s="49"/>
      <c r="J543" s="49"/>
      <c r="K543" s="48"/>
      <c r="L543" s="48"/>
      <c r="M543" s="48"/>
      <c r="N543" s="48"/>
    </row>
    <row r="544" spans="1:14" x14ac:dyDescent="0.25">
      <c r="A544" s="48"/>
      <c r="B544" s="48"/>
      <c r="C544" s="48"/>
      <c r="D544" s="48"/>
      <c r="E544" s="48"/>
      <c r="F544" s="48"/>
      <c r="G544" s="48"/>
      <c r="H544" s="11"/>
      <c r="I544" s="49"/>
      <c r="J544" s="49"/>
      <c r="K544" s="48"/>
      <c r="L544" s="48"/>
      <c r="M544" s="48"/>
      <c r="N544" s="48"/>
    </row>
    <row r="545" spans="1:14" x14ac:dyDescent="0.25">
      <c r="A545" s="48"/>
      <c r="B545" s="48"/>
      <c r="C545" s="48"/>
      <c r="D545" s="48"/>
      <c r="E545" s="48"/>
      <c r="F545" s="48"/>
      <c r="G545" s="48"/>
      <c r="H545" s="11"/>
      <c r="I545" s="49"/>
      <c r="J545" s="49"/>
      <c r="K545" s="48"/>
      <c r="L545" s="48"/>
      <c r="M545" s="48"/>
      <c r="N545" s="48"/>
    </row>
    <row r="546" spans="1:14" x14ac:dyDescent="0.25">
      <c r="A546" s="48"/>
      <c r="B546" s="48"/>
      <c r="C546" s="48"/>
      <c r="D546" s="48"/>
      <c r="E546" s="48"/>
      <c r="F546" s="48"/>
      <c r="G546" s="48"/>
      <c r="H546" s="11"/>
      <c r="I546" s="49"/>
      <c r="J546" s="49"/>
      <c r="K546" s="48"/>
      <c r="L546" s="48"/>
      <c r="M546" s="48"/>
      <c r="N546" s="48"/>
    </row>
    <row r="547" spans="1:14" x14ac:dyDescent="0.25">
      <c r="A547" s="48"/>
      <c r="B547" s="48"/>
      <c r="C547" s="48"/>
      <c r="D547" s="48"/>
      <c r="E547" s="48"/>
      <c r="F547" s="48"/>
      <c r="G547" s="48"/>
      <c r="H547" s="11"/>
      <c r="I547" s="49"/>
      <c r="J547" s="49"/>
      <c r="K547" s="48"/>
      <c r="L547" s="48"/>
      <c r="M547" s="48"/>
      <c r="N547" s="48"/>
    </row>
    <row r="548" spans="1:14" x14ac:dyDescent="0.25">
      <c r="A548" s="48"/>
      <c r="B548" s="48"/>
      <c r="C548" s="48"/>
      <c r="D548" s="48"/>
      <c r="E548" s="48"/>
      <c r="F548" s="48"/>
      <c r="G548" s="48"/>
      <c r="H548" s="11"/>
      <c r="I548" s="49"/>
      <c r="J548" s="48"/>
      <c r="K548" s="48"/>
      <c r="L548" s="48"/>
      <c r="M548" s="48"/>
      <c r="N548" s="48"/>
    </row>
    <row r="549" spans="1:14" x14ac:dyDescent="0.25">
      <c r="A549" s="48"/>
      <c r="B549" s="48"/>
      <c r="C549" s="48"/>
      <c r="D549" s="48"/>
      <c r="E549" s="48"/>
      <c r="F549" s="48"/>
      <c r="G549" s="48"/>
      <c r="H549" s="11"/>
      <c r="I549" s="49"/>
      <c r="J549" s="48"/>
      <c r="K549" s="48"/>
      <c r="L549" s="48"/>
      <c r="M549" s="48"/>
      <c r="N549" s="48"/>
    </row>
    <row r="550" spans="1:14" x14ac:dyDescent="0.25">
      <c r="A550" s="48"/>
      <c r="B550" s="48"/>
      <c r="C550" s="48"/>
      <c r="D550" s="48"/>
      <c r="E550" s="48"/>
      <c r="F550" s="48"/>
      <c r="G550" s="48"/>
      <c r="H550" s="11"/>
      <c r="I550" s="49"/>
      <c r="J550" s="48"/>
      <c r="K550" s="48"/>
      <c r="L550" s="48"/>
      <c r="M550" s="48"/>
      <c r="N550" s="48"/>
    </row>
    <row r="551" spans="1:14" x14ac:dyDescent="0.25">
      <c r="A551" s="48"/>
      <c r="B551" s="48"/>
      <c r="C551" s="48"/>
      <c r="D551" s="48"/>
      <c r="E551" s="48"/>
      <c r="F551" s="48"/>
      <c r="G551" s="48"/>
      <c r="H551" s="11"/>
      <c r="I551" s="49"/>
      <c r="J551" s="48"/>
      <c r="K551" s="48"/>
      <c r="L551" s="48"/>
      <c r="M551" s="48"/>
      <c r="N551" s="48"/>
    </row>
    <row r="552" spans="1:14" x14ac:dyDescent="0.25">
      <c r="A552" s="48"/>
      <c r="B552" s="48"/>
      <c r="C552" s="48"/>
      <c r="D552" s="48"/>
      <c r="E552" s="48"/>
      <c r="F552" s="48"/>
      <c r="G552" s="48"/>
      <c r="H552" s="11"/>
      <c r="I552" s="49"/>
      <c r="J552" s="48"/>
      <c r="K552" s="48"/>
      <c r="L552" s="48"/>
      <c r="M552" s="48"/>
      <c r="N552" s="48"/>
    </row>
    <row r="553" spans="1:14" x14ac:dyDescent="0.25">
      <c r="A553" s="48"/>
      <c r="B553" s="48"/>
      <c r="C553" s="48"/>
      <c r="D553" s="48"/>
      <c r="E553" s="48"/>
      <c r="F553" s="48"/>
      <c r="G553" s="48"/>
      <c r="H553" s="11"/>
      <c r="I553" s="49"/>
      <c r="J553" s="48"/>
      <c r="K553" s="48"/>
      <c r="L553" s="48"/>
      <c r="M553" s="48"/>
      <c r="N553" s="48"/>
    </row>
    <row r="554" spans="1:14" x14ac:dyDescent="0.25">
      <c r="A554" s="48"/>
      <c r="B554" s="48"/>
      <c r="C554" s="48"/>
      <c r="D554" s="48"/>
      <c r="E554" s="48"/>
      <c r="F554" s="48"/>
      <c r="G554" s="48"/>
      <c r="H554" s="11"/>
      <c r="I554" s="49"/>
      <c r="J554" s="48"/>
      <c r="K554" s="48"/>
      <c r="L554" s="48"/>
      <c r="M554" s="48"/>
      <c r="N554" s="48"/>
    </row>
    <row r="555" spans="1:14" x14ac:dyDescent="0.25">
      <c r="A555" s="48"/>
      <c r="B555" s="48"/>
      <c r="C555" s="48"/>
      <c r="D555" s="48"/>
      <c r="E555" s="48"/>
      <c r="F555" s="48"/>
      <c r="G555" s="48"/>
      <c r="H555" s="11"/>
      <c r="I555" s="49"/>
      <c r="J555" s="48"/>
      <c r="K555" s="48"/>
      <c r="L555" s="48"/>
      <c r="M555" s="48"/>
      <c r="N555" s="48"/>
    </row>
    <row r="556" spans="1:14" x14ac:dyDescent="0.25">
      <c r="A556" s="48"/>
      <c r="B556" s="48"/>
      <c r="C556" s="48"/>
      <c r="D556" s="48"/>
      <c r="E556" s="48"/>
      <c r="F556" s="48"/>
      <c r="G556" s="48"/>
      <c r="H556" s="11"/>
      <c r="I556" s="49"/>
      <c r="J556" s="48"/>
      <c r="K556" s="48"/>
      <c r="L556" s="48"/>
      <c r="M556" s="48"/>
      <c r="N556" s="48"/>
    </row>
    <row r="557" spans="1:14" x14ac:dyDescent="0.25">
      <c r="A557" s="48"/>
      <c r="B557" s="48"/>
      <c r="C557" s="48"/>
      <c r="D557" s="48"/>
      <c r="E557" s="48"/>
      <c r="F557" s="48"/>
      <c r="G557" s="48"/>
      <c r="H557" s="11"/>
      <c r="I557" s="49"/>
      <c r="J557" s="48"/>
      <c r="K557" s="48"/>
      <c r="L557" s="48"/>
      <c r="M557" s="48"/>
      <c r="N557" s="48"/>
    </row>
    <row r="558" spans="1:14" x14ac:dyDescent="0.25">
      <c r="A558" s="48"/>
      <c r="B558" s="48"/>
      <c r="C558" s="48"/>
      <c r="D558" s="48"/>
      <c r="E558" s="48"/>
      <c r="F558" s="48"/>
      <c r="G558" s="48"/>
      <c r="H558" s="11"/>
      <c r="I558" s="49"/>
      <c r="J558" s="48"/>
      <c r="K558" s="48"/>
      <c r="L558" s="48"/>
      <c r="M558" s="48"/>
      <c r="N558" s="48"/>
    </row>
    <row r="559" spans="1:14" x14ac:dyDescent="0.25">
      <c r="A559" s="48"/>
      <c r="B559" s="48"/>
      <c r="C559" s="48"/>
      <c r="D559" s="48"/>
      <c r="E559" s="48"/>
      <c r="F559" s="48"/>
      <c r="G559" s="48"/>
      <c r="H559" s="11"/>
      <c r="I559" s="49"/>
      <c r="J559" s="48"/>
      <c r="K559" s="48"/>
      <c r="L559" s="48"/>
      <c r="M559" s="48"/>
      <c r="N559" s="48"/>
    </row>
    <row r="560" spans="1:14" x14ac:dyDescent="0.25">
      <c r="A560" s="48"/>
      <c r="B560" s="48"/>
      <c r="C560" s="48"/>
      <c r="D560" s="48"/>
      <c r="E560" s="48"/>
      <c r="F560" s="48"/>
      <c r="G560" s="48"/>
      <c r="H560" s="11"/>
      <c r="I560" s="49"/>
      <c r="J560" s="48"/>
      <c r="K560" s="48"/>
      <c r="L560" s="48"/>
      <c r="M560" s="48"/>
      <c r="N560" s="48"/>
    </row>
    <row r="561" spans="1:14" x14ac:dyDescent="0.25">
      <c r="A561" s="48"/>
      <c r="B561" s="48"/>
      <c r="C561" s="48"/>
      <c r="D561" s="48"/>
      <c r="E561" s="48"/>
      <c r="F561" s="48"/>
      <c r="G561" s="48"/>
      <c r="H561" s="11"/>
      <c r="I561" s="49"/>
      <c r="J561" s="48"/>
      <c r="K561" s="48"/>
      <c r="L561" s="48"/>
      <c r="M561" s="48"/>
      <c r="N561" s="48"/>
    </row>
    <row r="562" spans="1:14" x14ac:dyDescent="0.25">
      <c r="A562" s="48"/>
      <c r="B562" s="48"/>
      <c r="C562" s="48"/>
      <c r="D562" s="48"/>
      <c r="E562" s="48"/>
      <c r="F562" s="48"/>
      <c r="G562" s="48"/>
      <c r="H562" s="11"/>
      <c r="I562" s="49"/>
      <c r="J562" s="48"/>
      <c r="K562" s="48"/>
      <c r="L562" s="48"/>
      <c r="M562" s="48"/>
      <c r="N562" s="48"/>
    </row>
    <row r="563" spans="1:14" x14ac:dyDescent="0.25">
      <c r="A563" s="48"/>
      <c r="B563" s="48"/>
      <c r="C563" s="48"/>
      <c r="D563" s="48"/>
      <c r="E563" s="48"/>
      <c r="F563" s="48"/>
      <c r="G563" s="48"/>
      <c r="H563" s="11"/>
      <c r="I563" s="49"/>
      <c r="J563" s="48"/>
      <c r="K563" s="48"/>
      <c r="L563" s="48"/>
      <c r="M563" s="48"/>
      <c r="N563" s="48"/>
    </row>
    <row r="564" spans="1:14" x14ac:dyDescent="0.25">
      <c r="A564" s="48"/>
      <c r="B564" s="48"/>
      <c r="C564" s="48"/>
      <c r="D564" s="48"/>
      <c r="E564" s="48"/>
      <c r="F564" s="48"/>
      <c r="G564" s="48"/>
      <c r="H564" s="11"/>
      <c r="I564" s="49"/>
      <c r="J564" s="48"/>
      <c r="K564" s="48"/>
      <c r="L564" s="48"/>
      <c r="M564" s="48"/>
      <c r="N564" s="48"/>
    </row>
    <row r="565" spans="1:14" x14ac:dyDescent="0.25">
      <c r="A565" s="48"/>
      <c r="B565" s="48"/>
      <c r="C565" s="48"/>
      <c r="D565" s="48"/>
      <c r="E565" s="48"/>
      <c r="F565" s="48"/>
      <c r="G565" s="48"/>
      <c r="H565" s="11"/>
      <c r="I565" s="49"/>
      <c r="J565" s="48"/>
      <c r="K565" s="48"/>
      <c r="L565" s="48"/>
      <c r="M565" s="48"/>
      <c r="N565" s="48"/>
    </row>
    <row r="566" spans="1:14" x14ac:dyDescent="0.25">
      <c r="A566" s="48"/>
      <c r="B566" s="48"/>
      <c r="C566" s="48"/>
      <c r="D566" s="48"/>
      <c r="E566" s="48"/>
      <c r="F566" s="48"/>
      <c r="G566" s="48"/>
      <c r="H566" s="11"/>
      <c r="I566" s="49"/>
      <c r="J566" s="48"/>
      <c r="K566" s="48"/>
      <c r="L566" s="48"/>
      <c r="M566" s="48"/>
      <c r="N566" s="48"/>
    </row>
    <row r="567" spans="1:14" x14ac:dyDescent="0.25">
      <c r="A567" s="48"/>
      <c r="B567" s="48"/>
      <c r="C567" s="48"/>
      <c r="D567" s="48"/>
      <c r="E567" s="48"/>
      <c r="F567" s="48"/>
      <c r="G567" s="48"/>
      <c r="H567" s="11"/>
      <c r="I567" s="49"/>
      <c r="J567" s="48"/>
      <c r="K567" s="48"/>
      <c r="L567" s="48"/>
      <c r="M567" s="48"/>
      <c r="N567" s="48"/>
    </row>
    <row r="568" spans="1:14" x14ac:dyDescent="0.25">
      <c r="A568" s="48"/>
      <c r="B568" s="48"/>
      <c r="C568" s="48"/>
      <c r="D568" s="48"/>
      <c r="E568" s="48"/>
      <c r="F568" s="48"/>
      <c r="G568" s="48"/>
      <c r="H568" s="11"/>
      <c r="I568" s="49"/>
      <c r="J568" s="48"/>
      <c r="K568" s="48"/>
      <c r="L568" s="48"/>
      <c r="M568" s="48"/>
      <c r="N568" s="48"/>
    </row>
    <row r="569" spans="1:14" x14ac:dyDescent="0.25">
      <c r="A569" s="48"/>
      <c r="B569" s="48"/>
      <c r="C569" s="48"/>
      <c r="D569" s="48"/>
      <c r="E569" s="48"/>
      <c r="F569" s="48"/>
      <c r="G569" s="48"/>
      <c r="H569" s="11"/>
      <c r="I569" s="49"/>
      <c r="J569" s="48"/>
      <c r="K569" s="48"/>
      <c r="L569" s="48"/>
      <c r="M569" s="48"/>
      <c r="N569" s="48"/>
    </row>
    <row r="570" spans="1:14" x14ac:dyDescent="0.25">
      <c r="A570" s="48"/>
      <c r="B570" s="48"/>
      <c r="C570" s="48"/>
      <c r="D570" s="48"/>
      <c r="E570" s="48"/>
      <c r="F570" s="48"/>
      <c r="G570" s="48"/>
      <c r="H570" s="11"/>
      <c r="I570" s="49"/>
      <c r="J570" s="48"/>
      <c r="K570" s="48"/>
      <c r="L570" s="48"/>
      <c r="M570" s="48"/>
      <c r="N570" s="48"/>
    </row>
    <row r="571" spans="1:14" x14ac:dyDescent="0.25">
      <c r="A571" s="48"/>
      <c r="B571" s="48"/>
      <c r="C571" s="48"/>
      <c r="D571" s="48"/>
      <c r="E571" s="48"/>
      <c r="F571" s="48"/>
      <c r="G571" s="48"/>
      <c r="H571" s="11"/>
      <c r="I571" s="49"/>
      <c r="J571" s="48"/>
      <c r="K571" s="48"/>
      <c r="L571" s="48"/>
      <c r="M571" s="48"/>
      <c r="N571" s="48"/>
    </row>
    <row r="572" spans="1:14" x14ac:dyDescent="0.25">
      <c r="A572" s="48"/>
      <c r="B572" s="48"/>
      <c r="C572" s="48"/>
      <c r="D572" s="48"/>
      <c r="E572" s="48"/>
      <c r="F572" s="48"/>
      <c r="G572" s="48"/>
      <c r="H572" s="11"/>
      <c r="I572" s="49"/>
      <c r="J572" s="48"/>
      <c r="K572" s="48"/>
      <c r="L572" s="48"/>
      <c r="M572" s="48"/>
      <c r="N572" s="48"/>
    </row>
    <row r="573" spans="1:14" x14ac:dyDescent="0.25">
      <c r="A573" s="48"/>
      <c r="B573" s="48"/>
      <c r="C573" s="48"/>
      <c r="D573" s="48"/>
      <c r="E573" s="48"/>
      <c r="F573" s="48"/>
      <c r="G573" s="48"/>
      <c r="H573" s="11"/>
      <c r="I573" s="49"/>
      <c r="J573" s="48"/>
      <c r="K573" s="48"/>
      <c r="L573" s="48"/>
      <c r="M573" s="48"/>
      <c r="N573" s="48"/>
    </row>
    <row r="574" spans="1:14" x14ac:dyDescent="0.25">
      <c r="A574" s="48"/>
      <c r="B574" s="48"/>
      <c r="C574" s="48"/>
      <c r="D574" s="48"/>
      <c r="E574" s="48"/>
      <c r="F574" s="48"/>
      <c r="G574" s="48"/>
      <c r="H574" s="11"/>
      <c r="I574" s="49"/>
      <c r="J574" s="48"/>
      <c r="K574" s="48"/>
      <c r="L574" s="48"/>
      <c r="M574" s="48"/>
      <c r="N574" s="48"/>
    </row>
    <row r="575" spans="1:14" x14ac:dyDescent="0.25">
      <c r="A575" s="48"/>
      <c r="B575" s="48"/>
      <c r="C575" s="48"/>
      <c r="D575" s="48"/>
      <c r="E575" s="48"/>
      <c r="F575" s="48"/>
      <c r="G575" s="48"/>
      <c r="H575" s="11"/>
      <c r="I575" s="49"/>
      <c r="J575" s="48"/>
      <c r="K575" s="48"/>
      <c r="L575" s="48"/>
      <c r="M575" s="48"/>
      <c r="N575" s="48"/>
    </row>
    <row r="576" spans="1:14" x14ac:dyDescent="0.25">
      <c r="A576" s="48"/>
      <c r="B576" s="48"/>
      <c r="C576" s="48"/>
      <c r="D576" s="48"/>
      <c r="E576" s="48"/>
      <c r="F576" s="48"/>
      <c r="G576" s="48"/>
      <c r="H576" s="11"/>
      <c r="I576" s="49"/>
      <c r="J576" s="48"/>
      <c r="K576" s="48"/>
      <c r="L576" s="48"/>
      <c r="M576" s="48"/>
      <c r="N576" s="48"/>
    </row>
    <row r="577" spans="1:14" x14ac:dyDescent="0.25">
      <c r="A577" s="48"/>
      <c r="B577" s="48"/>
      <c r="C577" s="48"/>
      <c r="D577" s="48"/>
      <c r="E577" s="48"/>
      <c r="F577" s="48"/>
      <c r="G577" s="48"/>
      <c r="H577" s="11"/>
      <c r="I577" s="49"/>
      <c r="J577" s="48"/>
      <c r="K577" s="48"/>
      <c r="L577" s="48"/>
      <c r="M577" s="48"/>
      <c r="N577" s="48"/>
    </row>
    <row r="578" spans="1:14" x14ac:dyDescent="0.25">
      <c r="A578" s="48"/>
      <c r="B578" s="48"/>
      <c r="C578" s="48"/>
      <c r="D578" s="48"/>
      <c r="E578" s="48"/>
      <c r="F578" s="48"/>
      <c r="G578" s="48"/>
      <c r="H578" s="11"/>
      <c r="I578" s="49"/>
      <c r="J578" s="48"/>
      <c r="K578" s="48"/>
      <c r="L578" s="48"/>
      <c r="M578" s="48"/>
      <c r="N578" s="48"/>
    </row>
    <row r="579" spans="1:14" x14ac:dyDescent="0.25">
      <c r="A579" s="48"/>
      <c r="B579" s="48"/>
      <c r="C579" s="48"/>
      <c r="D579" s="48"/>
      <c r="E579" s="48"/>
      <c r="F579" s="48"/>
      <c r="G579" s="48"/>
      <c r="H579" s="11"/>
      <c r="I579" s="49"/>
      <c r="J579" s="48"/>
      <c r="K579" s="48"/>
      <c r="L579" s="48"/>
      <c r="M579" s="48"/>
      <c r="N579" s="48"/>
    </row>
    <row r="580" spans="1:14" x14ac:dyDescent="0.25">
      <c r="A580" s="48"/>
      <c r="B580" s="48"/>
      <c r="C580" s="48"/>
      <c r="D580" s="48"/>
      <c r="E580" s="48"/>
      <c r="F580" s="48"/>
      <c r="G580" s="48"/>
      <c r="H580" s="11"/>
      <c r="I580" s="49"/>
      <c r="J580" s="48"/>
      <c r="K580" s="48"/>
      <c r="L580" s="48"/>
      <c r="M580" s="48"/>
      <c r="N580" s="48"/>
    </row>
    <row r="581" spans="1:14" x14ac:dyDescent="0.25">
      <c r="A581" s="48"/>
      <c r="B581" s="48"/>
      <c r="C581" s="48"/>
      <c r="D581" s="48"/>
      <c r="E581" s="48"/>
      <c r="F581" s="48"/>
      <c r="G581" s="48"/>
      <c r="H581" s="11"/>
      <c r="I581" s="49"/>
      <c r="J581" s="48"/>
      <c r="K581" s="48"/>
      <c r="L581" s="48"/>
      <c r="M581" s="48"/>
      <c r="N581" s="48"/>
    </row>
    <row r="582" spans="1:14" x14ac:dyDescent="0.25">
      <c r="A582" s="48"/>
      <c r="B582" s="48"/>
      <c r="C582" s="48"/>
      <c r="D582" s="48"/>
      <c r="E582" s="48"/>
      <c r="F582" s="48"/>
      <c r="G582" s="48"/>
      <c r="H582" s="11"/>
      <c r="I582" s="49"/>
      <c r="J582" s="48"/>
      <c r="K582" s="48"/>
      <c r="L582" s="48"/>
      <c r="M582" s="48"/>
      <c r="N582" s="48"/>
    </row>
    <row r="583" spans="1:14" x14ac:dyDescent="0.25">
      <c r="A583" s="48"/>
      <c r="B583" s="48"/>
      <c r="C583" s="48"/>
      <c r="D583" s="48"/>
      <c r="E583" s="48"/>
      <c r="F583" s="48"/>
      <c r="G583" s="48"/>
      <c r="H583" s="11"/>
      <c r="I583" s="49"/>
      <c r="J583" s="48"/>
      <c r="K583" s="48"/>
      <c r="L583" s="48"/>
      <c r="M583" s="48"/>
      <c r="N583" s="48"/>
    </row>
    <row r="584" spans="1:14" x14ac:dyDescent="0.25">
      <c r="A584" s="48"/>
      <c r="B584" s="48"/>
      <c r="C584" s="48"/>
      <c r="D584" s="48"/>
      <c r="E584" s="48"/>
      <c r="F584" s="48"/>
      <c r="G584" s="48"/>
      <c r="H584" s="11"/>
      <c r="I584" s="49"/>
      <c r="J584" s="48"/>
      <c r="K584" s="48"/>
      <c r="L584" s="48"/>
      <c r="M584" s="48"/>
      <c r="N584" s="48"/>
    </row>
    <row r="585" spans="1:14" x14ac:dyDescent="0.25">
      <c r="A585" s="48"/>
      <c r="B585" s="48"/>
      <c r="C585" s="48"/>
      <c r="D585" s="48"/>
      <c r="E585" s="48"/>
      <c r="F585" s="48"/>
      <c r="G585" s="48"/>
      <c r="H585" s="11"/>
      <c r="I585" s="49"/>
      <c r="J585" s="48"/>
      <c r="K585" s="48"/>
      <c r="L585" s="48"/>
      <c r="M585" s="48"/>
      <c r="N585" s="48"/>
    </row>
    <row r="586" spans="1:14" x14ac:dyDescent="0.25">
      <c r="A586" s="48"/>
      <c r="B586" s="48"/>
      <c r="C586" s="48"/>
      <c r="D586" s="48"/>
      <c r="E586" s="48"/>
      <c r="F586" s="48"/>
      <c r="G586" s="48"/>
      <c r="H586" s="11"/>
      <c r="I586" s="49"/>
      <c r="J586" s="48"/>
      <c r="K586" s="48"/>
      <c r="L586" s="48"/>
      <c r="M586" s="48"/>
      <c r="N586" s="48"/>
    </row>
    <row r="587" spans="1:14" x14ac:dyDescent="0.25">
      <c r="A587" s="48"/>
      <c r="B587" s="48"/>
      <c r="C587" s="48"/>
      <c r="D587" s="48"/>
      <c r="E587" s="48"/>
      <c r="F587" s="48"/>
      <c r="G587" s="48"/>
      <c r="H587" s="11"/>
      <c r="I587" s="49"/>
      <c r="J587" s="48"/>
      <c r="K587" s="48"/>
      <c r="L587" s="48"/>
      <c r="M587" s="48"/>
      <c r="N587" s="48"/>
    </row>
    <row r="588" spans="1:14" x14ac:dyDescent="0.25">
      <c r="A588" s="48"/>
      <c r="B588" s="48"/>
      <c r="C588" s="48"/>
      <c r="D588" s="48"/>
      <c r="E588" s="48"/>
      <c r="F588" s="48"/>
      <c r="G588" s="48"/>
      <c r="H588" s="11"/>
      <c r="I588" s="49"/>
      <c r="J588" s="48"/>
      <c r="K588" s="48"/>
      <c r="L588" s="48"/>
      <c r="M588" s="48"/>
      <c r="N588" s="48"/>
    </row>
    <row r="589" spans="1:14" x14ac:dyDescent="0.25">
      <c r="A589" s="48"/>
      <c r="B589" s="48"/>
      <c r="C589" s="48"/>
      <c r="D589" s="48"/>
      <c r="E589" s="48"/>
      <c r="F589" s="48"/>
      <c r="G589" s="48"/>
      <c r="H589" s="11"/>
      <c r="I589" s="49"/>
      <c r="J589" s="48"/>
      <c r="K589" s="48"/>
      <c r="L589" s="48"/>
      <c r="M589" s="48"/>
      <c r="N589" s="48"/>
    </row>
    <row r="590" spans="1:14" x14ac:dyDescent="0.25">
      <c r="A590" s="48"/>
      <c r="B590" s="48"/>
      <c r="C590" s="48"/>
      <c r="D590" s="48"/>
      <c r="E590" s="48"/>
      <c r="F590" s="48"/>
      <c r="G590" s="48"/>
      <c r="H590" s="11"/>
      <c r="I590" s="49"/>
      <c r="J590" s="48"/>
      <c r="K590" s="48"/>
      <c r="L590" s="48"/>
      <c r="M590" s="48"/>
      <c r="N590" s="48"/>
    </row>
    <row r="591" spans="1:14" x14ac:dyDescent="0.25">
      <c r="A591" s="48"/>
      <c r="B591" s="48"/>
      <c r="C591" s="48"/>
      <c r="D591" s="48"/>
      <c r="E591" s="48"/>
      <c r="F591" s="48"/>
      <c r="G591" s="48"/>
      <c r="H591" s="11"/>
      <c r="I591" s="49"/>
      <c r="J591" s="48"/>
      <c r="K591" s="48"/>
      <c r="L591" s="48"/>
      <c r="M591" s="48"/>
      <c r="N591" s="48"/>
    </row>
    <row r="592" spans="1:14" x14ac:dyDescent="0.25">
      <c r="A592" s="48"/>
      <c r="B592" s="48"/>
      <c r="C592" s="48"/>
      <c r="D592" s="48"/>
      <c r="E592" s="48"/>
      <c r="F592" s="48"/>
      <c r="G592" s="48"/>
      <c r="H592" s="11"/>
      <c r="I592" s="49"/>
      <c r="J592" s="48"/>
      <c r="K592" s="48"/>
      <c r="L592" s="48"/>
      <c r="M592" s="48"/>
      <c r="N592" s="48"/>
    </row>
    <row r="593" spans="1:14" x14ac:dyDescent="0.25">
      <c r="A593" s="48"/>
      <c r="B593" s="48"/>
      <c r="C593" s="48"/>
      <c r="D593" s="48"/>
      <c r="E593" s="48"/>
      <c r="F593" s="48"/>
      <c r="G593" s="48"/>
      <c r="H593" s="11"/>
      <c r="I593" s="49"/>
      <c r="J593" s="48"/>
      <c r="K593" s="48"/>
      <c r="L593" s="48"/>
      <c r="M593" s="48"/>
      <c r="N593" s="48"/>
    </row>
    <row r="594" spans="1:14" x14ac:dyDescent="0.25">
      <c r="A594" s="48"/>
      <c r="B594" s="48"/>
      <c r="C594" s="48"/>
      <c r="D594" s="48"/>
      <c r="E594" s="48"/>
      <c r="F594" s="48"/>
      <c r="G594" s="48"/>
      <c r="H594" s="11"/>
      <c r="I594" s="49"/>
      <c r="J594" s="48"/>
      <c r="K594" s="48"/>
      <c r="L594" s="48"/>
      <c r="M594" s="48"/>
      <c r="N594" s="48"/>
    </row>
    <row r="595" spans="1:14" x14ac:dyDescent="0.25">
      <c r="A595" s="48"/>
      <c r="B595" s="48"/>
      <c r="C595" s="48"/>
      <c r="D595" s="48"/>
      <c r="E595" s="48"/>
      <c r="F595" s="48"/>
      <c r="G595" s="48"/>
      <c r="H595" s="11"/>
      <c r="I595" s="49"/>
      <c r="J595" s="48"/>
      <c r="K595" s="48"/>
      <c r="L595" s="48"/>
      <c r="M595" s="48"/>
      <c r="N595" s="48"/>
    </row>
    <row r="596" spans="1:14" x14ac:dyDescent="0.25">
      <c r="A596" s="48"/>
      <c r="B596" s="48"/>
      <c r="C596" s="48"/>
      <c r="D596" s="48"/>
      <c r="E596" s="48"/>
      <c r="F596" s="48"/>
      <c r="G596" s="48"/>
      <c r="H596" s="11"/>
      <c r="I596" s="49"/>
      <c r="J596" s="48"/>
      <c r="K596" s="48"/>
      <c r="L596" s="48"/>
      <c r="M596" s="48"/>
      <c r="N596" s="48"/>
    </row>
    <row r="597" spans="1:14" x14ac:dyDescent="0.25">
      <c r="A597" s="48"/>
      <c r="B597" s="48"/>
      <c r="C597" s="48"/>
      <c r="D597" s="48"/>
      <c r="E597" s="48"/>
      <c r="F597" s="48"/>
      <c r="G597" s="48"/>
      <c r="H597" s="11"/>
      <c r="I597" s="49"/>
      <c r="J597" s="48"/>
      <c r="K597" s="48"/>
      <c r="L597" s="48"/>
      <c r="M597" s="48"/>
      <c r="N597" s="48"/>
    </row>
    <row r="598" spans="1:14" x14ac:dyDescent="0.25">
      <c r="A598" s="48"/>
      <c r="B598" s="48"/>
      <c r="C598" s="48"/>
      <c r="D598" s="48"/>
      <c r="E598" s="48"/>
      <c r="F598" s="48"/>
      <c r="G598" s="48"/>
      <c r="H598" s="11"/>
      <c r="I598" s="49"/>
      <c r="J598" s="48"/>
      <c r="K598" s="48"/>
      <c r="L598" s="48"/>
      <c r="M598" s="48"/>
      <c r="N598" s="48"/>
    </row>
    <row r="599" spans="1:14" x14ac:dyDescent="0.25">
      <c r="A599" s="48"/>
      <c r="B599" s="48"/>
      <c r="C599" s="48"/>
      <c r="D599" s="48"/>
      <c r="E599" s="48"/>
      <c r="F599" s="48"/>
      <c r="G599" s="48"/>
      <c r="H599" s="11"/>
      <c r="I599" s="49"/>
      <c r="J599" s="48"/>
      <c r="K599" s="48"/>
      <c r="L599" s="48"/>
      <c r="M599" s="48"/>
      <c r="N599" s="48"/>
    </row>
    <row r="600" spans="1:14" x14ac:dyDescent="0.25">
      <c r="A600" s="48"/>
      <c r="B600" s="48"/>
      <c r="C600" s="48"/>
      <c r="D600" s="48"/>
      <c r="E600" s="48"/>
      <c r="F600" s="48"/>
      <c r="G600" s="48"/>
      <c r="H600" s="11"/>
      <c r="I600" s="49"/>
      <c r="J600" s="48"/>
      <c r="K600" s="48"/>
      <c r="L600" s="48"/>
      <c r="M600" s="48"/>
      <c r="N600" s="48"/>
    </row>
    <row r="601" spans="1:14" x14ac:dyDescent="0.25">
      <c r="A601" s="48"/>
      <c r="B601" s="48"/>
      <c r="C601" s="48"/>
      <c r="D601" s="48"/>
      <c r="E601" s="48"/>
      <c r="F601" s="48"/>
      <c r="G601" s="48"/>
      <c r="H601" s="11"/>
      <c r="I601" s="49"/>
      <c r="J601" s="48"/>
      <c r="K601" s="48"/>
      <c r="L601" s="48"/>
      <c r="M601" s="48"/>
      <c r="N601" s="48"/>
    </row>
    <row r="602" spans="1:14" x14ac:dyDescent="0.25">
      <c r="A602" s="48"/>
      <c r="B602" s="48"/>
      <c r="C602" s="48"/>
      <c r="D602" s="48"/>
      <c r="E602" s="48"/>
      <c r="F602" s="48"/>
      <c r="G602" s="48"/>
      <c r="H602" s="11"/>
      <c r="I602" s="49"/>
      <c r="J602" s="48"/>
      <c r="K602" s="48"/>
      <c r="L602" s="48"/>
      <c r="M602" s="48"/>
      <c r="N602" s="48"/>
    </row>
    <row r="603" spans="1:14" x14ac:dyDescent="0.25">
      <c r="A603" s="48"/>
      <c r="B603" s="48"/>
      <c r="C603" s="48"/>
      <c r="D603" s="48"/>
      <c r="E603" s="48"/>
      <c r="F603" s="48"/>
      <c r="G603" s="48"/>
      <c r="H603" s="11"/>
      <c r="I603" s="49"/>
      <c r="J603" s="48"/>
      <c r="K603" s="48"/>
      <c r="L603" s="48"/>
      <c r="M603" s="48"/>
      <c r="N603" s="48"/>
    </row>
    <row r="604" spans="1:14" x14ac:dyDescent="0.25">
      <c r="A604" s="48"/>
      <c r="B604" s="48"/>
      <c r="C604" s="48"/>
      <c r="D604" s="48"/>
      <c r="E604" s="48"/>
      <c r="F604" s="48"/>
      <c r="G604" s="48"/>
      <c r="H604" s="11"/>
      <c r="I604" s="49"/>
      <c r="J604" s="48"/>
      <c r="K604" s="48"/>
      <c r="L604" s="48"/>
      <c r="M604" s="48"/>
      <c r="N604" s="48"/>
    </row>
    <row r="605" spans="1:14" x14ac:dyDescent="0.25">
      <c r="A605" s="48"/>
      <c r="B605" s="48"/>
      <c r="C605" s="48"/>
      <c r="D605" s="48"/>
      <c r="E605" s="48"/>
      <c r="F605" s="48"/>
      <c r="G605" s="48"/>
      <c r="H605" s="11"/>
      <c r="I605" s="49"/>
      <c r="J605" s="48"/>
      <c r="K605" s="48"/>
      <c r="L605" s="48"/>
      <c r="M605" s="48"/>
      <c r="N605" s="48"/>
    </row>
    <row r="606" spans="1:14" x14ac:dyDescent="0.25">
      <c r="A606" s="48"/>
      <c r="B606" s="48"/>
      <c r="C606" s="48"/>
      <c r="D606" s="48"/>
      <c r="E606" s="48"/>
      <c r="F606" s="48"/>
      <c r="G606" s="48"/>
      <c r="H606" s="11"/>
      <c r="I606" s="49"/>
      <c r="J606" s="48"/>
      <c r="K606" s="48"/>
      <c r="L606" s="48"/>
      <c r="M606" s="48"/>
      <c r="N606" s="48"/>
    </row>
    <row r="607" spans="1:14" x14ac:dyDescent="0.25">
      <c r="A607" s="48"/>
      <c r="B607" s="48"/>
      <c r="C607" s="48"/>
      <c r="D607" s="48"/>
      <c r="E607" s="48"/>
      <c r="F607" s="48"/>
      <c r="G607" s="48"/>
      <c r="H607" s="11"/>
      <c r="I607" s="49"/>
      <c r="J607" s="48"/>
      <c r="K607" s="48"/>
      <c r="L607" s="48"/>
      <c r="M607" s="48"/>
      <c r="N607" s="48"/>
    </row>
    <row r="608" spans="1:14" x14ac:dyDescent="0.25">
      <c r="A608" s="48"/>
      <c r="B608" s="48"/>
      <c r="C608" s="48"/>
      <c r="D608" s="48"/>
      <c r="E608" s="48"/>
      <c r="F608" s="48"/>
      <c r="G608" s="48"/>
      <c r="H608" s="11"/>
      <c r="I608" s="49"/>
      <c r="J608" s="48"/>
      <c r="K608" s="48"/>
      <c r="L608" s="48"/>
      <c r="M608" s="48"/>
      <c r="N608" s="48"/>
    </row>
    <row r="609" spans="1:14" x14ac:dyDescent="0.25">
      <c r="A609" s="48"/>
      <c r="B609" s="48"/>
      <c r="C609" s="48"/>
      <c r="D609" s="48"/>
      <c r="E609" s="48"/>
      <c r="F609" s="48"/>
      <c r="G609" s="48"/>
      <c r="H609" s="11"/>
      <c r="I609" s="49"/>
      <c r="J609" s="48"/>
      <c r="K609" s="48"/>
      <c r="L609" s="48"/>
      <c r="M609" s="48"/>
      <c r="N609" s="48"/>
    </row>
    <row r="610" spans="1:14" x14ac:dyDescent="0.25">
      <c r="A610" s="48"/>
      <c r="B610" s="48"/>
      <c r="C610" s="48"/>
      <c r="D610" s="48"/>
      <c r="E610" s="48"/>
      <c r="F610" s="48"/>
      <c r="G610" s="48"/>
      <c r="H610" s="11"/>
      <c r="I610" s="49"/>
      <c r="J610" s="48"/>
      <c r="K610" s="48"/>
      <c r="L610" s="48"/>
      <c r="M610" s="48"/>
      <c r="N610" s="48"/>
    </row>
    <row r="611" spans="1:14" x14ac:dyDescent="0.25">
      <c r="A611" s="48"/>
      <c r="B611" s="48"/>
      <c r="C611" s="48"/>
      <c r="D611" s="48"/>
      <c r="E611" s="48"/>
      <c r="F611" s="48"/>
      <c r="G611" s="48"/>
      <c r="H611" s="11"/>
      <c r="I611" s="49"/>
      <c r="J611" s="48"/>
      <c r="K611" s="48"/>
      <c r="L611" s="48"/>
      <c r="M611" s="48"/>
      <c r="N611" s="48"/>
    </row>
    <row r="612" spans="1:14" x14ac:dyDescent="0.25">
      <c r="A612" s="48"/>
      <c r="B612" s="48"/>
      <c r="C612" s="48"/>
      <c r="D612" s="48"/>
      <c r="E612" s="48"/>
      <c r="F612" s="48"/>
      <c r="G612" s="48"/>
      <c r="H612" s="11"/>
      <c r="I612" s="49"/>
      <c r="J612" s="48"/>
      <c r="K612" s="48"/>
      <c r="L612" s="48"/>
      <c r="M612" s="48"/>
      <c r="N612" s="48"/>
    </row>
    <row r="613" spans="1:14" x14ac:dyDescent="0.25">
      <c r="A613" s="48"/>
      <c r="B613" s="48"/>
      <c r="C613" s="48"/>
      <c r="D613" s="48"/>
      <c r="E613" s="48"/>
      <c r="F613" s="48"/>
      <c r="G613" s="48"/>
      <c r="H613" s="11"/>
      <c r="I613" s="49"/>
      <c r="J613" s="48"/>
      <c r="K613" s="48"/>
      <c r="L613" s="48"/>
      <c r="M613" s="48"/>
      <c r="N613" s="48"/>
    </row>
  </sheetData>
  <sortState xmlns:xlrd2="http://schemas.microsoft.com/office/spreadsheetml/2017/richdata2" ref="A3:B35">
    <sortCondition ref="A2:A35"/>
  </sortState>
  <pageMargins left="0.7" right="0.7" top="0.75" bottom="0.75" header="0.3" footer="0.3"/>
  <headerFooter>
    <oddFooter>&amp;R_x000D_&amp;1#&amp;"Calibri"&amp;10&amp;K000000 Essity Internal</oddFooter>
  </headerFooter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12">
    <tabColor theme="9" tint="0.79998168889431442"/>
  </sheetPr>
  <dimension ref="A1:N307"/>
  <sheetViews>
    <sheetView zoomScale="75" zoomScaleNormal="75" workbookViewId="0">
      <pane xSplit="1" ySplit="1" topLeftCell="B2" activePane="bottomRight" state="frozen"/>
      <selection activeCell="C2" sqref="C2"/>
      <selection pane="topRight" activeCell="C2" sqref="C2"/>
      <selection pane="bottomLeft" activeCell="C2" sqref="C2"/>
      <selection pane="bottomRight" activeCell="H9" sqref="H9:H10"/>
    </sheetView>
  </sheetViews>
  <sheetFormatPr baseColWidth="10" defaultColWidth="11.42578125" defaultRowHeight="15" x14ac:dyDescent="0.25"/>
  <cols>
    <col min="1" max="1" width="11.5703125" style="5" bestFit="1" customWidth="1"/>
    <col min="2" max="2" width="15" style="5" bestFit="1" customWidth="1"/>
    <col min="3" max="3" width="19.7109375" style="5" bestFit="1" customWidth="1"/>
    <col min="4" max="4" width="14.28515625" style="5" bestFit="1" customWidth="1"/>
    <col min="5" max="5" width="44.42578125" style="5" bestFit="1" customWidth="1"/>
    <col min="6" max="6" width="9.85546875" style="5" bestFit="1" customWidth="1"/>
    <col min="7" max="7" width="10.85546875" style="5" bestFit="1" customWidth="1"/>
    <col min="8" max="8" width="23.42578125" style="9" bestFit="1" customWidth="1"/>
    <col min="9" max="9" width="20.42578125" style="9" bestFit="1" customWidth="1"/>
    <col min="10" max="10" width="19.42578125" style="9" bestFit="1" customWidth="1"/>
    <col min="11" max="11" width="17" style="9" bestFit="1" customWidth="1"/>
    <col min="12" max="12" width="18.28515625" style="15" bestFit="1" customWidth="1"/>
    <col min="13" max="13" width="18.28515625" style="9" bestFit="1" customWidth="1"/>
    <col min="14" max="14" width="34" style="9" bestFit="1" customWidth="1"/>
    <col min="15" max="24" width="24.42578125" customWidth="1"/>
  </cols>
  <sheetData>
    <row r="1" spans="1:14" x14ac:dyDescent="0.25">
      <c r="A1" s="17" t="s">
        <v>54</v>
      </c>
      <c r="B1" s="17" t="s">
        <v>32</v>
      </c>
      <c r="C1" s="17" t="s">
        <v>93</v>
      </c>
      <c r="D1" s="17" t="s">
        <v>4</v>
      </c>
      <c r="E1" s="17" t="s">
        <v>94</v>
      </c>
      <c r="F1" s="17" t="s">
        <v>95</v>
      </c>
      <c r="G1" s="17" t="s">
        <v>96</v>
      </c>
      <c r="H1" s="12" t="s">
        <v>60</v>
      </c>
      <c r="I1" s="12" t="s">
        <v>97</v>
      </c>
      <c r="J1" s="12" t="s">
        <v>98</v>
      </c>
      <c r="K1" s="12" t="s">
        <v>99</v>
      </c>
      <c r="L1" s="14" t="s">
        <v>100</v>
      </c>
      <c r="M1" s="12" t="s">
        <v>101</v>
      </c>
      <c r="N1" s="12" t="s">
        <v>102</v>
      </c>
    </row>
    <row r="2" spans="1:14" x14ac:dyDescent="0.25">
      <c r="A2" s="9">
        <v>80107</v>
      </c>
      <c r="B2" s="43"/>
      <c r="C2" s="43"/>
      <c r="D2" s="43"/>
      <c r="E2" s="95" t="s">
        <v>221</v>
      </c>
      <c r="F2" s="96">
        <v>1.91</v>
      </c>
      <c r="G2" s="96">
        <v>1.91</v>
      </c>
      <c r="H2" s="9" t="s">
        <v>214</v>
      </c>
      <c r="I2" s="43"/>
      <c r="J2" s="43"/>
      <c r="K2" s="52"/>
      <c r="L2" s="52"/>
      <c r="M2" s="53"/>
      <c r="N2" s="43"/>
    </row>
    <row r="3" spans="1:14" ht="27" x14ac:dyDescent="0.25">
      <c r="A3" s="9">
        <v>80560</v>
      </c>
      <c r="B3" s="43"/>
      <c r="C3" s="43"/>
      <c r="D3" s="43"/>
      <c r="E3" s="95" t="s">
        <v>222</v>
      </c>
      <c r="F3" s="96">
        <v>2.21</v>
      </c>
      <c r="G3" s="96">
        <v>2.21</v>
      </c>
      <c r="H3" s="9" t="s">
        <v>215</v>
      </c>
      <c r="I3" s="43"/>
      <c r="J3" s="43"/>
      <c r="K3" s="52"/>
      <c r="L3" s="52"/>
      <c r="M3" s="53"/>
      <c r="N3" s="43"/>
    </row>
    <row r="4" spans="1:14" x14ac:dyDescent="0.25">
      <c r="A4" s="9">
        <v>80506</v>
      </c>
      <c r="B4" s="43"/>
      <c r="C4" s="43"/>
      <c r="D4" s="43"/>
      <c r="E4" s="95" t="s">
        <v>223</v>
      </c>
      <c r="F4" s="96">
        <v>2.21</v>
      </c>
      <c r="G4" s="96">
        <v>2.21</v>
      </c>
      <c r="H4" s="9" t="s">
        <v>216</v>
      </c>
      <c r="I4" s="43"/>
      <c r="J4" s="43"/>
      <c r="K4" s="52"/>
      <c r="L4" s="52"/>
      <c r="M4" s="53"/>
      <c r="N4" s="43"/>
    </row>
    <row r="5" spans="1:14" x14ac:dyDescent="0.25">
      <c r="A5" s="9">
        <v>80550</v>
      </c>
      <c r="B5" s="43"/>
      <c r="C5" s="43"/>
      <c r="D5" s="43"/>
      <c r="E5" s="95" t="s">
        <v>224</v>
      </c>
      <c r="F5" s="96">
        <v>2.21</v>
      </c>
      <c r="G5" s="96">
        <v>2.21</v>
      </c>
      <c r="H5" s="9" t="s">
        <v>217</v>
      </c>
      <c r="I5" s="43"/>
      <c r="J5" s="43"/>
      <c r="K5" s="52"/>
      <c r="L5" s="52"/>
      <c r="M5" s="53"/>
      <c r="N5" s="43"/>
    </row>
    <row r="6" spans="1:14" ht="27" x14ac:dyDescent="0.25">
      <c r="A6" s="9">
        <v>80510</v>
      </c>
      <c r="B6" s="43"/>
      <c r="C6" s="43"/>
      <c r="D6" s="43"/>
      <c r="E6" s="95" t="s">
        <v>225</v>
      </c>
      <c r="F6" s="96">
        <v>2.21</v>
      </c>
      <c r="G6" s="96">
        <v>2.21</v>
      </c>
      <c r="H6" s="9" t="s">
        <v>218</v>
      </c>
      <c r="I6" s="43"/>
      <c r="J6" s="43"/>
      <c r="K6" s="52"/>
      <c r="L6" s="52"/>
      <c r="M6" s="53"/>
      <c r="N6" s="43"/>
    </row>
    <row r="7" spans="1:14" x14ac:dyDescent="0.25">
      <c r="A7" s="9">
        <v>80530</v>
      </c>
      <c r="B7" s="43"/>
      <c r="C7" s="43"/>
      <c r="D7" s="43"/>
      <c r="E7" s="95" t="s">
        <v>226</v>
      </c>
      <c r="F7" s="96">
        <v>0.74</v>
      </c>
      <c r="G7" s="96">
        <v>0.74</v>
      </c>
      <c r="H7" s="9" t="s">
        <v>219</v>
      </c>
      <c r="I7" s="43"/>
      <c r="J7" s="43"/>
      <c r="K7" s="52"/>
      <c r="L7" s="52"/>
      <c r="M7" s="53"/>
      <c r="N7" s="43"/>
    </row>
    <row r="8" spans="1:14" ht="27" x14ac:dyDescent="0.25">
      <c r="A8" s="9">
        <v>80541</v>
      </c>
      <c r="B8" s="43"/>
      <c r="C8" s="43"/>
      <c r="D8" s="43"/>
      <c r="E8" s="95" t="s">
        <v>227</v>
      </c>
      <c r="F8" s="96">
        <v>0.74</v>
      </c>
      <c r="G8" s="96">
        <v>0.74</v>
      </c>
      <c r="H8" s="9" t="s">
        <v>220</v>
      </c>
      <c r="I8" s="43"/>
      <c r="J8" s="43"/>
      <c r="K8" s="52"/>
      <c r="L8" s="52"/>
      <c r="M8" s="53"/>
      <c r="N8" s="43"/>
    </row>
    <row r="9" spans="1:14" ht="40.5" x14ac:dyDescent="0.25">
      <c r="A9" s="43">
        <v>203230</v>
      </c>
      <c r="B9" s="43"/>
      <c r="C9" s="43"/>
      <c r="D9" s="43"/>
      <c r="E9" s="104" t="s">
        <v>265</v>
      </c>
      <c r="F9" s="103">
        <v>2.21</v>
      </c>
      <c r="G9" s="103">
        <v>2.21</v>
      </c>
      <c r="H9" s="104" t="s">
        <v>267</v>
      </c>
      <c r="I9" s="43"/>
      <c r="J9" s="43"/>
      <c r="K9" s="52"/>
      <c r="L9" s="52"/>
      <c r="M9" s="53"/>
      <c r="N9" s="43"/>
    </row>
    <row r="10" spans="1:14" ht="27" x14ac:dyDescent="0.25">
      <c r="A10" s="43">
        <v>203169</v>
      </c>
      <c r="B10" s="43"/>
      <c r="C10" s="43"/>
      <c r="D10" s="43"/>
      <c r="E10" s="104" t="s">
        <v>266</v>
      </c>
      <c r="F10" s="103">
        <v>2.21</v>
      </c>
      <c r="G10" s="103">
        <v>2.21</v>
      </c>
      <c r="H10" s="104" t="s">
        <v>268</v>
      </c>
      <c r="I10" s="43"/>
      <c r="J10" s="43"/>
      <c r="K10" s="52"/>
      <c r="L10" s="52"/>
      <c r="M10" s="53"/>
      <c r="N10" s="43"/>
    </row>
    <row r="11" spans="1:14" x14ac:dyDescent="0.25">
      <c r="A11" s="43"/>
      <c r="B11" s="43"/>
      <c r="C11" s="43"/>
      <c r="D11" s="43"/>
      <c r="E11" s="43"/>
      <c r="F11" s="55"/>
      <c r="G11" s="55"/>
      <c r="H11" s="43"/>
      <c r="I11" s="43"/>
      <c r="J11" s="43"/>
      <c r="K11" s="52"/>
      <c r="L11" s="52"/>
      <c r="M11" s="53"/>
      <c r="N11" s="43"/>
    </row>
    <row r="12" spans="1:14" x14ac:dyDescent="0.25">
      <c r="A12" s="43"/>
      <c r="B12" s="43"/>
      <c r="C12" s="43"/>
      <c r="D12" s="43"/>
      <c r="E12" s="43"/>
      <c r="F12" s="55"/>
      <c r="G12" s="55"/>
      <c r="H12" s="43"/>
      <c r="I12" s="43"/>
      <c r="J12" s="43"/>
      <c r="K12" s="52"/>
      <c r="L12" s="52"/>
      <c r="M12" s="53"/>
      <c r="N12" s="43"/>
    </row>
    <row r="13" spans="1:14" x14ac:dyDescent="0.25">
      <c r="A13" s="43"/>
      <c r="B13" s="43"/>
      <c r="C13" s="43"/>
      <c r="D13" s="43"/>
      <c r="E13" s="43"/>
      <c r="F13" s="55"/>
      <c r="G13" s="55"/>
      <c r="H13" s="43"/>
      <c r="I13" s="43"/>
      <c r="J13" s="43"/>
      <c r="K13" s="52"/>
      <c r="L13" s="52"/>
      <c r="M13" s="53"/>
      <c r="N13" s="43"/>
    </row>
    <row r="14" spans="1:14" x14ac:dyDescent="0.25">
      <c r="A14" s="43"/>
      <c r="B14" s="43"/>
      <c r="C14" s="43"/>
      <c r="D14" s="43"/>
      <c r="E14" s="43"/>
      <c r="F14" s="55"/>
      <c r="G14" s="55"/>
      <c r="H14" s="43"/>
      <c r="I14" s="43"/>
      <c r="J14" s="43"/>
      <c r="K14" s="52"/>
      <c r="L14" s="52"/>
      <c r="M14" s="53"/>
      <c r="N14" s="43"/>
    </row>
    <row r="15" spans="1:14" x14ac:dyDescent="0.25">
      <c r="A15" s="43"/>
      <c r="B15" s="43"/>
      <c r="C15" s="43"/>
      <c r="D15" s="43"/>
      <c r="E15" s="43"/>
      <c r="F15" s="55"/>
      <c r="G15" s="55"/>
      <c r="H15" s="43"/>
      <c r="I15" s="43"/>
      <c r="J15" s="43"/>
      <c r="K15" s="52"/>
      <c r="L15" s="52"/>
      <c r="M15" s="53"/>
      <c r="N15" s="43"/>
    </row>
    <row r="16" spans="1:14" x14ac:dyDescent="0.25">
      <c r="A16" s="43"/>
      <c r="B16" s="43"/>
      <c r="C16" s="43"/>
      <c r="D16" s="43"/>
      <c r="E16" s="43"/>
      <c r="F16" s="55"/>
      <c r="G16" s="55"/>
      <c r="H16" s="43"/>
      <c r="I16" s="43"/>
      <c r="J16" s="43"/>
      <c r="K16" s="52"/>
      <c r="L16" s="52"/>
      <c r="M16" s="53"/>
      <c r="N16" s="43"/>
    </row>
    <row r="17" spans="1:14" x14ac:dyDescent="0.25">
      <c r="A17" s="43"/>
      <c r="B17" s="43"/>
      <c r="C17" s="43"/>
      <c r="D17" s="43"/>
      <c r="E17" s="43"/>
      <c r="F17" s="55"/>
      <c r="G17" s="55"/>
      <c r="H17" s="43"/>
      <c r="I17" s="43"/>
      <c r="J17" s="43"/>
      <c r="K17" s="52"/>
      <c r="L17" s="52"/>
      <c r="M17" s="53"/>
      <c r="N17" s="43"/>
    </row>
    <row r="18" spans="1:14" x14ac:dyDescent="0.25">
      <c r="A18" s="43"/>
      <c r="B18" s="43"/>
      <c r="C18" s="43"/>
      <c r="D18" s="43"/>
      <c r="E18" s="43"/>
      <c r="F18" s="55"/>
      <c r="G18" s="55"/>
      <c r="H18" s="43"/>
      <c r="I18" s="43"/>
      <c r="J18" s="43"/>
      <c r="K18" s="52"/>
      <c r="L18" s="52"/>
      <c r="M18" s="53"/>
      <c r="N18" s="43"/>
    </row>
    <row r="19" spans="1:14" x14ac:dyDescent="0.25">
      <c r="A19" s="43"/>
      <c r="B19" s="43"/>
      <c r="C19" s="43"/>
      <c r="D19" s="43"/>
      <c r="E19" s="43"/>
      <c r="F19" s="55"/>
      <c r="G19" s="55"/>
      <c r="H19" s="43"/>
      <c r="I19" s="43"/>
      <c r="J19" s="43"/>
      <c r="K19" s="52"/>
      <c r="L19" s="52"/>
      <c r="M19" s="53"/>
      <c r="N19" s="43"/>
    </row>
    <row r="20" spans="1:14" x14ac:dyDescent="0.25">
      <c r="A20" s="43"/>
      <c r="B20" s="43"/>
      <c r="C20" s="43"/>
      <c r="D20" s="43"/>
      <c r="E20" s="43"/>
      <c r="F20" s="55"/>
      <c r="G20" s="55"/>
      <c r="H20" s="43"/>
      <c r="I20" s="43"/>
      <c r="J20" s="43"/>
      <c r="K20" s="52"/>
      <c r="L20" s="52"/>
      <c r="M20" s="53"/>
      <c r="N20" s="43"/>
    </row>
    <row r="21" spans="1:14" x14ac:dyDescent="0.25">
      <c r="A21" s="43"/>
      <c r="B21" s="43"/>
      <c r="C21" s="43"/>
      <c r="D21" s="43"/>
      <c r="E21" s="43"/>
      <c r="F21" s="55"/>
      <c r="G21" s="55"/>
      <c r="H21" s="43"/>
      <c r="I21" s="43"/>
      <c r="J21" s="43"/>
      <c r="K21" s="52"/>
      <c r="L21" s="52"/>
      <c r="M21" s="53"/>
      <c r="N21" s="43"/>
    </row>
    <row r="22" spans="1:14" x14ac:dyDescent="0.25">
      <c r="A22" s="43"/>
      <c r="B22" s="43"/>
      <c r="C22" s="43"/>
      <c r="D22" s="43"/>
      <c r="E22" s="43"/>
      <c r="F22" s="55"/>
      <c r="G22" s="55"/>
      <c r="H22" s="43"/>
      <c r="I22" s="43"/>
      <c r="J22" s="43"/>
      <c r="K22" s="52"/>
      <c r="L22" s="52"/>
      <c r="M22" s="53"/>
      <c r="N22" s="43"/>
    </row>
    <row r="23" spans="1:14" x14ac:dyDescent="0.25">
      <c r="A23" s="43"/>
      <c r="B23" s="43"/>
      <c r="C23" s="43"/>
      <c r="D23" s="43"/>
      <c r="E23" s="43"/>
      <c r="F23" s="55"/>
      <c r="G23" s="55"/>
      <c r="H23" s="43"/>
      <c r="I23" s="43"/>
      <c r="J23" s="43"/>
      <c r="K23" s="52"/>
      <c r="L23" s="52"/>
      <c r="M23" s="53"/>
      <c r="N23" s="43"/>
    </row>
    <row r="24" spans="1:14" x14ac:dyDescent="0.25">
      <c r="A24" s="43"/>
      <c r="B24" s="43"/>
      <c r="C24" s="43"/>
      <c r="D24" s="43"/>
      <c r="E24" s="43"/>
      <c r="F24" s="55"/>
      <c r="G24" s="55"/>
      <c r="H24" s="43"/>
      <c r="I24" s="43"/>
      <c r="J24" s="43"/>
      <c r="K24" s="52"/>
      <c r="L24" s="52"/>
      <c r="M24" s="53"/>
      <c r="N24" s="43"/>
    </row>
    <row r="25" spans="1:14" x14ac:dyDescent="0.25">
      <c r="A25" s="43"/>
      <c r="B25" s="43"/>
      <c r="C25" s="43"/>
      <c r="D25" s="43"/>
      <c r="E25" s="43"/>
      <c r="F25" s="55"/>
      <c r="G25" s="55"/>
      <c r="H25" s="43"/>
      <c r="I25" s="43"/>
      <c r="J25" s="43"/>
      <c r="K25" s="52"/>
      <c r="L25" s="52"/>
      <c r="M25" s="53"/>
      <c r="N25" s="43"/>
    </row>
    <row r="26" spans="1:14" x14ac:dyDescent="0.25">
      <c r="A26" s="43"/>
      <c r="B26" s="43"/>
      <c r="C26" s="43"/>
      <c r="D26" s="43"/>
      <c r="E26" s="43"/>
      <c r="F26" s="55"/>
      <c r="G26" s="55"/>
      <c r="H26" s="43"/>
      <c r="I26" s="43"/>
      <c r="J26" s="43"/>
      <c r="K26" s="52"/>
      <c r="L26" s="52"/>
      <c r="M26" s="53"/>
      <c r="N26" s="43"/>
    </row>
    <row r="27" spans="1:14" x14ac:dyDescent="0.25">
      <c r="A27" s="43"/>
      <c r="B27" s="43"/>
      <c r="C27" s="43"/>
      <c r="D27" s="43"/>
      <c r="E27" s="43"/>
      <c r="F27" s="55"/>
      <c r="G27" s="55"/>
      <c r="H27" s="43"/>
      <c r="I27" s="43"/>
      <c r="J27" s="43"/>
      <c r="K27" s="52"/>
      <c r="L27" s="52"/>
      <c r="M27" s="53"/>
      <c r="N27" s="43"/>
    </row>
    <row r="28" spans="1:14" x14ac:dyDescent="0.25">
      <c r="A28" s="43"/>
      <c r="B28" s="43"/>
      <c r="C28" s="43"/>
      <c r="D28" s="43"/>
      <c r="E28" s="43"/>
      <c r="F28" s="55"/>
      <c r="G28" s="55"/>
      <c r="H28" s="43"/>
      <c r="I28" s="43"/>
      <c r="J28" s="43"/>
      <c r="K28" s="52"/>
      <c r="L28" s="52"/>
      <c r="M28" s="53"/>
      <c r="N28" s="43"/>
    </row>
    <row r="29" spans="1:14" x14ac:dyDescent="0.25">
      <c r="A29" s="43"/>
      <c r="B29" s="43"/>
      <c r="C29" s="43"/>
      <c r="D29" s="43"/>
      <c r="E29" s="43"/>
      <c r="F29" s="55"/>
      <c r="G29" s="55"/>
      <c r="H29" s="43"/>
      <c r="I29" s="43"/>
      <c r="J29" s="43"/>
      <c r="K29" s="52"/>
      <c r="L29" s="52"/>
      <c r="M29" s="53"/>
      <c r="N29" s="43"/>
    </row>
    <row r="30" spans="1:14" x14ac:dyDescent="0.25">
      <c r="A30" s="43"/>
      <c r="B30" s="43"/>
      <c r="C30" s="43"/>
      <c r="D30" s="43"/>
      <c r="E30" s="43"/>
      <c r="F30" s="55"/>
      <c r="G30" s="55"/>
      <c r="H30" s="43"/>
      <c r="I30" s="43"/>
      <c r="J30" s="43"/>
      <c r="K30" s="52"/>
      <c r="L30" s="52"/>
      <c r="M30" s="53"/>
      <c r="N30" s="43"/>
    </row>
    <row r="31" spans="1:14" x14ac:dyDescent="0.25">
      <c r="A31" s="43"/>
      <c r="B31" s="43"/>
      <c r="C31" s="43"/>
      <c r="D31" s="43"/>
      <c r="E31" s="43"/>
      <c r="F31" s="55"/>
      <c r="G31" s="55"/>
      <c r="H31" s="43"/>
      <c r="I31" s="43"/>
      <c r="J31" s="43"/>
      <c r="K31" s="52"/>
      <c r="L31" s="52"/>
      <c r="M31" s="53"/>
      <c r="N31" s="43"/>
    </row>
    <row r="32" spans="1:14" x14ac:dyDescent="0.25">
      <c r="A32" s="43"/>
      <c r="B32" s="43"/>
      <c r="C32" s="43"/>
      <c r="D32" s="43"/>
      <c r="E32" s="43"/>
      <c r="F32" s="55"/>
      <c r="G32" s="55"/>
      <c r="H32" s="43"/>
      <c r="I32" s="43"/>
      <c r="J32" s="43"/>
      <c r="K32" s="52"/>
      <c r="L32" s="52"/>
      <c r="M32" s="53"/>
      <c r="N32" s="43"/>
    </row>
    <row r="33" spans="1:14" x14ac:dyDescent="0.25">
      <c r="A33" s="43"/>
      <c r="B33" s="43"/>
      <c r="C33" s="43"/>
      <c r="D33" s="43"/>
      <c r="E33" s="43"/>
      <c r="F33" s="55"/>
      <c r="G33" s="55"/>
      <c r="H33" s="43"/>
      <c r="I33" s="43"/>
      <c r="J33" s="43"/>
      <c r="K33" s="52"/>
      <c r="L33" s="52"/>
      <c r="M33" s="53"/>
      <c r="N33" s="43"/>
    </row>
    <row r="34" spans="1:14" x14ac:dyDescent="0.25">
      <c r="A34" s="43"/>
      <c r="B34" s="43"/>
      <c r="C34" s="43"/>
      <c r="D34" s="43"/>
      <c r="E34" s="43"/>
      <c r="F34" s="55"/>
      <c r="G34" s="55"/>
      <c r="H34" s="43"/>
      <c r="I34" s="43"/>
      <c r="J34" s="43"/>
      <c r="K34" s="52"/>
      <c r="L34" s="52"/>
      <c r="M34" s="53"/>
      <c r="N34" s="43"/>
    </row>
    <row r="35" spans="1:14" x14ac:dyDescent="0.25">
      <c r="A35" s="43"/>
      <c r="B35" s="43"/>
      <c r="C35" s="43"/>
      <c r="D35" s="43"/>
      <c r="E35" s="43"/>
      <c r="F35" s="55"/>
      <c r="G35" s="55"/>
      <c r="H35" s="43"/>
      <c r="I35" s="43"/>
      <c r="J35" s="43"/>
      <c r="K35" s="52"/>
      <c r="L35" s="52"/>
      <c r="M35" s="53"/>
      <c r="N35" s="43"/>
    </row>
    <row r="36" spans="1:14" x14ac:dyDescent="0.25">
      <c r="A36" s="43"/>
      <c r="B36" s="43"/>
      <c r="C36" s="43"/>
      <c r="D36" s="43"/>
      <c r="E36" s="43"/>
      <c r="F36" s="55"/>
      <c r="G36" s="55"/>
      <c r="H36" s="43"/>
      <c r="I36" s="43"/>
      <c r="J36" s="43"/>
      <c r="K36" s="52"/>
      <c r="L36" s="52"/>
      <c r="M36" s="53"/>
      <c r="N36" s="43"/>
    </row>
    <row r="37" spans="1:14" x14ac:dyDescent="0.25">
      <c r="A37" s="43"/>
      <c r="B37" s="43"/>
      <c r="C37" s="43"/>
      <c r="D37" s="43"/>
      <c r="E37" s="43"/>
      <c r="F37" s="55"/>
      <c r="G37" s="55"/>
      <c r="H37" s="43"/>
      <c r="I37" s="43"/>
      <c r="J37" s="43"/>
      <c r="K37" s="52"/>
      <c r="L37" s="52"/>
      <c r="M37" s="53"/>
      <c r="N37" s="43"/>
    </row>
    <row r="38" spans="1:14" x14ac:dyDescent="0.25">
      <c r="A38" s="43"/>
      <c r="B38" s="43"/>
      <c r="C38" s="43"/>
      <c r="D38" s="43"/>
      <c r="E38" s="43"/>
      <c r="F38" s="55"/>
      <c r="G38" s="55"/>
      <c r="H38" s="43"/>
      <c r="I38" s="43"/>
      <c r="J38" s="43"/>
      <c r="K38" s="43"/>
      <c r="L38" s="54"/>
      <c r="M38" s="53"/>
      <c r="N38" s="43"/>
    </row>
    <row r="39" spans="1:14" x14ac:dyDescent="0.25">
      <c r="A39" s="43"/>
      <c r="B39" s="43"/>
      <c r="C39" s="43"/>
      <c r="D39" s="43"/>
      <c r="E39" s="43"/>
      <c r="F39" s="55"/>
      <c r="G39" s="55"/>
      <c r="H39" s="43"/>
      <c r="I39" s="43"/>
      <c r="J39" s="43"/>
      <c r="K39" s="43"/>
      <c r="L39" s="54"/>
      <c r="M39" s="53"/>
      <c r="N39" s="43"/>
    </row>
    <row r="40" spans="1:14" x14ac:dyDescent="0.25">
      <c r="A40" s="43"/>
      <c r="B40" s="43"/>
      <c r="C40" s="43"/>
      <c r="D40" s="43"/>
      <c r="E40" s="43"/>
      <c r="F40" s="55"/>
      <c r="G40" s="55"/>
      <c r="H40" s="43"/>
      <c r="I40" s="43"/>
      <c r="J40" s="43"/>
      <c r="K40" s="43"/>
      <c r="L40" s="54"/>
      <c r="M40" s="53"/>
      <c r="N40" s="43"/>
    </row>
    <row r="41" spans="1:14" x14ac:dyDescent="0.25">
      <c r="A41" s="43"/>
      <c r="B41" s="43"/>
      <c r="C41" s="43"/>
      <c r="D41" s="43"/>
      <c r="E41" s="43"/>
      <c r="F41" s="55"/>
      <c r="G41" s="55"/>
      <c r="H41" s="43"/>
      <c r="I41" s="43"/>
      <c r="J41" s="43"/>
      <c r="K41" s="43"/>
      <c r="L41" s="54"/>
      <c r="M41" s="53"/>
      <c r="N41" s="43"/>
    </row>
    <row r="42" spans="1:14" x14ac:dyDescent="0.25">
      <c r="A42" s="43"/>
      <c r="B42" s="43"/>
      <c r="C42" s="43"/>
      <c r="D42" s="43"/>
      <c r="E42" s="43"/>
      <c r="F42" s="55"/>
      <c r="G42" s="55"/>
      <c r="H42" s="43"/>
      <c r="I42" s="43"/>
      <c r="J42" s="43"/>
      <c r="K42" s="43"/>
      <c r="L42" s="54"/>
      <c r="M42" s="53"/>
      <c r="N42" s="43"/>
    </row>
    <row r="43" spans="1:14" x14ac:dyDescent="0.25">
      <c r="A43" s="43"/>
      <c r="B43" s="43"/>
      <c r="C43" s="43"/>
      <c r="D43" s="43"/>
      <c r="E43" s="43"/>
      <c r="F43" s="55"/>
      <c r="G43" s="55"/>
      <c r="H43" s="43"/>
      <c r="I43" s="43"/>
      <c r="J43" s="43"/>
      <c r="K43" s="43"/>
      <c r="L43" s="54"/>
      <c r="M43" s="53"/>
      <c r="N43" s="43"/>
    </row>
    <row r="44" spans="1:14" x14ac:dyDescent="0.25">
      <c r="A44" s="43"/>
      <c r="B44" s="43"/>
      <c r="C44" s="43"/>
      <c r="D44" s="43"/>
      <c r="E44" s="43"/>
      <c r="F44" s="55"/>
      <c r="G44" s="55"/>
      <c r="H44" s="43"/>
      <c r="I44" s="43"/>
      <c r="J44" s="43"/>
      <c r="K44" s="43"/>
      <c r="L44" s="54"/>
      <c r="M44" s="53"/>
      <c r="N44" s="43"/>
    </row>
    <row r="45" spans="1:14" x14ac:dyDescent="0.25">
      <c r="A45" s="43"/>
      <c r="B45" s="43"/>
      <c r="C45" s="43"/>
      <c r="D45" s="43"/>
      <c r="E45" s="43"/>
      <c r="F45" s="55"/>
      <c r="G45" s="55"/>
      <c r="H45" s="43"/>
      <c r="I45" s="43"/>
      <c r="J45" s="43"/>
      <c r="K45" s="43"/>
      <c r="L45" s="54"/>
      <c r="M45" s="53"/>
      <c r="N45" s="43"/>
    </row>
    <row r="46" spans="1:14" x14ac:dyDescent="0.25">
      <c r="A46" s="43"/>
      <c r="B46" s="43"/>
      <c r="C46" s="43"/>
      <c r="D46" s="43"/>
      <c r="E46" s="43"/>
      <c r="F46" s="55"/>
      <c r="G46" s="55"/>
      <c r="H46" s="43"/>
      <c r="I46" s="43"/>
      <c r="J46" s="43"/>
      <c r="K46" s="43"/>
      <c r="L46" s="54"/>
      <c r="M46" s="53"/>
      <c r="N46" s="43"/>
    </row>
    <row r="47" spans="1:14" x14ac:dyDescent="0.25">
      <c r="A47" s="43"/>
      <c r="B47" s="43"/>
      <c r="C47" s="43"/>
      <c r="D47" s="43"/>
      <c r="E47" s="43"/>
      <c r="F47" s="55"/>
      <c r="G47" s="55"/>
      <c r="H47" s="43"/>
      <c r="I47" s="43"/>
      <c r="J47" s="43"/>
      <c r="K47" s="43"/>
      <c r="L47" s="54"/>
      <c r="M47" s="53"/>
      <c r="N47" s="43"/>
    </row>
    <row r="48" spans="1:14" x14ac:dyDescent="0.25">
      <c r="A48" s="43"/>
      <c r="B48" s="43"/>
      <c r="C48" s="43"/>
      <c r="D48" s="43"/>
      <c r="E48" s="43"/>
      <c r="F48" s="55"/>
      <c r="G48" s="55"/>
      <c r="H48" s="43"/>
      <c r="I48" s="43"/>
      <c r="J48" s="43"/>
      <c r="K48" s="43"/>
      <c r="L48" s="54"/>
      <c r="M48" s="53"/>
      <c r="N48" s="43"/>
    </row>
    <row r="49" spans="1:14" x14ac:dyDescent="0.25">
      <c r="A49" s="43"/>
      <c r="B49" s="43"/>
      <c r="C49" s="43"/>
      <c r="D49" s="43"/>
      <c r="E49" s="43"/>
      <c r="F49" s="55"/>
      <c r="G49" s="55"/>
      <c r="H49" s="43"/>
      <c r="I49" s="43"/>
      <c r="J49" s="43"/>
      <c r="K49" s="43"/>
      <c r="L49" s="54"/>
      <c r="M49" s="53"/>
      <c r="N49" s="43"/>
    </row>
    <row r="50" spans="1:14" x14ac:dyDescent="0.25">
      <c r="A50" s="43"/>
      <c r="B50" s="43"/>
      <c r="C50" s="43"/>
      <c r="D50" s="43"/>
      <c r="E50" s="43"/>
      <c r="F50" s="55"/>
      <c r="G50" s="55"/>
      <c r="H50" s="43"/>
      <c r="I50" s="43"/>
      <c r="J50" s="43"/>
      <c r="K50" s="43"/>
      <c r="L50" s="54"/>
      <c r="M50" s="53"/>
      <c r="N50" s="43"/>
    </row>
    <row r="51" spans="1:14" x14ac:dyDescent="0.25">
      <c r="A51" s="43"/>
      <c r="B51" s="43"/>
      <c r="C51" s="43"/>
      <c r="D51" s="43"/>
      <c r="E51" s="43"/>
      <c r="F51" s="55"/>
      <c r="G51" s="55"/>
      <c r="H51" s="43"/>
      <c r="I51" s="43"/>
      <c r="J51" s="43"/>
      <c r="K51" s="43"/>
      <c r="L51" s="54"/>
      <c r="M51" s="53"/>
      <c r="N51" s="43"/>
    </row>
    <row r="52" spans="1:14" x14ac:dyDescent="0.25">
      <c r="A52" s="43"/>
      <c r="B52" s="43"/>
      <c r="C52" s="43"/>
      <c r="D52" s="43"/>
      <c r="E52" s="43"/>
      <c r="F52" s="55"/>
      <c r="G52" s="55"/>
      <c r="H52" s="43"/>
      <c r="I52" s="43"/>
      <c r="J52" s="43"/>
      <c r="K52" s="43"/>
      <c r="L52" s="54"/>
      <c r="M52" s="53"/>
      <c r="N52" s="43"/>
    </row>
    <row r="53" spans="1:14" x14ac:dyDescent="0.25">
      <c r="A53" s="43"/>
      <c r="B53" s="43"/>
      <c r="C53" s="43"/>
      <c r="D53" s="43"/>
      <c r="E53" s="43"/>
      <c r="F53" s="55"/>
      <c r="G53" s="55"/>
      <c r="H53" s="43"/>
      <c r="I53" s="43"/>
      <c r="J53" s="43"/>
      <c r="K53" s="43"/>
      <c r="L53" s="54"/>
      <c r="M53" s="53"/>
      <c r="N53" s="43"/>
    </row>
    <row r="54" spans="1:14" x14ac:dyDescent="0.25">
      <c r="A54" s="43"/>
      <c r="B54" s="43"/>
      <c r="C54" s="43"/>
      <c r="D54" s="43"/>
      <c r="E54" s="43"/>
      <c r="F54" s="55"/>
      <c r="G54" s="55"/>
      <c r="H54" s="43"/>
      <c r="I54" s="43"/>
      <c r="J54" s="43"/>
      <c r="K54" s="43"/>
      <c r="L54" s="54"/>
      <c r="M54" s="53"/>
      <c r="N54" s="43"/>
    </row>
    <row r="55" spans="1:14" x14ac:dyDescent="0.25">
      <c r="A55" s="43"/>
      <c r="B55" s="43"/>
      <c r="C55" s="43"/>
      <c r="D55" s="43"/>
      <c r="E55" s="43"/>
      <c r="F55" s="55"/>
      <c r="G55" s="55"/>
      <c r="H55" s="43"/>
      <c r="I55" s="43"/>
      <c r="J55" s="43"/>
      <c r="K55" s="43"/>
      <c r="L55" s="54"/>
      <c r="M55" s="53"/>
      <c r="N55" s="43"/>
    </row>
    <row r="56" spans="1:14" x14ac:dyDescent="0.25">
      <c r="A56" s="43"/>
      <c r="B56" s="43"/>
      <c r="C56" s="43"/>
      <c r="D56" s="43"/>
      <c r="E56" s="43"/>
      <c r="F56" s="55"/>
      <c r="G56" s="55"/>
      <c r="H56" s="43"/>
      <c r="I56" s="43"/>
      <c r="J56" s="43"/>
      <c r="K56" s="43"/>
      <c r="L56" s="54"/>
      <c r="M56" s="53"/>
      <c r="N56" s="43"/>
    </row>
    <row r="57" spans="1:14" x14ac:dyDescent="0.25">
      <c r="A57" s="43"/>
      <c r="B57" s="43"/>
      <c r="C57" s="43"/>
      <c r="D57" s="43"/>
      <c r="E57" s="43"/>
      <c r="F57" s="55"/>
      <c r="G57" s="55"/>
      <c r="H57" s="43"/>
      <c r="I57" s="43"/>
      <c r="J57" s="43"/>
      <c r="K57" s="43"/>
      <c r="L57" s="54"/>
      <c r="M57" s="53"/>
      <c r="N57" s="43"/>
    </row>
    <row r="58" spans="1:14" x14ac:dyDescent="0.25">
      <c r="A58" s="43"/>
      <c r="B58" s="43"/>
      <c r="C58" s="43"/>
      <c r="D58" s="43"/>
      <c r="E58" s="43"/>
      <c r="F58" s="55"/>
      <c r="G58" s="55"/>
      <c r="H58" s="43"/>
      <c r="I58" s="43"/>
      <c r="J58" s="43"/>
      <c r="K58" s="43"/>
      <c r="L58" s="54"/>
      <c r="M58" s="53"/>
      <c r="N58" s="43"/>
    </row>
    <row r="59" spans="1:14" x14ac:dyDescent="0.25">
      <c r="A59" s="43"/>
      <c r="B59" s="43"/>
      <c r="C59" s="43"/>
      <c r="D59" s="43"/>
      <c r="E59" s="43"/>
      <c r="F59" s="55"/>
      <c r="G59" s="55"/>
      <c r="H59" s="43"/>
      <c r="I59" s="43"/>
      <c r="J59" s="43"/>
      <c r="K59" s="43"/>
      <c r="L59" s="54"/>
      <c r="M59" s="53"/>
      <c r="N59" s="43"/>
    </row>
    <row r="60" spans="1:14" x14ac:dyDescent="0.25">
      <c r="A60" s="43"/>
      <c r="B60" s="43"/>
      <c r="C60" s="43"/>
      <c r="D60" s="43"/>
      <c r="E60" s="43"/>
      <c r="F60" s="55"/>
      <c r="G60" s="55"/>
      <c r="H60" s="43"/>
      <c r="I60" s="43"/>
      <c r="J60" s="43"/>
      <c r="K60" s="43"/>
      <c r="L60" s="54"/>
      <c r="M60" s="53"/>
      <c r="N60" s="43"/>
    </row>
    <row r="61" spans="1:14" x14ac:dyDescent="0.25">
      <c r="A61" s="43"/>
      <c r="B61" s="43"/>
      <c r="C61" s="43"/>
      <c r="D61" s="43"/>
      <c r="E61" s="43"/>
      <c r="F61" s="55"/>
      <c r="G61" s="55"/>
      <c r="H61" s="43"/>
      <c r="I61" s="43"/>
      <c r="J61" s="43"/>
      <c r="K61" s="43"/>
      <c r="L61" s="54"/>
      <c r="M61" s="53"/>
      <c r="N61" s="43"/>
    </row>
    <row r="62" spans="1:14" x14ac:dyDescent="0.25">
      <c r="A62" s="43"/>
      <c r="B62" s="43"/>
      <c r="C62" s="43"/>
      <c r="D62" s="43"/>
      <c r="E62" s="43"/>
      <c r="F62" s="55"/>
      <c r="G62" s="55"/>
      <c r="H62" s="43"/>
      <c r="I62" s="43"/>
      <c r="J62" s="43"/>
      <c r="K62" s="43"/>
      <c r="L62" s="54"/>
      <c r="M62" s="53"/>
      <c r="N62" s="43"/>
    </row>
    <row r="63" spans="1:14" x14ac:dyDescent="0.25">
      <c r="A63" s="43"/>
      <c r="B63" s="43"/>
      <c r="C63" s="43"/>
      <c r="D63" s="43"/>
      <c r="E63" s="43"/>
      <c r="F63" s="55"/>
      <c r="G63" s="55"/>
      <c r="H63" s="43"/>
      <c r="I63" s="43"/>
      <c r="J63" s="43"/>
      <c r="K63" s="43"/>
      <c r="L63" s="54"/>
      <c r="M63" s="53"/>
      <c r="N63" s="43"/>
    </row>
    <row r="64" spans="1:14" x14ac:dyDescent="0.25">
      <c r="A64" s="43"/>
      <c r="B64" s="43"/>
      <c r="C64" s="43"/>
      <c r="D64" s="43"/>
      <c r="E64" s="43"/>
      <c r="F64" s="55"/>
      <c r="G64" s="55"/>
      <c r="H64" s="43"/>
      <c r="I64" s="43"/>
      <c r="J64" s="43"/>
      <c r="K64" s="43"/>
      <c r="L64" s="54"/>
      <c r="M64" s="53"/>
      <c r="N64" s="43"/>
    </row>
    <row r="65" spans="1:14" x14ac:dyDescent="0.25">
      <c r="A65" s="43"/>
      <c r="B65" s="43"/>
      <c r="C65" s="43"/>
      <c r="D65" s="43"/>
      <c r="E65" s="43"/>
      <c r="F65" s="55"/>
      <c r="G65" s="55"/>
      <c r="H65" s="43"/>
      <c r="I65" s="43"/>
      <c r="J65" s="43"/>
      <c r="K65" s="43"/>
      <c r="L65" s="54"/>
      <c r="M65" s="53"/>
      <c r="N65" s="43"/>
    </row>
    <row r="66" spans="1:14" x14ac:dyDescent="0.25">
      <c r="A66" s="43"/>
      <c r="B66" s="43"/>
      <c r="C66" s="43"/>
      <c r="D66" s="43"/>
      <c r="E66" s="43"/>
      <c r="F66" s="55"/>
      <c r="G66" s="55"/>
      <c r="H66" s="43"/>
      <c r="I66" s="43"/>
      <c r="J66" s="43"/>
      <c r="K66" s="43"/>
      <c r="L66" s="54"/>
      <c r="M66" s="53"/>
      <c r="N66" s="43"/>
    </row>
    <row r="67" spans="1:14" x14ac:dyDescent="0.25">
      <c r="A67" s="43"/>
      <c r="B67" s="43"/>
      <c r="C67" s="43"/>
      <c r="D67" s="43"/>
      <c r="E67" s="43"/>
      <c r="F67" s="55"/>
      <c r="G67" s="55"/>
      <c r="H67" s="43"/>
      <c r="I67" s="43"/>
      <c r="J67" s="43"/>
      <c r="K67" s="43"/>
      <c r="L67" s="54"/>
      <c r="M67" s="53"/>
      <c r="N67" s="43"/>
    </row>
    <row r="68" spans="1:14" x14ac:dyDescent="0.25">
      <c r="A68" s="43"/>
      <c r="B68" s="43"/>
      <c r="C68" s="43"/>
      <c r="D68" s="43"/>
      <c r="E68" s="43"/>
      <c r="F68" s="55"/>
      <c r="G68" s="55"/>
      <c r="H68" s="43"/>
      <c r="I68" s="43"/>
      <c r="J68" s="43"/>
      <c r="K68" s="43"/>
      <c r="L68" s="54"/>
      <c r="M68" s="53"/>
      <c r="N68" s="43"/>
    </row>
    <row r="69" spans="1:14" x14ac:dyDescent="0.25">
      <c r="A69" s="43"/>
      <c r="B69" s="43"/>
      <c r="C69" s="43"/>
      <c r="D69" s="43"/>
      <c r="E69" s="43"/>
      <c r="F69" s="55"/>
      <c r="G69" s="55"/>
      <c r="H69" s="43"/>
      <c r="I69" s="43"/>
      <c r="J69" s="43"/>
      <c r="K69" s="43"/>
      <c r="L69" s="54"/>
      <c r="M69" s="53"/>
      <c r="N69" s="43"/>
    </row>
    <row r="70" spans="1:14" x14ac:dyDescent="0.25">
      <c r="A70" s="43"/>
      <c r="B70" s="43"/>
      <c r="C70" s="43"/>
      <c r="D70" s="43"/>
      <c r="E70" s="43"/>
      <c r="F70" s="55"/>
      <c r="G70" s="55"/>
      <c r="H70" s="43"/>
      <c r="I70" s="43"/>
      <c r="J70" s="43"/>
      <c r="K70" s="43"/>
      <c r="L70" s="54"/>
      <c r="M70" s="53"/>
      <c r="N70" s="43"/>
    </row>
    <row r="71" spans="1:14" x14ac:dyDescent="0.25">
      <c r="A71" s="43"/>
      <c r="B71" s="43"/>
      <c r="C71" s="43"/>
      <c r="D71" s="43"/>
      <c r="E71" s="43"/>
      <c r="F71" s="55"/>
      <c r="G71" s="55"/>
      <c r="H71" s="43"/>
      <c r="I71" s="43"/>
      <c r="J71" s="43"/>
      <c r="K71" s="43"/>
      <c r="L71" s="54"/>
      <c r="M71" s="53"/>
      <c r="N71" s="43"/>
    </row>
    <row r="72" spans="1:14" x14ac:dyDescent="0.25">
      <c r="A72" s="43"/>
      <c r="B72" s="43"/>
      <c r="C72" s="43"/>
      <c r="D72" s="43"/>
      <c r="E72" s="43"/>
      <c r="F72" s="55"/>
      <c r="G72" s="55"/>
      <c r="H72" s="43"/>
      <c r="I72" s="43"/>
      <c r="J72" s="43"/>
      <c r="K72" s="43"/>
      <c r="L72" s="54"/>
      <c r="M72" s="53"/>
      <c r="N72" s="43"/>
    </row>
    <row r="73" spans="1:14" x14ac:dyDescent="0.25">
      <c r="A73" s="43"/>
      <c r="B73" s="43"/>
      <c r="C73" s="43"/>
      <c r="D73" s="43"/>
      <c r="E73" s="43"/>
      <c r="F73" s="55"/>
      <c r="G73" s="55"/>
      <c r="H73" s="43"/>
      <c r="I73" s="43"/>
      <c r="J73" s="43"/>
      <c r="K73" s="43"/>
      <c r="L73" s="54"/>
      <c r="M73" s="53"/>
      <c r="N73" s="43"/>
    </row>
    <row r="74" spans="1:14" x14ac:dyDescent="0.25">
      <c r="A74" s="43"/>
      <c r="B74" s="43"/>
      <c r="C74" s="43"/>
      <c r="D74" s="43"/>
      <c r="E74" s="43"/>
      <c r="F74" s="55"/>
      <c r="G74" s="55"/>
      <c r="H74" s="43"/>
      <c r="I74" s="43"/>
      <c r="J74" s="43"/>
      <c r="K74" s="43"/>
      <c r="L74" s="54"/>
      <c r="M74" s="53"/>
      <c r="N74" s="43"/>
    </row>
    <row r="75" spans="1:14" x14ac:dyDescent="0.25">
      <c r="A75" s="43"/>
      <c r="B75" s="43"/>
      <c r="C75" s="43"/>
      <c r="D75" s="43"/>
      <c r="E75" s="43"/>
      <c r="F75" s="55"/>
      <c r="G75" s="55"/>
      <c r="H75" s="43"/>
      <c r="I75" s="43"/>
      <c r="J75" s="43"/>
      <c r="K75" s="43"/>
      <c r="L75" s="54"/>
      <c r="M75" s="53"/>
      <c r="N75" s="43"/>
    </row>
    <row r="76" spans="1:14" x14ac:dyDescent="0.25">
      <c r="A76" s="43"/>
      <c r="B76" s="43"/>
      <c r="C76" s="43"/>
      <c r="D76" s="43"/>
      <c r="E76" s="43"/>
      <c r="F76" s="55"/>
      <c r="G76" s="55"/>
      <c r="H76" s="43"/>
      <c r="I76" s="43"/>
      <c r="J76" s="43"/>
      <c r="K76" s="43"/>
      <c r="L76" s="54"/>
      <c r="M76" s="53"/>
      <c r="N76" s="43"/>
    </row>
    <row r="77" spans="1:14" x14ac:dyDescent="0.25">
      <c r="A77" s="43"/>
      <c r="B77" s="43"/>
      <c r="C77" s="43"/>
      <c r="D77" s="43"/>
      <c r="E77" s="43"/>
      <c r="F77" s="55"/>
      <c r="G77" s="55"/>
      <c r="H77" s="43"/>
      <c r="I77" s="43"/>
      <c r="J77" s="43"/>
      <c r="K77" s="43"/>
      <c r="L77" s="54"/>
      <c r="M77" s="53"/>
      <c r="N77" s="43"/>
    </row>
    <row r="78" spans="1:14" x14ac:dyDescent="0.25">
      <c r="A78" s="43"/>
      <c r="B78" s="43"/>
      <c r="C78" s="43"/>
      <c r="D78" s="43"/>
      <c r="E78" s="43"/>
      <c r="F78" s="55"/>
      <c r="G78" s="55"/>
      <c r="H78" s="43"/>
      <c r="I78" s="43"/>
      <c r="J78" s="43"/>
      <c r="K78" s="43"/>
      <c r="L78" s="54"/>
      <c r="M78" s="53"/>
      <c r="N78" s="43"/>
    </row>
    <row r="79" spans="1:14" x14ac:dyDescent="0.25">
      <c r="A79" s="43"/>
      <c r="B79" s="43"/>
      <c r="C79" s="43"/>
      <c r="D79" s="43"/>
      <c r="E79" s="43"/>
      <c r="F79" s="55"/>
      <c r="G79" s="55"/>
      <c r="H79" s="43"/>
      <c r="I79" s="43"/>
      <c r="J79" s="43"/>
      <c r="K79" s="43"/>
      <c r="L79" s="54"/>
      <c r="M79" s="53"/>
      <c r="N79" s="43"/>
    </row>
    <row r="80" spans="1:14" x14ac:dyDescent="0.25">
      <c r="A80" s="43"/>
      <c r="B80" s="43"/>
      <c r="C80" s="43"/>
      <c r="D80" s="43"/>
      <c r="E80" s="43"/>
      <c r="F80" s="55"/>
      <c r="G80" s="55"/>
      <c r="H80" s="43"/>
      <c r="I80" s="43"/>
      <c r="J80" s="43"/>
      <c r="K80" s="43"/>
      <c r="L80" s="54"/>
      <c r="M80" s="53"/>
      <c r="N80" s="43"/>
    </row>
    <row r="81" spans="1:14" x14ac:dyDescent="0.25">
      <c r="A81" s="43"/>
      <c r="B81" s="43"/>
      <c r="C81" s="43"/>
      <c r="D81" s="43"/>
      <c r="E81" s="43"/>
      <c r="F81" s="55"/>
      <c r="G81" s="55"/>
      <c r="H81" s="43"/>
      <c r="I81" s="43"/>
      <c r="J81" s="43"/>
      <c r="K81" s="43"/>
      <c r="L81" s="54"/>
      <c r="M81" s="53"/>
      <c r="N81" s="43"/>
    </row>
    <row r="82" spans="1:14" x14ac:dyDescent="0.25">
      <c r="A82" s="43"/>
      <c r="B82" s="43"/>
      <c r="C82" s="43"/>
      <c r="D82" s="43"/>
      <c r="E82" s="43"/>
      <c r="F82" s="55"/>
      <c r="G82" s="55"/>
      <c r="H82" s="43"/>
      <c r="I82" s="43"/>
      <c r="J82" s="43"/>
      <c r="K82" s="43"/>
      <c r="L82" s="54"/>
      <c r="M82" s="53"/>
      <c r="N82" s="43"/>
    </row>
    <row r="83" spans="1:14" x14ac:dyDescent="0.25">
      <c r="A83" s="43"/>
      <c r="B83" s="43"/>
      <c r="C83" s="43"/>
      <c r="D83" s="43"/>
      <c r="E83" s="43"/>
      <c r="F83" s="55"/>
      <c r="G83" s="55"/>
      <c r="H83" s="43"/>
      <c r="I83" s="43"/>
      <c r="J83" s="43"/>
      <c r="K83" s="43"/>
      <c r="L83" s="54"/>
      <c r="M83" s="53"/>
      <c r="N83" s="43"/>
    </row>
    <row r="84" spans="1:14" x14ac:dyDescent="0.25">
      <c r="A84" s="43"/>
      <c r="B84" s="43"/>
      <c r="C84" s="43"/>
      <c r="D84" s="43"/>
      <c r="E84" s="43"/>
      <c r="F84" s="55"/>
      <c r="G84" s="55"/>
      <c r="H84" s="43"/>
      <c r="I84" s="43"/>
      <c r="J84" s="43"/>
      <c r="K84" s="43"/>
      <c r="L84" s="54"/>
      <c r="M84" s="53"/>
      <c r="N84" s="43"/>
    </row>
    <row r="85" spans="1:14" x14ac:dyDescent="0.25">
      <c r="A85" s="43"/>
      <c r="B85" s="43"/>
      <c r="C85" s="43"/>
      <c r="D85" s="43"/>
      <c r="E85" s="43"/>
      <c r="F85" s="55"/>
      <c r="G85" s="55"/>
      <c r="H85" s="43"/>
      <c r="I85" s="43"/>
      <c r="J85" s="43"/>
      <c r="K85" s="43"/>
      <c r="L85" s="54"/>
      <c r="M85" s="53"/>
      <c r="N85" s="43"/>
    </row>
    <row r="86" spans="1:14" x14ac:dyDescent="0.25">
      <c r="A86" s="43"/>
      <c r="B86" s="43"/>
      <c r="C86" s="43"/>
      <c r="D86" s="43"/>
      <c r="E86" s="43"/>
      <c r="F86" s="55"/>
      <c r="G86" s="55"/>
      <c r="H86" s="43"/>
      <c r="I86" s="43"/>
      <c r="J86" s="43"/>
      <c r="K86" s="43"/>
      <c r="L86" s="54"/>
      <c r="M86" s="53"/>
      <c r="N86" s="43"/>
    </row>
    <row r="87" spans="1:14" x14ac:dyDescent="0.25">
      <c r="A87" s="43"/>
      <c r="B87" s="43"/>
      <c r="C87" s="43"/>
      <c r="D87" s="43"/>
      <c r="E87" s="43"/>
      <c r="F87" s="55"/>
      <c r="G87" s="55"/>
      <c r="H87" s="43"/>
      <c r="I87" s="43"/>
      <c r="J87" s="43"/>
      <c r="K87" s="43"/>
      <c r="L87" s="54"/>
      <c r="M87" s="53"/>
      <c r="N87" s="43"/>
    </row>
    <row r="88" spans="1:14" x14ac:dyDescent="0.25">
      <c r="A88" s="43"/>
      <c r="B88" s="43"/>
      <c r="C88" s="43"/>
      <c r="D88" s="43"/>
      <c r="E88" s="43"/>
      <c r="F88" s="55"/>
      <c r="G88" s="55"/>
      <c r="H88" s="43"/>
      <c r="I88" s="43"/>
      <c r="J88" s="43"/>
      <c r="K88" s="43"/>
      <c r="L88" s="54"/>
      <c r="M88" s="53"/>
      <c r="N88" s="43"/>
    </row>
    <row r="89" spans="1:14" x14ac:dyDescent="0.25">
      <c r="A89" s="43"/>
      <c r="B89" s="43"/>
      <c r="C89" s="43"/>
      <c r="D89" s="43"/>
      <c r="E89" s="43"/>
      <c r="F89" s="55"/>
      <c r="G89" s="55"/>
      <c r="H89" s="43"/>
      <c r="I89" s="43"/>
      <c r="J89" s="43"/>
      <c r="K89" s="43"/>
      <c r="L89" s="54"/>
      <c r="M89" s="53"/>
      <c r="N89" s="43"/>
    </row>
    <row r="90" spans="1:14" x14ac:dyDescent="0.25">
      <c r="A90" s="43"/>
      <c r="B90" s="43"/>
      <c r="C90" s="43"/>
      <c r="D90" s="43"/>
      <c r="E90" s="43"/>
      <c r="F90" s="55"/>
      <c r="G90" s="55"/>
      <c r="H90" s="43"/>
      <c r="I90" s="43"/>
      <c r="J90" s="43"/>
      <c r="K90" s="43"/>
      <c r="L90" s="54"/>
      <c r="M90" s="53"/>
      <c r="N90" s="43"/>
    </row>
    <row r="91" spans="1:14" x14ac:dyDescent="0.25">
      <c r="A91" s="43"/>
      <c r="B91" s="43"/>
      <c r="C91" s="43"/>
      <c r="D91" s="43"/>
      <c r="E91" s="43"/>
      <c r="F91" s="55"/>
      <c r="G91" s="55"/>
      <c r="H91" s="43"/>
      <c r="I91" s="43"/>
      <c r="J91" s="43"/>
      <c r="K91" s="43"/>
      <c r="L91" s="54"/>
      <c r="M91" s="53"/>
      <c r="N91" s="43"/>
    </row>
    <row r="92" spans="1:14" x14ac:dyDescent="0.25">
      <c r="A92" s="43"/>
      <c r="B92" s="43"/>
      <c r="C92" s="43"/>
      <c r="D92" s="43"/>
      <c r="E92" s="43"/>
      <c r="F92" s="55"/>
      <c r="G92" s="55"/>
      <c r="H92" s="43"/>
      <c r="I92" s="43"/>
      <c r="J92" s="43"/>
      <c r="K92" s="52"/>
      <c r="L92" s="52"/>
      <c r="M92" s="53"/>
      <c r="N92" s="43"/>
    </row>
    <row r="93" spans="1:14" x14ac:dyDescent="0.25">
      <c r="A93" s="43"/>
      <c r="B93" s="43"/>
      <c r="C93" s="43"/>
      <c r="D93" s="43"/>
      <c r="E93" s="43"/>
      <c r="F93" s="55"/>
      <c r="G93" s="55"/>
      <c r="H93" s="43"/>
      <c r="I93" s="43"/>
      <c r="J93" s="43"/>
      <c r="K93" s="52"/>
      <c r="L93" s="52"/>
      <c r="M93" s="53"/>
      <c r="N93" s="43"/>
    </row>
    <row r="94" spans="1:14" x14ac:dyDescent="0.25">
      <c r="A94" s="43"/>
      <c r="B94" s="43"/>
      <c r="C94" s="43"/>
      <c r="D94" s="43"/>
      <c r="E94" s="43"/>
      <c r="F94" s="55"/>
      <c r="G94" s="55"/>
      <c r="H94" s="43"/>
      <c r="I94" s="43"/>
      <c r="J94" s="43"/>
      <c r="K94" s="52"/>
      <c r="L94" s="52"/>
      <c r="M94" s="53"/>
      <c r="N94" s="43"/>
    </row>
    <row r="95" spans="1:14" x14ac:dyDescent="0.25">
      <c r="A95" s="43"/>
      <c r="B95" s="43"/>
      <c r="C95" s="43"/>
      <c r="D95" s="43"/>
      <c r="E95" s="43"/>
      <c r="F95" s="55"/>
      <c r="G95" s="55"/>
      <c r="H95" s="43"/>
      <c r="I95" s="43"/>
      <c r="J95" s="43"/>
      <c r="K95" s="52"/>
      <c r="L95" s="52"/>
      <c r="M95" s="53"/>
      <c r="N95" s="43"/>
    </row>
    <row r="96" spans="1:14" x14ac:dyDescent="0.25">
      <c r="A96" s="43"/>
      <c r="B96" s="43"/>
      <c r="C96" s="43"/>
      <c r="D96" s="43"/>
      <c r="E96" s="43"/>
      <c r="F96" s="55"/>
      <c r="G96" s="55"/>
      <c r="H96" s="43"/>
      <c r="I96" s="43"/>
      <c r="J96" s="43"/>
      <c r="K96" s="52"/>
      <c r="L96" s="52"/>
      <c r="M96" s="53"/>
      <c r="N96" s="43"/>
    </row>
    <row r="97" spans="1:14" x14ac:dyDescent="0.25">
      <c r="A97" s="43"/>
      <c r="B97" s="43"/>
      <c r="C97" s="43"/>
      <c r="D97" s="43"/>
      <c r="E97" s="43"/>
      <c r="F97" s="55"/>
      <c r="G97" s="55"/>
      <c r="H97" s="43"/>
      <c r="I97" s="43"/>
      <c r="J97" s="43"/>
      <c r="K97" s="52"/>
      <c r="L97" s="52"/>
      <c r="M97" s="53"/>
      <c r="N97" s="43"/>
    </row>
    <row r="98" spans="1:14" x14ac:dyDescent="0.25">
      <c r="A98" s="43"/>
      <c r="B98" s="43"/>
      <c r="C98" s="43"/>
      <c r="D98" s="43"/>
      <c r="E98" s="43"/>
      <c r="F98" s="55"/>
      <c r="G98" s="55"/>
      <c r="H98" s="43"/>
      <c r="I98" s="43"/>
      <c r="J98" s="43"/>
      <c r="K98" s="52"/>
      <c r="L98" s="52"/>
      <c r="M98" s="53"/>
      <c r="N98" s="43"/>
    </row>
    <row r="99" spans="1:14" x14ac:dyDescent="0.25">
      <c r="A99" s="43"/>
      <c r="B99" s="43"/>
      <c r="C99" s="43"/>
      <c r="D99" s="43"/>
      <c r="E99" s="43"/>
      <c r="F99" s="55"/>
      <c r="G99" s="55"/>
      <c r="H99" s="43"/>
      <c r="I99" s="43"/>
      <c r="J99" s="43"/>
      <c r="K99" s="52"/>
      <c r="L99" s="52"/>
      <c r="M99" s="53"/>
      <c r="N99" s="43"/>
    </row>
    <row r="100" spans="1:14" x14ac:dyDescent="0.25">
      <c r="A100" s="43"/>
      <c r="B100" s="43"/>
      <c r="C100" s="43"/>
      <c r="D100" s="43"/>
      <c r="E100" s="43"/>
      <c r="F100" s="55"/>
      <c r="G100" s="55"/>
      <c r="H100" s="43"/>
      <c r="I100" s="43"/>
      <c r="J100" s="43"/>
      <c r="K100" s="52"/>
      <c r="L100" s="52"/>
      <c r="M100" s="53"/>
      <c r="N100" s="43"/>
    </row>
    <row r="101" spans="1:14" x14ac:dyDescent="0.25">
      <c r="A101" s="43"/>
      <c r="B101" s="43"/>
      <c r="C101" s="43"/>
      <c r="D101" s="43"/>
      <c r="E101" s="43"/>
      <c r="F101" s="55"/>
      <c r="G101" s="55"/>
      <c r="H101" s="43"/>
      <c r="I101" s="43"/>
      <c r="J101" s="43"/>
      <c r="K101" s="52"/>
      <c r="L101" s="52"/>
      <c r="M101" s="53"/>
      <c r="N101" s="43"/>
    </row>
    <row r="102" spans="1:14" x14ac:dyDescent="0.25">
      <c r="A102" s="43"/>
      <c r="B102" s="43"/>
      <c r="C102" s="43"/>
      <c r="D102" s="43"/>
      <c r="E102" s="43"/>
      <c r="F102" s="55"/>
      <c r="G102" s="55"/>
      <c r="H102" s="43"/>
      <c r="I102" s="43"/>
      <c r="J102" s="43"/>
      <c r="K102" s="52"/>
      <c r="L102" s="52"/>
      <c r="M102" s="53"/>
      <c r="N102" s="43"/>
    </row>
    <row r="103" spans="1:14" x14ac:dyDescent="0.25">
      <c r="A103" s="43"/>
      <c r="B103" s="43"/>
      <c r="C103" s="43"/>
      <c r="D103" s="43"/>
      <c r="E103" s="43"/>
      <c r="F103" s="55"/>
      <c r="G103" s="55"/>
      <c r="H103" s="43"/>
      <c r="I103" s="43"/>
      <c r="J103" s="43"/>
      <c r="K103" s="52"/>
      <c r="L103" s="52"/>
      <c r="M103" s="53"/>
      <c r="N103" s="43"/>
    </row>
    <row r="104" spans="1:14" x14ac:dyDescent="0.25">
      <c r="A104" s="43"/>
      <c r="B104" s="43"/>
      <c r="C104" s="43"/>
      <c r="D104" s="43"/>
      <c r="E104" s="43"/>
      <c r="F104" s="55"/>
      <c r="G104" s="55"/>
      <c r="H104" s="43"/>
      <c r="I104" s="43"/>
      <c r="J104" s="43"/>
      <c r="K104" s="52"/>
      <c r="L104" s="52"/>
      <c r="M104" s="53"/>
      <c r="N104" s="43"/>
    </row>
    <row r="105" spans="1:14" x14ac:dyDescent="0.25">
      <c r="A105" s="43"/>
      <c r="B105" s="43"/>
      <c r="C105" s="43"/>
      <c r="D105" s="43"/>
      <c r="E105" s="43"/>
      <c r="F105" s="55"/>
      <c r="G105" s="55"/>
      <c r="H105" s="43"/>
      <c r="I105" s="43"/>
      <c r="J105" s="43"/>
      <c r="K105" s="52"/>
      <c r="L105" s="52"/>
      <c r="M105" s="53"/>
      <c r="N105" s="43"/>
    </row>
    <row r="106" spans="1:14" x14ac:dyDescent="0.25">
      <c r="A106" s="43"/>
      <c r="B106" s="43"/>
      <c r="C106" s="43"/>
      <c r="D106" s="43"/>
      <c r="E106" s="43"/>
      <c r="F106" s="55"/>
      <c r="G106" s="55"/>
      <c r="H106" s="43"/>
      <c r="I106" s="43"/>
      <c r="J106" s="43"/>
      <c r="K106" s="52"/>
      <c r="L106" s="52"/>
      <c r="M106" s="53"/>
      <c r="N106" s="43"/>
    </row>
    <row r="107" spans="1:14" x14ac:dyDescent="0.25">
      <c r="A107" s="43"/>
      <c r="B107" s="43"/>
      <c r="C107" s="43"/>
      <c r="D107" s="43"/>
      <c r="E107" s="43"/>
      <c r="F107" s="55"/>
      <c r="G107" s="55"/>
      <c r="H107" s="43"/>
      <c r="I107" s="43"/>
      <c r="J107" s="43"/>
      <c r="K107" s="52"/>
      <c r="L107" s="52"/>
      <c r="M107" s="53"/>
      <c r="N107" s="43"/>
    </row>
    <row r="108" spans="1:14" x14ac:dyDescent="0.25">
      <c r="A108" s="43"/>
      <c r="B108" s="43"/>
      <c r="C108" s="43"/>
      <c r="D108" s="43"/>
      <c r="E108" s="43"/>
      <c r="F108" s="55"/>
      <c r="G108" s="55"/>
      <c r="H108" s="43"/>
      <c r="I108" s="43"/>
      <c r="J108" s="43"/>
      <c r="K108" s="52"/>
      <c r="L108" s="52"/>
      <c r="M108" s="53"/>
      <c r="N108" s="43"/>
    </row>
    <row r="109" spans="1:14" x14ac:dyDescent="0.25">
      <c r="A109" s="43"/>
      <c r="B109" s="43"/>
      <c r="C109" s="43"/>
      <c r="D109" s="43"/>
      <c r="E109" s="43"/>
      <c r="F109" s="55"/>
      <c r="G109" s="55"/>
      <c r="H109" s="43"/>
      <c r="I109" s="43"/>
      <c r="J109" s="43"/>
      <c r="K109" s="52"/>
      <c r="L109" s="52"/>
      <c r="M109" s="53"/>
      <c r="N109" s="43"/>
    </row>
    <row r="110" spans="1:14" x14ac:dyDescent="0.25">
      <c r="A110" s="43"/>
      <c r="B110" s="43"/>
      <c r="C110" s="43"/>
      <c r="D110" s="43"/>
      <c r="E110" s="43"/>
      <c r="F110" s="55"/>
      <c r="G110" s="55"/>
      <c r="H110" s="43"/>
      <c r="I110" s="43"/>
      <c r="J110" s="43"/>
      <c r="K110" s="52"/>
      <c r="L110" s="52"/>
      <c r="M110" s="53"/>
      <c r="N110" s="43"/>
    </row>
    <row r="111" spans="1:14" x14ac:dyDescent="0.25">
      <c r="A111" s="43"/>
      <c r="B111" s="43"/>
      <c r="C111" s="43"/>
      <c r="D111" s="43"/>
      <c r="E111" s="43"/>
      <c r="F111" s="55"/>
      <c r="G111" s="55"/>
      <c r="H111" s="43"/>
      <c r="I111" s="43"/>
      <c r="J111" s="43"/>
      <c r="K111" s="52"/>
      <c r="L111" s="52"/>
      <c r="M111" s="53"/>
      <c r="N111" s="43"/>
    </row>
    <row r="112" spans="1:14" x14ac:dyDescent="0.25">
      <c r="A112" s="43"/>
      <c r="B112" s="43"/>
      <c r="C112" s="43"/>
      <c r="D112" s="43"/>
      <c r="E112" s="43"/>
      <c r="F112" s="55"/>
      <c r="G112" s="55"/>
      <c r="H112" s="43"/>
      <c r="I112" s="43"/>
      <c r="J112" s="43"/>
      <c r="K112" s="52"/>
      <c r="L112" s="52"/>
      <c r="M112" s="53"/>
      <c r="N112" s="43"/>
    </row>
    <row r="113" spans="1:14" x14ac:dyDescent="0.25">
      <c r="A113" s="43"/>
      <c r="B113" s="43"/>
      <c r="C113" s="43"/>
      <c r="D113" s="43"/>
      <c r="E113" s="43"/>
      <c r="F113" s="55"/>
      <c r="G113" s="55"/>
      <c r="H113" s="43"/>
      <c r="I113" s="43"/>
      <c r="J113" s="43"/>
      <c r="K113" s="52"/>
      <c r="L113" s="52"/>
      <c r="M113" s="53"/>
      <c r="N113" s="43"/>
    </row>
    <row r="114" spans="1:14" x14ac:dyDescent="0.25">
      <c r="A114" s="43"/>
      <c r="B114" s="43"/>
      <c r="C114" s="43"/>
      <c r="D114" s="43"/>
      <c r="E114" s="43"/>
      <c r="F114" s="55"/>
      <c r="G114" s="55"/>
      <c r="H114" s="43"/>
      <c r="I114" s="43"/>
      <c r="J114" s="43"/>
      <c r="K114" s="52"/>
      <c r="L114" s="52"/>
      <c r="M114" s="53"/>
      <c r="N114" s="43"/>
    </row>
    <row r="115" spans="1:14" x14ac:dyDescent="0.25">
      <c r="A115" s="43"/>
      <c r="B115" s="43"/>
      <c r="C115" s="43"/>
      <c r="D115" s="43"/>
      <c r="E115" s="43"/>
      <c r="F115" s="55"/>
      <c r="G115" s="55"/>
      <c r="H115" s="43"/>
      <c r="I115" s="43"/>
      <c r="J115" s="43"/>
      <c r="K115" s="52"/>
      <c r="L115" s="52"/>
      <c r="M115" s="53"/>
      <c r="N115" s="43"/>
    </row>
    <row r="116" spans="1:14" x14ac:dyDescent="0.25">
      <c r="A116" s="43"/>
      <c r="B116" s="43"/>
      <c r="C116" s="43"/>
      <c r="D116" s="43"/>
      <c r="E116" s="43"/>
      <c r="F116" s="55"/>
      <c r="G116" s="55"/>
      <c r="H116" s="43"/>
      <c r="I116" s="43"/>
      <c r="J116" s="43"/>
      <c r="K116" s="52"/>
      <c r="L116" s="52"/>
      <c r="M116" s="53"/>
      <c r="N116" s="43"/>
    </row>
    <row r="117" spans="1:14" x14ac:dyDescent="0.25">
      <c r="A117" s="43"/>
      <c r="B117" s="43"/>
      <c r="C117" s="43"/>
      <c r="D117" s="43"/>
      <c r="E117" s="43"/>
      <c r="F117" s="55"/>
      <c r="G117" s="55"/>
      <c r="H117" s="43"/>
      <c r="I117" s="43"/>
      <c r="J117" s="43"/>
      <c r="K117" s="52"/>
      <c r="L117" s="52"/>
      <c r="M117" s="53"/>
      <c r="N117" s="43"/>
    </row>
    <row r="118" spans="1:14" x14ac:dyDescent="0.25">
      <c r="A118" s="43"/>
      <c r="B118" s="43"/>
      <c r="C118" s="43"/>
      <c r="D118" s="43"/>
      <c r="E118" s="43"/>
      <c r="F118" s="55"/>
      <c r="G118" s="55"/>
      <c r="H118" s="43"/>
      <c r="I118" s="43"/>
      <c r="J118" s="43"/>
      <c r="K118" s="52"/>
      <c r="L118" s="52"/>
      <c r="M118" s="53"/>
      <c r="N118" s="43"/>
    </row>
    <row r="119" spans="1:14" x14ac:dyDescent="0.25">
      <c r="A119" s="43"/>
      <c r="B119" s="43"/>
      <c r="C119" s="43"/>
      <c r="D119" s="43"/>
      <c r="E119" s="43"/>
      <c r="F119" s="55"/>
      <c r="G119" s="55"/>
      <c r="H119" s="43"/>
      <c r="I119" s="43"/>
      <c r="J119" s="43"/>
      <c r="K119" s="52"/>
      <c r="L119" s="52"/>
      <c r="M119" s="53"/>
      <c r="N119" s="43"/>
    </row>
    <row r="120" spans="1:14" x14ac:dyDescent="0.25">
      <c r="A120" s="43"/>
      <c r="B120" s="43"/>
      <c r="C120" s="43"/>
      <c r="D120" s="43"/>
      <c r="E120" s="43"/>
      <c r="F120" s="55"/>
      <c r="G120" s="55"/>
      <c r="H120" s="43"/>
      <c r="I120" s="43"/>
      <c r="J120" s="43"/>
      <c r="K120" s="52"/>
      <c r="L120" s="52"/>
      <c r="M120" s="53"/>
      <c r="N120" s="43"/>
    </row>
    <row r="121" spans="1:14" x14ac:dyDescent="0.25">
      <c r="A121" s="43"/>
      <c r="B121" s="43"/>
      <c r="C121" s="43"/>
      <c r="D121" s="43"/>
      <c r="E121" s="43"/>
      <c r="F121" s="55"/>
      <c r="G121" s="55"/>
      <c r="H121" s="43"/>
      <c r="I121" s="43"/>
      <c r="J121" s="43"/>
      <c r="K121" s="52"/>
      <c r="L121" s="52"/>
      <c r="M121" s="53"/>
      <c r="N121" s="43"/>
    </row>
    <row r="122" spans="1:14" x14ac:dyDescent="0.25">
      <c r="A122" s="43"/>
      <c r="B122" s="43"/>
      <c r="C122" s="43"/>
      <c r="D122" s="43"/>
      <c r="E122" s="43"/>
      <c r="F122" s="55"/>
      <c r="G122" s="55"/>
      <c r="H122" s="43"/>
      <c r="I122" s="43"/>
      <c r="J122" s="43"/>
      <c r="K122" s="52"/>
      <c r="L122" s="52"/>
      <c r="M122" s="53"/>
      <c r="N122" s="43"/>
    </row>
    <row r="123" spans="1:14" x14ac:dyDescent="0.25">
      <c r="A123" s="43"/>
      <c r="B123" s="43"/>
      <c r="C123" s="43"/>
      <c r="D123" s="43"/>
      <c r="E123" s="43"/>
      <c r="F123" s="55"/>
      <c r="G123" s="55"/>
      <c r="H123" s="43"/>
      <c r="I123" s="43"/>
      <c r="J123" s="43"/>
      <c r="K123" s="52"/>
      <c r="L123" s="52"/>
      <c r="M123" s="53"/>
      <c r="N123" s="43"/>
    </row>
    <row r="124" spans="1:14" x14ac:dyDescent="0.25">
      <c r="A124" s="43"/>
      <c r="B124" s="43"/>
      <c r="C124" s="43"/>
      <c r="D124" s="43"/>
      <c r="E124" s="43"/>
      <c r="F124" s="55"/>
      <c r="G124" s="55"/>
      <c r="H124" s="43"/>
      <c r="I124" s="43"/>
      <c r="J124" s="43"/>
      <c r="K124" s="52"/>
      <c r="L124" s="52"/>
      <c r="M124" s="53"/>
      <c r="N124" s="43"/>
    </row>
    <row r="125" spans="1:14" x14ac:dyDescent="0.25">
      <c r="A125" s="43"/>
      <c r="B125" s="43"/>
      <c r="C125" s="43"/>
      <c r="D125" s="43"/>
      <c r="E125" s="43"/>
      <c r="F125" s="55"/>
      <c r="G125" s="55"/>
      <c r="H125" s="43"/>
      <c r="I125" s="43"/>
      <c r="J125" s="43"/>
      <c r="K125" s="52"/>
      <c r="L125" s="52"/>
      <c r="M125" s="53"/>
      <c r="N125" s="43"/>
    </row>
    <row r="126" spans="1:14" x14ac:dyDescent="0.25">
      <c r="A126" s="43"/>
      <c r="B126" s="43"/>
      <c r="C126" s="43"/>
      <c r="D126" s="43"/>
      <c r="E126" s="43"/>
      <c r="F126" s="55"/>
      <c r="G126" s="55"/>
      <c r="H126" s="43"/>
      <c r="I126" s="43"/>
      <c r="J126" s="43"/>
      <c r="K126" s="52"/>
      <c r="L126" s="52"/>
      <c r="M126" s="53"/>
      <c r="N126" s="43"/>
    </row>
    <row r="127" spans="1:14" x14ac:dyDescent="0.25">
      <c r="A127" s="43"/>
      <c r="B127" s="43"/>
      <c r="C127" s="43"/>
      <c r="D127" s="43"/>
      <c r="E127" s="43"/>
      <c r="F127" s="55"/>
      <c r="G127" s="55"/>
      <c r="H127" s="43"/>
      <c r="I127" s="43"/>
      <c r="J127" s="43"/>
      <c r="K127" s="52"/>
      <c r="L127" s="52"/>
      <c r="M127" s="53"/>
      <c r="N127" s="43"/>
    </row>
    <row r="128" spans="1:14" x14ac:dyDescent="0.25">
      <c r="A128" s="43"/>
      <c r="B128" s="43"/>
      <c r="C128" s="43"/>
      <c r="D128" s="43"/>
      <c r="E128" s="43"/>
      <c r="F128" s="55"/>
      <c r="G128" s="55"/>
      <c r="H128" s="43"/>
      <c r="I128" s="43"/>
      <c r="J128" s="43"/>
      <c r="K128" s="52"/>
      <c r="L128" s="54"/>
      <c r="M128" s="53"/>
      <c r="N128" s="43"/>
    </row>
    <row r="129" spans="1:14" x14ac:dyDescent="0.25">
      <c r="A129" s="43"/>
      <c r="B129" s="43"/>
      <c r="C129" s="43"/>
      <c r="D129" s="43"/>
      <c r="E129" s="43"/>
      <c r="F129" s="55"/>
      <c r="G129" s="55"/>
      <c r="H129" s="43"/>
      <c r="I129" s="43"/>
      <c r="J129" s="43"/>
      <c r="K129" s="52"/>
      <c r="L129" s="54"/>
      <c r="M129" s="53"/>
      <c r="N129" s="43"/>
    </row>
    <row r="130" spans="1:14" x14ac:dyDescent="0.25">
      <c r="A130" s="43"/>
      <c r="B130" s="43"/>
      <c r="C130" s="43"/>
      <c r="D130" s="43"/>
      <c r="E130" s="43"/>
      <c r="F130" s="55"/>
      <c r="G130" s="55"/>
      <c r="H130" s="43"/>
      <c r="I130" s="43"/>
      <c r="J130" s="43"/>
      <c r="K130" s="43"/>
      <c r="L130" s="54"/>
      <c r="M130" s="53"/>
      <c r="N130" s="43"/>
    </row>
    <row r="131" spans="1:14" x14ac:dyDescent="0.25">
      <c r="A131" s="43"/>
      <c r="B131" s="43"/>
      <c r="C131" s="43"/>
      <c r="D131" s="43"/>
      <c r="E131" s="43"/>
      <c r="F131" s="55"/>
      <c r="G131" s="55"/>
      <c r="H131" s="43"/>
      <c r="I131" s="43"/>
      <c r="J131" s="43"/>
      <c r="K131" s="43"/>
      <c r="L131" s="54"/>
      <c r="M131" s="53"/>
      <c r="N131" s="43"/>
    </row>
    <row r="132" spans="1:14" x14ac:dyDescent="0.25">
      <c r="A132" s="43"/>
      <c r="B132" s="43"/>
      <c r="C132" s="43"/>
      <c r="D132" s="43"/>
      <c r="E132" s="43"/>
      <c r="F132" s="55"/>
      <c r="G132" s="55"/>
      <c r="H132" s="43"/>
      <c r="I132" s="43"/>
      <c r="J132" s="43"/>
      <c r="K132" s="52"/>
      <c r="L132" s="54"/>
      <c r="M132" s="53"/>
      <c r="N132" s="43"/>
    </row>
    <row r="133" spans="1:14" x14ac:dyDescent="0.25">
      <c r="A133" s="43"/>
      <c r="B133" s="43"/>
      <c r="C133" s="43"/>
      <c r="D133" s="43"/>
      <c r="E133" s="43"/>
      <c r="F133" s="55"/>
      <c r="G133" s="55"/>
      <c r="H133" s="43"/>
      <c r="I133" s="43"/>
      <c r="J133" s="43"/>
      <c r="K133" s="52"/>
      <c r="L133" s="54"/>
      <c r="M133" s="53"/>
      <c r="N133" s="43"/>
    </row>
    <row r="134" spans="1:14" x14ac:dyDescent="0.25">
      <c r="A134" s="43"/>
      <c r="B134" s="43"/>
      <c r="C134" s="43"/>
      <c r="D134" s="43"/>
      <c r="E134" s="43"/>
      <c r="F134" s="55"/>
      <c r="G134" s="55"/>
      <c r="H134" s="43"/>
      <c r="I134" s="43"/>
      <c r="J134" s="43"/>
      <c r="K134" s="52"/>
      <c r="L134" s="54"/>
      <c r="M134" s="53"/>
      <c r="N134" s="43"/>
    </row>
    <row r="135" spans="1:14" x14ac:dyDescent="0.25">
      <c r="A135" s="43"/>
      <c r="B135" s="43"/>
      <c r="C135" s="43"/>
      <c r="D135" s="43"/>
      <c r="E135" s="43"/>
      <c r="F135" s="55"/>
      <c r="G135" s="55"/>
      <c r="H135" s="43"/>
      <c r="I135" s="43"/>
      <c r="J135" s="43"/>
      <c r="K135" s="52"/>
      <c r="L135" s="54"/>
      <c r="M135" s="53"/>
      <c r="N135" s="43"/>
    </row>
    <row r="136" spans="1:14" x14ac:dyDescent="0.25">
      <c r="A136" s="43"/>
      <c r="B136" s="43"/>
      <c r="C136" s="43"/>
      <c r="D136" s="43"/>
      <c r="E136" s="43"/>
      <c r="F136" s="55"/>
      <c r="G136" s="55"/>
      <c r="H136" s="43"/>
      <c r="I136" s="43"/>
      <c r="J136" s="43"/>
      <c r="K136" s="43"/>
      <c r="L136" s="54"/>
      <c r="M136" s="53"/>
      <c r="N136" s="43"/>
    </row>
    <row r="137" spans="1:14" x14ac:dyDescent="0.25">
      <c r="A137" s="43"/>
      <c r="B137" s="43"/>
      <c r="C137" s="43"/>
      <c r="D137" s="43"/>
      <c r="E137" s="43"/>
      <c r="F137" s="55"/>
      <c r="G137" s="55"/>
      <c r="H137" s="43"/>
      <c r="I137" s="43"/>
      <c r="J137" s="43"/>
      <c r="K137" s="43"/>
      <c r="L137" s="54"/>
      <c r="M137" s="53"/>
      <c r="N137" s="43"/>
    </row>
    <row r="138" spans="1:14" x14ac:dyDescent="0.25">
      <c r="A138" s="43"/>
      <c r="B138" s="43"/>
      <c r="C138" s="43"/>
      <c r="D138" s="43"/>
      <c r="E138" s="43"/>
      <c r="F138" s="55"/>
      <c r="G138" s="55"/>
      <c r="H138" s="43"/>
      <c r="I138" s="43"/>
      <c r="J138" s="43"/>
      <c r="K138" s="52"/>
      <c r="L138" s="54"/>
      <c r="M138" s="53"/>
      <c r="N138" s="43"/>
    </row>
    <row r="139" spans="1:14" x14ac:dyDescent="0.25">
      <c r="A139" s="43"/>
      <c r="B139" s="43"/>
      <c r="C139" s="43"/>
      <c r="D139" s="43"/>
      <c r="E139" s="43"/>
      <c r="F139" s="55"/>
      <c r="G139" s="55"/>
      <c r="H139" s="43"/>
      <c r="I139" s="43"/>
      <c r="J139" s="43"/>
      <c r="K139" s="52"/>
      <c r="L139" s="54"/>
      <c r="M139" s="53"/>
      <c r="N139" s="43"/>
    </row>
    <row r="140" spans="1:14" x14ac:dyDescent="0.25">
      <c r="A140" s="43"/>
      <c r="B140" s="43"/>
      <c r="C140" s="43"/>
      <c r="D140" s="43"/>
      <c r="E140" s="43"/>
      <c r="F140" s="55"/>
      <c r="G140" s="55"/>
      <c r="H140" s="43"/>
      <c r="I140" s="43"/>
      <c r="J140" s="43"/>
      <c r="K140" s="52"/>
      <c r="L140" s="54"/>
      <c r="M140" s="53"/>
      <c r="N140" s="43"/>
    </row>
    <row r="141" spans="1:14" x14ac:dyDescent="0.25">
      <c r="A141" s="43"/>
      <c r="B141" s="43"/>
      <c r="C141" s="43"/>
      <c r="D141" s="43"/>
      <c r="E141" s="43"/>
      <c r="F141" s="55"/>
      <c r="G141" s="55"/>
      <c r="H141" s="43"/>
      <c r="I141" s="43"/>
      <c r="J141" s="43"/>
      <c r="K141" s="52"/>
      <c r="L141" s="54"/>
      <c r="M141" s="53"/>
      <c r="N141" s="43"/>
    </row>
    <row r="142" spans="1:14" x14ac:dyDescent="0.25">
      <c r="A142" s="43"/>
      <c r="B142" s="43"/>
      <c r="C142" s="43"/>
      <c r="D142" s="43"/>
      <c r="E142" s="43"/>
      <c r="F142" s="55"/>
      <c r="G142" s="55"/>
      <c r="H142" s="43"/>
      <c r="I142" s="43"/>
      <c r="J142" s="43"/>
      <c r="K142" s="43"/>
      <c r="L142" s="54"/>
      <c r="M142" s="53"/>
      <c r="N142" s="43"/>
    </row>
    <row r="143" spans="1:14" x14ac:dyDescent="0.25">
      <c r="A143" s="43"/>
      <c r="B143" s="43"/>
      <c r="C143" s="43"/>
      <c r="D143" s="43"/>
      <c r="E143" s="43"/>
      <c r="F143" s="55"/>
      <c r="G143" s="55"/>
      <c r="H143" s="43"/>
      <c r="I143" s="43"/>
      <c r="J143" s="43"/>
      <c r="K143" s="43"/>
      <c r="L143" s="54"/>
      <c r="M143" s="53"/>
      <c r="N143" s="43"/>
    </row>
    <row r="144" spans="1:14" x14ac:dyDescent="0.25">
      <c r="A144" s="43"/>
      <c r="B144" s="43"/>
      <c r="C144" s="43"/>
      <c r="D144" s="43"/>
      <c r="E144" s="43"/>
      <c r="F144" s="55"/>
      <c r="G144" s="55"/>
      <c r="H144" s="43"/>
      <c r="I144" s="43"/>
      <c r="J144" s="43"/>
      <c r="K144" s="52"/>
      <c r="L144" s="54"/>
      <c r="M144" s="53"/>
      <c r="N144" s="43"/>
    </row>
    <row r="145" spans="1:14" x14ac:dyDescent="0.25">
      <c r="A145" s="43"/>
      <c r="B145" s="43"/>
      <c r="C145" s="43"/>
      <c r="D145" s="43"/>
      <c r="E145" s="43"/>
      <c r="F145" s="55"/>
      <c r="G145" s="55"/>
      <c r="H145" s="43"/>
      <c r="I145" s="43"/>
      <c r="J145" s="43"/>
      <c r="K145" s="52"/>
      <c r="L145" s="54"/>
      <c r="M145" s="53"/>
      <c r="N145" s="43"/>
    </row>
    <row r="146" spans="1:14" x14ac:dyDescent="0.25">
      <c r="A146" s="43"/>
      <c r="B146" s="43"/>
      <c r="C146" s="43"/>
      <c r="D146" s="43"/>
      <c r="E146" s="43"/>
      <c r="F146" s="55"/>
      <c r="G146" s="55"/>
      <c r="H146" s="43"/>
      <c r="I146" s="43"/>
      <c r="J146" s="43"/>
      <c r="K146" s="52"/>
      <c r="L146" s="54"/>
      <c r="M146" s="53"/>
      <c r="N146" s="43"/>
    </row>
    <row r="147" spans="1:14" x14ac:dyDescent="0.25">
      <c r="A147" s="43"/>
      <c r="B147" s="43"/>
      <c r="C147" s="43"/>
      <c r="D147" s="43"/>
      <c r="E147" s="43"/>
      <c r="F147" s="55"/>
      <c r="G147" s="55"/>
      <c r="H147" s="43"/>
      <c r="I147" s="43"/>
      <c r="J147" s="43"/>
      <c r="K147" s="52"/>
      <c r="L147" s="54"/>
      <c r="M147" s="53"/>
      <c r="N147" s="43"/>
    </row>
    <row r="148" spans="1:14" x14ac:dyDescent="0.25">
      <c r="A148" s="43"/>
      <c r="B148" s="43"/>
      <c r="C148" s="43"/>
      <c r="D148" s="43"/>
      <c r="E148" s="43"/>
      <c r="F148" s="55"/>
      <c r="G148" s="55"/>
      <c r="H148" s="43"/>
      <c r="I148" s="43"/>
      <c r="J148" s="43"/>
      <c r="K148" s="43"/>
      <c r="L148" s="54"/>
      <c r="M148" s="53"/>
      <c r="N148" s="43"/>
    </row>
    <row r="149" spans="1:14" x14ac:dyDescent="0.25">
      <c r="A149" s="43"/>
      <c r="B149" s="43"/>
      <c r="C149" s="43"/>
      <c r="D149" s="43"/>
      <c r="E149" s="43"/>
      <c r="F149" s="55"/>
      <c r="G149" s="55"/>
      <c r="H149" s="43"/>
      <c r="I149" s="43"/>
      <c r="J149" s="43"/>
      <c r="K149" s="43"/>
      <c r="L149" s="54"/>
      <c r="M149" s="53"/>
      <c r="N149" s="43"/>
    </row>
    <row r="150" spans="1:14" x14ac:dyDescent="0.25">
      <c r="A150" s="43"/>
      <c r="B150" s="43"/>
      <c r="C150" s="43"/>
      <c r="D150" s="43"/>
      <c r="E150" s="43"/>
      <c r="F150" s="55"/>
      <c r="G150" s="55"/>
      <c r="H150" s="43"/>
      <c r="I150" s="43"/>
      <c r="J150" s="43"/>
      <c r="K150" s="52"/>
      <c r="L150" s="54"/>
      <c r="M150" s="53"/>
      <c r="N150" s="43"/>
    </row>
    <row r="151" spans="1:14" x14ac:dyDescent="0.25">
      <c r="A151" s="43"/>
      <c r="B151" s="43"/>
      <c r="C151" s="43"/>
      <c r="D151" s="43"/>
      <c r="E151" s="43"/>
      <c r="F151" s="55"/>
      <c r="G151" s="55"/>
      <c r="H151" s="43"/>
      <c r="I151" s="43"/>
      <c r="J151" s="43"/>
      <c r="K151" s="52"/>
      <c r="L151" s="54"/>
      <c r="M151" s="53"/>
      <c r="N151" s="43"/>
    </row>
    <row r="152" spans="1:14" x14ac:dyDescent="0.25">
      <c r="A152" s="43"/>
      <c r="B152" s="43"/>
      <c r="C152" s="43"/>
      <c r="D152" s="43"/>
      <c r="E152" s="43"/>
      <c r="F152" s="55"/>
      <c r="G152" s="55"/>
      <c r="H152" s="43"/>
      <c r="I152" s="43"/>
      <c r="J152" s="43"/>
      <c r="K152" s="52"/>
      <c r="L152" s="54"/>
      <c r="M152" s="53"/>
      <c r="N152" s="43"/>
    </row>
    <row r="153" spans="1:14" x14ac:dyDescent="0.25">
      <c r="A153" s="43"/>
      <c r="B153" s="43"/>
      <c r="C153" s="43"/>
      <c r="D153" s="43"/>
      <c r="E153" s="43"/>
      <c r="F153" s="55"/>
      <c r="G153" s="55"/>
      <c r="H153" s="43"/>
      <c r="I153" s="43"/>
      <c r="J153" s="43"/>
      <c r="K153" s="52"/>
      <c r="L153" s="54"/>
      <c r="M153" s="53"/>
      <c r="N153" s="43"/>
    </row>
    <row r="154" spans="1:14" x14ac:dyDescent="0.25">
      <c r="A154" s="43"/>
      <c r="B154" s="43"/>
      <c r="C154" s="43"/>
      <c r="D154" s="43"/>
      <c r="E154" s="43"/>
      <c r="F154" s="55"/>
      <c r="G154" s="55"/>
      <c r="H154" s="43"/>
      <c r="I154" s="43"/>
      <c r="J154" s="43"/>
      <c r="K154" s="43"/>
      <c r="L154" s="54"/>
      <c r="M154" s="53"/>
      <c r="N154" s="43"/>
    </row>
    <row r="155" spans="1:14" x14ac:dyDescent="0.25">
      <c r="A155" s="43"/>
      <c r="B155" s="43"/>
      <c r="C155" s="43"/>
      <c r="D155" s="43"/>
      <c r="E155" s="43"/>
      <c r="F155" s="55"/>
      <c r="G155" s="55"/>
      <c r="H155" s="43"/>
      <c r="I155" s="43"/>
      <c r="J155" s="43"/>
      <c r="K155" s="43"/>
      <c r="L155" s="54"/>
      <c r="M155" s="53"/>
      <c r="N155" s="43"/>
    </row>
    <row r="156" spans="1:14" x14ac:dyDescent="0.25">
      <c r="A156" s="43"/>
      <c r="B156" s="43"/>
      <c r="C156" s="43"/>
      <c r="D156" s="43"/>
      <c r="E156" s="43"/>
      <c r="F156" s="55"/>
      <c r="G156" s="55"/>
      <c r="H156" s="43"/>
      <c r="I156" s="43"/>
      <c r="J156" s="43"/>
      <c r="K156" s="52"/>
      <c r="L156" s="54"/>
      <c r="M156" s="53"/>
      <c r="N156" s="43"/>
    </row>
    <row r="157" spans="1:14" x14ac:dyDescent="0.25">
      <c r="A157" s="43"/>
      <c r="B157" s="43"/>
      <c r="C157" s="43"/>
      <c r="D157" s="43"/>
      <c r="E157" s="43"/>
      <c r="F157" s="55"/>
      <c r="G157" s="55"/>
      <c r="H157" s="43"/>
      <c r="I157" s="43"/>
      <c r="J157" s="43"/>
      <c r="K157" s="52"/>
      <c r="L157" s="54"/>
      <c r="M157" s="53"/>
      <c r="N157" s="43"/>
    </row>
    <row r="158" spans="1:14" x14ac:dyDescent="0.25">
      <c r="A158" s="43"/>
      <c r="B158" s="43"/>
      <c r="C158" s="43"/>
      <c r="D158" s="43"/>
      <c r="E158" s="43"/>
      <c r="F158" s="55"/>
      <c r="G158" s="55"/>
      <c r="H158" s="43"/>
      <c r="I158" s="43"/>
      <c r="J158" s="43"/>
      <c r="K158" s="52"/>
      <c r="L158" s="54"/>
      <c r="M158" s="53"/>
      <c r="N158" s="43"/>
    </row>
    <row r="159" spans="1:14" x14ac:dyDescent="0.25">
      <c r="A159" s="43"/>
      <c r="B159" s="43"/>
      <c r="C159" s="43"/>
      <c r="D159" s="43"/>
      <c r="E159" s="43"/>
      <c r="F159" s="55"/>
      <c r="G159" s="55"/>
      <c r="H159" s="43"/>
      <c r="I159" s="43"/>
      <c r="J159" s="43"/>
      <c r="K159" s="52"/>
      <c r="L159" s="54"/>
      <c r="M159" s="53"/>
      <c r="N159" s="43"/>
    </row>
    <row r="160" spans="1:14" x14ac:dyDescent="0.25">
      <c r="A160" s="43"/>
      <c r="B160" s="43"/>
      <c r="C160" s="43"/>
      <c r="D160" s="43"/>
      <c r="E160" s="43"/>
      <c r="F160" s="55"/>
      <c r="G160" s="55"/>
      <c r="H160" s="43"/>
      <c r="I160" s="43"/>
      <c r="J160" s="43"/>
      <c r="K160" s="43"/>
      <c r="L160" s="54"/>
      <c r="M160" s="53"/>
      <c r="N160" s="43"/>
    </row>
    <row r="161" spans="1:14" x14ac:dyDescent="0.25">
      <c r="A161" s="43"/>
      <c r="B161" s="43"/>
      <c r="C161" s="43"/>
      <c r="D161" s="43"/>
      <c r="E161" s="43"/>
      <c r="F161" s="55"/>
      <c r="G161" s="55"/>
      <c r="H161" s="43"/>
      <c r="I161" s="43"/>
      <c r="J161" s="43"/>
      <c r="K161" s="43"/>
      <c r="L161" s="54"/>
      <c r="M161" s="53"/>
      <c r="N161" s="43"/>
    </row>
    <row r="162" spans="1:14" x14ac:dyDescent="0.25">
      <c r="A162" s="43"/>
      <c r="B162" s="43"/>
      <c r="C162" s="43"/>
      <c r="D162" s="43"/>
      <c r="E162" s="43"/>
      <c r="F162" s="55"/>
      <c r="G162" s="55"/>
      <c r="H162" s="43"/>
      <c r="I162" s="43"/>
      <c r="J162" s="43"/>
      <c r="K162" s="52"/>
      <c r="L162" s="54"/>
      <c r="M162" s="53"/>
      <c r="N162" s="43"/>
    </row>
    <row r="163" spans="1:14" x14ac:dyDescent="0.25">
      <c r="A163" s="43"/>
      <c r="B163" s="43"/>
      <c r="C163" s="43"/>
      <c r="D163" s="43"/>
      <c r="E163" s="43"/>
      <c r="F163" s="55"/>
      <c r="G163" s="55"/>
      <c r="H163" s="43"/>
      <c r="I163" s="43"/>
      <c r="J163" s="43"/>
      <c r="K163" s="52"/>
      <c r="L163" s="54"/>
      <c r="M163" s="53"/>
      <c r="N163" s="43"/>
    </row>
    <row r="164" spans="1:14" x14ac:dyDescent="0.25">
      <c r="A164" s="38"/>
      <c r="B164" s="38"/>
      <c r="C164" s="47"/>
      <c r="D164" s="47"/>
      <c r="E164" s="47"/>
      <c r="F164" s="39"/>
      <c r="G164" s="39"/>
      <c r="H164" s="40"/>
      <c r="I164" s="47"/>
      <c r="J164" s="38"/>
      <c r="K164" s="38"/>
      <c r="L164" s="38"/>
      <c r="M164" s="38"/>
      <c r="N164" s="38"/>
    </row>
    <row r="165" spans="1:14" x14ac:dyDescent="0.25">
      <c r="A165" s="38"/>
      <c r="B165" s="38"/>
      <c r="C165" s="47"/>
      <c r="D165" s="47"/>
      <c r="E165" s="47"/>
      <c r="F165" s="39"/>
      <c r="G165" s="39"/>
      <c r="H165" s="40"/>
      <c r="I165" s="47"/>
      <c r="J165" s="38"/>
      <c r="K165" s="38"/>
      <c r="L165" s="38"/>
      <c r="M165" s="38"/>
      <c r="N165" s="38"/>
    </row>
    <row r="166" spans="1:14" x14ac:dyDescent="0.25">
      <c r="A166" s="38"/>
      <c r="B166" s="38"/>
      <c r="C166" s="47"/>
      <c r="D166" s="47"/>
      <c r="E166" s="47"/>
      <c r="F166" s="39"/>
      <c r="G166" s="39"/>
      <c r="H166" s="40"/>
      <c r="I166" s="47"/>
      <c r="J166" s="38"/>
      <c r="K166" s="38"/>
      <c r="L166" s="38"/>
      <c r="M166" s="38"/>
      <c r="N166" s="38"/>
    </row>
    <row r="167" spans="1:14" x14ac:dyDescent="0.25">
      <c r="A167" s="38"/>
      <c r="B167" s="38"/>
      <c r="C167" s="47"/>
      <c r="D167" s="47"/>
      <c r="E167" s="47"/>
      <c r="F167" s="39"/>
      <c r="G167" s="39"/>
      <c r="H167" s="40"/>
      <c r="I167" s="47"/>
      <c r="J167" s="38"/>
      <c r="K167" s="38"/>
      <c r="L167" s="38"/>
      <c r="M167" s="38"/>
      <c r="N167" s="38"/>
    </row>
    <row r="168" spans="1:14" x14ac:dyDescent="0.25">
      <c r="A168" s="38"/>
      <c r="B168" s="38"/>
      <c r="C168" s="47"/>
      <c r="D168" s="47"/>
      <c r="E168" s="47"/>
      <c r="F168" s="39"/>
      <c r="G168" s="39"/>
      <c r="H168" s="40"/>
      <c r="I168" s="47"/>
      <c r="J168" s="38"/>
      <c r="K168" s="38"/>
      <c r="L168" s="38"/>
      <c r="M168" s="38"/>
      <c r="N168" s="38"/>
    </row>
    <row r="169" spans="1:14" x14ac:dyDescent="0.25">
      <c r="A169" s="38"/>
      <c r="B169" s="38"/>
      <c r="C169" s="47"/>
      <c r="D169" s="47"/>
      <c r="E169" s="47"/>
      <c r="F169" s="39"/>
      <c r="G169" s="39"/>
      <c r="H169" s="40"/>
      <c r="I169" s="47"/>
      <c r="J169" s="38"/>
      <c r="K169" s="38"/>
      <c r="L169" s="38"/>
      <c r="M169" s="38"/>
      <c r="N169" s="38"/>
    </row>
    <row r="170" spans="1:14" x14ac:dyDescent="0.25">
      <c r="A170" s="38"/>
      <c r="B170" s="38"/>
      <c r="C170" s="47"/>
      <c r="D170" s="47"/>
      <c r="E170" s="47"/>
      <c r="F170" s="39"/>
      <c r="G170" s="39"/>
      <c r="H170" s="40"/>
      <c r="I170" s="47"/>
      <c r="J170" s="38"/>
      <c r="K170" s="38"/>
      <c r="L170" s="50"/>
      <c r="M170" s="37"/>
      <c r="N170" s="38"/>
    </row>
    <row r="171" spans="1:14" x14ac:dyDescent="0.25">
      <c r="A171" s="38"/>
      <c r="B171" s="38"/>
      <c r="C171" s="47"/>
      <c r="D171" s="47"/>
      <c r="E171" s="47"/>
      <c r="F171" s="39"/>
      <c r="G171" s="39"/>
      <c r="H171" s="40"/>
      <c r="I171" s="47"/>
      <c r="J171" s="38"/>
      <c r="K171" s="38"/>
      <c r="L171" s="38"/>
      <c r="M171" s="38"/>
      <c r="N171" s="38"/>
    </row>
    <row r="172" spans="1:14" x14ac:dyDescent="0.25">
      <c r="A172" s="38"/>
      <c r="B172" s="38"/>
      <c r="C172" s="47"/>
      <c r="D172" s="47"/>
      <c r="E172" s="47"/>
      <c r="F172" s="39"/>
      <c r="G172" s="39"/>
      <c r="H172" s="40"/>
      <c r="I172" s="47"/>
      <c r="J172" s="38"/>
      <c r="K172" s="38"/>
      <c r="L172" s="38"/>
      <c r="M172" s="38"/>
      <c r="N172" s="38"/>
    </row>
    <row r="173" spans="1:14" x14ac:dyDescent="0.25">
      <c r="A173" s="38"/>
      <c r="B173" s="38"/>
      <c r="C173" s="47"/>
      <c r="D173" s="47"/>
      <c r="E173" s="47"/>
      <c r="F173" s="39"/>
      <c r="G173" s="39"/>
      <c r="H173" s="40"/>
      <c r="I173" s="47"/>
      <c r="J173" s="38"/>
      <c r="K173" s="38"/>
      <c r="L173" s="38"/>
      <c r="M173" s="38"/>
      <c r="N173" s="38"/>
    </row>
    <row r="174" spans="1:14" x14ac:dyDescent="0.25">
      <c r="A174" s="38"/>
      <c r="B174" s="38"/>
      <c r="C174" s="47"/>
      <c r="D174" s="47"/>
      <c r="E174" s="47"/>
      <c r="F174" s="39"/>
      <c r="G174" s="39"/>
      <c r="H174" s="40"/>
      <c r="I174" s="47"/>
      <c r="J174" s="38"/>
      <c r="K174" s="38"/>
      <c r="L174" s="38"/>
      <c r="M174" s="38"/>
      <c r="N174" s="38"/>
    </row>
    <row r="175" spans="1:14" x14ac:dyDescent="0.25">
      <c r="A175" s="38"/>
      <c r="B175" s="38"/>
      <c r="C175" s="47"/>
      <c r="D175" s="47"/>
      <c r="E175" s="47"/>
      <c r="F175" s="39"/>
      <c r="G175" s="39"/>
      <c r="H175" s="40"/>
      <c r="I175" s="47"/>
      <c r="J175" s="38"/>
      <c r="K175" s="38"/>
      <c r="L175" s="38"/>
      <c r="M175" s="38"/>
      <c r="N175" s="38"/>
    </row>
    <row r="176" spans="1:14" x14ac:dyDescent="0.25">
      <c r="A176" s="38"/>
      <c r="B176" s="38"/>
      <c r="C176" s="47"/>
      <c r="D176" s="47"/>
      <c r="E176" s="47"/>
      <c r="F176" s="39"/>
      <c r="G176" s="39"/>
      <c r="H176" s="40"/>
      <c r="I176" s="47"/>
      <c r="J176" s="38"/>
      <c r="K176" s="38"/>
      <c r="L176" s="38"/>
      <c r="M176" s="38"/>
      <c r="N176" s="38"/>
    </row>
    <row r="177" spans="1:14" x14ac:dyDescent="0.25">
      <c r="A177" s="38"/>
      <c r="B177" s="38"/>
      <c r="C177" s="47"/>
      <c r="D177" s="47"/>
      <c r="E177" s="47"/>
      <c r="F177" s="39"/>
      <c r="G177" s="39"/>
      <c r="H177" s="40"/>
      <c r="I177" s="47"/>
      <c r="J177" s="38"/>
      <c r="K177" s="38"/>
      <c r="L177" s="38"/>
      <c r="M177" s="38"/>
      <c r="N177" s="38"/>
    </row>
    <row r="178" spans="1:14" x14ac:dyDescent="0.25">
      <c r="A178" s="38"/>
      <c r="B178" s="38"/>
      <c r="C178" s="47"/>
      <c r="D178" s="47"/>
      <c r="E178" s="47"/>
      <c r="F178" s="39"/>
      <c r="G178" s="39"/>
      <c r="H178" s="40"/>
      <c r="I178" s="47"/>
      <c r="J178" s="38"/>
      <c r="K178" s="38"/>
      <c r="L178" s="38"/>
      <c r="M178" s="38"/>
      <c r="N178" s="38"/>
    </row>
    <row r="179" spans="1:14" x14ac:dyDescent="0.25">
      <c r="A179" s="38"/>
      <c r="B179" s="38"/>
      <c r="C179" s="47"/>
      <c r="D179" s="47"/>
      <c r="E179" s="47"/>
      <c r="F179" s="39"/>
      <c r="G179" s="39"/>
      <c r="H179" s="40"/>
      <c r="I179" s="47"/>
      <c r="J179" s="38"/>
      <c r="K179" s="38"/>
      <c r="L179" s="38"/>
      <c r="M179" s="38"/>
      <c r="N179" s="38"/>
    </row>
    <row r="180" spans="1:14" x14ac:dyDescent="0.25">
      <c r="A180" s="38"/>
      <c r="B180" s="38"/>
      <c r="C180" s="47"/>
      <c r="D180" s="47"/>
      <c r="E180" s="47"/>
      <c r="F180" s="39"/>
      <c r="G180" s="39"/>
      <c r="H180" s="40"/>
      <c r="I180" s="47"/>
      <c r="J180" s="38"/>
      <c r="K180" s="38"/>
      <c r="L180" s="38"/>
      <c r="M180" s="38"/>
      <c r="N180" s="38"/>
    </row>
    <row r="181" spans="1:14" x14ac:dyDescent="0.25">
      <c r="A181" s="38"/>
      <c r="B181" s="38"/>
      <c r="C181" s="47"/>
      <c r="D181" s="47"/>
      <c r="E181" s="47"/>
      <c r="F181" s="39"/>
      <c r="G181" s="39"/>
      <c r="H181" s="40"/>
      <c r="I181" s="47"/>
      <c r="J181" s="38"/>
      <c r="K181" s="38"/>
      <c r="L181" s="38"/>
      <c r="M181" s="38"/>
      <c r="N181" s="38"/>
    </row>
    <row r="182" spans="1:14" x14ac:dyDescent="0.25">
      <c r="A182" s="38"/>
      <c r="B182" s="38"/>
      <c r="C182" s="47"/>
      <c r="D182" s="47"/>
      <c r="E182" s="47"/>
      <c r="F182" s="39"/>
      <c r="G182" s="39"/>
      <c r="H182" s="40"/>
      <c r="I182" s="47"/>
      <c r="J182" s="38"/>
      <c r="K182" s="38"/>
      <c r="L182" s="38"/>
      <c r="M182" s="38"/>
      <c r="N182" s="38"/>
    </row>
    <row r="183" spans="1:14" x14ac:dyDescent="0.25">
      <c r="A183" s="38"/>
      <c r="B183" s="38"/>
      <c r="C183" s="47"/>
      <c r="D183" s="47"/>
      <c r="E183" s="47"/>
      <c r="F183" s="39"/>
      <c r="G183" s="39"/>
      <c r="H183" s="40"/>
      <c r="I183" s="47"/>
      <c r="J183" s="38"/>
      <c r="K183" s="38"/>
      <c r="L183" s="38"/>
      <c r="M183" s="38"/>
      <c r="N183" s="38"/>
    </row>
    <row r="184" spans="1:14" x14ac:dyDescent="0.25">
      <c r="A184" s="38"/>
      <c r="B184" s="38"/>
      <c r="C184" s="47"/>
      <c r="D184" s="47"/>
      <c r="E184" s="47"/>
      <c r="F184" s="39"/>
      <c r="G184" s="39"/>
      <c r="H184" s="40"/>
      <c r="I184" s="47"/>
      <c r="J184" s="38"/>
      <c r="K184" s="38"/>
      <c r="L184" s="38"/>
      <c r="M184" s="38"/>
      <c r="N184" s="38"/>
    </row>
    <row r="185" spans="1:14" x14ac:dyDescent="0.25">
      <c r="A185" s="38"/>
      <c r="B185" s="38"/>
      <c r="C185" s="47"/>
      <c r="D185" s="47"/>
      <c r="E185" s="47"/>
      <c r="F185" s="39"/>
      <c r="G185" s="39"/>
      <c r="H185" s="40"/>
      <c r="I185" s="47"/>
      <c r="J185" s="38"/>
      <c r="K185" s="38"/>
      <c r="L185" s="38"/>
      <c r="M185" s="38"/>
      <c r="N185" s="38"/>
    </row>
    <row r="186" spans="1:14" x14ac:dyDescent="0.25">
      <c r="A186" s="38"/>
      <c r="B186" s="38"/>
      <c r="C186" s="47"/>
      <c r="D186" s="47"/>
      <c r="E186" s="47"/>
      <c r="F186" s="39"/>
      <c r="G186" s="39"/>
      <c r="H186" s="40"/>
      <c r="I186" s="47"/>
      <c r="J186" s="38"/>
      <c r="K186" s="38"/>
      <c r="L186" s="50"/>
      <c r="M186" s="37"/>
      <c r="N186" s="38"/>
    </row>
    <row r="187" spans="1:14" x14ac:dyDescent="0.25">
      <c r="A187" s="38"/>
      <c r="B187" s="38"/>
      <c r="C187" s="47"/>
      <c r="D187" s="47"/>
      <c r="E187" s="47"/>
      <c r="F187" s="39"/>
      <c r="G187" s="39"/>
      <c r="H187" s="40"/>
      <c r="I187" s="47"/>
      <c r="J187" s="38"/>
      <c r="K187" s="38"/>
      <c r="L187" s="38"/>
      <c r="M187" s="38"/>
      <c r="N187" s="38"/>
    </row>
    <row r="188" spans="1:14" x14ac:dyDescent="0.25">
      <c r="A188" s="38"/>
      <c r="B188" s="38"/>
      <c r="C188" s="47"/>
      <c r="D188" s="47"/>
      <c r="E188" s="47"/>
      <c r="F188" s="39"/>
      <c r="G188" s="39"/>
      <c r="H188" s="40"/>
      <c r="I188" s="47"/>
      <c r="J188" s="38"/>
      <c r="K188" s="38"/>
      <c r="L188" s="38"/>
      <c r="M188" s="38"/>
      <c r="N188" s="38"/>
    </row>
    <row r="189" spans="1:14" x14ac:dyDescent="0.25">
      <c r="A189" s="38"/>
      <c r="B189" s="38"/>
      <c r="C189" s="47"/>
      <c r="D189" s="47"/>
      <c r="E189" s="47"/>
      <c r="F189" s="39"/>
      <c r="G189" s="39"/>
      <c r="H189" s="40"/>
      <c r="I189" s="47"/>
      <c r="J189" s="38"/>
      <c r="K189" s="38"/>
      <c r="L189" s="38"/>
      <c r="M189" s="38"/>
      <c r="N189" s="38"/>
    </row>
    <row r="190" spans="1:14" x14ac:dyDescent="0.25">
      <c r="A190" s="38"/>
      <c r="B190" s="38"/>
      <c r="C190" s="47"/>
      <c r="D190" s="47"/>
      <c r="E190" s="47"/>
      <c r="F190" s="39"/>
      <c r="G190" s="39"/>
      <c r="H190" s="40"/>
      <c r="I190" s="47"/>
      <c r="J190" s="38"/>
      <c r="K190" s="38"/>
      <c r="L190" s="38"/>
      <c r="M190" s="38"/>
      <c r="N190" s="38"/>
    </row>
    <row r="191" spans="1:14" x14ac:dyDescent="0.25">
      <c r="A191" s="38"/>
      <c r="B191" s="38"/>
      <c r="C191" s="47"/>
      <c r="D191" s="47"/>
      <c r="E191" s="47"/>
      <c r="F191" s="39"/>
      <c r="G191" s="39"/>
      <c r="H191" s="40"/>
      <c r="I191" s="47"/>
      <c r="J191" s="38"/>
      <c r="K191" s="38"/>
      <c r="L191" s="38"/>
      <c r="M191" s="38"/>
      <c r="N191" s="38"/>
    </row>
    <row r="192" spans="1:14" x14ac:dyDescent="0.25">
      <c r="A192" s="38"/>
      <c r="B192" s="38"/>
      <c r="C192" s="47"/>
      <c r="D192" s="47"/>
      <c r="E192" s="47"/>
      <c r="F192" s="39"/>
      <c r="G192" s="39"/>
      <c r="H192" s="40"/>
      <c r="I192" s="47"/>
      <c r="J192" s="38"/>
      <c r="K192" s="38"/>
      <c r="L192" s="38"/>
      <c r="M192" s="38"/>
      <c r="N192" s="38"/>
    </row>
    <row r="193" spans="1:14" x14ac:dyDescent="0.25">
      <c r="A193" s="38"/>
      <c r="B193" s="38"/>
      <c r="C193" s="47"/>
      <c r="D193" s="47"/>
      <c r="E193" s="47"/>
      <c r="F193" s="39"/>
      <c r="G193" s="39"/>
      <c r="H193" s="40"/>
      <c r="I193" s="47"/>
      <c r="J193" s="38"/>
      <c r="K193" s="38"/>
      <c r="L193" s="38"/>
      <c r="M193" s="38"/>
      <c r="N193" s="38"/>
    </row>
    <row r="194" spans="1:14" x14ac:dyDescent="0.25">
      <c r="A194" s="38"/>
      <c r="B194" s="38"/>
      <c r="C194" s="47"/>
      <c r="D194" s="47"/>
      <c r="E194" s="47"/>
      <c r="F194" s="39"/>
      <c r="G194" s="39"/>
      <c r="H194" s="40"/>
      <c r="I194" s="47"/>
      <c r="J194" s="38"/>
      <c r="K194" s="38"/>
      <c r="L194" s="38"/>
      <c r="M194" s="38"/>
      <c r="N194" s="38"/>
    </row>
    <row r="195" spans="1:14" x14ac:dyDescent="0.25">
      <c r="A195" s="38"/>
      <c r="B195" s="38"/>
      <c r="C195" s="47"/>
      <c r="D195" s="47"/>
      <c r="E195" s="47"/>
      <c r="F195" s="39"/>
      <c r="G195" s="39"/>
      <c r="H195" s="40"/>
      <c r="I195" s="47"/>
      <c r="J195" s="38"/>
      <c r="K195" s="38"/>
      <c r="L195" s="38"/>
      <c r="M195" s="38"/>
      <c r="N195" s="38"/>
    </row>
    <row r="196" spans="1:14" x14ac:dyDescent="0.25">
      <c r="A196" s="38"/>
      <c r="B196" s="38"/>
      <c r="C196" s="47"/>
      <c r="D196" s="47"/>
      <c r="E196" s="47"/>
      <c r="F196" s="39"/>
      <c r="G196" s="39"/>
      <c r="H196" s="40"/>
      <c r="I196" s="47"/>
      <c r="J196" s="38"/>
      <c r="K196" s="38"/>
      <c r="L196" s="38"/>
      <c r="M196" s="38"/>
      <c r="N196" s="38"/>
    </row>
    <row r="197" spans="1:14" x14ac:dyDescent="0.25">
      <c r="A197" s="38"/>
      <c r="B197" s="38"/>
      <c r="C197" s="47"/>
      <c r="D197" s="47"/>
      <c r="E197" s="47"/>
      <c r="F197" s="39"/>
      <c r="G197" s="39"/>
      <c r="H197" s="40"/>
      <c r="I197" s="47"/>
      <c r="J197" s="38"/>
      <c r="K197" s="38"/>
      <c r="L197" s="38"/>
      <c r="M197" s="38"/>
      <c r="N197" s="38"/>
    </row>
    <row r="198" spans="1:14" x14ac:dyDescent="0.25">
      <c r="A198" s="38"/>
      <c r="B198" s="38"/>
      <c r="C198" s="47"/>
      <c r="D198" s="47"/>
      <c r="E198" s="47"/>
      <c r="F198" s="39"/>
      <c r="G198" s="39"/>
      <c r="H198" s="40"/>
      <c r="I198" s="47"/>
      <c r="J198" s="38"/>
      <c r="K198" s="38"/>
      <c r="L198" s="38"/>
      <c r="M198" s="38"/>
      <c r="N198" s="38"/>
    </row>
    <row r="199" spans="1:14" x14ac:dyDescent="0.25">
      <c r="A199" s="38"/>
      <c r="B199" s="38"/>
      <c r="C199" s="47"/>
      <c r="D199" s="47"/>
      <c r="E199" s="47"/>
      <c r="F199" s="39"/>
      <c r="G199" s="39"/>
      <c r="H199" s="40"/>
      <c r="I199" s="47"/>
      <c r="J199" s="38"/>
      <c r="K199" s="38"/>
      <c r="L199" s="38"/>
      <c r="M199" s="38"/>
      <c r="N199" s="38"/>
    </row>
    <row r="200" spans="1:14" x14ac:dyDescent="0.25">
      <c r="A200" s="38"/>
      <c r="B200" s="38"/>
      <c r="C200" s="47"/>
      <c r="D200" s="47"/>
      <c r="E200" s="47"/>
      <c r="F200" s="39"/>
      <c r="G200" s="39"/>
      <c r="H200" s="40"/>
      <c r="I200" s="47"/>
      <c r="J200" s="38"/>
      <c r="K200" s="38"/>
      <c r="L200" s="38"/>
      <c r="M200" s="38"/>
      <c r="N200" s="38"/>
    </row>
    <row r="201" spans="1:14" x14ac:dyDescent="0.25">
      <c r="A201" s="38"/>
      <c r="B201" s="38"/>
      <c r="C201" s="47"/>
      <c r="D201" s="47"/>
      <c r="E201" s="47"/>
      <c r="F201" s="39"/>
      <c r="G201" s="39"/>
      <c r="H201" s="40"/>
      <c r="I201" s="47"/>
      <c r="J201" s="38"/>
      <c r="K201" s="38"/>
      <c r="L201" s="38"/>
      <c r="M201" s="38"/>
      <c r="N201" s="38"/>
    </row>
    <row r="202" spans="1:14" x14ac:dyDescent="0.25">
      <c r="A202" s="38"/>
      <c r="B202" s="38"/>
      <c r="C202" s="47"/>
      <c r="D202" s="47"/>
      <c r="E202" s="47"/>
      <c r="F202" s="39"/>
      <c r="G202" s="39"/>
      <c r="H202" s="40"/>
      <c r="I202" s="47"/>
      <c r="J202" s="38"/>
      <c r="K202" s="38"/>
      <c r="L202" s="38"/>
      <c r="M202" s="38"/>
      <c r="N202" s="38"/>
    </row>
    <row r="203" spans="1:14" x14ac:dyDescent="0.25">
      <c r="A203" s="38"/>
      <c r="B203" s="38"/>
      <c r="C203" s="47"/>
      <c r="D203" s="47"/>
      <c r="E203" s="47"/>
      <c r="F203" s="39"/>
      <c r="G203" s="39"/>
      <c r="H203" s="40"/>
      <c r="I203" s="47"/>
      <c r="J203" s="38"/>
      <c r="K203" s="38"/>
      <c r="L203" s="38"/>
      <c r="M203" s="38"/>
      <c r="N203" s="38"/>
    </row>
    <row r="204" spans="1:14" x14ac:dyDescent="0.25">
      <c r="A204" s="38"/>
      <c r="B204" s="38"/>
      <c r="C204" s="47"/>
      <c r="D204" s="47"/>
      <c r="E204" s="47"/>
      <c r="F204" s="39"/>
      <c r="G204" s="39"/>
      <c r="H204" s="40"/>
      <c r="I204" s="47"/>
      <c r="J204" s="38"/>
      <c r="K204" s="38"/>
      <c r="L204" s="38"/>
      <c r="M204" s="38"/>
      <c r="N204" s="38"/>
    </row>
    <row r="205" spans="1:14" x14ac:dyDescent="0.25">
      <c r="A205" s="38"/>
      <c r="B205" s="38"/>
      <c r="C205" s="47"/>
      <c r="D205" s="47"/>
      <c r="E205" s="47"/>
      <c r="F205" s="39"/>
      <c r="G205" s="39"/>
      <c r="H205" s="40"/>
      <c r="I205" s="47"/>
      <c r="J205" s="38"/>
      <c r="K205" s="38"/>
      <c r="L205" s="38"/>
      <c r="M205" s="38"/>
      <c r="N205" s="38"/>
    </row>
    <row r="206" spans="1:14" x14ac:dyDescent="0.25">
      <c r="A206" s="38"/>
      <c r="B206" s="38"/>
      <c r="C206" s="47"/>
      <c r="D206" s="47"/>
      <c r="E206" s="47"/>
      <c r="F206" s="39"/>
      <c r="G206" s="39"/>
      <c r="H206" s="40"/>
      <c r="I206" s="47"/>
      <c r="J206" s="38"/>
      <c r="K206" s="38"/>
      <c r="L206" s="38"/>
      <c r="M206" s="38"/>
      <c r="N206" s="38"/>
    </row>
    <row r="207" spans="1:14" x14ac:dyDescent="0.25">
      <c r="A207" s="38"/>
      <c r="B207" s="38"/>
      <c r="C207" s="47"/>
      <c r="D207" s="47"/>
      <c r="E207" s="47"/>
      <c r="F207" s="39"/>
      <c r="G207" s="39"/>
      <c r="H207" s="40"/>
      <c r="I207" s="47"/>
      <c r="J207" s="38"/>
      <c r="K207" s="38"/>
      <c r="L207" s="38"/>
      <c r="M207" s="38"/>
      <c r="N207" s="38"/>
    </row>
    <row r="208" spans="1:14" x14ac:dyDescent="0.25">
      <c r="A208" s="38"/>
      <c r="B208" s="38"/>
      <c r="C208" s="47"/>
      <c r="D208" s="47"/>
      <c r="E208" s="47"/>
      <c r="F208" s="39"/>
      <c r="G208" s="39"/>
      <c r="H208" s="40"/>
      <c r="I208" s="47"/>
      <c r="J208" s="38"/>
      <c r="K208" s="38"/>
      <c r="L208" s="38"/>
      <c r="M208" s="38"/>
      <c r="N208" s="38"/>
    </row>
    <row r="209" spans="1:14" x14ac:dyDescent="0.25">
      <c r="A209" s="38"/>
      <c r="B209" s="38"/>
      <c r="C209" s="47"/>
      <c r="D209" s="47"/>
      <c r="E209" s="47"/>
      <c r="F209" s="39"/>
      <c r="G209" s="39"/>
      <c r="H209" s="40"/>
      <c r="I209" s="47"/>
      <c r="J209" s="38"/>
      <c r="K209" s="38"/>
      <c r="L209" s="38"/>
      <c r="M209" s="38"/>
      <c r="N209" s="38"/>
    </row>
    <row r="210" spans="1:14" x14ac:dyDescent="0.25">
      <c r="A210" s="38"/>
      <c r="B210" s="38"/>
      <c r="C210" s="47"/>
      <c r="D210" s="47"/>
      <c r="E210" s="47"/>
      <c r="F210" s="39"/>
      <c r="G210" s="39"/>
      <c r="H210" s="40"/>
      <c r="I210" s="47"/>
      <c r="J210" s="38"/>
      <c r="K210" s="38"/>
      <c r="L210" s="50"/>
      <c r="M210" s="37"/>
      <c r="N210" s="38"/>
    </row>
    <row r="211" spans="1:14" x14ac:dyDescent="0.25">
      <c r="A211" s="38"/>
      <c r="B211" s="38"/>
      <c r="C211" s="47"/>
      <c r="D211" s="47"/>
      <c r="E211" s="47"/>
      <c r="F211" s="39"/>
      <c r="G211" s="39"/>
      <c r="H211" s="40"/>
      <c r="I211" s="47"/>
      <c r="J211" s="38"/>
      <c r="K211" s="38"/>
      <c r="L211" s="38"/>
      <c r="M211" s="38"/>
      <c r="N211" s="38"/>
    </row>
    <row r="212" spans="1:14" x14ac:dyDescent="0.25">
      <c r="A212" s="38"/>
      <c r="B212" s="38"/>
      <c r="C212" s="47"/>
      <c r="D212" s="47"/>
      <c r="E212" s="47"/>
      <c r="F212" s="39"/>
      <c r="G212" s="39"/>
      <c r="H212" s="40"/>
      <c r="I212" s="47"/>
      <c r="J212" s="38"/>
      <c r="K212" s="38"/>
      <c r="L212" s="38"/>
      <c r="M212" s="38"/>
      <c r="N212" s="38"/>
    </row>
    <row r="213" spans="1:14" x14ac:dyDescent="0.25">
      <c r="A213" s="38"/>
      <c r="B213" s="38"/>
      <c r="C213" s="47"/>
      <c r="D213" s="47"/>
      <c r="E213" s="47"/>
      <c r="F213" s="39"/>
      <c r="G213" s="39"/>
      <c r="H213" s="40"/>
      <c r="I213" s="47"/>
      <c r="J213" s="38"/>
      <c r="K213" s="38"/>
      <c r="L213" s="38"/>
      <c r="M213" s="38"/>
      <c r="N213" s="38"/>
    </row>
    <row r="214" spans="1:14" x14ac:dyDescent="0.25">
      <c r="A214" s="38"/>
      <c r="B214" s="38"/>
      <c r="C214" s="47"/>
      <c r="D214" s="47"/>
      <c r="E214" s="47"/>
      <c r="F214" s="39"/>
      <c r="G214" s="39"/>
      <c r="H214" s="40"/>
      <c r="I214" s="47"/>
      <c r="J214" s="38"/>
      <c r="K214" s="38"/>
      <c r="L214" s="38"/>
      <c r="M214" s="38"/>
      <c r="N214" s="38"/>
    </row>
    <row r="215" spans="1:14" x14ac:dyDescent="0.25">
      <c r="A215" s="38"/>
      <c r="B215" s="38"/>
      <c r="C215" s="47"/>
      <c r="D215" s="47"/>
      <c r="E215" s="47"/>
      <c r="F215" s="39"/>
      <c r="G215" s="39"/>
      <c r="H215" s="40"/>
      <c r="I215" s="47"/>
      <c r="J215" s="38"/>
      <c r="K215" s="38"/>
      <c r="L215" s="38"/>
      <c r="M215" s="38"/>
      <c r="N215" s="38"/>
    </row>
    <row r="216" spans="1:14" x14ac:dyDescent="0.25">
      <c r="A216" s="38"/>
      <c r="B216" s="38"/>
      <c r="C216" s="47"/>
      <c r="D216" s="47"/>
      <c r="E216" s="47"/>
      <c r="F216" s="39"/>
      <c r="G216" s="39"/>
      <c r="H216" s="40"/>
      <c r="I216" s="47"/>
      <c r="J216" s="38"/>
      <c r="K216" s="38"/>
      <c r="L216" s="38"/>
      <c r="M216" s="38"/>
      <c r="N216" s="38"/>
    </row>
    <row r="217" spans="1:14" x14ac:dyDescent="0.25">
      <c r="A217" s="38"/>
      <c r="B217" s="38"/>
      <c r="C217" s="47"/>
      <c r="D217" s="47"/>
      <c r="E217" s="47"/>
      <c r="F217" s="39"/>
      <c r="G217" s="39"/>
      <c r="H217" s="40"/>
      <c r="I217" s="47"/>
      <c r="J217" s="38"/>
      <c r="K217" s="38"/>
      <c r="L217" s="38"/>
      <c r="M217" s="38"/>
      <c r="N217" s="38"/>
    </row>
    <row r="218" spans="1:14" x14ac:dyDescent="0.25">
      <c r="A218" s="38"/>
      <c r="B218" s="38"/>
      <c r="C218" s="47"/>
      <c r="D218" s="47"/>
      <c r="E218" s="47"/>
      <c r="F218" s="39"/>
      <c r="G218" s="39"/>
      <c r="H218" s="40"/>
      <c r="I218" s="47"/>
      <c r="J218" s="38"/>
      <c r="K218" s="38"/>
      <c r="L218" s="38"/>
      <c r="M218" s="38"/>
      <c r="N218" s="38"/>
    </row>
    <row r="219" spans="1:14" x14ac:dyDescent="0.25">
      <c r="A219" s="38"/>
      <c r="B219" s="38"/>
      <c r="C219" s="47"/>
      <c r="D219" s="47"/>
      <c r="E219" s="47"/>
      <c r="F219" s="39"/>
      <c r="G219" s="39"/>
      <c r="H219" s="40"/>
      <c r="I219" s="47"/>
      <c r="J219" s="38"/>
      <c r="K219" s="38"/>
      <c r="L219" s="38"/>
      <c r="M219" s="38"/>
      <c r="N219" s="38"/>
    </row>
    <row r="220" spans="1:14" x14ac:dyDescent="0.25">
      <c r="A220" s="38"/>
      <c r="B220" s="38"/>
      <c r="C220" s="47"/>
      <c r="D220" s="47"/>
      <c r="E220" s="47"/>
      <c r="F220" s="39"/>
      <c r="G220" s="39"/>
      <c r="H220" s="40"/>
      <c r="I220" s="47"/>
      <c r="J220" s="38"/>
      <c r="K220" s="38"/>
      <c r="L220" s="38"/>
      <c r="M220" s="38"/>
      <c r="N220" s="38"/>
    </row>
    <row r="221" spans="1:14" x14ac:dyDescent="0.25">
      <c r="A221" s="38"/>
      <c r="B221" s="38"/>
      <c r="C221" s="47"/>
      <c r="D221" s="47"/>
      <c r="E221" s="47"/>
      <c r="F221" s="39"/>
      <c r="G221" s="39"/>
      <c r="H221" s="40"/>
      <c r="I221" s="47"/>
      <c r="J221" s="38"/>
      <c r="K221" s="38"/>
      <c r="L221" s="38"/>
      <c r="M221" s="38"/>
      <c r="N221" s="38"/>
    </row>
    <row r="222" spans="1:14" x14ac:dyDescent="0.25">
      <c r="A222" s="38"/>
      <c r="B222" s="38"/>
      <c r="C222" s="47"/>
      <c r="D222" s="47"/>
      <c r="E222" s="47"/>
      <c r="F222" s="39"/>
      <c r="G222" s="39"/>
      <c r="H222" s="40"/>
      <c r="I222" s="47"/>
      <c r="J222" s="38"/>
      <c r="K222" s="38"/>
      <c r="L222" s="38"/>
      <c r="M222" s="38"/>
      <c r="N222" s="38"/>
    </row>
    <row r="223" spans="1:14" x14ac:dyDescent="0.25">
      <c r="A223" s="38"/>
      <c r="B223" s="38"/>
      <c r="C223" s="47"/>
      <c r="D223" s="47"/>
      <c r="E223" s="47"/>
      <c r="F223" s="39"/>
      <c r="G223" s="39"/>
      <c r="H223" s="40"/>
      <c r="I223" s="47"/>
      <c r="J223" s="38"/>
      <c r="K223" s="38"/>
      <c r="L223" s="38"/>
      <c r="M223" s="38"/>
      <c r="N223" s="38"/>
    </row>
    <row r="224" spans="1:14" x14ac:dyDescent="0.25">
      <c r="A224" s="38"/>
      <c r="B224" s="38"/>
      <c r="C224" s="47"/>
      <c r="D224" s="47"/>
      <c r="E224" s="47"/>
      <c r="F224" s="39"/>
      <c r="G224" s="39"/>
      <c r="H224" s="40"/>
      <c r="I224" s="47"/>
      <c r="J224" s="38"/>
      <c r="K224" s="38"/>
      <c r="L224" s="38"/>
      <c r="M224" s="38"/>
      <c r="N224" s="38"/>
    </row>
    <row r="225" spans="1:14" x14ac:dyDescent="0.25">
      <c r="A225" s="38"/>
      <c r="B225" s="38"/>
      <c r="C225" s="47"/>
      <c r="D225" s="47"/>
      <c r="E225" s="47"/>
      <c r="F225" s="39"/>
      <c r="G225" s="39"/>
      <c r="H225" s="40"/>
      <c r="I225" s="47"/>
      <c r="J225" s="38"/>
      <c r="K225" s="38"/>
      <c r="L225" s="38"/>
      <c r="M225" s="38"/>
      <c r="N225" s="38"/>
    </row>
    <row r="226" spans="1:14" x14ac:dyDescent="0.25">
      <c r="A226" s="38"/>
      <c r="B226" s="38"/>
      <c r="C226" s="47"/>
      <c r="D226" s="47"/>
      <c r="E226" s="47"/>
      <c r="F226" s="39"/>
      <c r="G226" s="39"/>
      <c r="H226" s="40"/>
      <c r="I226" s="47"/>
      <c r="J226" s="38"/>
      <c r="K226" s="38"/>
      <c r="L226" s="38"/>
      <c r="M226" s="38"/>
      <c r="N226" s="38"/>
    </row>
    <row r="227" spans="1:14" x14ac:dyDescent="0.25">
      <c r="A227" s="38"/>
      <c r="B227" s="38"/>
      <c r="C227" s="47"/>
      <c r="D227" s="47"/>
      <c r="E227" s="47"/>
      <c r="F227" s="39"/>
      <c r="G227" s="39"/>
      <c r="H227" s="40"/>
      <c r="I227" s="47"/>
      <c r="J227" s="38"/>
      <c r="K227" s="38"/>
      <c r="L227" s="38"/>
      <c r="M227" s="38"/>
      <c r="N227" s="38"/>
    </row>
    <row r="228" spans="1:14" x14ac:dyDescent="0.25">
      <c r="A228" s="38"/>
      <c r="B228" s="38"/>
      <c r="C228" s="47"/>
      <c r="D228" s="47"/>
      <c r="E228" s="47"/>
      <c r="F228" s="39"/>
      <c r="G228" s="39"/>
      <c r="H228" s="40"/>
      <c r="I228" s="47"/>
      <c r="J228" s="38"/>
      <c r="K228" s="38"/>
      <c r="L228" s="38"/>
      <c r="M228" s="38"/>
      <c r="N228" s="38"/>
    </row>
    <row r="229" spans="1:14" x14ac:dyDescent="0.25">
      <c r="A229" s="38"/>
      <c r="B229" s="38"/>
      <c r="C229" s="47"/>
      <c r="D229" s="47"/>
      <c r="E229" s="47"/>
      <c r="F229" s="39"/>
      <c r="G229" s="39"/>
      <c r="H229" s="40"/>
      <c r="I229" s="47"/>
      <c r="J229" s="38"/>
      <c r="K229" s="38"/>
      <c r="L229" s="38"/>
      <c r="M229" s="38"/>
      <c r="N229" s="38"/>
    </row>
    <row r="230" spans="1:14" x14ac:dyDescent="0.25">
      <c r="A230" s="38"/>
      <c r="B230" s="38"/>
      <c r="C230" s="47"/>
      <c r="D230" s="47"/>
      <c r="E230" s="47"/>
      <c r="F230" s="39"/>
      <c r="G230" s="39"/>
      <c r="H230" s="40"/>
      <c r="I230" s="47"/>
      <c r="J230" s="38"/>
      <c r="K230" s="38"/>
      <c r="L230" s="38"/>
      <c r="M230" s="38"/>
      <c r="N230" s="38"/>
    </row>
    <row r="231" spans="1:14" x14ac:dyDescent="0.25">
      <c r="A231" s="38"/>
      <c r="B231" s="38"/>
      <c r="C231" s="47"/>
      <c r="D231" s="47"/>
      <c r="E231" s="47"/>
      <c r="F231" s="39"/>
      <c r="G231" s="39"/>
      <c r="H231" s="40"/>
      <c r="I231" s="47"/>
      <c r="J231" s="38"/>
      <c r="K231" s="38"/>
      <c r="L231" s="38"/>
      <c r="M231" s="38"/>
      <c r="N231" s="38"/>
    </row>
    <row r="232" spans="1:14" x14ac:dyDescent="0.25">
      <c r="A232" s="38"/>
      <c r="B232" s="38"/>
      <c r="C232" s="47"/>
      <c r="D232" s="47"/>
      <c r="E232" s="47"/>
      <c r="F232" s="39"/>
      <c r="G232" s="39"/>
      <c r="H232" s="40"/>
      <c r="I232" s="47"/>
      <c r="J232" s="38"/>
      <c r="K232" s="38"/>
      <c r="L232" s="38"/>
      <c r="M232" s="38"/>
      <c r="N232" s="38"/>
    </row>
    <row r="233" spans="1:14" x14ac:dyDescent="0.25">
      <c r="A233" s="38"/>
      <c r="B233" s="38"/>
      <c r="C233" s="47"/>
      <c r="D233" s="47"/>
      <c r="E233" s="47"/>
      <c r="F233" s="39"/>
      <c r="G233" s="39"/>
      <c r="H233" s="40"/>
      <c r="I233" s="47"/>
      <c r="J233" s="38"/>
      <c r="K233" s="38"/>
      <c r="L233" s="38"/>
      <c r="M233" s="38"/>
      <c r="N233" s="38"/>
    </row>
    <row r="234" spans="1:14" x14ac:dyDescent="0.25">
      <c r="A234" s="38"/>
      <c r="B234" s="38"/>
      <c r="C234" s="47"/>
      <c r="D234" s="47"/>
      <c r="E234" s="47"/>
      <c r="F234" s="39"/>
      <c r="G234" s="39"/>
      <c r="H234" s="40"/>
      <c r="I234" s="47"/>
      <c r="J234" s="38"/>
      <c r="K234" s="38"/>
      <c r="L234" s="50"/>
      <c r="M234" s="37"/>
      <c r="N234" s="38"/>
    </row>
    <row r="235" spans="1:14" x14ac:dyDescent="0.25">
      <c r="A235" s="38"/>
      <c r="B235" s="38"/>
      <c r="C235" s="47"/>
      <c r="D235" s="47"/>
      <c r="E235" s="47"/>
      <c r="F235" s="39"/>
      <c r="G235" s="39"/>
      <c r="H235" s="40"/>
      <c r="I235" s="47"/>
      <c r="J235" s="38"/>
      <c r="K235" s="38"/>
      <c r="L235" s="38"/>
      <c r="M235" s="38"/>
      <c r="N235" s="38"/>
    </row>
    <row r="236" spans="1:14" x14ac:dyDescent="0.25">
      <c r="A236" s="38"/>
      <c r="B236" s="38"/>
      <c r="C236" s="47"/>
      <c r="D236" s="47"/>
      <c r="E236" s="47"/>
      <c r="F236" s="39"/>
      <c r="G236" s="39"/>
      <c r="H236" s="40"/>
      <c r="I236" s="47"/>
      <c r="J236" s="38"/>
      <c r="K236" s="38"/>
      <c r="L236" s="38"/>
      <c r="M236" s="38"/>
      <c r="N236" s="38"/>
    </row>
    <row r="237" spans="1:14" x14ac:dyDescent="0.25">
      <c r="A237" s="38"/>
      <c r="B237" s="38"/>
      <c r="C237" s="47"/>
      <c r="D237" s="47"/>
      <c r="E237" s="47"/>
      <c r="F237" s="39"/>
      <c r="G237" s="39"/>
      <c r="H237" s="40"/>
      <c r="I237" s="47"/>
      <c r="J237" s="38"/>
      <c r="K237" s="38"/>
      <c r="L237" s="38"/>
      <c r="M237" s="38"/>
      <c r="N237" s="38"/>
    </row>
    <row r="238" spans="1:14" x14ac:dyDescent="0.25">
      <c r="A238" s="38"/>
      <c r="B238" s="38"/>
      <c r="C238" s="47"/>
      <c r="D238" s="47"/>
      <c r="E238" s="47"/>
      <c r="F238" s="39"/>
      <c r="G238" s="39"/>
      <c r="H238" s="40"/>
      <c r="I238" s="47"/>
      <c r="J238" s="38"/>
      <c r="K238" s="38"/>
      <c r="L238" s="38"/>
      <c r="M238" s="38"/>
      <c r="N238" s="38"/>
    </row>
    <row r="239" spans="1:14" x14ac:dyDescent="0.25">
      <c r="A239" s="38"/>
      <c r="B239" s="38"/>
      <c r="C239" s="47"/>
      <c r="D239" s="47"/>
      <c r="E239" s="47"/>
      <c r="F239" s="39"/>
      <c r="G239" s="39"/>
      <c r="H239" s="40"/>
      <c r="I239" s="47"/>
      <c r="J239" s="38"/>
      <c r="K239" s="38"/>
      <c r="L239" s="38"/>
      <c r="M239" s="38"/>
      <c r="N239" s="38"/>
    </row>
    <row r="240" spans="1:14" x14ac:dyDescent="0.25">
      <c r="A240" s="38"/>
      <c r="B240" s="38"/>
      <c r="C240" s="47"/>
      <c r="D240" s="47"/>
      <c r="E240" s="47"/>
      <c r="F240" s="39"/>
      <c r="G240" s="39"/>
      <c r="H240" s="40"/>
      <c r="I240" s="47"/>
      <c r="J240" s="38"/>
      <c r="K240" s="38"/>
      <c r="L240" s="38"/>
      <c r="M240" s="38"/>
      <c r="N240" s="38"/>
    </row>
    <row r="241" spans="1:14" x14ac:dyDescent="0.25">
      <c r="A241" s="38"/>
      <c r="B241" s="38"/>
      <c r="C241" s="47"/>
      <c r="D241" s="47"/>
      <c r="E241" s="47"/>
      <c r="F241" s="39"/>
      <c r="G241" s="39"/>
      <c r="H241" s="40"/>
      <c r="I241" s="47"/>
      <c r="J241" s="38"/>
      <c r="K241" s="38"/>
      <c r="L241" s="38"/>
      <c r="M241" s="38"/>
      <c r="N241" s="38"/>
    </row>
    <row r="242" spans="1:14" x14ac:dyDescent="0.25">
      <c r="A242" s="38"/>
      <c r="B242" s="38"/>
      <c r="C242" s="47"/>
      <c r="D242" s="47"/>
      <c r="E242" s="47"/>
      <c r="F242" s="39"/>
      <c r="G242" s="39"/>
      <c r="H242" s="40"/>
      <c r="I242" s="47"/>
      <c r="J242" s="38"/>
      <c r="K242" s="38"/>
      <c r="L242" s="38"/>
      <c r="M242" s="38"/>
      <c r="N242" s="38"/>
    </row>
    <row r="243" spans="1:14" x14ac:dyDescent="0.25">
      <c r="A243" s="38"/>
      <c r="B243" s="38"/>
      <c r="C243" s="47"/>
      <c r="D243" s="47"/>
      <c r="E243" s="47"/>
      <c r="F243" s="39"/>
      <c r="G243" s="39"/>
      <c r="H243" s="40"/>
      <c r="I243" s="47"/>
      <c r="J243" s="38"/>
      <c r="K243" s="38"/>
      <c r="L243" s="38"/>
      <c r="M243" s="38"/>
      <c r="N243" s="38"/>
    </row>
    <row r="244" spans="1:14" x14ac:dyDescent="0.25">
      <c r="A244" s="38"/>
      <c r="B244" s="38"/>
      <c r="C244" s="47"/>
      <c r="D244" s="47"/>
      <c r="E244" s="47"/>
      <c r="F244" s="39"/>
      <c r="G244" s="39"/>
      <c r="H244" s="40"/>
      <c r="I244" s="47"/>
      <c r="J244" s="38"/>
      <c r="K244" s="38"/>
      <c r="L244" s="38"/>
      <c r="M244" s="38"/>
      <c r="N244" s="38"/>
    </row>
    <row r="245" spans="1:14" x14ac:dyDescent="0.25">
      <c r="A245" s="38"/>
      <c r="B245" s="38"/>
      <c r="C245" s="47"/>
      <c r="D245" s="47"/>
      <c r="E245" s="47"/>
      <c r="F245" s="39"/>
      <c r="G245" s="39"/>
      <c r="H245" s="40"/>
      <c r="I245" s="47"/>
      <c r="J245" s="38"/>
      <c r="K245" s="38"/>
      <c r="L245" s="38"/>
      <c r="M245" s="38"/>
      <c r="N245" s="38"/>
    </row>
    <row r="246" spans="1:14" x14ac:dyDescent="0.25">
      <c r="A246" s="38"/>
      <c r="B246" s="38"/>
      <c r="C246" s="47"/>
      <c r="D246" s="47"/>
      <c r="E246" s="47"/>
      <c r="F246" s="39"/>
      <c r="G246" s="39"/>
      <c r="H246" s="40"/>
      <c r="I246" s="47"/>
      <c r="J246" s="38"/>
      <c r="K246" s="38"/>
      <c r="L246" s="38"/>
      <c r="M246" s="38"/>
      <c r="N246" s="38"/>
    </row>
    <row r="247" spans="1:14" x14ac:dyDescent="0.25">
      <c r="A247" s="38"/>
      <c r="B247" s="38"/>
      <c r="C247" s="47"/>
      <c r="D247" s="47"/>
      <c r="E247" s="47"/>
      <c r="F247" s="39"/>
      <c r="G247" s="39"/>
      <c r="H247" s="40"/>
      <c r="I247" s="47"/>
      <c r="J247" s="38"/>
      <c r="K247" s="38"/>
      <c r="L247" s="38"/>
      <c r="M247" s="38"/>
      <c r="N247" s="38"/>
    </row>
    <row r="248" spans="1:14" x14ac:dyDescent="0.25">
      <c r="A248" s="38"/>
      <c r="B248" s="38"/>
      <c r="C248" s="47"/>
      <c r="D248" s="47"/>
      <c r="E248" s="47"/>
      <c r="F248" s="39"/>
      <c r="G248" s="39"/>
      <c r="H248" s="40"/>
      <c r="I248" s="47"/>
      <c r="J248" s="38"/>
      <c r="K248" s="38"/>
      <c r="L248" s="38"/>
      <c r="M248" s="38"/>
      <c r="N248" s="38"/>
    </row>
    <row r="249" spans="1:14" x14ac:dyDescent="0.25">
      <c r="A249" s="38"/>
      <c r="B249" s="38"/>
      <c r="C249" s="47"/>
      <c r="D249" s="47"/>
      <c r="E249" s="47"/>
      <c r="F249" s="39"/>
      <c r="G249" s="39"/>
      <c r="H249" s="40"/>
      <c r="I249" s="47"/>
      <c r="J249" s="38"/>
      <c r="K249" s="38"/>
      <c r="L249" s="38"/>
      <c r="M249" s="38"/>
      <c r="N249" s="38"/>
    </row>
    <row r="250" spans="1:14" x14ac:dyDescent="0.25">
      <c r="A250" s="38"/>
      <c r="B250" s="38"/>
      <c r="C250" s="47"/>
      <c r="D250" s="47"/>
      <c r="E250" s="47"/>
      <c r="F250" s="39"/>
      <c r="G250" s="39"/>
      <c r="H250" s="40"/>
      <c r="I250" s="47"/>
      <c r="J250" s="38"/>
      <c r="K250" s="38"/>
      <c r="L250" s="38"/>
      <c r="M250" s="38"/>
      <c r="N250" s="38"/>
    </row>
    <row r="251" spans="1:14" x14ac:dyDescent="0.25">
      <c r="A251" s="38"/>
      <c r="B251" s="38"/>
      <c r="C251" s="47"/>
      <c r="D251" s="47"/>
      <c r="E251" s="47"/>
      <c r="F251" s="39"/>
      <c r="G251" s="39"/>
      <c r="H251" s="40"/>
      <c r="I251" s="47"/>
      <c r="J251" s="38"/>
      <c r="K251" s="38"/>
      <c r="L251" s="38"/>
      <c r="M251" s="38"/>
      <c r="N251" s="38"/>
    </row>
    <row r="252" spans="1:14" x14ac:dyDescent="0.25">
      <c r="A252" s="38"/>
      <c r="B252" s="38"/>
      <c r="C252" s="47"/>
      <c r="D252" s="47"/>
      <c r="E252" s="47"/>
      <c r="F252" s="39"/>
      <c r="G252" s="39"/>
      <c r="H252" s="40"/>
      <c r="I252" s="47"/>
      <c r="J252" s="38"/>
      <c r="K252" s="38"/>
      <c r="L252" s="38"/>
      <c r="M252" s="38"/>
      <c r="N252" s="38"/>
    </row>
    <row r="253" spans="1:14" x14ac:dyDescent="0.25">
      <c r="A253" s="38"/>
      <c r="B253" s="38"/>
      <c r="C253" s="47"/>
      <c r="D253" s="47"/>
      <c r="E253" s="47"/>
      <c r="F253" s="39"/>
      <c r="G253" s="39"/>
      <c r="H253" s="40"/>
      <c r="I253" s="47"/>
      <c r="J253" s="38"/>
      <c r="K253" s="38"/>
      <c r="L253" s="38"/>
      <c r="M253" s="38"/>
      <c r="N253" s="38"/>
    </row>
    <row r="254" spans="1:14" x14ac:dyDescent="0.25">
      <c r="A254" s="48"/>
      <c r="B254" s="48"/>
      <c r="C254" s="49"/>
      <c r="D254" s="49"/>
      <c r="E254" s="49"/>
      <c r="F254" s="48"/>
      <c r="G254" s="48"/>
      <c r="I254" s="49"/>
      <c r="J254" s="48"/>
      <c r="K254" s="48"/>
      <c r="L254" s="48"/>
      <c r="M254" s="48"/>
      <c r="N254" s="48"/>
    </row>
    <row r="255" spans="1:14" x14ac:dyDescent="0.25">
      <c r="A255" s="48"/>
      <c r="B255" s="48"/>
      <c r="C255" s="49"/>
      <c r="D255" s="49"/>
      <c r="E255" s="49"/>
      <c r="F255" s="48"/>
      <c r="G255" s="48"/>
      <c r="I255" s="49"/>
      <c r="J255" s="48"/>
      <c r="K255" s="48"/>
      <c r="L255" s="48"/>
      <c r="M255" s="48"/>
      <c r="N255" s="48"/>
    </row>
    <row r="256" spans="1:14" x14ac:dyDescent="0.25">
      <c r="A256" s="48"/>
      <c r="B256" s="48"/>
      <c r="C256" s="49"/>
      <c r="D256" s="49"/>
      <c r="E256" s="49"/>
      <c r="F256" s="48"/>
      <c r="G256" s="48"/>
      <c r="I256" s="49"/>
      <c r="J256" s="48"/>
      <c r="K256" s="48"/>
      <c r="L256" s="48"/>
      <c r="M256" s="48"/>
      <c r="N256" s="48"/>
    </row>
    <row r="257" spans="1:14" x14ac:dyDescent="0.25">
      <c r="A257" s="48"/>
      <c r="B257" s="48"/>
      <c r="C257" s="49"/>
      <c r="D257" s="49"/>
      <c r="E257" s="49"/>
      <c r="F257" s="48"/>
      <c r="G257" s="48"/>
      <c r="I257" s="49"/>
      <c r="J257" s="48"/>
      <c r="K257" s="48"/>
      <c r="L257" s="48"/>
      <c r="M257" s="48"/>
      <c r="N257" s="48"/>
    </row>
    <row r="258" spans="1:14" x14ac:dyDescent="0.25">
      <c r="A258" s="48"/>
      <c r="B258" s="48"/>
      <c r="C258" s="49"/>
      <c r="D258" s="49"/>
      <c r="E258" s="49"/>
      <c r="F258" s="48"/>
      <c r="G258" s="48"/>
      <c r="I258" s="49"/>
      <c r="J258" s="48"/>
      <c r="K258" s="48"/>
      <c r="L258" s="48"/>
      <c r="M258" s="48"/>
      <c r="N258" s="48"/>
    </row>
    <row r="259" spans="1:14" x14ac:dyDescent="0.25">
      <c r="A259" s="48"/>
      <c r="B259" s="48"/>
      <c r="C259" s="49"/>
      <c r="D259" s="49"/>
      <c r="E259" s="49"/>
      <c r="F259" s="48"/>
      <c r="G259" s="48"/>
      <c r="I259" s="49"/>
      <c r="J259" s="48"/>
      <c r="K259" s="48"/>
      <c r="L259" s="48"/>
      <c r="M259" s="48"/>
      <c r="N259" s="48"/>
    </row>
    <row r="260" spans="1:14" x14ac:dyDescent="0.25">
      <c r="A260" s="48"/>
      <c r="B260" s="48"/>
      <c r="C260" s="49"/>
      <c r="D260" s="49"/>
      <c r="E260" s="49"/>
      <c r="F260" s="48"/>
      <c r="G260" s="48"/>
      <c r="I260" s="49"/>
      <c r="J260" s="48"/>
      <c r="K260" s="48"/>
      <c r="L260" s="48"/>
      <c r="M260" s="48"/>
      <c r="N260" s="48"/>
    </row>
    <row r="261" spans="1:14" x14ac:dyDescent="0.25">
      <c r="A261" s="48"/>
      <c r="B261" s="48"/>
      <c r="C261" s="49"/>
      <c r="D261" s="49"/>
      <c r="E261" s="49"/>
      <c r="F261" s="48"/>
      <c r="G261" s="48"/>
      <c r="I261" s="49"/>
      <c r="J261" s="48"/>
      <c r="K261" s="48"/>
      <c r="L261" s="48"/>
      <c r="M261" s="48"/>
      <c r="N261" s="48"/>
    </row>
    <row r="262" spans="1:14" x14ac:dyDescent="0.25">
      <c r="A262" s="48"/>
      <c r="B262" s="48"/>
      <c r="C262" s="49"/>
      <c r="D262" s="49"/>
      <c r="E262" s="49"/>
      <c r="F262" s="48"/>
      <c r="G262" s="48"/>
      <c r="I262" s="49"/>
      <c r="J262" s="48"/>
      <c r="K262" s="48"/>
      <c r="L262" s="48"/>
      <c r="M262" s="48"/>
      <c r="N262" s="48"/>
    </row>
    <row r="263" spans="1:14" x14ac:dyDescent="0.25">
      <c r="A263" s="48"/>
      <c r="B263" s="48"/>
      <c r="C263" s="49"/>
      <c r="D263" s="49"/>
      <c r="E263" s="49"/>
      <c r="F263" s="48"/>
      <c r="G263" s="48"/>
      <c r="I263" s="49"/>
      <c r="J263" s="48"/>
      <c r="K263" s="48"/>
      <c r="L263" s="48"/>
      <c r="M263" s="48"/>
      <c r="N263" s="48"/>
    </row>
    <row r="264" spans="1:14" x14ac:dyDescent="0.25">
      <c r="A264" s="48"/>
      <c r="B264" s="48"/>
      <c r="C264" s="49"/>
      <c r="D264" s="49"/>
      <c r="E264" s="49"/>
      <c r="F264" s="56"/>
      <c r="G264" s="56"/>
      <c r="I264" s="49"/>
      <c r="J264" s="48"/>
      <c r="K264" s="48"/>
      <c r="L264" s="48"/>
      <c r="M264" s="48"/>
      <c r="N264" s="48"/>
    </row>
    <row r="265" spans="1:14" x14ac:dyDescent="0.25">
      <c r="A265" s="48"/>
      <c r="B265" s="48"/>
      <c r="C265" s="49"/>
      <c r="D265" s="49"/>
      <c r="E265" s="49"/>
      <c r="F265" s="48"/>
      <c r="G265" s="48"/>
      <c r="I265" s="49"/>
      <c r="J265" s="48"/>
      <c r="K265" s="48"/>
      <c r="L265" s="48"/>
      <c r="M265" s="48"/>
      <c r="N265" s="48"/>
    </row>
    <row r="266" spans="1:14" x14ac:dyDescent="0.25">
      <c r="A266" s="48"/>
      <c r="B266" s="48"/>
      <c r="C266" s="49"/>
      <c r="D266" s="49"/>
      <c r="E266" s="49"/>
      <c r="F266" s="48"/>
      <c r="G266" s="48"/>
      <c r="I266" s="49"/>
      <c r="J266" s="48"/>
      <c r="K266" s="48"/>
      <c r="L266" s="48"/>
      <c r="M266" s="48"/>
      <c r="N266" s="48"/>
    </row>
    <row r="267" spans="1:14" x14ac:dyDescent="0.25">
      <c r="A267" s="48"/>
      <c r="B267" s="48"/>
      <c r="C267" s="49"/>
      <c r="D267" s="49"/>
      <c r="E267" s="49"/>
      <c r="F267" s="48"/>
      <c r="G267" s="48"/>
      <c r="I267" s="49"/>
      <c r="J267" s="48"/>
      <c r="K267" s="48"/>
      <c r="L267" s="48"/>
      <c r="M267" s="48"/>
      <c r="N267" s="48"/>
    </row>
    <row r="268" spans="1:14" x14ac:dyDescent="0.25">
      <c r="A268" s="48"/>
      <c r="B268" s="48"/>
      <c r="C268" s="49"/>
      <c r="D268" s="49"/>
      <c r="E268" s="49"/>
      <c r="F268" s="48"/>
      <c r="G268" s="48"/>
      <c r="I268" s="49"/>
      <c r="J268" s="48"/>
      <c r="K268" s="48"/>
      <c r="L268" s="48"/>
      <c r="M268" s="48"/>
      <c r="N268" s="48"/>
    </row>
    <row r="269" spans="1:14" x14ac:dyDescent="0.25">
      <c r="A269" s="48"/>
      <c r="B269" s="48"/>
      <c r="C269" s="49"/>
      <c r="D269" s="49"/>
      <c r="E269" s="49"/>
      <c r="F269" s="48"/>
      <c r="G269" s="48"/>
      <c r="I269" s="49"/>
      <c r="J269" s="48"/>
      <c r="K269" s="48"/>
      <c r="L269" s="48"/>
      <c r="M269" s="48"/>
      <c r="N269" s="48"/>
    </row>
    <row r="270" spans="1:14" x14ac:dyDescent="0.25">
      <c r="A270" s="48"/>
      <c r="B270" s="48"/>
      <c r="C270" s="49"/>
      <c r="D270" s="49"/>
      <c r="E270" s="49"/>
      <c r="F270" s="48"/>
      <c r="G270" s="48"/>
      <c r="I270" s="49"/>
      <c r="J270" s="48"/>
      <c r="K270" s="48"/>
      <c r="L270" s="48"/>
      <c r="M270" s="48"/>
      <c r="N270" s="48"/>
    </row>
    <row r="271" spans="1:14" x14ac:dyDescent="0.25">
      <c r="A271" s="48"/>
      <c r="B271" s="48"/>
      <c r="C271" s="49"/>
      <c r="D271" s="49"/>
      <c r="E271" s="49"/>
      <c r="F271" s="48"/>
      <c r="G271" s="48"/>
      <c r="I271" s="49"/>
      <c r="J271" s="48"/>
      <c r="K271" s="48"/>
      <c r="L271" s="48"/>
      <c r="M271" s="48"/>
      <c r="N271" s="48"/>
    </row>
    <row r="272" spans="1:14" x14ac:dyDescent="0.25">
      <c r="A272" s="48"/>
      <c r="B272" s="48"/>
      <c r="C272" s="49"/>
      <c r="D272" s="49"/>
      <c r="E272" s="49"/>
      <c r="F272" s="48"/>
      <c r="G272" s="48"/>
      <c r="I272" s="49"/>
      <c r="J272" s="48"/>
      <c r="K272" s="48"/>
      <c r="L272" s="48"/>
      <c r="M272" s="48"/>
      <c r="N272" s="48"/>
    </row>
    <row r="273" spans="1:14" x14ac:dyDescent="0.25">
      <c r="A273" s="48"/>
      <c r="B273" s="48"/>
      <c r="C273" s="49"/>
      <c r="D273" s="49"/>
      <c r="E273" s="49"/>
      <c r="F273" s="48"/>
      <c r="G273" s="48"/>
      <c r="I273" s="49"/>
      <c r="J273" s="48"/>
      <c r="K273" s="48"/>
      <c r="L273" s="48"/>
      <c r="M273" s="48"/>
      <c r="N273" s="48"/>
    </row>
    <row r="274" spans="1:14" x14ac:dyDescent="0.25">
      <c r="A274" s="48"/>
      <c r="B274" s="48"/>
      <c r="C274" s="49"/>
      <c r="D274" s="49"/>
      <c r="E274" s="49"/>
      <c r="F274" s="48"/>
      <c r="G274" s="48"/>
      <c r="I274" s="49"/>
      <c r="J274" s="48"/>
      <c r="K274" s="48"/>
      <c r="L274" s="48"/>
      <c r="M274" s="48"/>
      <c r="N274" s="48"/>
    </row>
    <row r="275" spans="1:14" x14ac:dyDescent="0.25">
      <c r="A275" s="48"/>
      <c r="B275" s="48"/>
      <c r="C275" s="49"/>
      <c r="D275" s="49"/>
      <c r="E275" s="49"/>
      <c r="F275" s="48"/>
      <c r="G275" s="48"/>
      <c r="I275" s="49"/>
      <c r="J275" s="48"/>
      <c r="K275" s="48"/>
      <c r="L275" s="48"/>
      <c r="M275" s="48"/>
      <c r="N275" s="48"/>
    </row>
    <row r="276" spans="1:14" x14ac:dyDescent="0.25">
      <c r="A276" s="48"/>
      <c r="B276" s="48"/>
      <c r="C276" s="49"/>
      <c r="D276" s="49"/>
      <c r="E276" s="49"/>
      <c r="F276" s="48"/>
      <c r="G276" s="48"/>
      <c r="I276" s="49"/>
      <c r="J276" s="48"/>
      <c r="K276" s="48"/>
      <c r="L276" s="48"/>
      <c r="M276" s="48"/>
      <c r="N276" s="48"/>
    </row>
    <row r="277" spans="1:14" x14ac:dyDescent="0.25">
      <c r="A277" s="48"/>
      <c r="B277" s="48"/>
      <c r="C277" s="49"/>
      <c r="D277" s="49"/>
      <c r="E277" s="49"/>
      <c r="F277" s="48"/>
      <c r="G277" s="48"/>
      <c r="I277" s="49"/>
      <c r="J277" s="48"/>
      <c r="K277" s="48"/>
      <c r="L277" s="48"/>
      <c r="M277" s="48"/>
      <c r="N277" s="48"/>
    </row>
    <row r="278" spans="1:14" x14ac:dyDescent="0.25">
      <c r="A278" s="48"/>
      <c r="B278" s="48"/>
      <c r="C278" s="49"/>
      <c r="D278" s="49"/>
      <c r="E278" s="49"/>
      <c r="F278" s="48"/>
      <c r="G278" s="48"/>
      <c r="I278" s="49"/>
      <c r="J278" s="48"/>
      <c r="K278" s="48"/>
      <c r="L278" s="48"/>
      <c r="M278" s="48"/>
      <c r="N278" s="48"/>
    </row>
    <row r="279" spans="1:14" x14ac:dyDescent="0.25">
      <c r="A279" s="48"/>
      <c r="B279" s="48"/>
      <c r="C279" s="49"/>
      <c r="D279" s="49"/>
      <c r="E279" s="49"/>
      <c r="F279" s="48"/>
      <c r="G279" s="48"/>
      <c r="I279" s="49"/>
      <c r="J279" s="48"/>
      <c r="K279" s="48"/>
      <c r="L279" s="48"/>
      <c r="M279" s="48"/>
      <c r="N279" s="48"/>
    </row>
    <row r="280" spans="1:14" x14ac:dyDescent="0.25">
      <c r="A280" s="48"/>
      <c r="B280" s="48"/>
      <c r="C280" s="49"/>
      <c r="D280" s="49"/>
      <c r="E280" s="49"/>
      <c r="F280" s="48"/>
      <c r="G280" s="48"/>
      <c r="I280" s="49"/>
      <c r="J280" s="48"/>
      <c r="K280" s="48"/>
      <c r="L280" s="48"/>
      <c r="M280" s="48"/>
      <c r="N280" s="48"/>
    </row>
    <row r="281" spans="1:14" x14ac:dyDescent="0.25">
      <c r="A281" s="48"/>
      <c r="B281" s="48"/>
      <c r="C281" s="49"/>
      <c r="D281" s="49"/>
      <c r="E281" s="49"/>
      <c r="F281" s="48"/>
      <c r="G281" s="48"/>
      <c r="I281" s="49"/>
      <c r="J281" s="48"/>
      <c r="K281" s="48"/>
      <c r="L281" s="48"/>
      <c r="M281" s="48"/>
      <c r="N281" s="48"/>
    </row>
    <row r="282" spans="1:14" x14ac:dyDescent="0.25">
      <c r="A282" s="48"/>
      <c r="B282" s="48"/>
      <c r="C282" s="49"/>
      <c r="D282" s="49"/>
      <c r="E282" s="49"/>
      <c r="F282" s="48"/>
      <c r="G282" s="48"/>
      <c r="I282" s="49"/>
      <c r="J282" s="48"/>
      <c r="K282" s="48"/>
      <c r="L282" s="48"/>
      <c r="M282" s="48"/>
      <c r="N282" s="48"/>
    </row>
    <row r="283" spans="1:14" x14ac:dyDescent="0.25">
      <c r="A283" s="48"/>
      <c r="B283" s="48"/>
      <c r="C283" s="49"/>
      <c r="D283" s="49"/>
      <c r="E283" s="49"/>
      <c r="F283" s="48"/>
      <c r="G283" s="48"/>
      <c r="I283" s="49"/>
      <c r="J283" s="48"/>
      <c r="K283" s="48"/>
      <c r="L283" s="48"/>
      <c r="M283" s="48"/>
      <c r="N283" s="48"/>
    </row>
    <row r="284" spans="1:14" x14ac:dyDescent="0.25">
      <c r="A284" s="48"/>
      <c r="B284" s="48"/>
      <c r="C284" s="49"/>
      <c r="D284" s="49"/>
      <c r="E284" s="49"/>
      <c r="F284" s="48"/>
      <c r="G284" s="48"/>
      <c r="I284" s="49"/>
      <c r="J284" s="48"/>
      <c r="K284" s="48"/>
      <c r="L284" s="48"/>
      <c r="M284" s="48"/>
      <c r="N284" s="48"/>
    </row>
    <row r="285" spans="1:14" x14ac:dyDescent="0.25">
      <c r="A285" s="48"/>
      <c r="B285" s="48"/>
      <c r="C285" s="49"/>
      <c r="D285" s="49"/>
      <c r="E285" s="49"/>
      <c r="F285" s="48"/>
      <c r="G285" s="48"/>
      <c r="I285" s="49"/>
      <c r="J285" s="48"/>
      <c r="K285" s="48"/>
      <c r="L285" s="48"/>
      <c r="M285" s="48"/>
      <c r="N285" s="48"/>
    </row>
    <row r="286" spans="1:14" x14ac:dyDescent="0.25">
      <c r="A286" s="48"/>
      <c r="B286" s="48"/>
      <c r="C286" s="49"/>
      <c r="D286" s="49"/>
      <c r="E286" s="49"/>
      <c r="F286" s="48"/>
      <c r="G286" s="48"/>
      <c r="I286" s="49"/>
      <c r="J286" s="48"/>
      <c r="K286" s="48"/>
      <c r="L286" s="48"/>
      <c r="M286" s="48"/>
      <c r="N286" s="48"/>
    </row>
    <row r="287" spans="1:14" x14ac:dyDescent="0.25">
      <c r="A287" s="48"/>
      <c r="B287" s="48"/>
      <c r="C287" s="49"/>
      <c r="D287" s="49"/>
      <c r="E287" s="49"/>
      <c r="F287" s="48"/>
      <c r="G287" s="48"/>
      <c r="I287" s="49"/>
      <c r="J287" s="48"/>
      <c r="K287" s="48"/>
      <c r="L287" s="48"/>
      <c r="M287" s="48"/>
      <c r="N287" s="48"/>
    </row>
    <row r="288" spans="1:14" x14ac:dyDescent="0.25">
      <c r="A288" s="48"/>
      <c r="B288" s="48"/>
      <c r="C288" s="49"/>
      <c r="D288" s="49"/>
      <c r="E288" s="49"/>
      <c r="F288" s="56"/>
      <c r="G288" s="56"/>
      <c r="I288" s="49"/>
      <c r="J288" s="48"/>
      <c r="K288" s="48"/>
      <c r="L288" s="48"/>
      <c r="M288" s="48"/>
      <c r="N288" s="48"/>
    </row>
    <row r="289" spans="1:14" x14ac:dyDescent="0.25">
      <c r="A289" s="48"/>
      <c r="B289" s="48"/>
      <c r="C289" s="49"/>
      <c r="D289" s="49"/>
      <c r="E289" s="49"/>
      <c r="F289" s="48"/>
      <c r="G289" s="48"/>
      <c r="I289" s="49"/>
      <c r="J289" s="48"/>
      <c r="K289" s="48"/>
      <c r="L289" s="48"/>
      <c r="M289" s="48"/>
      <c r="N289" s="48"/>
    </row>
    <row r="290" spans="1:14" x14ac:dyDescent="0.25">
      <c r="A290" s="48"/>
      <c r="B290" s="48"/>
      <c r="C290" s="49"/>
      <c r="D290" s="49"/>
      <c r="E290" s="49"/>
      <c r="F290" s="48"/>
      <c r="G290" s="48"/>
      <c r="I290" s="49"/>
      <c r="J290" s="48"/>
      <c r="K290" s="48"/>
      <c r="L290" s="48"/>
      <c r="M290" s="48"/>
      <c r="N290" s="48"/>
    </row>
    <row r="291" spans="1:14" x14ac:dyDescent="0.25">
      <c r="A291" s="48"/>
      <c r="B291" s="48"/>
      <c r="C291" s="49"/>
      <c r="D291" s="49"/>
      <c r="E291" s="49"/>
      <c r="F291" s="48"/>
      <c r="G291" s="48"/>
      <c r="I291" s="49"/>
      <c r="J291" s="48"/>
      <c r="K291" s="48"/>
      <c r="L291" s="48"/>
      <c r="M291" s="48"/>
      <c r="N291" s="48"/>
    </row>
    <row r="292" spans="1:14" x14ac:dyDescent="0.25">
      <c r="A292" s="48"/>
      <c r="B292" s="48"/>
      <c r="C292" s="49"/>
      <c r="D292" s="49"/>
      <c r="E292" s="49"/>
      <c r="F292" s="48"/>
      <c r="G292" s="48"/>
      <c r="I292" s="49"/>
      <c r="J292" s="48"/>
      <c r="K292" s="48"/>
      <c r="L292" s="48"/>
      <c r="M292" s="48"/>
      <c r="N292" s="48"/>
    </row>
    <row r="293" spans="1:14" x14ac:dyDescent="0.25">
      <c r="A293" s="48"/>
      <c r="B293" s="48"/>
      <c r="C293" s="49"/>
      <c r="D293" s="49"/>
      <c r="E293" s="49"/>
      <c r="F293" s="48"/>
      <c r="G293" s="48"/>
      <c r="I293" s="49"/>
      <c r="J293" s="48"/>
      <c r="K293" s="48"/>
      <c r="L293" s="48"/>
      <c r="M293" s="48"/>
      <c r="N293" s="48"/>
    </row>
    <row r="294" spans="1:14" x14ac:dyDescent="0.25">
      <c r="A294" s="48"/>
      <c r="B294" s="48"/>
      <c r="C294" s="49"/>
      <c r="D294" s="49"/>
      <c r="E294" s="49"/>
      <c r="F294" s="48"/>
      <c r="G294" s="48"/>
      <c r="I294" s="49"/>
      <c r="J294" s="48"/>
      <c r="K294" s="48"/>
      <c r="L294" s="48"/>
      <c r="M294" s="48"/>
      <c r="N294" s="48"/>
    </row>
    <row r="295" spans="1:14" x14ac:dyDescent="0.25">
      <c r="A295" s="48"/>
      <c r="B295" s="48"/>
      <c r="C295" s="49"/>
      <c r="D295" s="49"/>
      <c r="E295" s="49"/>
      <c r="F295" s="48"/>
      <c r="G295" s="48"/>
      <c r="I295" s="49"/>
      <c r="J295" s="48"/>
      <c r="K295" s="48"/>
      <c r="L295" s="48"/>
      <c r="M295" s="48"/>
      <c r="N295" s="48"/>
    </row>
    <row r="296" spans="1:14" x14ac:dyDescent="0.25">
      <c r="A296" s="48"/>
      <c r="B296" s="48"/>
      <c r="C296" s="49"/>
      <c r="D296" s="49"/>
      <c r="E296" s="49"/>
      <c r="F296" s="48"/>
      <c r="G296" s="48"/>
      <c r="I296" s="49"/>
      <c r="J296" s="48"/>
      <c r="K296" s="48"/>
      <c r="L296" s="48"/>
      <c r="M296" s="48"/>
      <c r="N296" s="48"/>
    </row>
    <row r="297" spans="1:14" x14ac:dyDescent="0.25">
      <c r="A297" s="48"/>
      <c r="B297" s="48"/>
      <c r="C297" s="49"/>
      <c r="D297" s="49"/>
      <c r="E297" s="49"/>
      <c r="F297" s="48"/>
      <c r="G297" s="48"/>
      <c r="I297" s="49"/>
      <c r="J297" s="48"/>
      <c r="K297" s="48"/>
      <c r="L297" s="48"/>
      <c r="M297" s="48"/>
      <c r="N297" s="48"/>
    </row>
    <row r="298" spans="1:14" x14ac:dyDescent="0.25">
      <c r="A298" s="48"/>
      <c r="B298" s="48"/>
      <c r="C298" s="49"/>
      <c r="D298" s="49"/>
      <c r="E298" s="49"/>
      <c r="F298" s="48"/>
      <c r="G298" s="48"/>
      <c r="I298" s="49"/>
      <c r="J298" s="48"/>
      <c r="K298" s="48"/>
      <c r="L298" s="48"/>
      <c r="M298" s="48"/>
      <c r="N298" s="48"/>
    </row>
    <row r="299" spans="1:14" x14ac:dyDescent="0.25">
      <c r="A299" s="48"/>
      <c r="B299" s="48"/>
      <c r="C299" s="49"/>
      <c r="D299" s="49"/>
      <c r="E299" s="49"/>
      <c r="F299" s="48"/>
      <c r="G299" s="48"/>
      <c r="I299" s="49"/>
      <c r="J299" s="48"/>
      <c r="K299" s="48"/>
      <c r="L299" s="48"/>
      <c r="M299" s="48"/>
      <c r="N299" s="48"/>
    </row>
    <row r="300" spans="1:14" x14ac:dyDescent="0.25">
      <c r="A300" s="48"/>
      <c r="B300" s="48"/>
      <c r="C300" s="49"/>
      <c r="D300" s="49"/>
      <c r="E300" s="49"/>
      <c r="F300" s="48"/>
      <c r="G300" s="48"/>
      <c r="I300" s="49"/>
      <c r="J300" s="48"/>
      <c r="K300" s="48"/>
      <c r="L300" s="48"/>
      <c r="M300" s="48"/>
      <c r="N300" s="48"/>
    </row>
    <row r="301" spans="1:14" x14ac:dyDescent="0.25">
      <c r="A301" s="48"/>
      <c r="B301" s="48"/>
      <c r="C301" s="49"/>
      <c r="D301" s="49"/>
      <c r="E301" s="49"/>
      <c r="F301" s="48"/>
      <c r="G301" s="48"/>
      <c r="I301" s="49"/>
      <c r="J301" s="48"/>
      <c r="K301" s="48"/>
      <c r="L301" s="48"/>
      <c r="M301" s="48"/>
      <c r="N301" s="48"/>
    </row>
    <row r="302" spans="1:14" x14ac:dyDescent="0.25">
      <c r="A302" s="48"/>
      <c r="B302" s="48"/>
      <c r="C302" s="49"/>
      <c r="D302" s="49"/>
      <c r="E302" s="49"/>
      <c r="F302" s="48"/>
      <c r="G302" s="48"/>
      <c r="I302" s="49"/>
      <c r="J302" s="48"/>
      <c r="K302" s="48"/>
      <c r="L302" s="48"/>
      <c r="M302" s="48"/>
      <c r="N302" s="48"/>
    </row>
    <row r="303" spans="1:14" x14ac:dyDescent="0.25">
      <c r="A303" s="48"/>
      <c r="B303" s="48"/>
      <c r="C303" s="49"/>
      <c r="D303" s="49"/>
      <c r="E303" s="49"/>
      <c r="F303" s="48"/>
      <c r="G303" s="48"/>
      <c r="I303" s="49"/>
      <c r="J303" s="48"/>
      <c r="K303" s="48"/>
      <c r="L303" s="48"/>
      <c r="M303" s="48"/>
      <c r="N303" s="48"/>
    </row>
    <row r="304" spans="1:14" x14ac:dyDescent="0.25">
      <c r="A304" s="48"/>
      <c r="B304" s="48"/>
      <c r="C304" s="49"/>
      <c r="D304" s="49"/>
      <c r="E304" s="49"/>
      <c r="F304" s="48"/>
      <c r="G304" s="48"/>
      <c r="I304" s="49"/>
      <c r="J304" s="48"/>
      <c r="K304" s="48"/>
      <c r="L304" s="48"/>
      <c r="M304" s="48"/>
      <c r="N304" s="48"/>
    </row>
    <row r="305" spans="1:14" x14ac:dyDescent="0.25">
      <c r="A305" s="48"/>
      <c r="B305" s="48"/>
      <c r="C305" s="49"/>
      <c r="D305" s="49"/>
      <c r="E305" s="49"/>
      <c r="F305" s="48"/>
      <c r="G305" s="48"/>
      <c r="I305" s="49"/>
      <c r="J305" s="48"/>
      <c r="K305" s="48"/>
      <c r="L305" s="48"/>
      <c r="M305" s="48"/>
      <c r="N305" s="48"/>
    </row>
    <row r="306" spans="1:14" x14ac:dyDescent="0.25">
      <c r="A306" s="48"/>
      <c r="B306" s="48"/>
      <c r="C306" s="49"/>
      <c r="D306" s="49"/>
      <c r="E306" s="49"/>
      <c r="F306" s="48"/>
      <c r="G306" s="48"/>
      <c r="I306" s="49"/>
      <c r="J306" s="48"/>
      <c r="K306" s="48"/>
      <c r="L306" s="48"/>
      <c r="M306" s="48"/>
      <c r="N306" s="48"/>
    </row>
    <row r="307" spans="1:14" x14ac:dyDescent="0.25">
      <c r="A307" s="48"/>
      <c r="B307" s="48"/>
      <c r="C307" s="49"/>
      <c r="D307" s="49"/>
      <c r="E307" s="49"/>
      <c r="F307" s="48"/>
      <c r="G307" s="48"/>
      <c r="I307" s="49"/>
      <c r="J307" s="48"/>
      <c r="K307" s="48"/>
      <c r="L307" s="48"/>
      <c r="M307" s="48"/>
      <c r="N307" s="48"/>
    </row>
  </sheetData>
  <sortState xmlns:xlrd2="http://schemas.microsoft.com/office/spreadsheetml/2017/richdata2" ref="A2:N163">
    <sortCondition ref="A2:A163"/>
  </sortState>
  <pageMargins left="0.7" right="0.7" top="0.75" bottom="0.75" header="0.3" footer="0.3"/>
  <headerFooter>
    <oddFooter>&amp;R_x000D_&amp;1#&amp;"Calibri"&amp;10&amp;K000000 Essity Internal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4">
    <tabColor theme="9" tint="0.79998168889431442"/>
  </sheetPr>
  <dimension ref="A1:N74"/>
  <sheetViews>
    <sheetView zoomScale="75" zoomScaleNormal="75" workbookViewId="0">
      <selection activeCell="C2" sqref="C2"/>
    </sheetView>
  </sheetViews>
  <sheetFormatPr baseColWidth="10" defaultColWidth="11.42578125" defaultRowHeight="15" x14ac:dyDescent="0.25"/>
  <cols>
    <col min="1" max="1" width="11.5703125" style="5" bestFit="1" customWidth="1"/>
    <col min="2" max="2" width="15" style="5" bestFit="1" customWidth="1"/>
    <col min="3" max="3" width="19.7109375" style="5" bestFit="1" customWidth="1"/>
    <col min="4" max="4" width="14.28515625" style="5" bestFit="1" customWidth="1"/>
    <col min="5" max="5" width="44.42578125" style="5" bestFit="1" customWidth="1"/>
    <col min="6" max="6" width="9.85546875" style="5" bestFit="1" customWidth="1"/>
    <col min="7" max="7" width="10.85546875" style="5" bestFit="1" customWidth="1"/>
    <col min="8" max="8" width="22" style="9" bestFit="1" customWidth="1"/>
    <col min="9" max="9" width="20.42578125" style="9" bestFit="1" customWidth="1"/>
    <col min="10" max="10" width="19.42578125" style="9" bestFit="1" customWidth="1"/>
    <col min="11" max="11" width="29.140625" style="9" bestFit="1" customWidth="1"/>
    <col min="12" max="13" width="18.28515625" style="9" bestFit="1" customWidth="1"/>
    <col min="14" max="14" width="24.28515625" style="9" bestFit="1" customWidth="1"/>
  </cols>
  <sheetData>
    <row r="1" spans="1:14" x14ac:dyDescent="0.25">
      <c r="A1" s="17" t="s">
        <v>54</v>
      </c>
      <c r="B1" s="17" t="s">
        <v>32</v>
      </c>
      <c r="C1" s="17" t="s">
        <v>93</v>
      </c>
      <c r="D1" s="17" t="s">
        <v>4</v>
      </c>
      <c r="E1" s="17" t="s">
        <v>94</v>
      </c>
      <c r="F1" s="17" t="s">
        <v>95</v>
      </c>
      <c r="G1" s="17" t="s">
        <v>96</v>
      </c>
      <c r="H1" s="12" t="s">
        <v>60</v>
      </c>
      <c r="I1" s="12" t="s">
        <v>97</v>
      </c>
      <c r="J1" s="12" t="s">
        <v>98</v>
      </c>
      <c r="K1" s="12" t="s">
        <v>99</v>
      </c>
      <c r="L1" s="12" t="s">
        <v>100</v>
      </c>
      <c r="M1" s="12" t="s">
        <v>101</v>
      </c>
      <c r="N1" s="12" t="s">
        <v>107</v>
      </c>
    </row>
    <row r="2" spans="1:14" x14ac:dyDescent="0.25">
      <c r="A2" s="43">
        <v>80096</v>
      </c>
      <c r="B2" s="43">
        <v>83201</v>
      </c>
      <c r="C2" s="43" t="str">
        <f t="shared" ref="C2:C23" si="0">CONCATENATE(A2,B2)</f>
        <v>8009683201</v>
      </c>
      <c r="D2" s="43" t="s">
        <v>15</v>
      </c>
      <c r="E2" s="43" t="str">
        <f t="shared" ref="E2:E23" si="1">CONCATENATE(A2,B2,D2,I2)</f>
        <v>8009683201AdministrativoSalud</v>
      </c>
      <c r="F2" s="43">
        <v>1.31</v>
      </c>
      <c r="G2" s="43">
        <v>1.31</v>
      </c>
      <c r="H2" s="43" t="s">
        <v>108</v>
      </c>
      <c r="I2" s="43" t="s">
        <v>31</v>
      </c>
      <c r="J2" s="43" t="s">
        <v>104</v>
      </c>
      <c r="K2" s="52" t="s">
        <v>109</v>
      </c>
      <c r="L2" s="57">
        <v>43678</v>
      </c>
      <c r="M2" s="53">
        <v>44007</v>
      </c>
      <c r="N2" s="43" t="s">
        <v>105</v>
      </c>
    </row>
    <row r="3" spans="1:14" x14ac:dyDescent="0.25">
      <c r="A3" s="43">
        <v>80096</v>
      </c>
      <c r="B3" s="43" t="s">
        <v>62</v>
      </c>
      <c r="C3" s="43" t="str">
        <f t="shared" si="0"/>
        <v>80096Sin_D</v>
      </c>
      <c r="D3" s="43" t="s">
        <v>15</v>
      </c>
      <c r="E3" s="43" t="str">
        <f t="shared" si="1"/>
        <v>80096Sin_DAdministrativoSalud</v>
      </c>
      <c r="F3" s="43">
        <v>1.31</v>
      </c>
      <c r="G3" s="43">
        <v>1.31</v>
      </c>
      <c r="H3" s="43" t="s">
        <v>108</v>
      </c>
      <c r="I3" s="43" t="s">
        <v>31</v>
      </c>
      <c r="J3" s="43" t="s">
        <v>104</v>
      </c>
      <c r="K3" s="52" t="s">
        <v>109</v>
      </c>
      <c r="L3" s="57">
        <v>43678</v>
      </c>
      <c r="M3" s="53">
        <v>44007</v>
      </c>
      <c r="N3" s="43" t="s">
        <v>105</v>
      </c>
    </row>
    <row r="4" spans="1:14" x14ac:dyDescent="0.25">
      <c r="A4" s="43">
        <v>80096</v>
      </c>
      <c r="B4" s="43">
        <v>83201</v>
      </c>
      <c r="C4" s="43" t="str">
        <f t="shared" si="0"/>
        <v>8009683201</v>
      </c>
      <c r="D4" s="43" t="s">
        <v>24</v>
      </c>
      <c r="E4" s="43" t="str">
        <f t="shared" si="1"/>
        <v>8009683201FlotanteSalud</v>
      </c>
      <c r="F4" s="43">
        <v>1.31</v>
      </c>
      <c r="G4" s="43">
        <v>1.31</v>
      </c>
      <c r="H4" s="43" t="s">
        <v>108</v>
      </c>
      <c r="I4" s="43" t="s">
        <v>31</v>
      </c>
      <c r="J4" s="43" t="s">
        <v>104</v>
      </c>
      <c r="K4" s="52" t="s">
        <v>109</v>
      </c>
      <c r="L4" s="57">
        <v>43678</v>
      </c>
      <c r="M4" s="53">
        <v>44007</v>
      </c>
      <c r="N4" s="43" t="s">
        <v>105</v>
      </c>
    </row>
    <row r="5" spans="1:14" x14ac:dyDescent="0.25">
      <c r="A5" s="43">
        <v>80096</v>
      </c>
      <c r="B5" s="43" t="s">
        <v>62</v>
      </c>
      <c r="C5" s="43" t="str">
        <f t="shared" si="0"/>
        <v>80096Sin_D</v>
      </c>
      <c r="D5" s="43" t="s">
        <v>24</v>
      </c>
      <c r="E5" s="43" t="str">
        <f t="shared" si="1"/>
        <v>80096Sin_DFlotanteSalud</v>
      </c>
      <c r="F5" s="43">
        <v>1.31</v>
      </c>
      <c r="G5" s="43">
        <v>1.31</v>
      </c>
      <c r="H5" s="43" t="s">
        <v>108</v>
      </c>
      <c r="I5" s="43" t="s">
        <v>31</v>
      </c>
      <c r="J5" s="43" t="s">
        <v>104</v>
      </c>
      <c r="K5" s="52" t="s">
        <v>109</v>
      </c>
      <c r="L5" s="57">
        <v>43678</v>
      </c>
      <c r="M5" s="53">
        <v>44007</v>
      </c>
      <c r="N5" s="43" t="s">
        <v>105</v>
      </c>
    </row>
    <row r="6" spans="1:14" x14ac:dyDescent="0.25">
      <c r="A6" s="43">
        <v>80096</v>
      </c>
      <c r="B6" s="43">
        <v>83201</v>
      </c>
      <c r="C6" s="43" t="str">
        <f t="shared" si="0"/>
        <v>8009683201</v>
      </c>
      <c r="D6" s="43" t="s">
        <v>19</v>
      </c>
      <c r="E6" s="43" t="str">
        <f t="shared" si="1"/>
        <v>8009683201OperativoSalud</v>
      </c>
      <c r="F6" s="43">
        <v>1.31</v>
      </c>
      <c r="G6" s="43">
        <v>1.31</v>
      </c>
      <c r="H6" s="43" t="s">
        <v>108</v>
      </c>
      <c r="I6" s="43" t="s">
        <v>31</v>
      </c>
      <c r="J6" s="43" t="s">
        <v>103</v>
      </c>
      <c r="K6" s="43" t="s">
        <v>106</v>
      </c>
      <c r="L6" s="57">
        <v>43678</v>
      </c>
      <c r="M6" s="53">
        <v>44007</v>
      </c>
      <c r="N6" s="43" t="s">
        <v>105</v>
      </c>
    </row>
    <row r="7" spans="1:14" x14ac:dyDescent="0.25">
      <c r="A7" s="43">
        <v>80096</v>
      </c>
      <c r="B7" s="43" t="s">
        <v>62</v>
      </c>
      <c r="C7" s="43" t="str">
        <f t="shared" si="0"/>
        <v>80096Sin_D</v>
      </c>
      <c r="D7" s="43" t="s">
        <v>19</v>
      </c>
      <c r="E7" s="43" t="str">
        <f t="shared" si="1"/>
        <v>80096Sin_DOperativoSalud</v>
      </c>
      <c r="F7" s="43">
        <v>1.31</v>
      </c>
      <c r="G7" s="43">
        <v>1.31</v>
      </c>
      <c r="H7" s="43" t="s">
        <v>108</v>
      </c>
      <c r="I7" s="43" t="s">
        <v>31</v>
      </c>
      <c r="J7" s="43" t="s">
        <v>104</v>
      </c>
      <c r="K7" s="52" t="s">
        <v>109</v>
      </c>
      <c r="L7" s="57">
        <v>43678</v>
      </c>
      <c r="M7" s="53">
        <v>44007</v>
      </c>
      <c r="N7" s="43" t="s">
        <v>105</v>
      </c>
    </row>
    <row r="8" spans="1:14" x14ac:dyDescent="0.25">
      <c r="A8" s="43">
        <v>80096</v>
      </c>
      <c r="B8" s="43">
        <v>83201</v>
      </c>
      <c r="C8" s="43" t="str">
        <f t="shared" si="0"/>
        <v>8009683201</v>
      </c>
      <c r="D8" s="43" t="s">
        <v>15</v>
      </c>
      <c r="E8" s="43" t="str">
        <f t="shared" si="1"/>
        <v>8009683201AdministrativoServicios</v>
      </c>
      <c r="F8" s="43">
        <v>1.31</v>
      </c>
      <c r="G8" s="43">
        <v>1.31</v>
      </c>
      <c r="H8" s="43" t="s">
        <v>108</v>
      </c>
      <c r="I8" s="43" t="s">
        <v>14</v>
      </c>
      <c r="J8" s="43" t="s">
        <v>104</v>
      </c>
      <c r="K8" s="52" t="s">
        <v>109</v>
      </c>
      <c r="L8" s="57">
        <v>43678</v>
      </c>
      <c r="M8" s="53">
        <v>44007</v>
      </c>
      <c r="N8" s="43" t="s">
        <v>105</v>
      </c>
    </row>
    <row r="9" spans="1:14" x14ac:dyDescent="0.25">
      <c r="A9" s="43">
        <v>80096</v>
      </c>
      <c r="B9" s="43" t="s">
        <v>62</v>
      </c>
      <c r="C9" s="43" t="str">
        <f t="shared" si="0"/>
        <v>80096Sin_D</v>
      </c>
      <c r="D9" s="43" t="s">
        <v>15</v>
      </c>
      <c r="E9" s="43" t="str">
        <f t="shared" si="1"/>
        <v>80096Sin_DAdministrativoServicios</v>
      </c>
      <c r="F9" s="43">
        <v>1.31</v>
      </c>
      <c r="G9" s="43">
        <v>1.31</v>
      </c>
      <c r="H9" s="43" t="s">
        <v>108</v>
      </c>
      <c r="I9" s="43" t="s">
        <v>14</v>
      </c>
      <c r="J9" s="43" t="s">
        <v>104</v>
      </c>
      <c r="K9" s="52" t="s">
        <v>109</v>
      </c>
      <c r="L9" s="57">
        <v>43678</v>
      </c>
      <c r="M9" s="53">
        <v>44007</v>
      </c>
      <c r="N9" s="43" t="s">
        <v>105</v>
      </c>
    </row>
    <row r="10" spans="1:14" x14ac:dyDescent="0.25">
      <c r="A10" s="43">
        <v>80096</v>
      </c>
      <c r="B10" s="43">
        <v>83201</v>
      </c>
      <c r="C10" s="43" t="str">
        <f t="shared" si="0"/>
        <v>8009683201</v>
      </c>
      <c r="D10" s="43" t="s">
        <v>24</v>
      </c>
      <c r="E10" s="43" t="str">
        <f t="shared" si="1"/>
        <v>8009683201FlotanteServicios</v>
      </c>
      <c r="F10" s="43">
        <v>1.31</v>
      </c>
      <c r="G10" s="43">
        <v>1.31</v>
      </c>
      <c r="H10" s="43" t="s">
        <v>108</v>
      </c>
      <c r="I10" s="43" t="s">
        <v>14</v>
      </c>
      <c r="J10" s="43" t="s">
        <v>104</v>
      </c>
      <c r="K10" s="52" t="s">
        <v>109</v>
      </c>
      <c r="L10" s="57">
        <v>43678</v>
      </c>
      <c r="M10" s="53">
        <v>44007</v>
      </c>
      <c r="N10" s="43" t="s">
        <v>105</v>
      </c>
    </row>
    <row r="11" spans="1:14" x14ac:dyDescent="0.25">
      <c r="A11" s="43">
        <v>80096</v>
      </c>
      <c r="B11" s="43" t="s">
        <v>62</v>
      </c>
      <c r="C11" s="43" t="str">
        <f t="shared" si="0"/>
        <v>80096Sin_D</v>
      </c>
      <c r="D11" s="43" t="s">
        <v>24</v>
      </c>
      <c r="E11" s="43" t="str">
        <f t="shared" si="1"/>
        <v>80096Sin_DFlotanteServicios</v>
      </c>
      <c r="F11" s="43">
        <v>1.31</v>
      </c>
      <c r="G11" s="43">
        <v>1.31</v>
      </c>
      <c r="H11" s="43" t="s">
        <v>108</v>
      </c>
      <c r="I11" s="43" t="s">
        <v>14</v>
      </c>
      <c r="J11" s="43" t="s">
        <v>104</v>
      </c>
      <c r="K11" s="52" t="s">
        <v>109</v>
      </c>
      <c r="L11" s="57">
        <v>43678</v>
      </c>
      <c r="M11" s="53">
        <v>44007</v>
      </c>
      <c r="N11" s="43" t="s">
        <v>105</v>
      </c>
    </row>
    <row r="12" spans="1:14" x14ac:dyDescent="0.25">
      <c r="A12" s="43">
        <v>80096</v>
      </c>
      <c r="B12" s="43">
        <v>83201</v>
      </c>
      <c r="C12" s="43" t="str">
        <f t="shared" si="0"/>
        <v>8009683201</v>
      </c>
      <c r="D12" s="43" t="s">
        <v>19</v>
      </c>
      <c r="E12" s="43" t="str">
        <f t="shared" si="1"/>
        <v>8009683201OperativoServicios</v>
      </c>
      <c r="F12" s="43">
        <v>1.31</v>
      </c>
      <c r="G12" s="43">
        <v>1.31</v>
      </c>
      <c r="H12" s="43" t="s">
        <v>108</v>
      </c>
      <c r="I12" s="43" t="s">
        <v>14</v>
      </c>
      <c r="J12" s="43" t="s">
        <v>104</v>
      </c>
      <c r="K12" s="52" t="s">
        <v>109</v>
      </c>
      <c r="L12" s="57">
        <v>43678</v>
      </c>
      <c r="M12" s="53">
        <v>44007</v>
      </c>
      <c r="N12" s="43" t="s">
        <v>105</v>
      </c>
    </row>
    <row r="13" spans="1:14" x14ac:dyDescent="0.25">
      <c r="A13" s="43">
        <v>80096</v>
      </c>
      <c r="B13" s="43" t="s">
        <v>62</v>
      </c>
      <c r="C13" s="43" t="str">
        <f t="shared" si="0"/>
        <v>80096Sin_D</v>
      </c>
      <c r="D13" s="43" t="s">
        <v>19</v>
      </c>
      <c r="E13" s="43" t="str">
        <f t="shared" si="1"/>
        <v>80096Sin_DOperativoServicios</v>
      </c>
      <c r="F13" s="43">
        <v>1.31</v>
      </c>
      <c r="G13" s="43">
        <v>1.31</v>
      </c>
      <c r="H13" s="43" t="s">
        <v>108</v>
      </c>
      <c r="I13" s="43" t="s">
        <v>14</v>
      </c>
      <c r="J13" s="43" t="s">
        <v>104</v>
      </c>
      <c r="K13" s="52" t="s">
        <v>109</v>
      </c>
      <c r="L13" s="57">
        <v>43678</v>
      </c>
      <c r="M13" s="53">
        <v>44007</v>
      </c>
      <c r="N13" s="43" t="s">
        <v>105</v>
      </c>
    </row>
    <row r="14" spans="1:14" x14ac:dyDescent="0.25">
      <c r="A14" s="43">
        <v>80096</v>
      </c>
      <c r="B14" s="43">
        <v>83201</v>
      </c>
      <c r="C14" s="43" t="str">
        <f t="shared" si="0"/>
        <v>8009683201</v>
      </c>
      <c r="D14" s="43" t="s">
        <v>15</v>
      </c>
      <c r="E14" s="43" t="str">
        <f t="shared" si="1"/>
        <v>8009683201AdministrativoIndustria Alimentos</v>
      </c>
      <c r="F14" s="43">
        <v>1.31</v>
      </c>
      <c r="G14" s="43">
        <v>1.31</v>
      </c>
      <c r="H14" s="43" t="s">
        <v>108</v>
      </c>
      <c r="I14" s="43" t="s">
        <v>18</v>
      </c>
      <c r="J14" s="43" t="s">
        <v>104</v>
      </c>
      <c r="K14" s="52" t="s">
        <v>109</v>
      </c>
      <c r="L14" s="57">
        <v>43678</v>
      </c>
      <c r="M14" s="53">
        <v>44007</v>
      </c>
      <c r="N14" s="43" t="s">
        <v>105</v>
      </c>
    </row>
    <row r="15" spans="1:14" x14ac:dyDescent="0.25">
      <c r="A15" s="43">
        <v>80096</v>
      </c>
      <c r="B15" s="43" t="s">
        <v>62</v>
      </c>
      <c r="C15" s="43" t="str">
        <f t="shared" si="0"/>
        <v>80096Sin_D</v>
      </c>
      <c r="D15" s="43" t="s">
        <v>15</v>
      </c>
      <c r="E15" s="43" t="str">
        <f t="shared" si="1"/>
        <v>80096Sin_DAdministrativoIndustria Alimentos</v>
      </c>
      <c r="F15" s="43">
        <v>1.31</v>
      </c>
      <c r="G15" s="43">
        <v>1.31</v>
      </c>
      <c r="H15" s="43" t="s">
        <v>108</v>
      </c>
      <c r="I15" s="43" t="s">
        <v>18</v>
      </c>
      <c r="J15" s="43" t="s">
        <v>104</v>
      </c>
      <c r="K15" s="52" t="s">
        <v>109</v>
      </c>
      <c r="L15" s="57">
        <v>43678</v>
      </c>
      <c r="M15" s="53">
        <v>44007</v>
      </c>
      <c r="N15" s="43" t="s">
        <v>105</v>
      </c>
    </row>
    <row r="16" spans="1:14" x14ac:dyDescent="0.25">
      <c r="A16" s="43">
        <v>80096</v>
      </c>
      <c r="B16" s="43">
        <v>83201</v>
      </c>
      <c r="C16" s="43" t="str">
        <f t="shared" si="0"/>
        <v>8009683201</v>
      </c>
      <c r="D16" s="43" t="s">
        <v>24</v>
      </c>
      <c r="E16" s="43" t="str">
        <f t="shared" si="1"/>
        <v>8009683201FlotanteIndustria Alimentos</v>
      </c>
      <c r="F16" s="43">
        <v>1.31</v>
      </c>
      <c r="G16" s="43">
        <v>1.31</v>
      </c>
      <c r="H16" s="43" t="s">
        <v>108</v>
      </c>
      <c r="I16" s="43" t="s">
        <v>18</v>
      </c>
      <c r="J16" s="43" t="s">
        <v>104</v>
      </c>
      <c r="K16" s="52" t="s">
        <v>109</v>
      </c>
      <c r="L16" s="57">
        <v>43678</v>
      </c>
      <c r="M16" s="53">
        <v>44007</v>
      </c>
      <c r="N16" s="43" t="s">
        <v>105</v>
      </c>
    </row>
    <row r="17" spans="1:14" x14ac:dyDescent="0.25">
      <c r="A17" s="43">
        <v>80096</v>
      </c>
      <c r="B17" s="43" t="s">
        <v>62</v>
      </c>
      <c r="C17" s="43" t="str">
        <f t="shared" si="0"/>
        <v>80096Sin_D</v>
      </c>
      <c r="D17" s="43" t="s">
        <v>24</v>
      </c>
      <c r="E17" s="43" t="str">
        <f t="shared" si="1"/>
        <v>80096Sin_DFlotanteIndustria Alimentos</v>
      </c>
      <c r="F17" s="43">
        <v>1.31</v>
      </c>
      <c r="G17" s="43">
        <v>1.31</v>
      </c>
      <c r="H17" s="43" t="s">
        <v>108</v>
      </c>
      <c r="I17" s="43" t="s">
        <v>18</v>
      </c>
      <c r="J17" s="43" t="s">
        <v>104</v>
      </c>
      <c r="K17" s="52" t="s">
        <v>109</v>
      </c>
      <c r="L17" s="57">
        <v>43678</v>
      </c>
      <c r="M17" s="53">
        <v>44007</v>
      </c>
      <c r="N17" s="43" t="s">
        <v>105</v>
      </c>
    </row>
    <row r="18" spans="1:14" x14ac:dyDescent="0.25">
      <c r="A18" s="43">
        <v>80096</v>
      </c>
      <c r="B18" s="43">
        <v>83201</v>
      </c>
      <c r="C18" s="43" t="str">
        <f t="shared" si="0"/>
        <v>8009683201</v>
      </c>
      <c r="D18" s="43" t="s">
        <v>19</v>
      </c>
      <c r="E18" s="43" t="str">
        <f t="shared" si="1"/>
        <v>8009683201OperativoIndustria Alimentos</v>
      </c>
      <c r="F18" s="43">
        <v>1.31</v>
      </c>
      <c r="G18" s="43">
        <v>1.31</v>
      </c>
      <c r="H18" s="43" t="s">
        <v>108</v>
      </c>
      <c r="I18" s="43" t="s">
        <v>18</v>
      </c>
      <c r="J18" s="43" t="s">
        <v>104</v>
      </c>
      <c r="K18" s="52" t="s">
        <v>109</v>
      </c>
      <c r="L18" s="57">
        <v>43678</v>
      </c>
      <c r="M18" s="53">
        <v>44007</v>
      </c>
      <c r="N18" s="43" t="s">
        <v>105</v>
      </c>
    </row>
    <row r="19" spans="1:14" x14ac:dyDescent="0.25">
      <c r="A19" s="43">
        <v>80096</v>
      </c>
      <c r="B19" s="43" t="s">
        <v>62</v>
      </c>
      <c r="C19" s="43" t="str">
        <f t="shared" si="0"/>
        <v>80096Sin_D</v>
      </c>
      <c r="D19" s="43" t="s">
        <v>19</v>
      </c>
      <c r="E19" s="43" t="str">
        <f t="shared" si="1"/>
        <v>80096Sin_DOperativoIndustria Alimentos</v>
      </c>
      <c r="F19" s="43">
        <v>1.31</v>
      </c>
      <c r="G19" s="43">
        <v>1.31</v>
      </c>
      <c r="H19" s="43" t="s">
        <v>108</v>
      </c>
      <c r="I19" s="43" t="s">
        <v>18</v>
      </c>
      <c r="J19" s="43" t="s">
        <v>104</v>
      </c>
      <c r="K19" s="52" t="s">
        <v>109</v>
      </c>
      <c r="L19" s="57">
        <v>43678</v>
      </c>
      <c r="M19" s="53">
        <v>44007</v>
      </c>
      <c r="N19" s="43" t="s">
        <v>105</v>
      </c>
    </row>
    <row r="20" spans="1:14" x14ac:dyDescent="0.25">
      <c r="A20" s="43">
        <v>80096</v>
      </c>
      <c r="B20" s="43">
        <v>83201</v>
      </c>
      <c r="C20" s="43" t="str">
        <f t="shared" si="0"/>
        <v>8009683201</v>
      </c>
      <c r="D20" s="43" t="s">
        <v>15</v>
      </c>
      <c r="E20" s="43" t="str">
        <f t="shared" si="1"/>
        <v>8009683201AdministrativoIndustria otros bienes</v>
      </c>
      <c r="F20" s="43">
        <v>1.31</v>
      </c>
      <c r="G20" s="43">
        <v>1.31</v>
      </c>
      <c r="H20" s="43" t="s">
        <v>108</v>
      </c>
      <c r="I20" s="43" t="s">
        <v>23</v>
      </c>
      <c r="J20" s="43" t="s">
        <v>104</v>
      </c>
      <c r="K20" s="52" t="s">
        <v>109</v>
      </c>
      <c r="L20" s="57">
        <v>43678</v>
      </c>
      <c r="M20" s="53">
        <v>44007</v>
      </c>
      <c r="N20" s="43" t="s">
        <v>105</v>
      </c>
    </row>
    <row r="21" spans="1:14" x14ac:dyDescent="0.25">
      <c r="A21" s="43">
        <v>80096</v>
      </c>
      <c r="B21" s="43" t="s">
        <v>62</v>
      </c>
      <c r="C21" s="43" t="str">
        <f t="shared" si="0"/>
        <v>80096Sin_D</v>
      </c>
      <c r="D21" s="43" t="s">
        <v>15</v>
      </c>
      <c r="E21" s="43" t="str">
        <f t="shared" si="1"/>
        <v>80096Sin_DAdministrativoIndustria otros bienes</v>
      </c>
      <c r="F21" s="43">
        <v>1.31</v>
      </c>
      <c r="G21" s="43">
        <v>1.31</v>
      </c>
      <c r="H21" s="43" t="s">
        <v>108</v>
      </c>
      <c r="I21" s="43" t="s">
        <v>23</v>
      </c>
      <c r="J21" s="43" t="s">
        <v>104</v>
      </c>
      <c r="K21" s="52" t="s">
        <v>109</v>
      </c>
      <c r="L21" s="57">
        <v>43678</v>
      </c>
      <c r="M21" s="53">
        <v>44007</v>
      </c>
      <c r="N21" s="43" t="s">
        <v>105</v>
      </c>
    </row>
    <row r="22" spans="1:14" x14ac:dyDescent="0.25">
      <c r="A22" s="43">
        <v>80096</v>
      </c>
      <c r="B22" s="43">
        <v>83201</v>
      </c>
      <c r="C22" s="43" t="str">
        <f t="shared" si="0"/>
        <v>8009683201</v>
      </c>
      <c r="D22" s="43" t="s">
        <v>24</v>
      </c>
      <c r="E22" s="43" t="str">
        <f t="shared" si="1"/>
        <v>8009683201FlotanteIndustria otros bienes</v>
      </c>
      <c r="F22" s="43">
        <v>1.31</v>
      </c>
      <c r="G22" s="43">
        <v>1.31</v>
      </c>
      <c r="H22" s="43" t="s">
        <v>108</v>
      </c>
      <c r="I22" s="43" t="s">
        <v>23</v>
      </c>
      <c r="J22" s="43" t="s">
        <v>104</v>
      </c>
      <c r="K22" s="52" t="s">
        <v>109</v>
      </c>
      <c r="L22" s="57">
        <v>43678</v>
      </c>
      <c r="M22" s="53">
        <v>44007</v>
      </c>
      <c r="N22" s="43" t="s">
        <v>105</v>
      </c>
    </row>
    <row r="23" spans="1:14" x14ac:dyDescent="0.25">
      <c r="A23" s="43">
        <v>80096</v>
      </c>
      <c r="B23" s="43" t="s">
        <v>62</v>
      </c>
      <c r="C23" s="43" t="str">
        <f t="shared" si="0"/>
        <v>80096Sin_D</v>
      </c>
      <c r="D23" s="43" t="s">
        <v>24</v>
      </c>
      <c r="E23" s="43" t="str">
        <f t="shared" si="1"/>
        <v>80096Sin_DFlotanteIndustria otros bienes</v>
      </c>
      <c r="F23" s="43">
        <v>1.31</v>
      </c>
      <c r="G23" s="43">
        <v>1.31</v>
      </c>
      <c r="H23" s="43" t="s">
        <v>108</v>
      </c>
      <c r="I23" s="43" t="s">
        <v>23</v>
      </c>
      <c r="J23" s="43" t="s">
        <v>104</v>
      </c>
      <c r="K23" s="52" t="s">
        <v>109</v>
      </c>
      <c r="L23" s="57">
        <v>43678</v>
      </c>
      <c r="M23" s="53">
        <v>44007</v>
      </c>
      <c r="N23" s="43" t="s">
        <v>105</v>
      </c>
    </row>
    <row r="24" spans="1:14" x14ac:dyDescent="0.25">
      <c r="A24" s="43">
        <v>80096</v>
      </c>
      <c r="B24" s="43">
        <v>83201</v>
      </c>
      <c r="C24" s="43" t="str">
        <f t="shared" ref="C24:C59" si="2">CONCATENATE(A24,B24)</f>
        <v>8009683201</v>
      </c>
      <c r="D24" s="43" t="s">
        <v>19</v>
      </c>
      <c r="E24" s="43" t="str">
        <f t="shared" ref="E24:E59" si="3">CONCATENATE(A24,B24,D24,I24)</f>
        <v>8009683201OperativoIndustria otros bienes</v>
      </c>
      <c r="F24" s="43">
        <v>1.31</v>
      </c>
      <c r="G24" s="43">
        <v>1.31</v>
      </c>
      <c r="H24" s="43" t="s">
        <v>108</v>
      </c>
      <c r="I24" s="43" t="s">
        <v>23</v>
      </c>
      <c r="J24" s="43" t="s">
        <v>104</v>
      </c>
      <c r="K24" s="52" t="s">
        <v>109</v>
      </c>
      <c r="L24" s="57">
        <v>43678</v>
      </c>
      <c r="M24" s="53">
        <v>44007</v>
      </c>
      <c r="N24" s="43" t="s">
        <v>105</v>
      </c>
    </row>
    <row r="25" spans="1:14" x14ac:dyDescent="0.25">
      <c r="A25" s="43">
        <v>80096</v>
      </c>
      <c r="B25" s="43" t="s">
        <v>62</v>
      </c>
      <c r="C25" s="43" t="str">
        <f t="shared" si="2"/>
        <v>80096Sin_D</v>
      </c>
      <c r="D25" s="43" t="s">
        <v>19</v>
      </c>
      <c r="E25" s="43" t="str">
        <f t="shared" si="3"/>
        <v>80096Sin_DOperativoIndustria otros bienes</v>
      </c>
      <c r="F25" s="43">
        <v>1.31</v>
      </c>
      <c r="G25" s="43">
        <v>1.31</v>
      </c>
      <c r="H25" s="43" t="s">
        <v>108</v>
      </c>
      <c r="I25" s="43" t="s">
        <v>23</v>
      </c>
      <c r="J25" s="43" t="s">
        <v>104</v>
      </c>
      <c r="K25" s="52" t="s">
        <v>109</v>
      </c>
      <c r="L25" s="57">
        <v>43678</v>
      </c>
      <c r="M25" s="53">
        <v>44007</v>
      </c>
      <c r="N25" s="43" t="s">
        <v>105</v>
      </c>
    </row>
    <row r="26" spans="1:14" x14ac:dyDescent="0.25">
      <c r="A26" s="43">
        <v>80096</v>
      </c>
      <c r="B26" s="43">
        <v>83201</v>
      </c>
      <c r="C26" s="43" t="str">
        <f t="shared" si="2"/>
        <v>8009683201</v>
      </c>
      <c r="D26" s="43" t="s">
        <v>15</v>
      </c>
      <c r="E26" s="43" t="str">
        <f t="shared" si="3"/>
        <v>8009683201AdministrativoComercio</v>
      </c>
      <c r="F26" s="43">
        <v>1.31</v>
      </c>
      <c r="G26" s="43">
        <v>1.31</v>
      </c>
      <c r="H26" s="43" t="s">
        <v>108</v>
      </c>
      <c r="I26" s="43" t="s">
        <v>26</v>
      </c>
      <c r="J26" s="43" t="s">
        <v>104</v>
      </c>
      <c r="K26" s="52" t="s">
        <v>109</v>
      </c>
      <c r="L26" s="57">
        <v>43678</v>
      </c>
      <c r="M26" s="53">
        <v>44007</v>
      </c>
      <c r="N26" s="43" t="s">
        <v>105</v>
      </c>
    </row>
    <row r="27" spans="1:14" x14ac:dyDescent="0.25">
      <c r="A27" s="43">
        <v>80096</v>
      </c>
      <c r="B27" s="43" t="s">
        <v>62</v>
      </c>
      <c r="C27" s="43" t="str">
        <f t="shared" si="2"/>
        <v>80096Sin_D</v>
      </c>
      <c r="D27" s="43" t="s">
        <v>15</v>
      </c>
      <c r="E27" s="43" t="str">
        <f t="shared" si="3"/>
        <v>80096Sin_DAdministrativoComercio</v>
      </c>
      <c r="F27" s="43">
        <v>1.31</v>
      </c>
      <c r="G27" s="43">
        <v>1.31</v>
      </c>
      <c r="H27" s="43" t="s">
        <v>108</v>
      </c>
      <c r="I27" s="43" t="s">
        <v>26</v>
      </c>
      <c r="J27" s="43" t="s">
        <v>104</v>
      </c>
      <c r="K27" s="52" t="s">
        <v>109</v>
      </c>
      <c r="L27" s="57">
        <v>43678</v>
      </c>
      <c r="M27" s="53">
        <v>44007</v>
      </c>
      <c r="N27" s="43" t="s">
        <v>105</v>
      </c>
    </row>
    <row r="28" spans="1:14" x14ac:dyDescent="0.25">
      <c r="A28" s="43">
        <v>80096</v>
      </c>
      <c r="B28" s="43">
        <v>83201</v>
      </c>
      <c r="C28" s="43" t="str">
        <f t="shared" si="2"/>
        <v>8009683201</v>
      </c>
      <c r="D28" s="43" t="s">
        <v>24</v>
      </c>
      <c r="E28" s="43" t="str">
        <f t="shared" si="3"/>
        <v>8009683201FlotanteComercio</v>
      </c>
      <c r="F28" s="43">
        <v>1.31</v>
      </c>
      <c r="G28" s="43">
        <v>1.31</v>
      </c>
      <c r="H28" s="43" t="s">
        <v>108</v>
      </c>
      <c r="I28" s="43" t="s">
        <v>26</v>
      </c>
      <c r="J28" s="43" t="s">
        <v>104</v>
      </c>
      <c r="K28" s="52" t="s">
        <v>109</v>
      </c>
      <c r="L28" s="57">
        <v>43678</v>
      </c>
      <c r="M28" s="53">
        <v>44007</v>
      </c>
      <c r="N28" s="43" t="s">
        <v>105</v>
      </c>
    </row>
    <row r="29" spans="1:14" x14ac:dyDescent="0.25">
      <c r="A29" s="43">
        <v>80096</v>
      </c>
      <c r="B29" s="43" t="s">
        <v>62</v>
      </c>
      <c r="C29" s="43" t="str">
        <f t="shared" si="2"/>
        <v>80096Sin_D</v>
      </c>
      <c r="D29" s="43" t="s">
        <v>24</v>
      </c>
      <c r="E29" s="43" t="str">
        <f t="shared" si="3"/>
        <v>80096Sin_DFlotanteComercio</v>
      </c>
      <c r="F29" s="43">
        <v>1.31</v>
      </c>
      <c r="G29" s="43">
        <v>1.31</v>
      </c>
      <c r="H29" s="43" t="s">
        <v>108</v>
      </c>
      <c r="I29" s="43" t="s">
        <v>26</v>
      </c>
      <c r="J29" s="43" t="s">
        <v>104</v>
      </c>
      <c r="K29" s="52" t="s">
        <v>109</v>
      </c>
      <c r="L29" s="57">
        <v>43678</v>
      </c>
      <c r="M29" s="53">
        <v>44007</v>
      </c>
      <c r="N29" s="43" t="s">
        <v>105</v>
      </c>
    </row>
    <row r="30" spans="1:14" x14ac:dyDescent="0.25">
      <c r="A30" s="43">
        <v>80096</v>
      </c>
      <c r="B30" s="43">
        <v>83201</v>
      </c>
      <c r="C30" s="43" t="str">
        <f t="shared" si="2"/>
        <v>8009683201</v>
      </c>
      <c r="D30" s="43" t="s">
        <v>19</v>
      </c>
      <c r="E30" s="43" t="str">
        <f t="shared" si="3"/>
        <v>8009683201OperativoComercio</v>
      </c>
      <c r="F30" s="43">
        <v>1.31</v>
      </c>
      <c r="G30" s="43">
        <v>1.31</v>
      </c>
      <c r="H30" s="43" t="s">
        <v>108</v>
      </c>
      <c r="I30" s="43" t="s">
        <v>26</v>
      </c>
      <c r="J30" s="43" t="s">
        <v>104</v>
      </c>
      <c r="K30" s="52" t="s">
        <v>109</v>
      </c>
      <c r="L30" s="57">
        <v>43678</v>
      </c>
      <c r="M30" s="53">
        <v>44007</v>
      </c>
      <c r="N30" s="43" t="s">
        <v>105</v>
      </c>
    </row>
    <row r="31" spans="1:14" x14ac:dyDescent="0.25">
      <c r="A31" s="43">
        <v>80096</v>
      </c>
      <c r="B31" s="43" t="s">
        <v>62</v>
      </c>
      <c r="C31" s="43" t="str">
        <f t="shared" si="2"/>
        <v>80096Sin_D</v>
      </c>
      <c r="D31" s="43" t="s">
        <v>19</v>
      </c>
      <c r="E31" s="43" t="str">
        <f t="shared" si="3"/>
        <v>80096Sin_DOperativoComercio</v>
      </c>
      <c r="F31" s="43">
        <v>1.31</v>
      </c>
      <c r="G31" s="43">
        <v>1.31</v>
      </c>
      <c r="H31" s="43" t="s">
        <v>108</v>
      </c>
      <c r="I31" s="43" t="s">
        <v>26</v>
      </c>
      <c r="J31" s="43" t="s">
        <v>104</v>
      </c>
      <c r="K31" s="52" t="s">
        <v>109</v>
      </c>
      <c r="L31" s="57">
        <v>43678</v>
      </c>
      <c r="M31" s="53">
        <v>44007</v>
      </c>
      <c r="N31" s="43" t="s">
        <v>105</v>
      </c>
    </row>
    <row r="32" spans="1:14" x14ac:dyDescent="0.25">
      <c r="A32" s="43">
        <v>80096</v>
      </c>
      <c r="B32" s="43">
        <v>83201</v>
      </c>
      <c r="C32" s="43" t="str">
        <f t="shared" si="2"/>
        <v>8009683201</v>
      </c>
      <c r="D32" s="43" t="s">
        <v>15</v>
      </c>
      <c r="E32" s="43" t="str">
        <f t="shared" si="3"/>
        <v>8009683201AdministrativoEducativo</v>
      </c>
      <c r="F32" s="43">
        <v>1.31</v>
      </c>
      <c r="G32" s="43">
        <v>1.31</v>
      </c>
      <c r="H32" s="43" t="s">
        <v>108</v>
      </c>
      <c r="I32" s="43" t="s">
        <v>28</v>
      </c>
      <c r="J32" s="43" t="s">
        <v>104</v>
      </c>
      <c r="K32" s="52" t="s">
        <v>109</v>
      </c>
      <c r="L32" s="57">
        <v>43678</v>
      </c>
      <c r="M32" s="53">
        <v>44007</v>
      </c>
      <c r="N32" s="43" t="s">
        <v>105</v>
      </c>
    </row>
    <row r="33" spans="1:14" x14ac:dyDescent="0.25">
      <c r="A33" s="43">
        <v>80096</v>
      </c>
      <c r="B33" s="43" t="s">
        <v>62</v>
      </c>
      <c r="C33" s="43" t="str">
        <f t="shared" si="2"/>
        <v>80096Sin_D</v>
      </c>
      <c r="D33" s="43" t="s">
        <v>15</v>
      </c>
      <c r="E33" s="43" t="str">
        <f t="shared" si="3"/>
        <v>80096Sin_DAdministrativoEducativo</v>
      </c>
      <c r="F33" s="43">
        <v>1.31</v>
      </c>
      <c r="G33" s="43">
        <v>1.31</v>
      </c>
      <c r="H33" s="43" t="s">
        <v>108</v>
      </c>
      <c r="I33" s="43" t="s">
        <v>28</v>
      </c>
      <c r="J33" s="43" t="s">
        <v>104</v>
      </c>
      <c r="K33" s="52" t="s">
        <v>109</v>
      </c>
      <c r="L33" s="57">
        <v>43678</v>
      </c>
      <c r="M33" s="53">
        <v>44007</v>
      </c>
      <c r="N33" s="43" t="s">
        <v>105</v>
      </c>
    </row>
    <row r="34" spans="1:14" x14ac:dyDescent="0.25">
      <c r="A34" s="43">
        <v>80096</v>
      </c>
      <c r="B34" s="43">
        <v>83201</v>
      </c>
      <c r="C34" s="43" t="str">
        <f t="shared" si="2"/>
        <v>8009683201</v>
      </c>
      <c r="D34" s="43" t="s">
        <v>24</v>
      </c>
      <c r="E34" s="43" t="str">
        <f t="shared" si="3"/>
        <v>8009683201FlotanteEducativo</v>
      </c>
      <c r="F34" s="43">
        <v>1.31</v>
      </c>
      <c r="G34" s="43">
        <v>1.31</v>
      </c>
      <c r="H34" s="43" t="s">
        <v>108</v>
      </c>
      <c r="I34" s="43" t="s">
        <v>28</v>
      </c>
      <c r="J34" s="43" t="s">
        <v>104</v>
      </c>
      <c r="K34" s="52" t="s">
        <v>109</v>
      </c>
      <c r="L34" s="57">
        <v>43678</v>
      </c>
      <c r="M34" s="53">
        <v>44007</v>
      </c>
      <c r="N34" s="43" t="s">
        <v>105</v>
      </c>
    </row>
    <row r="35" spans="1:14" x14ac:dyDescent="0.25">
      <c r="A35" s="43">
        <v>80096</v>
      </c>
      <c r="B35" s="43" t="s">
        <v>62</v>
      </c>
      <c r="C35" s="43" t="str">
        <f t="shared" si="2"/>
        <v>80096Sin_D</v>
      </c>
      <c r="D35" s="43" t="s">
        <v>24</v>
      </c>
      <c r="E35" s="43" t="str">
        <f t="shared" si="3"/>
        <v>80096Sin_DFlotanteEducativo</v>
      </c>
      <c r="F35" s="43">
        <v>1.31</v>
      </c>
      <c r="G35" s="43">
        <v>1.31</v>
      </c>
      <c r="H35" s="43" t="s">
        <v>108</v>
      </c>
      <c r="I35" s="43" t="s">
        <v>28</v>
      </c>
      <c r="J35" s="43" t="s">
        <v>104</v>
      </c>
      <c r="K35" s="52" t="s">
        <v>109</v>
      </c>
      <c r="L35" s="57">
        <v>43678</v>
      </c>
      <c r="M35" s="53">
        <v>44007</v>
      </c>
      <c r="N35" s="43" t="s">
        <v>105</v>
      </c>
    </row>
    <row r="36" spans="1:14" x14ac:dyDescent="0.25">
      <c r="A36" s="43">
        <v>80096</v>
      </c>
      <c r="B36" s="43">
        <v>83201</v>
      </c>
      <c r="C36" s="43" t="str">
        <f t="shared" si="2"/>
        <v>8009683201</v>
      </c>
      <c r="D36" s="43" t="s">
        <v>19</v>
      </c>
      <c r="E36" s="43" t="str">
        <f t="shared" si="3"/>
        <v>8009683201OperativoEducativo</v>
      </c>
      <c r="F36" s="43">
        <v>1.31</v>
      </c>
      <c r="G36" s="43">
        <v>1.31</v>
      </c>
      <c r="H36" s="43" t="s">
        <v>108</v>
      </c>
      <c r="I36" s="43" t="s">
        <v>28</v>
      </c>
      <c r="J36" s="43" t="s">
        <v>104</v>
      </c>
      <c r="K36" s="52" t="s">
        <v>109</v>
      </c>
      <c r="L36" s="57">
        <v>43678</v>
      </c>
      <c r="M36" s="53">
        <v>44007</v>
      </c>
      <c r="N36" s="43" t="s">
        <v>105</v>
      </c>
    </row>
    <row r="37" spans="1:14" x14ac:dyDescent="0.25">
      <c r="A37" s="43">
        <v>80096</v>
      </c>
      <c r="B37" s="43" t="s">
        <v>62</v>
      </c>
      <c r="C37" s="43" t="str">
        <f t="shared" si="2"/>
        <v>80096Sin_D</v>
      </c>
      <c r="D37" s="43" t="s">
        <v>19</v>
      </c>
      <c r="E37" s="43" t="str">
        <f t="shared" si="3"/>
        <v>80096Sin_DOperativoEducativo</v>
      </c>
      <c r="F37" s="43">
        <v>1.31</v>
      </c>
      <c r="G37" s="43">
        <v>1.31</v>
      </c>
      <c r="H37" s="43" t="s">
        <v>108</v>
      </c>
      <c r="I37" s="43" t="s">
        <v>28</v>
      </c>
      <c r="J37" s="43" t="s">
        <v>104</v>
      </c>
      <c r="K37" s="52" t="s">
        <v>109</v>
      </c>
      <c r="L37" s="57">
        <v>43678</v>
      </c>
      <c r="M37" s="53">
        <v>44007</v>
      </c>
      <c r="N37" s="43" t="s">
        <v>105</v>
      </c>
    </row>
    <row r="38" spans="1:14" x14ac:dyDescent="0.25">
      <c r="A38" s="49">
        <v>80107</v>
      </c>
      <c r="B38" s="49">
        <v>83510</v>
      </c>
      <c r="C38" s="49" t="str">
        <f t="shared" si="2"/>
        <v>8010783510</v>
      </c>
      <c r="D38" s="49" t="s">
        <v>15</v>
      </c>
      <c r="E38" s="49" t="str">
        <f t="shared" si="3"/>
        <v>8010783510AdministrativoSalud</v>
      </c>
      <c r="F38" s="64">
        <v>2</v>
      </c>
      <c r="G38" s="64">
        <v>2</v>
      </c>
      <c r="H38" s="63" t="s">
        <v>92</v>
      </c>
      <c r="I38" s="49" t="s">
        <v>31</v>
      </c>
      <c r="J38" s="49" t="s">
        <v>104</v>
      </c>
      <c r="K38" s="63"/>
      <c r="L38" s="63"/>
      <c r="M38" s="63"/>
      <c r="N38" s="63"/>
    </row>
    <row r="39" spans="1:14" x14ac:dyDescent="0.25">
      <c r="A39" s="49">
        <v>80107</v>
      </c>
      <c r="B39" s="49" t="s">
        <v>62</v>
      </c>
      <c r="C39" s="49" t="str">
        <f t="shared" si="2"/>
        <v>80107Sin_D</v>
      </c>
      <c r="D39" s="49" t="s">
        <v>15</v>
      </c>
      <c r="E39" s="49" t="str">
        <f t="shared" si="3"/>
        <v>80107Sin_DAdministrativoSalud</v>
      </c>
      <c r="F39" s="64">
        <v>2</v>
      </c>
      <c r="G39" s="64">
        <v>2</v>
      </c>
      <c r="H39" s="63" t="s">
        <v>92</v>
      </c>
      <c r="I39" s="49" t="s">
        <v>31</v>
      </c>
      <c r="J39" s="49" t="s">
        <v>104</v>
      </c>
      <c r="K39" s="63"/>
      <c r="L39" s="63"/>
      <c r="M39" s="63"/>
      <c r="N39" s="63"/>
    </row>
    <row r="40" spans="1:14" x14ac:dyDescent="0.25">
      <c r="A40" s="49">
        <v>80107</v>
      </c>
      <c r="B40" s="49">
        <v>83510</v>
      </c>
      <c r="C40" s="49" t="str">
        <f t="shared" si="2"/>
        <v>8010783510</v>
      </c>
      <c r="D40" s="49" t="s">
        <v>24</v>
      </c>
      <c r="E40" s="49" t="str">
        <f t="shared" si="3"/>
        <v>8010783510FlotanteSalud</v>
      </c>
      <c r="F40" s="64">
        <v>2</v>
      </c>
      <c r="G40" s="64">
        <v>2</v>
      </c>
      <c r="H40" s="63" t="s">
        <v>92</v>
      </c>
      <c r="I40" s="49" t="s">
        <v>31</v>
      </c>
      <c r="J40" s="49" t="s">
        <v>104</v>
      </c>
      <c r="K40" s="63"/>
      <c r="L40" s="63"/>
      <c r="M40" s="63"/>
      <c r="N40" s="63"/>
    </row>
    <row r="41" spans="1:14" x14ac:dyDescent="0.25">
      <c r="A41" s="49">
        <v>80107</v>
      </c>
      <c r="B41" s="49" t="s">
        <v>62</v>
      </c>
      <c r="C41" s="49" t="str">
        <f t="shared" si="2"/>
        <v>80107Sin_D</v>
      </c>
      <c r="D41" s="49" t="s">
        <v>24</v>
      </c>
      <c r="E41" s="49" t="str">
        <f t="shared" si="3"/>
        <v>80107Sin_DFlotanteSalud</v>
      </c>
      <c r="F41" s="64">
        <v>2</v>
      </c>
      <c r="G41" s="64">
        <v>2</v>
      </c>
      <c r="H41" s="63" t="s">
        <v>92</v>
      </c>
      <c r="I41" s="49" t="s">
        <v>31</v>
      </c>
      <c r="J41" s="49" t="s">
        <v>104</v>
      </c>
      <c r="K41" s="63"/>
      <c r="L41" s="63"/>
      <c r="M41" s="63"/>
      <c r="N41" s="63"/>
    </row>
    <row r="42" spans="1:14" x14ac:dyDescent="0.25">
      <c r="A42" s="49">
        <v>80107</v>
      </c>
      <c r="B42" s="49">
        <v>83510</v>
      </c>
      <c r="C42" s="49" t="str">
        <f t="shared" si="2"/>
        <v>8010783510</v>
      </c>
      <c r="D42" s="49" t="s">
        <v>19</v>
      </c>
      <c r="E42" s="49" t="str">
        <f t="shared" si="3"/>
        <v>8010783510OperativoSalud</v>
      </c>
      <c r="F42" s="64">
        <v>2</v>
      </c>
      <c r="G42" s="64">
        <v>2</v>
      </c>
      <c r="H42" s="63" t="s">
        <v>92</v>
      </c>
      <c r="I42" s="49" t="s">
        <v>31</v>
      </c>
      <c r="J42" s="49" t="s">
        <v>104</v>
      </c>
      <c r="K42" s="63"/>
      <c r="L42" s="63"/>
      <c r="M42" s="63"/>
      <c r="N42" s="63"/>
    </row>
    <row r="43" spans="1:14" x14ac:dyDescent="0.25">
      <c r="A43" s="49">
        <v>80107</v>
      </c>
      <c r="B43" s="49" t="s">
        <v>62</v>
      </c>
      <c r="C43" s="49" t="str">
        <f t="shared" si="2"/>
        <v>80107Sin_D</v>
      </c>
      <c r="D43" s="49" t="s">
        <v>19</v>
      </c>
      <c r="E43" s="49" t="str">
        <f t="shared" si="3"/>
        <v>80107Sin_DOperativoSalud</v>
      </c>
      <c r="F43" s="64">
        <v>2</v>
      </c>
      <c r="G43" s="64">
        <v>2</v>
      </c>
      <c r="H43" s="63" t="s">
        <v>92</v>
      </c>
      <c r="I43" s="49" t="s">
        <v>31</v>
      </c>
      <c r="J43" s="49" t="s">
        <v>104</v>
      </c>
      <c r="K43" s="63"/>
      <c r="L43" s="63"/>
      <c r="M43" s="63"/>
      <c r="N43" s="63"/>
    </row>
    <row r="44" spans="1:14" x14ac:dyDescent="0.25">
      <c r="A44" s="49">
        <v>80107</v>
      </c>
      <c r="B44" s="49">
        <v>83510</v>
      </c>
      <c r="C44" s="49" t="str">
        <f t="shared" si="2"/>
        <v>8010783510</v>
      </c>
      <c r="D44" s="49" t="s">
        <v>15</v>
      </c>
      <c r="E44" s="49" t="str">
        <f t="shared" si="3"/>
        <v>8010783510AdministrativoServicios</v>
      </c>
      <c r="F44" s="64">
        <v>2</v>
      </c>
      <c r="G44" s="64">
        <v>2</v>
      </c>
      <c r="H44" s="63" t="s">
        <v>92</v>
      </c>
      <c r="I44" s="49" t="s">
        <v>14</v>
      </c>
      <c r="J44" s="49" t="s">
        <v>104</v>
      </c>
      <c r="K44" s="63"/>
      <c r="L44" s="63"/>
      <c r="M44" s="63"/>
      <c r="N44" s="63"/>
    </row>
    <row r="45" spans="1:14" x14ac:dyDescent="0.25">
      <c r="A45" s="49">
        <v>80107</v>
      </c>
      <c r="B45" s="49" t="s">
        <v>62</v>
      </c>
      <c r="C45" s="49" t="str">
        <f t="shared" si="2"/>
        <v>80107Sin_D</v>
      </c>
      <c r="D45" s="49" t="s">
        <v>15</v>
      </c>
      <c r="E45" s="49" t="str">
        <f t="shared" si="3"/>
        <v>80107Sin_DAdministrativoServicios</v>
      </c>
      <c r="F45" s="64">
        <v>2</v>
      </c>
      <c r="G45" s="64">
        <v>2</v>
      </c>
      <c r="H45" s="63" t="s">
        <v>92</v>
      </c>
      <c r="I45" s="49" t="s">
        <v>14</v>
      </c>
      <c r="J45" s="49" t="s">
        <v>104</v>
      </c>
      <c r="K45" s="63"/>
      <c r="L45" s="63"/>
      <c r="M45" s="63"/>
      <c r="N45" s="63"/>
    </row>
    <row r="46" spans="1:14" x14ac:dyDescent="0.25">
      <c r="A46" s="49">
        <v>80107</v>
      </c>
      <c r="B46" s="49">
        <v>83510</v>
      </c>
      <c r="C46" s="49" t="str">
        <f t="shared" si="2"/>
        <v>8010783510</v>
      </c>
      <c r="D46" s="49" t="s">
        <v>24</v>
      </c>
      <c r="E46" s="49" t="str">
        <f t="shared" si="3"/>
        <v>8010783510FlotanteServicios</v>
      </c>
      <c r="F46" s="64">
        <v>2</v>
      </c>
      <c r="G46" s="64">
        <v>2</v>
      </c>
      <c r="H46" s="63" t="s">
        <v>92</v>
      </c>
      <c r="I46" s="49" t="s">
        <v>14</v>
      </c>
      <c r="J46" s="49" t="s">
        <v>104</v>
      </c>
      <c r="K46" s="63"/>
      <c r="L46" s="63"/>
      <c r="M46" s="63"/>
      <c r="N46" s="63"/>
    </row>
    <row r="47" spans="1:14" x14ac:dyDescent="0.25">
      <c r="A47" s="49">
        <v>80107</v>
      </c>
      <c r="B47" s="49" t="s">
        <v>62</v>
      </c>
      <c r="C47" s="49" t="str">
        <f t="shared" si="2"/>
        <v>80107Sin_D</v>
      </c>
      <c r="D47" s="49" t="s">
        <v>24</v>
      </c>
      <c r="E47" s="49" t="str">
        <f t="shared" si="3"/>
        <v>80107Sin_DFlotanteServicios</v>
      </c>
      <c r="F47" s="64">
        <v>2</v>
      </c>
      <c r="G47" s="64">
        <v>2</v>
      </c>
      <c r="H47" s="63" t="s">
        <v>92</v>
      </c>
      <c r="I47" s="49" t="s">
        <v>14</v>
      </c>
      <c r="J47" s="49" t="s">
        <v>104</v>
      </c>
      <c r="K47" s="63"/>
      <c r="L47" s="63"/>
      <c r="M47" s="63"/>
      <c r="N47" s="63"/>
    </row>
    <row r="48" spans="1:14" x14ac:dyDescent="0.25">
      <c r="A48" s="49">
        <v>80107</v>
      </c>
      <c r="B48" s="49">
        <v>83510</v>
      </c>
      <c r="C48" s="49" t="str">
        <f t="shared" si="2"/>
        <v>8010783510</v>
      </c>
      <c r="D48" s="49" t="s">
        <v>19</v>
      </c>
      <c r="E48" s="49" t="str">
        <f t="shared" si="3"/>
        <v>8010783510OperativoServicios</v>
      </c>
      <c r="F48" s="64">
        <v>2</v>
      </c>
      <c r="G48" s="64">
        <v>2</v>
      </c>
      <c r="H48" s="63" t="s">
        <v>92</v>
      </c>
      <c r="I48" s="49" t="s">
        <v>14</v>
      </c>
      <c r="J48" s="49" t="s">
        <v>104</v>
      </c>
      <c r="K48" s="63"/>
      <c r="L48" s="63"/>
      <c r="M48" s="63"/>
      <c r="N48" s="63"/>
    </row>
    <row r="49" spans="1:14" x14ac:dyDescent="0.25">
      <c r="A49" s="49">
        <v>80107</v>
      </c>
      <c r="B49" s="49" t="s">
        <v>62</v>
      </c>
      <c r="C49" s="49" t="str">
        <f t="shared" si="2"/>
        <v>80107Sin_D</v>
      </c>
      <c r="D49" s="49" t="s">
        <v>19</v>
      </c>
      <c r="E49" s="49" t="str">
        <f t="shared" si="3"/>
        <v>80107Sin_DOperativoServicios</v>
      </c>
      <c r="F49" s="64">
        <v>2</v>
      </c>
      <c r="G49" s="64">
        <v>2</v>
      </c>
      <c r="H49" s="63" t="s">
        <v>92</v>
      </c>
      <c r="I49" s="49" t="s">
        <v>14</v>
      </c>
      <c r="J49" s="49" t="s">
        <v>104</v>
      </c>
      <c r="K49" s="63"/>
      <c r="L49" s="63"/>
      <c r="M49" s="63"/>
      <c r="N49" s="63"/>
    </row>
    <row r="50" spans="1:14" x14ac:dyDescent="0.25">
      <c r="A50" s="49">
        <v>80107</v>
      </c>
      <c r="B50" s="49">
        <v>83510</v>
      </c>
      <c r="C50" s="49" t="str">
        <f t="shared" si="2"/>
        <v>8010783510</v>
      </c>
      <c r="D50" s="49" t="s">
        <v>15</v>
      </c>
      <c r="E50" s="49" t="str">
        <f t="shared" si="3"/>
        <v>8010783510AdministrativoIndustria Alimentos</v>
      </c>
      <c r="F50" s="64">
        <v>2</v>
      </c>
      <c r="G50" s="64">
        <v>2</v>
      </c>
      <c r="H50" s="63" t="s">
        <v>92</v>
      </c>
      <c r="I50" s="49" t="s">
        <v>18</v>
      </c>
      <c r="J50" s="49" t="s">
        <v>104</v>
      </c>
      <c r="K50" s="63"/>
      <c r="L50" s="63"/>
      <c r="M50" s="63"/>
      <c r="N50" s="63"/>
    </row>
    <row r="51" spans="1:14" x14ac:dyDescent="0.25">
      <c r="A51" s="49">
        <v>80107</v>
      </c>
      <c r="B51" s="49" t="s">
        <v>62</v>
      </c>
      <c r="C51" s="49" t="str">
        <f t="shared" si="2"/>
        <v>80107Sin_D</v>
      </c>
      <c r="D51" s="49" t="s">
        <v>15</v>
      </c>
      <c r="E51" s="49" t="str">
        <f t="shared" si="3"/>
        <v>80107Sin_DAdministrativoIndustria Alimentos</v>
      </c>
      <c r="F51" s="64">
        <v>2</v>
      </c>
      <c r="G51" s="64">
        <v>2</v>
      </c>
      <c r="H51" s="63" t="s">
        <v>92</v>
      </c>
      <c r="I51" s="49" t="s">
        <v>18</v>
      </c>
      <c r="J51" s="49" t="s">
        <v>104</v>
      </c>
      <c r="K51" s="63"/>
      <c r="L51" s="63"/>
      <c r="M51" s="63"/>
      <c r="N51" s="63"/>
    </row>
    <row r="52" spans="1:14" x14ac:dyDescent="0.25">
      <c r="A52" s="49">
        <v>80107</v>
      </c>
      <c r="B52" s="49">
        <v>83510</v>
      </c>
      <c r="C52" s="49" t="str">
        <f t="shared" si="2"/>
        <v>8010783510</v>
      </c>
      <c r="D52" s="49" t="s">
        <v>24</v>
      </c>
      <c r="E52" s="49" t="str">
        <f t="shared" si="3"/>
        <v>8010783510FlotanteIndustria Alimentos</v>
      </c>
      <c r="F52" s="64">
        <v>2</v>
      </c>
      <c r="G52" s="64">
        <v>2</v>
      </c>
      <c r="H52" s="63" t="s">
        <v>92</v>
      </c>
      <c r="I52" s="49" t="s">
        <v>18</v>
      </c>
      <c r="J52" s="49" t="s">
        <v>104</v>
      </c>
      <c r="K52" s="63"/>
      <c r="L52" s="63"/>
      <c r="M52" s="63"/>
      <c r="N52" s="63"/>
    </row>
    <row r="53" spans="1:14" x14ac:dyDescent="0.25">
      <c r="A53" s="49">
        <v>80107</v>
      </c>
      <c r="B53" s="49" t="s">
        <v>62</v>
      </c>
      <c r="C53" s="49" t="str">
        <f t="shared" si="2"/>
        <v>80107Sin_D</v>
      </c>
      <c r="D53" s="49" t="s">
        <v>24</v>
      </c>
      <c r="E53" s="49" t="str">
        <f t="shared" si="3"/>
        <v>80107Sin_DFlotanteIndustria Alimentos</v>
      </c>
      <c r="F53" s="64">
        <v>2</v>
      </c>
      <c r="G53" s="64">
        <v>2</v>
      </c>
      <c r="H53" s="63" t="s">
        <v>92</v>
      </c>
      <c r="I53" s="49" t="s">
        <v>18</v>
      </c>
      <c r="J53" s="49" t="s">
        <v>104</v>
      </c>
      <c r="K53" s="63"/>
      <c r="L53" s="63"/>
      <c r="M53" s="63"/>
      <c r="N53" s="63"/>
    </row>
    <row r="54" spans="1:14" x14ac:dyDescent="0.25">
      <c r="A54" s="49">
        <v>80107</v>
      </c>
      <c r="B54" s="49">
        <v>83510</v>
      </c>
      <c r="C54" s="49" t="str">
        <f t="shared" si="2"/>
        <v>8010783510</v>
      </c>
      <c r="D54" s="49" t="s">
        <v>19</v>
      </c>
      <c r="E54" s="49" t="str">
        <f t="shared" si="3"/>
        <v>8010783510OperativoIndustria Alimentos</v>
      </c>
      <c r="F54" s="64">
        <v>2</v>
      </c>
      <c r="G54" s="64">
        <v>2</v>
      </c>
      <c r="H54" s="63" t="s">
        <v>92</v>
      </c>
      <c r="I54" s="49" t="s">
        <v>18</v>
      </c>
      <c r="J54" s="49" t="s">
        <v>104</v>
      </c>
      <c r="K54" s="63"/>
      <c r="L54" s="63"/>
      <c r="M54" s="63"/>
      <c r="N54" s="63"/>
    </row>
    <row r="55" spans="1:14" x14ac:dyDescent="0.25">
      <c r="A55" s="49">
        <v>80107</v>
      </c>
      <c r="B55" s="49" t="s">
        <v>62</v>
      </c>
      <c r="C55" s="49" t="str">
        <f t="shared" si="2"/>
        <v>80107Sin_D</v>
      </c>
      <c r="D55" s="49" t="s">
        <v>19</v>
      </c>
      <c r="E55" s="49" t="str">
        <f t="shared" si="3"/>
        <v>80107Sin_DOperativoIndustria Alimentos</v>
      </c>
      <c r="F55" s="64">
        <v>2</v>
      </c>
      <c r="G55" s="64">
        <v>2</v>
      </c>
      <c r="H55" s="63" t="s">
        <v>92</v>
      </c>
      <c r="I55" s="49" t="s">
        <v>18</v>
      </c>
      <c r="J55" s="49" t="s">
        <v>104</v>
      </c>
      <c r="K55" s="63"/>
      <c r="L55" s="63"/>
      <c r="M55" s="63"/>
      <c r="N55" s="63"/>
    </row>
    <row r="56" spans="1:14" x14ac:dyDescent="0.25">
      <c r="A56" s="49">
        <v>80107</v>
      </c>
      <c r="B56" s="49">
        <v>83510</v>
      </c>
      <c r="C56" s="49" t="str">
        <f t="shared" si="2"/>
        <v>8010783510</v>
      </c>
      <c r="D56" s="49" t="s">
        <v>15</v>
      </c>
      <c r="E56" s="49" t="str">
        <f t="shared" si="3"/>
        <v>8010783510AdministrativoIndustria otros bienes</v>
      </c>
      <c r="F56" s="64">
        <v>2</v>
      </c>
      <c r="G56" s="64">
        <v>2</v>
      </c>
      <c r="H56" s="63" t="s">
        <v>92</v>
      </c>
      <c r="I56" s="49" t="s">
        <v>23</v>
      </c>
      <c r="J56" s="49" t="s">
        <v>104</v>
      </c>
      <c r="K56" s="63"/>
      <c r="L56" s="63"/>
      <c r="M56" s="63"/>
      <c r="N56" s="63"/>
    </row>
    <row r="57" spans="1:14" x14ac:dyDescent="0.25">
      <c r="A57" s="49">
        <v>80107</v>
      </c>
      <c r="B57" s="49" t="s">
        <v>62</v>
      </c>
      <c r="C57" s="49" t="str">
        <f t="shared" si="2"/>
        <v>80107Sin_D</v>
      </c>
      <c r="D57" s="49" t="s">
        <v>15</v>
      </c>
      <c r="E57" s="49" t="str">
        <f t="shared" si="3"/>
        <v>80107Sin_DAdministrativoIndustria otros bienes</v>
      </c>
      <c r="F57" s="64">
        <v>2</v>
      </c>
      <c r="G57" s="64">
        <v>2</v>
      </c>
      <c r="H57" s="63" t="s">
        <v>92</v>
      </c>
      <c r="I57" s="49" t="s">
        <v>23</v>
      </c>
      <c r="J57" s="49" t="s">
        <v>104</v>
      </c>
      <c r="K57" s="63"/>
      <c r="L57" s="63"/>
      <c r="M57" s="63"/>
      <c r="N57" s="63"/>
    </row>
    <row r="58" spans="1:14" x14ac:dyDescent="0.25">
      <c r="A58" s="49">
        <v>80107</v>
      </c>
      <c r="B58" s="49">
        <v>83510</v>
      </c>
      <c r="C58" s="49" t="str">
        <f t="shared" si="2"/>
        <v>8010783510</v>
      </c>
      <c r="D58" s="49" t="s">
        <v>24</v>
      </c>
      <c r="E58" s="49" t="str">
        <f t="shared" si="3"/>
        <v>8010783510FlotanteIndustria otros bienes</v>
      </c>
      <c r="F58" s="64">
        <v>2</v>
      </c>
      <c r="G58" s="64">
        <v>2</v>
      </c>
      <c r="H58" s="63" t="s">
        <v>92</v>
      </c>
      <c r="I58" s="49" t="s">
        <v>23</v>
      </c>
      <c r="J58" s="49" t="s">
        <v>104</v>
      </c>
      <c r="K58" s="63"/>
      <c r="L58" s="63"/>
      <c r="M58" s="63"/>
      <c r="N58" s="63"/>
    </row>
    <row r="59" spans="1:14" x14ac:dyDescent="0.25">
      <c r="A59" s="49">
        <v>80107</v>
      </c>
      <c r="B59" s="49" t="s">
        <v>62</v>
      </c>
      <c r="C59" s="49" t="str">
        <f t="shared" si="2"/>
        <v>80107Sin_D</v>
      </c>
      <c r="D59" s="49" t="s">
        <v>24</v>
      </c>
      <c r="E59" s="49" t="str">
        <f t="shared" si="3"/>
        <v>80107Sin_DFlotanteIndustria otros bienes</v>
      </c>
      <c r="F59" s="64">
        <v>2</v>
      </c>
      <c r="G59" s="64">
        <v>2</v>
      </c>
      <c r="H59" s="63" t="s">
        <v>92</v>
      </c>
      <c r="I59" s="49" t="s">
        <v>23</v>
      </c>
      <c r="J59" s="49" t="s">
        <v>104</v>
      </c>
      <c r="K59" s="63"/>
      <c r="L59" s="63"/>
      <c r="M59" s="63"/>
      <c r="N59" s="63"/>
    </row>
    <row r="60" spans="1:14" x14ac:dyDescent="0.25">
      <c r="A60" s="49">
        <v>80107</v>
      </c>
      <c r="B60" s="49">
        <v>83510</v>
      </c>
      <c r="C60" s="49" t="str">
        <f t="shared" ref="C60:C73" si="4">CONCATENATE(A60,B60)</f>
        <v>8010783510</v>
      </c>
      <c r="D60" s="49" t="s">
        <v>19</v>
      </c>
      <c r="E60" s="49" t="str">
        <f t="shared" ref="E60:E73" si="5">CONCATENATE(A60,B60,D60,I60)</f>
        <v>8010783510OperativoIndustria otros bienes</v>
      </c>
      <c r="F60" s="64">
        <v>2</v>
      </c>
      <c r="G60" s="64">
        <v>2</v>
      </c>
      <c r="H60" s="63" t="s">
        <v>92</v>
      </c>
      <c r="I60" s="49" t="s">
        <v>23</v>
      </c>
      <c r="J60" s="49" t="s">
        <v>104</v>
      </c>
      <c r="K60" s="63"/>
      <c r="L60" s="63"/>
      <c r="M60" s="63"/>
      <c r="N60" s="63"/>
    </row>
    <row r="61" spans="1:14" x14ac:dyDescent="0.25">
      <c r="A61" s="49">
        <v>80107</v>
      </c>
      <c r="B61" s="49" t="s">
        <v>62</v>
      </c>
      <c r="C61" s="49" t="str">
        <f t="shared" si="4"/>
        <v>80107Sin_D</v>
      </c>
      <c r="D61" s="49" t="s">
        <v>19</v>
      </c>
      <c r="E61" s="49" t="str">
        <f t="shared" si="5"/>
        <v>80107Sin_DOperativoIndustria otros bienes</v>
      </c>
      <c r="F61" s="64">
        <v>2</v>
      </c>
      <c r="G61" s="64">
        <v>2</v>
      </c>
      <c r="H61" s="63" t="s">
        <v>92</v>
      </c>
      <c r="I61" s="49" t="s">
        <v>23</v>
      </c>
      <c r="J61" s="49" t="s">
        <v>104</v>
      </c>
      <c r="K61" s="63"/>
      <c r="L61" s="63"/>
      <c r="M61" s="63"/>
      <c r="N61" s="63"/>
    </row>
    <row r="62" spans="1:14" x14ac:dyDescent="0.25">
      <c r="A62" s="49">
        <v>80107</v>
      </c>
      <c r="B62" s="49">
        <v>83510</v>
      </c>
      <c r="C62" s="49" t="str">
        <f t="shared" si="4"/>
        <v>8010783510</v>
      </c>
      <c r="D62" s="49" t="s">
        <v>15</v>
      </c>
      <c r="E62" s="49" t="str">
        <f t="shared" si="5"/>
        <v>8010783510AdministrativoComercio</v>
      </c>
      <c r="F62" s="64">
        <v>2</v>
      </c>
      <c r="G62" s="64">
        <v>2</v>
      </c>
      <c r="H62" s="63" t="s">
        <v>92</v>
      </c>
      <c r="I62" s="49" t="s">
        <v>26</v>
      </c>
      <c r="J62" s="49" t="s">
        <v>104</v>
      </c>
      <c r="K62" s="63"/>
      <c r="L62" s="63"/>
      <c r="M62" s="63"/>
      <c r="N62" s="63"/>
    </row>
    <row r="63" spans="1:14" x14ac:dyDescent="0.25">
      <c r="A63" s="49">
        <v>80107</v>
      </c>
      <c r="B63" s="49" t="s">
        <v>62</v>
      </c>
      <c r="C63" s="49" t="str">
        <f t="shared" si="4"/>
        <v>80107Sin_D</v>
      </c>
      <c r="D63" s="49" t="s">
        <v>15</v>
      </c>
      <c r="E63" s="49" t="str">
        <f t="shared" si="5"/>
        <v>80107Sin_DAdministrativoComercio</v>
      </c>
      <c r="F63" s="64">
        <v>2</v>
      </c>
      <c r="G63" s="64">
        <v>2</v>
      </c>
      <c r="H63" s="63" t="s">
        <v>92</v>
      </c>
      <c r="I63" s="49" t="s">
        <v>26</v>
      </c>
      <c r="J63" s="49" t="s">
        <v>104</v>
      </c>
      <c r="K63" s="63"/>
      <c r="L63" s="63"/>
      <c r="M63" s="63"/>
      <c r="N63" s="63"/>
    </row>
    <row r="64" spans="1:14" x14ac:dyDescent="0.25">
      <c r="A64" s="49">
        <v>80107</v>
      </c>
      <c r="B64" s="49">
        <v>83510</v>
      </c>
      <c r="C64" s="49" t="str">
        <f t="shared" si="4"/>
        <v>8010783510</v>
      </c>
      <c r="D64" s="49" t="s">
        <v>24</v>
      </c>
      <c r="E64" s="49" t="str">
        <f t="shared" si="5"/>
        <v>8010783510FlotanteComercio</v>
      </c>
      <c r="F64" s="64">
        <v>2</v>
      </c>
      <c r="G64" s="64">
        <v>2</v>
      </c>
      <c r="H64" s="63" t="s">
        <v>92</v>
      </c>
      <c r="I64" s="49" t="s">
        <v>26</v>
      </c>
      <c r="J64" s="49" t="s">
        <v>104</v>
      </c>
      <c r="K64" s="63"/>
      <c r="L64" s="63"/>
      <c r="M64" s="63"/>
      <c r="N64" s="63"/>
    </row>
    <row r="65" spans="1:14" x14ac:dyDescent="0.25">
      <c r="A65" s="49">
        <v>80107</v>
      </c>
      <c r="B65" s="49" t="s">
        <v>62</v>
      </c>
      <c r="C65" s="49" t="str">
        <f t="shared" si="4"/>
        <v>80107Sin_D</v>
      </c>
      <c r="D65" s="49" t="s">
        <v>24</v>
      </c>
      <c r="E65" s="49" t="str">
        <f t="shared" si="5"/>
        <v>80107Sin_DFlotanteComercio</v>
      </c>
      <c r="F65" s="64">
        <v>2</v>
      </c>
      <c r="G65" s="64">
        <v>2</v>
      </c>
      <c r="H65" s="63" t="s">
        <v>92</v>
      </c>
      <c r="I65" s="49" t="s">
        <v>26</v>
      </c>
      <c r="J65" s="49" t="s">
        <v>104</v>
      </c>
      <c r="K65" s="63"/>
      <c r="L65" s="63"/>
      <c r="M65" s="63"/>
      <c r="N65" s="63"/>
    </row>
    <row r="66" spans="1:14" x14ac:dyDescent="0.25">
      <c r="A66" s="49">
        <v>80107</v>
      </c>
      <c r="B66" s="49">
        <v>83510</v>
      </c>
      <c r="C66" s="49" t="str">
        <f t="shared" si="4"/>
        <v>8010783510</v>
      </c>
      <c r="D66" s="49" t="s">
        <v>19</v>
      </c>
      <c r="E66" s="49" t="str">
        <f t="shared" si="5"/>
        <v>8010783510OperativoComercio</v>
      </c>
      <c r="F66" s="64">
        <v>2</v>
      </c>
      <c r="G66" s="64">
        <v>2</v>
      </c>
      <c r="H66" s="63" t="s">
        <v>92</v>
      </c>
      <c r="I66" s="49" t="s">
        <v>26</v>
      </c>
      <c r="J66" s="49" t="s">
        <v>104</v>
      </c>
      <c r="K66" s="63"/>
      <c r="L66" s="63"/>
      <c r="M66" s="63"/>
      <c r="N66" s="63"/>
    </row>
    <row r="67" spans="1:14" x14ac:dyDescent="0.25">
      <c r="A67" s="49">
        <v>80107</v>
      </c>
      <c r="B67" s="49" t="s">
        <v>62</v>
      </c>
      <c r="C67" s="49" t="str">
        <f t="shared" si="4"/>
        <v>80107Sin_D</v>
      </c>
      <c r="D67" s="49" t="s">
        <v>19</v>
      </c>
      <c r="E67" s="49" t="str">
        <f t="shared" si="5"/>
        <v>80107Sin_DOperativoComercio</v>
      </c>
      <c r="F67" s="64">
        <v>2</v>
      </c>
      <c r="G67" s="64">
        <v>2</v>
      </c>
      <c r="H67" s="63" t="s">
        <v>92</v>
      </c>
      <c r="I67" s="49" t="s">
        <v>26</v>
      </c>
      <c r="J67" s="49" t="s">
        <v>104</v>
      </c>
      <c r="K67" s="63"/>
      <c r="L67" s="63"/>
      <c r="M67" s="63"/>
      <c r="N67" s="63"/>
    </row>
    <row r="68" spans="1:14" x14ac:dyDescent="0.25">
      <c r="A68" s="49">
        <v>80107</v>
      </c>
      <c r="B68" s="49">
        <v>83510</v>
      </c>
      <c r="C68" s="49" t="str">
        <f t="shared" si="4"/>
        <v>8010783510</v>
      </c>
      <c r="D68" s="49" t="s">
        <v>15</v>
      </c>
      <c r="E68" s="49" t="str">
        <f t="shared" si="5"/>
        <v>8010783510AdministrativoEducativo</v>
      </c>
      <c r="F68" s="64">
        <v>2</v>
      </c>
      <c r="G68" s="64">
        <v>2</v>
      </c>
      <c r="H68" s="63" t="s">
        <v>92</v>
      </c>
      <c r="I68" s="49" t="s">
        <v>28</v>
      </c>
      <c r="J68" s="49" t="s">
        <v>104</v>
      </c>
      <c r="K68" s="63"/>
      <c r="L68" s="63"/>
      <c r="M68" s="63"/>
      <c r="N68" s="63"/>
    </row>
    <row r="69" spans="1:14" x14ac:dyDescent="0.25">
      <c r="A69" s="49">
        <v>80107</v>
      </c>
      <c r="B69" s="49" t="s">
        <v>62</v>
      </c>
      <c r="C69" s="49" t="str">
        <f t="shared" si="4"/>
        <v>80107Sin_D</v>
      </c>
      <c r="D69" s="49" t="s">
        <v>15</v>
      </c>
      <c r="E69" s="49" t="str">
        <f t="shared" si="5"/>
        <v>80107Sin_DAdministrativoEducativo</v>
      </c>
      <c r="F69" s="64">
        <v>2</v>
      </c>
      <c r="G69" s="64">
        <v>2</v>
      </c>
      <c r="H69" s="63" t="s">
        <v>92</v>
      </c>
      <c r="I69" s="49" t="s">
        <v>28</v>
      </c>
      <c r="J69" s="49" t="s">
        <v>104</v>
      </c>
      <c r="K69" s="63"/>
      <c r="L69" s="63"/>
      <c r="M69" s="63"/>
      <c r="N69" s="63"/>
    </row>
    <row r="70" spans="1:14" x14ac:dyDescent="0.25">
      <c r="A70" s="49">
        <v>80107</v>
      </c>
      <c r="B70" s="49">
        <v>83510</v>
      </c>
      <c r="C70" s="49" t="str">
        <f t="shared" si="4"/>
        <v>8010783510</v>
      </c>
      <c r="D70" s="49" t="s">
        <v>24</v>
      </c>
      <c r="E70" s="49" t="str">
        <f t="shared" si="5"/>
        <v>8010783510FlotanteEducativo</v>
      </c>
      <c r="F70" s="64">
        <v>2</v>
      </c>
      <c r="G70" s="64">
        <v>2</v>
      </c>
      <c r="H70" s="63" t="s">
        <v>92</v>
      </c>
      <c r="I70" s="49" t="s">
        <v>28</v>
      </c>
      <c r="J70" s="49" t="s">
        <v>104</v>
      </c>
      <c r="K70" s="63"/>
      <c r="L70" s="63"/>
      <c r="M70" s="63"/>
      <c r="N70" s="63"/>
    </row>
    <row r="71" spans="1:14" x14ac:dyDescent="0.25">
      <c r="A71" s="49">
        <v>80107</v>
      </c>
      <c r="B71" s="49" t="s">
        <v>62</v>
      </c>
      <c r="C71" s="49" t="str">
        <f t="shared" si="4"/>
        <v>80107Sin_D</v>
      </c>
      <c r="D71" s="49" t="s">
        <v>24</v>
      </c>
      <c r="E71" s="49" t="str">
        <f t="shared" si="5"/>
        <v>80107Sin_DFlotanteEducativo</v>
      </c>
      <c r="F71" s="64">
        <v>2</v>
      </c>
      <c r="G71" s="64">
        <v>2</v>
      </c>
      <c r="H71" s="63" t="s">
        <v>92</v>
      </c>
      <c r="I71" s="49" t="s">
        <v>28</v>
      </c>
      <c r="J71" s="49" t="s">
        <v>104</v>
      </c>
      <c r="K71" s="63"/>
      <c r="L71" s="63"/>
      <c r="M71" s="63"/>
      <c r="N71" s="63"/>
    </row>
    <row r="72" spans="1:14" x14ac:dyDescent="0.25">
      <c r="A72" s="49">
        <v>80107</v>
      </c>
      <c r="B72" s="49">
        <v>83510</v>
      </c>
      <c r="C72" s="49" t="str">
        <f t="shared" si="4"/>
        <v>8010783510</v>
      </c>
      <c r="D72" s="49" t="s">
        <v>19</v>
      </c>
      <c r="E72" s="49" t="str">
        <f t="shared" si="5"/>
        <v>8010783510OperativoEducativo</v>
      </c>
      <c r="F72" s="64">
        <v>2</v>
      </c>
      <c r="G72" s="64">
        <v>2</v>
      </c>
      <c r="H72" s="63" t="s">
        <v>92</v>
      </c>
      <c r="I72" s="49" t="s">
        <v>28</v>
      </c>
      <c r="J72" s="49" t="s">
        <v>104</v>
      </c>
      <c r="K72" s="63"/>
      <c r="L72" s="63"/>
      <c r="M72" s="63"/>
      <c r="N72" s="63"/>
    </row>
    <row r="73" spans="1:14" x14ac:dyDescent="0.25">
      <c r="A73" s="49">
        <v>80107</v>
      </c>
      <c r="B73" s="49" t="s">
        <v>62</v>
      </c>
      <c r="C73" s="49" t="str">
        <f t="shared" si="4"/>
        <v>80107Sin_D</v>
      </c>
      <c r="D73" s="49" t="s">
        <v>19</v>
      </c>
      <c r="E73" s="49" t="str">
        <f t="shared" si="5"/>
        <v>80107Sin_DOperativoEducativo</v>
      </c>
      <c r="F73" s="64">
        <v>2</v>
      </c>
      <c r="G73" s="64">
        <v>2</v>
      </c>
      <c r="H73" s="63" t="s">
        <v>92</v>
      </c>
      <c r="I73" s="49" t="s">
        <v>28</v>
      </c>
      <c r="J73" s="49" t="s">
        <v>104</v>
      </c>
      <c r="K73" s="63"/>
      <c r="L73" s="63"/>
      <c r="M73" s="63"/>
      <c r="N73" s="63"/>
    </row>
    <row r="74" spans="1:14" x14ac:dyDescent="0.25">
      <c r="B74" s="43"/>
    </row>
  </sheetData>
  <pageMargins left="0.7" right="0.7" top="0.75" bottom="0.75" header="0.3" footer="0.3"/>
  <headerFooter>
    <oddFooter>&amp;R_x000D_&amp;1#&amp;"Calibri"&amp;10&amp;K000000 Essity Internal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2">
    <tabColor theme="4" tint="0.79998168889431442"/>
  </sheetPr>
  <dimension ref="A1:F17"/>
  <sheetViews>
    <sheetView zoomScale="175" zoomScaleNormal="175" workbookViewId="0">
      <selection activeCell="C2" sqref="C2"/>
    </sheetView>
  </sheetViews>
  <sheetFormatPr baseColWidth="10" defaultColWidth="11.42578125" defaultRowHeight="15" x14ac:dyDescent="0.25"/>
  <cols>
    <col min="1" max="1" width="15" style="5" bestFit="1" customWidth="1"/>
    <col min="2" max="2" width="20.7109375" style="5" bestFit="1" customWidth="1"/>
    <col min="3" max="3" width="22.85546875" style="5" bestFit="1" customWidth="1"/>
    <col min="4" max="4" width="10.42578125" style="9" bestFit="1" customWidth="1"/>
    <col min="5" max="5" width="23.5703125" style="9" bestFit="1" customWidth="1"/>
    <col min="6" max="6" width="28.140625" style="9" bestFit="1" customWidth="1"/>
  </cols>
  <sheetData>
    <row r="1" spans="1:6" x14ac:dyDescent="0.25">
      <c r="A1" s="17" t="s">
        <v>32</v>
      </c>
      <c r="B1" s="17" t="s">
        <v>33</v>
      </c>
      <c r="C1" s="17" t="s">
        <v>34</v>
      </c>
      <c r="D1" s="12" t="s">
        <v>1</v>
      </c>
      <c r="E1" s="12" t="s">
        <v>35</v>
      </c>
      <c r="F1" s="12" t="s">
        <v>36</v>
      </c>
    </row>
    <row r="2" spans="1:6" x14ac:dyDescent="0.25">
      <c r="A2" s="10">
        <v>83050</v>
      </c>
      <c r="B2" s="10">
        <v>165672</v>
      </c>
      <c r="C2" s="9" t="s">
        <v>37</v>
      </c>
      <c r="D2" s="13">
        <v>45390</v>
      </c>
      <c r="E2" s="9" t="s">
        <v>38</v>
      </c>
      <c r="F2" s="11" t="str">
        <f t="shared" ref="F2:F17" si="0">CONCATENATE(A2,"-",C2)</f>
        <v>83050-Disp TMZ Xpress</v>
      </c>
    </row>
    <row r="3" spans="1:6" x14ac:dyDescent="0.25">
      <c r="A3" s="10">
        <v>83051</v>
      </c>
      <c r="B3" s="10">
        <v>144861</v>
      </c>
      <c r="C3" s="9" t="s">
        <v>39</v>
      </c>
      <c r="D3" s="13">
        <v>45390</v>
      </c>
      <c r="E3" s="9" t="s">
        <v>38</v>
      </c>
      <c r="F3" s="11" t="str">
        <f t="shared" si="0"/>
        <v>83051-Disp TMZ Xpress Mini</v>
      </c>
    </row>
    <row r="4" spans="1:6" x14ac:dyDescent="0.25">
      <c r="A4" s="10">
        <v>83096</v>
      </c>
      <c r="B4" s="10">
        <v>49790</v>
      </c>
      <c r="C4" s="9" t="s">
        <v>40</v>
      </c>
      <c r="D4" s="13">
        <v>45390</v>
      </c>
      <c r="E4" s="9" t="s">
        <v>38</v>
      </c>
      <c r="F4" s="11" t="str">
        <f t="shared" si="0"/>
        <v>83096-Disp TMZ Mini</v>
      </c>
    </row>
    <row r="5" spans="1:6" x14ac:dyDescent="0.25">
      <c r="A5" s="10">
        <v>83160</v>
      </c>
      <c r="B5" s="10">
        <v>91313</v>
      </c>
      <c r="C5" s="9" t="s">
        <v>41</v>
      </c>
      <c r="D5" s="13">
        <v>45390</v>
      </c>
      <c r="E5" s="9" t="s">
        <v>38</v>
      </c>
      <c r="F5" s="11" t="str">
        <f t="shared" si="0"/>
        <v>83160-Disp TMR Prec</v>
      </c>
    </row>
    <row r="6" spans="1:6" x14ac:dyDescent="0.25">
      <c r="A6" s="10">
        <v>83412</v>
      </c>
      <c r="B6" s="10">
        <v>93140</v>
      </c>
      <c r="C6" s="9" t="s">
        <v>42</v>
      </c>
      <c r="D6" s="13">
        <v>45390</v>
      </c>
      <c r="E6" s="9" t="s">
        <v>38</v>
      </c>
      <c r="F6" s="11" t="str">
        <f t="shared" si="0"/>
        <v>83412-Disp PH Blanco</v>
      </c>
    </row>
    <row r="7" spans="1:6" x14ac:dyDescent="0.25">
      <c r="A7" s="10">
        <v>83454</v>
      </c>
      <c r="B7" s="10">
        <v>49790</v>
      </c>
      <c r="C7" s="9" t="s">
        <v>43</v>
      </c>
      <c r="D7" s="13">
        <v>45390</v>
      </c>
      <c r="E7" s="9" t="s">
        <v>38</v>
      </c>
      <c r="F7" s="11" t="str">
        <f t="shared" si="0"/>
        <v>83454-Disp PH Mini</v>
      </c>
    </row>
    <row r="8" spans="1:6" x14ac:dyDescent="0.25">
      <c r="A8" s="10">
        <v>83494</v>
      </c>
      <c r="B8" s="10">
        <v>89922</v>
      </c>
      <c r="C8" s="9" t="s">
        <v>44</v>
      </c>
      <c r="D8" s="13">
        <v>45390</v>
      </c>
      <c r="E8" s="9" t="s">
        <v>38</v>
      </c>
      <c r="F8" s="11" t="str">
        <f t="shared" si="0"/>
        <v>83494-Disp PH MH</v>
      </c>
    </row>
    <row r="9" spans="1:6" x14ac:dyDescent="0.25">
      <c r="A9" s="10">
        <v>83510</v>
      </c>
      <c r="B9" s="10">
        <v>80833</v>
      </c>
      <c r="C9" s="9" t="s">
        <v>45</v>
      </c>
      <c r="D9" s="13">
        <v>45390</v>
      </c>
      <c r="E9" s="9" t="s">
        <v>38</v>
      </c>
      <c r="F9" s="11" t="str">
        <f t="shared" si="0"/>
        <v>83510-Disp JB Liq / Gel</v>
      </c>
    </row>
    <row r="10" spans="1:6" x14ac:dyDescent="0.25">
      <c r="A10" s="10">
        <v>83530</v>
      </c>
      <c r="B10" s="10">
        <v>82399</v>
      </c>
      <c r="C10" s="9" t="s">
        <v>46</v>
      </c>
      <c r="D10" s="13">
        <v>45390</v>
      </c>
      <c r="E10" s="9" t="s">
        <v>38</v>
      </c>
      <c r="F10" s="11" t="str">
        <f t="shared" si="0"/>
        <v>83530-Disp JB Espuma</v>
      </c>
    </row>
    <row r="11" spans="1:6" x14ac:dyDescent="0.25">
      <c r="A11" s="10">
        <v>83550</v>
      </c>
      <c r="B11" s="10">
        <v>74362</v>
      </c>
      <c r="C11" s="9" t="s">
        <v>47</v>
      </c>
      <c r="D11" s="13">
        <v>45390</v>
      </c>
      <c r="E11" s="9" t="s">
        <v>38</v>
      </c>
      <c r="F11" s="11" t="str">
        <f t="shared" si="0"/>
        <v>83550-Disp JB Liq Mini</v>
      </c>
    </row>
    <row r="12" spans="1:6" x14ac:dyDescent="0.25">
      <c r="A12" s="10">
        <v>83600</v>
      </c>
      <c r="B12" s="10">
        <v>321935</v>
      </c>
      <c r="C12" s="9" t="s">
        <v>48</v>
      </c>
      <c r="D12" s="13">
        <v>45390</v>
      </c>
      <c r="E12" s="9" t="s">
        <v>38</v>
      </c>
      <c r="F12" s="11" t="str">
        <f t="shared" si="0"/>
        <v>83600-Disp PH Luxury</v>
      </c>
    </row>
    <row r="13" spans="1:6" x14ac:dyDescent="0.25">
      <c r="A13" s="10">
        <v>83610</v>
      </c>
      <c r="B13" s="10">
        <v>438551</v>
      </c>
      <c r="C13" s="9" t="s">
        <v>49</v>
      </c>
      <c r="D13" s="13">
        <v>45390</v>
      </c>
      <c r="E13" s="9" t="s">
        <v>38</v>
      </c>
      <c r="F13" s="11" t="str">
        <f t="shared" si="0"/>
        <v>83610-Disp TMZ Luxury</v>
      </c>
    </row>
    <row r="14" spans="1:6" x14ac:dyDescent="0.25">
      <c r="A14" s="10">
        <v>83620</v>
      </c>
      <c r="B14" s="10">
        <v>198697</v>
      </c>
      <c r="C14" s="9" t="s">
        <v>50</v>
      </c>
      <c r="D14" s="13">
        <v>45390</v>
      </c>
      <c r="E14" s="9" t="s">
        <v>38</v>
      </c>
      <c r="F14" s="11" t="str">
        <f t="shared" si="0"/>
        <v>83620-Disp JB Esp Luxury</v>
      </c>
    </row>
    <row r="15" spans="1:6" x14ac:dyDescent="0.25">
      <c r="A15" s="10">
        <v>83700</v>
      </c>
      <c r="B15" s="10">
        <v>114445</v>
      </c>
      <c r="C15" s="9" t="s">
        <v>51</v>
      </c>
      <c r="D15" s="13">
        <v>45390</v>
      </c>
      <c r="E15" s="9" t="s">
        <v>38</v>
      </c>
      <c r="F15" s="11" t="str">
        <f t="shared" si="0"/>
        <v>83700-Disp PH SmartOne</v>
      </c>
    </row>
    <row r="16" spans="1:6" x14ac:dyDescent="0.25">
      <c r="A16" s="10">
        <v>83701</v>
      </c>
      <c r="B16" s="10">
        <v>105945</v>
      </c>
      <c r="C16" s="9" t="s">
        <v>52</v>
      </c>
      <c r="D16" s="13">
        <v>45390</v>
      </c>
      <c r="E16" s="9" t="s">
        <v>38</v>
      </c>
      <c r="F16" s="11" t="str">
        <f t="shared" si="0"/>
        <v>83701-Disp PH SmartOne Mini</v>
      </c>
    </row>
    <row r="17" spans="1:6" x14ac:dyDescent="0.25">
      <c r="A17" s="10">
        <v>83962</v>
      </c>
      <c r="B17" s="10">
        <v>642074</v>
      </c>
      <c r="C17" s="9" t="s">
        <v>53</v>
      </c>
      <c r="D17" s="13">
        <v>45390</v>
      </c>
      <c r="E17" s="9" t="s">
        <v>38</v>
      </c>
      <c r="F17" s="11" t="str">
        <f t="shared" si="0"/>
        <v>83962-Disp TMR Matic</v>
      </c>
    </row>
  </sheetData>
  <sortState xmlns:xlrd2="http://schemas.microsoft.com/office/spreadsheetml/2017/richdata2" ref="A2:F17">
    <sortCondition ref="A2:A17"/>
  </sortState>
  <pageMargins left="0.7" right="0.7" top="0.75" bottom="0.75" header="0.3" footer="0.3"/>
  <headerFooter>
    <oddFooter>&amp;R_x000D_&amp;1#&amp;"Calibri"&amp;10&amp;K000000 Essity Internal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AE4A1-9A7A-4C43-BD93-F81E703BB027}">
  <sheetPr>
    <tabColor theme="9" tint="0.79998168889431442"/>
  </sheetPr>
  <dimension ref="A1:N307"/>
  <sheetViews>
    <sheetView zoomScale="75" zoomScaleNormal="75" workbookViewId="0">
      <pane xSplit="1" ySplit="1" topLeftCell="B2" activePane="bottomRight" state="frozen"/>
      <selection activeCell="C2" sqref="C2"/>
      <selection pane="topRight" activeCell="C2" sqref="C2"/>
      <selection pane="bottomLeft" activeCell="C2" sqref="C2"/>
      <selection pane="bottomRight" activeCell="J17" sqref="J17"/>
    </sheetView>
  </sheetViews>
  <sheetFormatPr baseColWidth="10" defaultColWidth="11.42578125" defaultRowHeight="15" x14ac:dyDescent="0.25"/>
  <cols>
    <col min="1" max="1" width="11.5703125" style="5" bestFit="1" customWidth="1"/>
    <col min="2" max="2" width="15" style="5" bestFit="1" customWidth="1"/>
    <col min="3" max="3" width="19.7109375" style="5" bestFit="1" customWidth="1"/>
    <col min="4" max="4" width="14.28515625" style="5" bestFit="1" customWidth="1"/>
    <col min="5" max="5" width="44.42578125" style="5" bestFit="1" customWidth="1"/>
    <col min="6" max="6" width="9.85546875" style="5" bestFit="1" customWidth="1"/>
    <col min="7" max="7" width="10.85546875" style="5" bestFit="1" customWidth="1"/>
    <col min="8" max="8" width="23.42578125" style="9" bestFit="1" customWidth="1"/>
    <col min="9" max="9" width="20.42578125" style="9" bestFit="1" customWidth="1"/>
    <col min="10" max="10" width="19.42578125" style="9" bestFit="1" customWidth="1"/>
    <col min="11" max="11" width="17" style="9" bestFit="1" customWidth="1"/>
    <col min="12" max="12" width="18.28515625" style="15" bestFit="1" customWidth="1"/>
    <col min="13" max="13" width="18.28515625" style="9" bestFit="1" customWidth="1"/>
    <col min="14" max="14" width="34" style="9" bestFit="1" customWidth="1"/>
    <col min="15" max="24" width="24.42578125" customWidth="1"/>
  </cols>
  <sheetData>
    <row r="1" spans="1:14" x14ac:dyDescent="0.25">
      <c r="A1" s="17" t="s">
        <v>54</v>
      </c>
      <c r="B1" s="17" t="s">
        <v>32</v>
      </c>
      <c r="C1" s="17" t="s">
        <v>93</v>
      </c>
      <c r="D1" s="17" t="s">
        <v>4</v>
      </c>
      <c r="E1" s="17" t="s">
        <v>94</v>
      </c>
      <c r="F1" s="17" t="s">
        <v>95</v>
      </c>
      <c r="G1" s="17" t="s">
        <v>96</v>
      </c>
      <c r="H1" s="12" t="s">
        <v>60</v>
      </c>
      <c r="I1" s="12" t="s">
        <v>97</v>
      </c>
      <c r="J1" s="12" t="s">
        <v>98</v>
      </c>
      <c r="K1" s="12" t="s">
        <v>99</v>
      </c>
      <c r="L1" s="14" t="s">
        <v>100</v>
      </c>
      <c r="M1" s="12" t="s">
        <v>101</v>
      </c>
      <c r="N1" s="12" t="s">
        <v>102</v>
      </c>
    </row>
    <row r="2" spans="1:14" ht="27" x14ac:dyDescent="0.25">
      <c r="A2" s="9">
        <v>74167</v>
      </c>
      <c r="B2" s="43"/>
      <c r="C2" s="43"/>
      <c r="D2" s="43"/>
      <c r="E2" s="95" t="s">
        <v>240</v>
      </c>
      <c r="F2" s="105">
        <v>0.25</v>
      </c>
      <c r="G2" s="105">
        <v>0.25</v>
      </c>
      <c r="H2" s="9" t="s">
        <v>243</v>
      </c>
      <c r="I2" s="43"/>
      <c r="J2" s="43"/>
      <c r="K2" s="52"/>
      <c r="L2" s="52"/>
      <c r="M2" s="53"/>
      <c r="N2" s="43"/>
    </row>
    <row r="3" spans="1:14" x14ac:dyDescent="0.25">
      <c r="A3" s="9">
        <v>74079</v>
      </c>
      <c r="B3" s="43"/>
      <c r="C3" s="43"/>
      <c r="D3" s="43"/>
      <c r="E3" s="95" t="s">
        <v>241</v>
      </c>
      <c r="F3" s="105">
        <v>0.22</v>
      </c>
      <c r="G3" s="105">
        <v>0.22</v>
      </c>
      <c r="H3" s="9" t="s">
        <v>244</v>
      </c>
      <c r="I3" s="43"/>
      <c r="J3" s="43"/>
      <c r="K3" s="52"/>
      <c r="L3" s="52"/>
      <c r="M3" s="53"/>
      <c r="N3" s="43"/>
    </row>
    <row r="4" spans="1:14" x14ac:dyDescent="0.25">
      <c r="A4" s="9">
        <v>74168</v>
      </c>
      <c r="B4" s="43"/>
      <c r="C4" s="43"/>
      <c r="D4" s="43"/>
      <c r="E4" s="95" t="s">
        <v>242</v>
      </c>
      <c r="F4" s="105">
        <v>0.34</v>
      </c>
      <c r="G4" s="105">
        <v>0.34</v>
      </c>
      <c r="H4" s="9" t="s">
        <v>245</v>
      </c>
      <c r="I4" s="43"/>
      <c r="J4" s="43"/>
      <c r="K4" s="52"/>
      <c r="L4" s="52"/>
      <c r="M4" s="53"/>
      <c r="N4" s="43"/>
    </row>
    <row r="5" spans="1:14" x14ac:dyDescent="0.25">
      <c r="A5" s="9"/>
      <c r="B5" s="43"/>
      <c r="C5" s="43"/>
      <c r="D5" s="43"/>
      <c r="E5" s="95"/>
      <c r="F5" s="96"/>
      <c r="G5" s="96"/>
      <c r="I5" s="43"/>
      <c r="J5" s="43"/>
      <c r="K5" s="52"/>
      <c r="L5" s="52"/>
      <c r="M5" s="53"/>
      <c r="N5" s="43"/>
    </row>
    <row r="6" spans="1:14" x14ac:dyDescent="0.25">
      <c r="A6" s="9"/>
      <c r="B6" s="43"/>
      <c r="C6" s="43"/>
      <c r="D6" s="43"/>
      <c r="E6" s="95"/>
      <c r="F6" s="96"/>
      <c r="G6" s="96"/>
      <c r="I6" s="43"/>
      <c r="J6" s="43"/>
      <c r="K6" s="52"/>
      <c r="L6" s="52"/>
      <c r="M6" s="53"/>
      <c r="N6" s="43"/>
    </row>
    <row r="7" spans="1:14" x14ac:dyDescent="0.25">
      <c r="A7" s="9"/>
      <c r="B7" s="43"/>
      <c r="C7" s="43"/>
      <c r="D7" s="43"/>
      <c r="E7" s="95"/>
      <c r="F7" s="96"/>
      <c r="G7" s="96"/>
      <c r="I7" s="43"/>
      <c r="J7" s="43"/>
      <c r="K7" s="52"/>
      <c r="L7" s="52"/>
      <c r="M7" s="53"/>
      <c r="N7" s="43"/>
    </row>
    <row r="8" spans="1:14" x14ac:dyDescent="0.25">
      <c r="A8" s="9"/>
      <c r="B8" s="43"/>
      <c r="C8" s="43"/>
      <c r="D8" s="43"/>
      <c r="E8" s="95"/>
      <c r="F8" s="96"/>
      <c r="G8" s="96"/>
      <c r="I8" s="43"/>
      <c r="J8" s="43"/>
      <c r="K8" s="52"/>
      <c r="L8" s="52"/>
      <c r="M8" s="53"/>
      <c r="N8" s="43"/>
    </row>
    <row r="9" spans="1:14" x14ac:dyDescent="0.25">
      <c r="A9" s="43"/>
      <c r="B9" s="43"/>
      <c r="C9" s="43"/>
      <c r="D9" s="43"/>
      <c r="E9" s="43"/>
      <c r="F9" s="55"/>
      <c r="G9" s="55"/>
      <c r="H9" s="43"/>
      <c r="I9" s="43"/>
      <c r="J9" s="43"/>
      <c r="K9" s="52"/>
      <c r="L9" s="52"/>
      <c r="M9" s="53"/>
      <c r="N9" s="43"/>
    </row>
    <row r="10" spans="1:14" x14ac:dyDescent="0.25">
      <c r="A10" s="43"/>
      <c r="B10" s="43"/>
      <c r="C10" s="43"/>
      <c r="D10" s="43"/>
      <c r="E10" s="43"/>
      <c r="F10" s="55"/>
      <c r="G10" s="55"/>
      <c r="H10" s="43"/>
      <c r="I10" s="43"/>
      <c r="J10" s="43"/>
      <c r="K10" s="52"/>
      <c r="L10" s="52"/>
      <c r="M10" s="53"/>
      <c r="N10" s="43"/>
    </row>
    <row r="11" spans="1:14" x14ac:dyDescent="0.25">
      <c r="A11" s="43"/>
      <c r="B11" s="43"/>
      <c r="C11" s="43"/>
      <c r="D11" s="43"/>
      <c r="E11" s="43"/>
      <c r="F11" s="55"/>
      <c r="G11" s="55"/>
      <c r="H11" s="43"/>
      <c r="I11" s="43"/>
      <c r="J11" s="43"/>
      <c r="K11" s="52"/>
      <c r="L11" s="52"/>
      <c r="M11" s="53"/>
      <c r="N11" s="43"/>
    </row>
    <row r="12" spans="1:14" x14ac:dyDescent="0.25">
      <c r="A12" s="43"/>
      <c r="B12" s="43"/>
      <c r="C12" s="43"/>
      <c r="D12" s="43"/>
      <c r="E12" s="43"/>
      <c r="F12" s="55"/>
      <c r="G12" s="55"/>
      <c r="H12" s="43"/>
      <c r="I12" s="43"/>
      <c r="J12" s="43"/>
      <c r="K12" s="52"/>
      <c r="L12" s="52"/>
      <c r="M12" s="53"/>
      <c r="N12" s="43"/>
    </row>
    <row r="13" spans="1:14" x14ac:dyDescent="0.25">
      <c r="A13" s="43"/>
      <c r="B13" s="43"/>
      <c r="C13" s="43"/>
      <c r="D13" s="43"/>
      <c r="E13" s="43"/>
      <c r="F13" s="55"/>
      <c r="G13" s="55"/>
      <c r="H13" s="43"/>
      <c r="I13" s="43"/>
      <c r="J13" s="43"/>
      <c r="K13" s="52"/>
      <c r="L13" s="52"/>
      <c r="M13" s="53"/>
      <c r="N13" s="43"/>
    </row>
    <row r="14" spans="1:14" x14ac:dyDescent="0.25">
      <c r="A14" s="43"/>
      <c r="B14" s="43"/>
      <c r="C14" s="43"/>
      <c r="D14" s="43"/>
      <c r="E14" s="43"/>
      <c r="F14" s="55"/>
      <c r="G14" s="55"/>
      <c r="H14" s="43"/>
      <c r="I14" s="43"/>
      <c r="J14" s="43"/>
      <c r="K14" s="52"/>
      <c r="L14" s="52"/>
      <c r="M14" s="53"/>
      <c r="N14" s="43"/>
    </row>
    <row r="15" spans="1:14" x14ac:dyDescent="0.25">
      <c r="A15" s="43"/>
      <c r="B15" s="43"/>
      <c r="C15" s="43"/>
      <c r="D15" s="43"/>
      <c r="E15" s="43"/>
      <c r="F15" s="55"/>
      <c r="G15" s="55"/>
      <c r="H15" s="43"/>
      <c r="I15" s="43"/>
      <c r="J15" s="43"/>
      <c r="K15" s="52"/>
      <c r="L15" s="52"/>
      <c r="M15" s="53"/>
      <c r="N15" s="43"/>
    </row>
    <row r="16" spans="1:14" x14ac:dyDescent="0.25">
      <c r="A16" s="43"/>
      <c r="B16" s="43"/>
      <c r="C16" s="43"/>
      <c r="D16" s="43"/>
      <c r="E16" s="43"/>
      <c r="F16" s="55"/>
      <c r="G16" s="55"/>
      <c r="H16" s="43"/>
      <c r="I16" s="43"/>
      <c r="J16" s="43"/>
      <c r="K16" s="52"/>
      <c r="L16" s="52"/>
      <c r="M16" s="53"/>
      <c r="N16" s="43"/>
    </row>
    <row r="17" spans="1:14" x14ac:dyDescent="0.25">
      <c r="A17" s="43"/>
      <c r="B17" s="43"/>
      <c r="C17" s="43"/>
      <c r="D17" s="43"/>
      <c r="E17" s="43"/>
      <c r="F17" s="55"/>
      <c r="G17" s="55"/>
      <c r="H17" s="43"/>
      <c r="I17" s="43"/>
      <c r="J17" s="43"/>
      <c r="K17" s="52"/>
      <c r="L17" s="52"/>
      <c r="M17" s="53"/>
      <c r="N17" s="43"/>
    </row>
    <row r="18" spans="1:14" x14ac:dyDescent="0.25">
      <c r="A18" s="43"/>
      <c r="B18" s="43"/>
      <c r="C18" s="43"/>
      <c r="D18" s="43"/>
      <c r="E18" s="43"/>
      <c r="F18" s="55"/>
      <c r="G18" s="55"/>
      <c r="H18" s="43"/>
      <c r="I18" s="43"/>
      <c r="J18" s="43"/>
      <c r="K18" s="52"/>
      <c r="L18" s="52"/>
      <c r="M18" s="53"/>
      <c r="N18" s="43"/>
    </row>
    <row r="19" spans="1:14" x14ac:dyDescent="0.25">
      <c r="A19" s="43"/>
      <c r="B19" s="43"/>
      <c r="C19" s="43"/>
      <c r="D19" s="43"/>
      <c r="E19" s="43"/>
      <c r="F19" s="55"/>
      <c r="G19" s="55"/>
      <c r="H19" s="43"/>
      <c r="I19" s="43"/>
      <c r="J19" s="43"/>
      <c r="K19" s="52"/>
      <c r="L19" s="52"/>
      <c r="M19" s="53"/>
      <c r="N19" s="43"/>
    </row>
    <row r="20" spans="1:14" x14ac:dyDescent="0.25">
      <c r="A20" s="43"/>
      <c r="B20" s="43"/>
      <c r="C20" s="43"/>
      <c r="D20" s="43"/>
      <c r="E20" s="43"/>
      <c r="F20" s="55"/>
      <c r="G20" s="55"/>
      <c r="H20" s="43"/>
      <c r="I20" s="43"/>
      <c r="J20" s="43"/>
      <c r="K20" s="52"/>
      <c r="L20" s="52"/>
      <c r="M20" s="53"/>
      <c r="N20" s="43"/>
    </row>
    <row r="21" spans="1:14" x14ac:dyDescent="0.25">
      <c r="A21" s="43"/>
      <c r="B21" s="43"/>
      <c r="C21" s="43"/>
      <c r="D21" s="43"/>
      <c r="E21" s="43"/>
      <c r="F21" s="55"/>
      <c r="G21" s="55"/>
      <c r="H21" s="43"/>
      <c r="I21" s="43"/>
      <c r="J21" s="43"/>
      <c r="K21" s="52"/>
      <c r="L21" s="52"/>
      <c r="M21" s="53"/>
      <c r="N21" s="43"/>
    </row>
    <row r="22" spans="1:14" x14ac:dyDescent="0.25">
      <c r="A22" s="43"/>
      <c r="B22" s="43"/>
      <c r="C22" s="43"/>
      <c r="D22" s="43"/>
      <c r="E22" s="43"/>
      <c r="F22" s="55"/>
      <c r="G22" s="55"/>
      <c r="H22" s="43"/>
      <c r="I22" s="43"/>
      <c r="J22" s="43"/>
      <c r="K22" s="52"/>
      <c r="L22" s="52"/>
      <c r="M22" s="53"/>
      <c r="N22" s="43"/>
    </row>
    <row r="23" spans="1:14" x14ac:dyDescent="0.25">
      <c r="A23" s="43"/>
      <c r="B23" s="43"/>
      <c r="C23" s="43"/>
      <c r="D23" s="43"/>
      <c r="E23" s="43"/>
      <c r="F23" s="55"/>
      <c r="G23" s="55"/>
      <c r="H23" s="43"/>
      <c r="I23" s="43"/>
      <c r="J23" s="43"/>
      <c r="K23" s="52"/>
      <c r="L23" s="52"/>
      <c r="M23" s="53"/>
      <c r="N23" s="43"/>
    </row>
    <row r="24" spans="1:14" x14ac:dyDescent="0.25">
      <c r="A24" s="43"/>
      <c r="B24" s="43"/>
      <c r="C24" s="43"/>
      <c r="D24" s="43"/>
      <c r="E24" s="43"/>
      <c r="F24" s="55"/>
      <c r="G24" s="55"/>
      <c r="H24" s="43"/>
      <c r="I24" s="43"/>
      <c r="J24" s="43"/>
      <c r="K24" s="52"/>
      <c r="L24" s="52"/>
      <c r="M24" s="53"/>
      <c r="N24" s="43"/>
    </row>
    <row r="25" spans="1:14" x14ac:dyDescent="0.25">
      <c r="A25" s="43"/>
      <c r="B25" s="43"/>
      <c r="C25" s="43"/>
      <c r="D25" s="43"/>
      <c r="E25" s="43"/>
      <c r="F25" s="55"/>
      <c r="G25" s="55"/>
      <c r="H25" s="43"/>
      <c r="I25" s="43"/>
      <c r="J25" s="43"/>
      <c r="K25" s="52"/>
      <c r="L25" s="52"/>
      <c r="M25" s="53"/>
      <c r="N25" s="43"/>
    </row>
    <row r="26" spans="1:14" x14ac:dyDescent="0.25">
      <c r="A26" s="43"/>
      <c r="B26" s="43"/>
      <c r="C26" s="43"/>
      <c r="D26" s="43"/>
      <c r="E26" s="43"/>
      <c r="F26" s="55"/>
      <c r="G26" s="55"/>
      <c r="H26" s="43"/>
      <c r="I26" s="43"/>
      <c r="J26" s="43"/>
      <c r="K26" s="52"/>
      <c r="L26" s="52"/>
      <c r="M26" s="53"/>
      <c r="N26" s="43"/>
    </row>
    <row r="27" spans="1:14" x14ac:dyDescent="0.25">
      <c r="A27" s="43"/>
      <c r="B27" s="43"/>
      <c r="C27" s="43"/>
      <c r="D27" s="43"/>
      <c r="E27" s="43"/>
      <c r="F27" s="55"/>
      <c r="G27" s="55"/>
      <c r="H27" s="43"/>
      <c r="I27" s="43"/>
      <c r="J27" s="43"/>
      <c r="K27" s="52"/>
      <c r="L27" s="52"/>
      <c r="M27" s="53"/>
      <c r="N27" s="43"/>
    </row>
    <row r="28" spans="1:14" x14ac:dyDescent="0.25">
      <c r="A28" s="43"/>
      <c r="B28" s="43"/>
      <c r="C28" s="43"/>
      <c r="D28" s="43"/>
      <c r="E28" s="43"/>
      <c r="F28" s="55"/>
      <c r="G28" s="55"/>
      <c r="H28" s="43"/>
      <c r="I28" s="43"/>
      <c r="J28" s="43"/>
      <c r="K28" s="52"/>
      <c r="L28" s="52"/>
      <c r="M28" s="53"/>
      <c r="N28" s="43"/>
    </row>
    <row r="29" spans="1:14" x14ac:dyDescent="0.25">
      <c r="A29" s="43"/>
      <c r="B29" s="43"/>
      <c r="C29" s="43"/>
      <c r="D29" s="43"/>
      <c r="E29" s="43"/>
      <c r="F29" s="55"/>
      <c r="G29" s="55"/>
      <c r="H29" s="43"/>
      <c r="I29" s="43"/>
      <c r="J29" s="43"/>
      <c r="K29" s="52"/>
      <c r="L29" s="52"/>
      <c r="M29" s="53"/>
      <c r="N29" s="43"/>
    </row>
    <row r="30" spans="1:14" x14ac:dyDescent="0.25">
      <c r="A30" s="43"/>
      <c r="B30" s="43"/>
      <c r="C30" s="43"/>
      <c r="D30" s="43"/>
      <c r="E30" s="43"/>
      <c r="F30" s="55"/>
      <c r="G30" s="55"/>
      <c r="H30" s="43"/>
      <c r="I30" s="43"/>
      <c r="J30" s="43"/>
      <c r="K30" s="52"/>
      <c r="L30" s="52"/>
      <c r="M30" s="53"/>
      <c r="N30" s="43"/>
    </row>
    <row r="31" spans="1:14" x14ac:dyDescent="0.25">
      <c r="A31" s="43"/>
      <c r="B31" s="43"/>
      <c r="C31" s="43"/>
      <c r="D31" s="43"/>
      <c r="E31" s="43"/>
      <c r="F31" s="55"/>
      <c r="G31" s="55"/>
      <c r="H31" s="43"/>
      <c r="I31" s="43"/>
      <c r="J31" s="43"/>
      <c r="K31" s="52"/>
      <c r="L31" s="52"/>
      <c r="M31" s="53"/>
      <c r="N31" s="43"/>
    </row>
    <row r="32" spans="1:14" x14ac:dyDescent="0.25">
      <c r="A32" s="43"/>
      <c r="B32" s="43"/>
      <c r="C32" s="43"/>
      <c r="D32" s="43"/>
      <c r="E32" s="43"/>
      <c r="F32" s="55"/>
      <c r="G32" s="55"/>
      <c r="H32" s="43"/>
      <c r="I32" s="43"/>
      <c r="J32" s="43"/>
      <c r="K32" s="52"/>
      <c r="L32" s="52"/>
      <c r="M32" s="53"/>
      <c r="N32" s="43"/>
    </row>
    <row r="33" spans="1:14" x14ac:dyDescent="0.25">
      <c r="A33" s="43"/>
      <c r="B33" s="43"/>
      <c r="C33" s="43"/>
      <c r="D33" s="43"/>
      <c r="E33" s="43"/>
      <c r="F33" s="55"/>
      <c r="G33" s="55"/>
      <c r="H33" s="43"/>
      <c r="I33" s="43"/>
      <c r="J33" s="43"/>
      <c r="K33" s="52"/>
      <c r="L33" s="52"/>
      <c r="M33" s="53"/>
      <c r="N33" s="43"/>
    </row>
    <row r="34" spans="1:14" x14ac:dyDescent="0.25">
      <c r="A34" s="43"/>
      <c r="B34" s="43"/>
      <c r="C34" s="43"/>
      <c r="D34" s="43"/>
      <c r="E34" s="43"/>
      <c r="F34" s="55"/>
      <c r="G34" s="55"/>
      <c r="H34" s="43"/>
      <c r="I34" s="43"/>
      <c r="J34" s="43"/>
      <c r="K34" s="52"/>
      <c r="L34" s="52"/>
      <c r="M34" s="53"/>
      <c r="N34" s="43"/>
    </row>
    <row r="35" spans="1:14" x14ac:dyDescent="0.25">
      <c r="A35" s="43"/>
      <c r="B35" s="43"/>
      <c r="C35" s="43"/>
      <c r="D35" s="43"/>
      <c r="E35" s="43"/>
      <c r="F35" s="55"/>
      <c r="G35" s="55"/>
      <c r="H35" s="43"/>
      <c r="I35" s="43"/>
      <c r="J35" s="43"/>
      <c r="K35" s="52"/>
      <c r="L35" s="52"/>
      <c r="M35" s="53"/>
      <c r="N35" s="43"/>
    </row>
    <row r="36" spans="1:14" x14ac:dyDescent="0.25">
      <c r="A36" s="43"/>
      <c r="B36" s="43"/>
      <c r="C36" s="43"/>
      <c r="D36" s="43"/>
      <c r="E36" s="43"/>
      <c r="F36" s="55"/>
      <c r="G36" s="55"/>
      <c r="H36" s="43"/>
      <c r="I36" s="43"/>
      <c r="J36" s="43"/>
      <c r="K36" s="52"/>
      <c r="L36" s="52"/>
      <c r="M36" s="53"/>
      <c r="N36" s="43"/>
    </row>
    <row r="37" spans="1:14" x14ac:dyDescent="0.25">
      <c r="A37" s="43"/>
      <c r="B37" s="43"/>
      <c r="C37" s="43"/>
      <c r="D37" s="43"/>
      <c r="E37" s="43"/>
      <c r="F37" s="55"/>
      <c r="G37" s="55"/>
      <c r="H37" s="43"/>
      <c r="I37" s="43"/>
      <c r="J37" s="43"/>
      <c r="K37" s="52"/>
      <c r="L37" s="52"/>
      <c r="M37" s="53"/>
      <c r="N37" s="43"/>
    </row>
    <row r="38" spans="1:14" x14ac:dyDescent="0.25">
      <c r="A38" s="43"/>
      <c r="B38" s="43"/>
      <c r="C38" s="43"/>
      <c r="D38" s="43"/>
      <c r="E38" s="43"/>
      <c r="F38" s="55"/>
      <c r="G38" s="55"/>
      <c r="H38" s="43"/>
      <c r="I38" s="43"/>
      <c r="J38" s="43"/>
      <c r="K38" s="43"/>
      <c r="L38" s="54"/>
      <c r="M38" s="53"/>
      <c r="N38" s="43"/>
    </row>
    <row r="39" spans="1:14" x14ac:dyDescent="0.25">
      <c r="A39" s="43"/>
      <c r="B39" s="43"/>
      <c r="C39" s="43"/>
      <c r="D39" s="43"/>
      <c r="E39" s="43"/>
      <c r="F39" s="55"/>
      <c r="G39" s="55"/>
      <c r="H39" s="43"/>
      <c r="I39" s="43"/>
      <c r="J39" s="43"/>
      <c r="K39" s="43"/>
      <c r="L39" s="54"/>
      <c r="M39" s="53"/>
      <c r="N39" s="43"/>
    </row>
    <row r="40" spans="1:14" x14ac:dyDescent="0.25">
      <c r="A40" s="43"/>
      <c r="B40" s="43"/>
      <c r="C40" s="43"/>
      <c r="D40" s="43"/>
      <c r="E40" s="43"/>
      <c r="F40" s="55"/>
      <c r="G40" s="55"/>
      <c r="H40" s="43"/>
      <c r="I40" s="43"/>
      <c r="J40" s="43"/>
      <c r="K40" s="43"/>
      <c r="L40" s="54"/>
      <c r="M40" s="53"/>
      <c r="N40" s="43"/>
    </row>
    <row r="41" spans="1:14" x14ac:dyDescent="0.25">
      <c r="A41" s="43"/>
      <c r="B41" s="43"/>
      <c r="C41" s="43"/>
      <c r="D41" s="43"/>
      <c r="E41" s="43"/>
      <c r="F41" s="55"/>
      <c r="G41" s="55"/>
      <c r="H41" s="43"/>
      <c r="I41" s="43"/>
      <c r="J41" s="43"/>
      <c r="K41" s="43"/>
      <c r="L41" s="54"/>
      <c r="M41" s="53"/>
      <c r="N41" s="43"/>
    </row>
    <row r="42" spans="1:14" x14ac:dyDescent="0.25">
      <c r="A42" s="43"/>
      <c r="B42" s="43"/>
      <c r="C42" s="43"/>
      <c r="D42" s="43"/>
      <c r="E42" s="43"/>
      <c r="F42" s="55"/>
      <c r="G42" s="55"/>
      <c r="H42" s="43"/>
      <c r="I42" s="43"/>
      <c r="J42" s="43"/>
      <c r="K42" s="43"/>
      <c r="L42" s="54"/>
      <c r="M42" s="53"/>
      <c r="N42" s="43"/>
    </row>
    <row r="43" spans="1:14" x14ac:dyDescent="0.25">
      <c r="A43" s="43"/>
      <c r="B43" s="43"/>
      <c r="C43" s="43"/>
      <c r="D43" s="43"/>
      <c r="E43" s="43"/>
      <c r="F43" s="55"/>
      <c r="G43" s="55"/>
      <c r="H43" s="43"/>
      <c r="I43" s="43"/>
      <c r="J43" s="43"/>
      <c r="K43" s="43"/>
      <c r="L43" s="54"/>
      <c r="M43" s="53"/>
      <c r="N43" s="43"/>
    </row>
    <row r="44" spans="1:14" x14ac:dyDescent="0.25">
      <c r="A44" s="43"/>
      <c r="B44" s="43"/>
      <c r="C44" s="43"/>
      <c r="D44" s="43"/>
      <c r="E44" s="43"/>
      <c r="F44" s="55"/>
      <c r="G44" s="55"/>
      <c r="H44" s="43"/>
      <c r="I44" s="43"/>
      <c r="J44" s="43"/>
      <c r="K44" s="43"/>
      <c r="L44" s="54"/>
      <c r="M44" s="53"/>
      <c r="N44" s="43"/>
    </row>
    <row r="45" spans="1:14" x14ac:dyDescent="0.25">
      <c r="A45" s="43"/>
      <c r="B45" s="43"/>
      <c r="C45" s="43"/>
      <c r="D45" s="43"/>
      <c r="E45" s="43"/>
      <c r="F45" s="55"/>
      <c r="G45" s="55"/>
      <c r="H45" s="43"/>
      <c r="I45" s="43"/>
      <c r="J45" s="43"/>
      <c r="K45" s="43"/>
      <c r="L45" s="54"/>
      <c r="M45" s="53"/>
      <c r="N45" s="43"/>
    </row>
    <row r="46" spans="1:14" x14ac:dyDescent="0.25">
      <c r="A46" s="43"/>
      <c r="B46" s="43"/>
      <c r="C46" s="43"/>
      <c r="D46" s="43"/>
      <c r="E46" s="43"/>
      <c r="F46" s="55"/>
      <c r="G46" s="55"/>
      <c r="H46" s="43"/>
      <c r="I46" s="43"/>
      <c r="J46" s="43"/>
      <c r="K46" s="43"/>
      <c r="L46" s="54"/>
      <c r="M46" s="53"/>
      <c r="N46" s="43"/>
    </row>
    <row r="47" spans="1:14" x14ac:dyDescent="0.25">
      <c r="A47" s="43"/>
      <c r="B47" s="43"/>
      <c r="C47" s="43"/>
      <c r="D47" s="43"/>
      <c r="E47" s="43"/>
      <c r="F47" s="55"/>
      <c r="G47" s="55"/>
      <c r="H47" s="43"/>
      <c r="I47" s="43"/>
      <c r="J47" s="43"/>
      <c r="K47" s="43"/>
      <c r="L47" s="54"/>
      <c r="M47" s="53"/>
      <c r="N47" s="43"/>
    </row>
    <row r="48" spans="1:14" x14ac:dyDescent="0.25">
      <c r="A48" s="43"/>
      <c r="B48" s="43"/>
      <c r="C48" s="43"/>
      <c r="D48" s="43"/>
      <c r="E48" s="43"/>
      <c r="F48" s="55"/>
      <c r="G48" s="55"/>
      <c r="H48" s="43"/>
      <c r="I48" s="43"/>
      <c r="J48" s="43"/>
      <c r="K48" s="43"/>
      <c r="L48" s="54"/>
      <c r="M48" s="53"/>
      <c r="N48" s="43"/>
    </row>
    <row r="49" spans="1:14" x14ac:dyDescent="0.25">
      <c r="A49" s="43"/>
      <c r="B49" s="43"/>
      <c r="C49" s="43"/>
      <c r="D49" s="43"/>
      <c r="E49" s="43"/>
      <c r="F49" s="55"/>
      <c r="G49" s="55"/>
      <c r="H49" s="43"/>
      <c r="I49" s="43"/>
      <c r="J49" s="43"/>
      <c r="K49" s="43"/>
      <c r="L49" s="54"/>
      <c r="M49" s="53"/>
      <c r="N49" s="43"/>
    </row>
    <row r="50" spans="1:14" x14ac:dyDescent="0.25">
      <c r="A50" s="43"/>
      <c r="B50" s="43"/>
      <c r="C50" s="43"/>
      <c r="D50" s="43"/>
      <c r="E50" s="43"/>
      <c r="F50" s="55"/>
      <c r="G50" s="55"/>
      <c r="H50" s="43"/>
      <c r="I50" s="43"/>
      <c r="J50" s="43"/>
      <c r="K50" s="43"/>
      <c r="L50" s="54"/>
      <c r="M50" s="53"/>
      <c r="N50" s="43"/>
    </row>
    <row r="51" spans="1:14" x14ac:dyDescent="0.25">
      <c r="A51" s="43"/>
      <c r="B51" s="43"/>
      <c r="C51" s="43"/>
      <c r="D51" s="43"/>
      <c r="E51" s="43"/>
      <c r="F51" s="55"/>
      <c r="G51" s="55"/>
      <c r="H51" s="43"/>
      <c r="I51" s="43"/>
      <c r="J51" s="43"/>
      <c r="K51" s="43"/>
      <c r="L51" s="54"/>
      <c r="M51" s="53"/>
      <c r="N51" s="43"/>
    </row>
    <row r="52" spans="1:14" x14ac:dyDescent="0.25">
      <c r="A52" s="43"/>
      <c r="B52" s="43"/>
      <c r="C52" s="43"/>
      <c r="D52" s="43"/>
      <c r="E52" s="43"/>
      <c r="F52" s="55"/>
      <c r="G52" s="55"/>
      <c r="H52" s="43"/>
      <c r="I52" s="43"/>
      <c r="J52" s="43"/>
      <c r="K52" s="43"/>
      <c r="L52" s="54"/>
      <c r="M52" s="53"/>
      <c r="N52" s="43"/>
    </row>
    <row r="53" spans="1:14" x14ac:dyDescent="0.25">
      <c r="A53" s="43"/>
      <c r="B53" s="43"/>
      <c r="C53" s="43"/>
      <c r="D53" s="43"/>
      <c r="E53" s="43"/>
      <c r="F53" s="55"/>
      <c r="G53" s="55"/>
      <c r="H53" s="43"/>
      <c r="I53" s="43"/>
      <c r="J53" s="43"/>
      <c r="K53" s="43"/>
      <c r="L53" s="54"/>
      <c r="M53" s="53"/>
      <c r="N53" s="43"/>
    </row>
    <row r="54" spans="1:14" x14ac:dyDescent="0.25">
      <c r="A54" s="43"/>
      <c r="B54" s="43"/>
      <c r="C54" s="43"/>
      <c r="D54" s="43"/>
      <c r="E54" s="43"/>
      <c r="F54" s="55"/>
      <c r="G54" s="55"/>
      <c r="H54" s="43"/>
      <c r="I54" s="43"/>
      <c r="J54" s="43"/>
      <c r="K54" s="43"/>
      <c r="L54" s="54"/>
      <c r="M54" s="53"/>
      <c r="N54" s="43"/>
    </row>
    <row r="55" spans="1:14" x14ac:dyDescent="0.25">
      <c r="A55" s="43"/>
      <c r="B55" s="43"/>
      <c r="C55" s="43"/>
      <c r="D55" s="43"/>
      <c r="E55" s="43"/>
      <c r="F55" s="55"/>
      <c r="G55" s="55"/>
      <c r="H55" s="43"/>
      <c r="I55" s="43"/>
      <c r="J55" s="43"/>
      <c r="K55" s="43"/>
      <c r="L55" s="54"/>
      <c r="M55" s="53"/>
      <c r="N55" s="43"/>
    </row>
    <row r="56" spans="1:14" x14ac:dyDescent="0.25">
      <c r="A56" s="43"/>
      <c r="B56" s="43"/>
      <c r="C56" s="43"/>
      <c r="D56" s="43"/>
      <c r="E56" s="43"/>
      <c r="F56" s="55"/>
      <c r="G56" s="55"/>
      <c r="H56" s="43"/>
      <c r="I56" s="43"/>
      <c r="J56" s="43"/>
      <c r="K56" s="43"/>
      <c r="L56" s="54"/>
      <c r="M56" s="53"/>
      <c r="N56" s="43"/>
    </row>
    <row r="57" spans="1:14" x14ac:dyDescent="0.25">
      <c r="A57" s="43"/>
      <c r="B57" s="43"/>
      <c r="C57" s="43"/>
      <c r="D57" s="43"/>
      <c r="E57" s="43"/>
      <c r="F57" s="55"/>
      <c r="G57" s="55"/>
      <c r="H57" s="43"/>
      <c r="I57" s="43"/>
      <c r="J57" s="43"/>
      <c r="K57" s="43"/>
      <c r="L57" s="54"/>
      <c r="M57" s="53"/>
      <c r="N57" s="43"/>
    </row>
    <row r="58" spans="1:14" x14ac:dyDescent="0.25">
      <c r="A58" s="43"/>
      <c r="B58" s="43"/>
      <c r="C58" s="43"/>
      <c r="D58" s="43"/>
      <c r="E58" s="43"/>
      <c r="F58" s="55"/>
      <c r="G58" s="55"/>
      <c r="H58" s="43"/>
      <c r="I58" s="43"/>
      <c r="J58" s="43"/>
      <c r="K58" s="43"/>
      <c r="L58" s="54"/>
      <c r="M58" s="53"/>
      <c r="N58" s="43"/>
    </row>
    <row r="59" spans="1:14" x14ac:dyDescent="0.25">
      <c r="A59" s="43"/>
      <c r="B59" s="43"/>
      <c r="C59" s="43"/>
      <c r="D59" s="43"/>
      <c r="E59" s="43"/>
      <c r="F59" s="55"/>
      <c r="G59" s="55"/>
      <c r="H59" s="43"/>
      <c r="I59" s="43"/>
      <c r="J59" s="43"/>
      <c r="K59" s="43"/>
      <c r="L59" s="54"/>
      <c r="M59" s="53"/>
      <c r="N59" s="43"/>
    </row>
    <row r="60" spans="1:14" x14ac:dyDescent="0.25">
      <c r="A60" s="43"/>
      <c r="B60" s="43"/>
      <c r="C60" s="43"/>
      <c r="D60" s="43"/>
      <c r="E60" s="43"/>
      <c r="F60" s="55"/>
      <c r="G60" s="55"/>
      <c r="H60" s="43"/>
      <c r="I60" s="43"/>
      <c r="J60" s="43"/>
      <c r="K60" s="43"/>
      <c r="L60" s="54"/>
      <c r="M60" s="53"/>
      <c r="N60" s="43"/>
    </row>
    <row r="61" spans="1:14" x14ac:dyDescent="0.25">
      <c r="A61" s="43"/>
      <c r="B61" s="43"/>
      <c r="C61" s="43"/>
      <c r="D61" s="43"/>
      <c r="E61" s="43"/>
      <c r="F61" s="55"/>
      <c r="G61" s="55"/>
      <c r="H61" s="43"/>
      <c r="I61" s="43"/>
      <c r="J61" s="43"/>
      <c r="K61" s="43"/>
      <c r="L61" s="54"/>
      <c r="M61" s="53"/>
      <c r="N61" s="43"/>
    </row>
    <row r="62" spans="1:14" x14ac:dyDescent="0.25">
      <c r="A62" s="43"/>
      <c r="B62" s="43"/>
      <c r="C62" s="43"/>
      <c r="D62" s="43"/>
      <c r="E62" s="43"/>
      <c r="F62" s="55"/>
      <c r="G62" s="55"/>
      <c r="H62" s="43"/>
      <c r="I62" s="43"/>
      <c r="J62" s="43"/>
      <c r="K62" s="43"/>
      <c r="L62" s="54"/>
      <c r="M62" s="53"/>
      <c r="N62" s="43"/>
    </row>
    <row r="63" spans="1:14" x14ac:dyDescent="0.25">
      <c r="A63" s="43"/>
      <c r="B63" s="43"/>
      <c r="C63" s="43"/>
      <c r="D63" s="43"/>
      <c r="E63" s="43"/>
      <c r="F63" s="55"/>
      <c r="G63" s="55"/>
      <c r="H63" s="43"/>
      <c r="I63" s="43"/>
      <c r="J63" s="43"/>
      <c r="K63" s="43"/>
      <c r="L63" s="54"/>
      <c r="M63" s="53"/>
      <c r="N63" s="43"/>
    </row>
    <row r="64" spans="1:14" x14ac:dyDescent="0.25">
      <c r="A64" s="43"/>
      <c r="B64" s="43"/>
      <c r="C64" s="43"/>
      <c r="D64" s="43"/>
      <c r="E64" s="43"/>
      <c r="F64" s="55"/>
      <c r="G64" s="55"/>
      <c r="H64" s="43"/>
      <c r="I64" s="43"/>
      <c r="J64" s="43"/>
      <c r="K64" s="43"/>
      <c r="L64" s="54"/>
      <c r="M64" s="53"/>
      <c r="N64" s="43"/>
    </row>
    <row r="65" spans="1:14" x14ac:dyDescent="0.25">
      <c r="A65" s="43"/>
      <c r="B65" s="43"/>
      <c r="C65" s="43"/>
      <c r="D65" s="43"/>
      <c r="E65" s="43"/>
      <c r="F65" s="55"/>
      <c r="G65" s="55"/>
      <c r="H65" s="43"/>
      <c r="I65" s="43"/>
      <c r="J65" s="43"/>
      <c r="K65" s="43"/>
      <c r="L65" s="54"/>
      <c r="M65" s="53"/>
      <c r="N65" s="43"/>
    </row>
    <row r="66" spans="1:14" x14ac:dyDescent="0.25">
      <c r="A66" s="43"/>
      <c r="B66" s="43"/>
      <c r="C66" s="43"/>
      <c r="D66" s="43"/>
      <c r="E66" s="43"/>
      <c r="F66" s="55"/>
      <c r="G66" s="55"/>
      <c r="H66" s="43"/>
      <c r="I66" s="43"/>
      <c r="J66" s="43"/>
      <c r="K66" s="43"/>
      <c r="L66" s="54"/>
      <c r="M66" s="53"/>
      <c r="N66" s="43"/>
    </row>
    <row r="67" spans="1:14" x14ac:dyDescent="0.25">
      <c r="A67" s="43"/>
      <c r="B67" s="43"/>
      <c r="C67" s="43"/>
      <c r="D67" s="43"/>
      <c r="E67" s="43"/>
      <c r="F67" s="55"/>
      <c r="G67" s="55"/>
      <c r="H67" s="43"/>
      <c r="I67" s="43"/>
      <c r="J67" s="43"/>
      <c r="K67" s="43"/>
      <c r="L67" s="54"/>
      <c r="M67" s="53"/>
      <c r="N67" s="43"/>
    </row>
    <row r="68" spans="1:14" x14ac:dyDescent="0.25">
      <c r="A68" s="43"/>
      <c r="B68" s="43"/>
      <c r="C68" s="43"/>
      <c r="D68" s="43"/>
      <c r="E68" s="43"/>
      <c r="F68" s="55"/>
      <c r="G68" s="55"/>
      <c r="H68" s="43"/>
      <c r="I68" s="43"/>
      <c r="J68" s="43"/>
      <c r="K68" s="43"/>
      <c r="L68" s="54"/>
      <c r="M68" s="53"/>
      <c r="N68" s="43"/>
    </row>
    <row r="69" spans="1:14" x14ac:dyDescent="0.25">
      <c r="A69" s="43"/>
      <c r="B69" s="43"/>
      <c r="C69" s="43"/>
      <c r="D69" s="43"/>
      <c r="E69" s="43"/>
      <c r="F69" s="55"/>
      <c r="G69" s="55"/>
      <c r="H69" s="43"/>
      <c r="I69" s="43"/>
      <c r="J69" s="43"/>
      <c r="K69" s="43"/>
      <c r="L69" s="54"/>
      <c r="M69" s="53"/>
      <c r="N69" s="43"/>
    </row>
    <row r="70" spans="1:14" x14ac:dyDescent="0.25">
      <c r="A70" s="43"/>
      <c r="B70" s="43"/>
      <c r="C70" s="43"/>
      <c r="D70" s="43"/>
      <c r="E70" s="43"/>
      <c r="F70" s="55"/>
      <c r="G70" s="55"/>
      <c r="H70" s="43"/>
      <c r="I70" s="43"/>
      <c r="J70" s="43"/>
      <c r="K70" s="43"/>
      <c r="L70" s="54"/>
      <c r="M70" s="53"/>
      <c r="N70" s="43"/>
    </row>
    <row r="71" spans="1:14" x14ac:dyDescent="0.25">
      <c r="A71" s="43"/>
      <c r="B71" s="43"/>
      <c r="C71" s="43"/>
      <c r="D71" s="43"/>
      <c r="E71" s="43"/>
      <c r="F71" s="55"/>
      <c r="G71" s="55"/>
      <c r="H71" s="43"/>
      <c r="I71" s="43"/>
      <c r="J71" s="43"/>
      <c r="K71" s="43"/>
      <c r="L71" s="54"/>
      <c r="M71" s="53"/>
      <c r="N71" s="43"/>
    </row>
    <row r="72" spans="1:14" x14ac:dyDescent="0.25">
      <c r="A72" s="43"/>
      <c r="B72" s="43"/>
      <c r="C72" s="43"/>
      <c r="D72" s="43"/>
      <c r="E72" s="43"/>
      <c r="F72" s="55"/>
      <c r="G72" s="55"/>
      <c r="H72" s="43"/>
      <c r="I72" s="43"/>
      <c r="J72" s="43"/>
      <c r="K72" s="43"/>
      <c r="L72" s="54"/>
      <c r="M72" s="53"/>
      <c r="N72" s="43"/>
    </row>
    <row r="73" spans="1:14" x14ac:dyDescent="0.25">
      <c r="A73" s="43"/>
      <c r="B73" s="43"/>
      <c r="C73" s="43"/>
      <c r="D73" s="43"/>
      <c r="E73" s="43"/>
      <c r="F73" s="55"/>
      <c r="G73" s="55"/>
      <c r="H73" s="43"/>
      <c r="I73" s="43"/>
      <c r="J73" s="43"/>
      <c r="K73" s="43"/>
      <c r="L73" s="54"/>
      <c r="M73" s="53"/>
      <c r="N73" s="43"/>
    </row>
    <row r="74" spans="1:14" x14ac:dyDescent="0.25">
      <c r="A74" s="43"/>
      <c r="B74" s="43"/>
      <c r="C74" s="43"/>
      <c r="D74" s="43"/>
      <c r="E74" s="43"/>
      <c r="F74" s="55"/>
      <c r="G74" s="55"/>
      <c r="H74" s="43"/>
      <c r="I74" s="43"/>
      <c r="J74" s="43"/>
      <c r="K74" s="43"/>
      <c r="L74" s="54"/>
      <c r="M74" s="53"/>
      <c r="N74" s="43"/>
    </row>
    <row r="75" spans="1:14" x14ac:dyDescent="0.25">
      <c r="A75" s="43"/>
      <c r="B75" s="43"/>
      <c r="C75" s="43"/>
      <c r="D75" s="43"/>
      <c r="E75" s="43"/>
      <c r="F75" s="55"/>
      <c r="G75" s="55"/>
      <c r="H75" s="43"/>
      <c r="I75" s="43"/>
      <c r="J75" s="43"/>
      <c r="K75" s="43"/>
      <c r="L75" s="54"/>
      <c r="M75" s="53"/>
      <c r="N75" s="43"/>
    </row>
    <row r="76" spans="1:14" x14ac:dyDescent="0.25">
      <c r="A76" s="43"/>
      <c r="B76" s="43"/>
      <c r="C76" s="43"/>
      <c r="D76" s="43"/>
      <c r="E76" s="43"/>
      <c r="F76" s="55"/>
      <c r="G76" s="55"/>
      <c r="H76" s="43"/>
      <c r="I76" s="43"/>
      <c r="J76" s="43"/>
      <c r="K76" s="43"/>
      <c r="L76" s="54"/>
      <c r="M76" s="53"/>
      <c r="N76" s="43"/>
    </row>
    <row r="77" spans="1:14" x14ac:dyDescent="0.25">
      <c r="A77" s="43"/>
      <c r="B77" s="43"/>
      <c r="C77" s="43"/>
      <c r="D77" s="43"/>
      <c r="E77" s="43"/>
      <c r="F77" s="55"/>
      <c r="G77" s="55"/>
      <c r="H77" s="43"/>
      <c r="I77" s="43"/>
      <c r="J77" s="43"/>
      <c r="K77" s="43"/>
      <c r="L77" s="54"/>
      <c r="M77" s="53"/>
      <c r="N77" s="43"/>
    </row>
    <row r="78" spans="1:14" x14ac:dyDescent="0.25">
      <c r="A78" s="43"/>
      <c r="B78" s="43"/>
      <c r="C78" s="43"/>
      <c r="D78" s="43"/>
      <c r="E78" s="43"/>
      <c r="F78" s="55"/>
      <c r="G78" s="55"/>
      <c r="H78" s="43"/>
      <c r="I78" s="43"/>
      <c r="J78" s="43"/>
      <c r="K78" s="43"/>
      <c r="L78" s="54"/>
      <c r="M78" s="53"/>
      <c r="N78" s="43"/>
    </row>
    <row r="79" spans="1:14" x14ac:dyDescent="0.25">
      <c r="A79" s="43"/>
      <c r="B79" s="43"/>
      <c r="C79" s="43"/>
      <c r="D79" s="43"/>
      <c r="E79" s="43"/>
      <c r="F79" s="55"/>
      <c r="G79" s="55"/>
      <c r="H79" s="43"/>
      <c r="I79" s="43"/>
      <c r="J79" s="43"/>
      <c r="K79" s="43"/>
      <c r="L79" s="54"/>
      <c r="M79" s="53"/>
      <c r="N79" s="43"/>
    </row>
    <row r="80" spans="1:14" x14ac:dyDescent="0.25">
      <c r="A80" s="43"/>
      <c r="B80" s="43"/>
      <c r="C80" s="43"/>
      <c r="D80" s="43"/>
      <c r="E80" s="43"/>
      <c r="F80" s="55"/>
      <c r="G80" s="55"/>
      <c r="H80" s="43"/>
      <c r="I80" s="43"/>
      <c r="J80" s="43"/>
      <c r="K80" s="43"/>
      <c r="L80" s="54"/>
      <c r="M80" s="53"/>
      <c r="N80" s="43"/>
    </row>
    <row r="81" spans="1:14" x14ac:dyDescent="0.25">
      <c r="A81" s="43"/>
      <c r="B81" s="43"/>
      <c r="C81" s="43"/>
      <c r="D81" s="43"/>
      <c r="E81" s="43"/>
      <c r="F81" s="55"/>
      <c r="G81" s="55"/>
      <c r="H81" s="43"/>
      <c r="I81" s="43"/>
      <c r="J81" s="43"/>
      <c r="K81" s="43"/>
      <c r="L81" s="54"/>
      <c r="M81" s="53"/>
      <c r="N81" s="43"/>
    </row>
    <row r="82" spans="1:14" x14ac:dyDescent="0.25">
      <c r="A82" s="43"/>
      <c r="B82" s="43"/>
      <c r="C82" s="43"/>
      <c r="D82" s="43"/>
      <c r="E82" s="43"/>
      <c r="F82" s="55"/>
      <c r="G82" s="55"/>
      <c r="H82" s="43"/>
      <c r="I82" s="43"/>
      <c r="J82" s="43"/>
      <c r="K82" s="43"/>
      <c r="L82" s="54"/>
      <c r="M82" s="53"/>
      <c r="N82" s="43"/>
    </row>
    <row r="83" spans="1:14" x14ac:dyDescent="0.25">
      <c r="A83" s="43"/>
      <c r="B83" s="43"/>
      <c r="C83" s="43"/>
      <c r="D83" s="43"/>
      <c r="E83" s="43"/>
      <c r="F83" s="55"/>
      <c r="G83" s="55"/>
      <c r="H83" s="43"/>
      <c r="I83" s="43"/>
      <c r="J83" s="43"/>
      <c r="K83" s="43"/>
      <c r="L83" s="54"/>
      <c r="M83" s="53"/>
      <c r="N83" s="43"/>
    </row>
    <row r="84" spans="1:14" x14ac:dyDescent="0.25">
      <c r="A84" s="43"/>
      <c r="B84" s="43"/>
      <c r="C84" s="43"/>
      <c r="D84" s="43"/>
      <c r="E84" s="43"/>
      <c r="F84" s="55"/>
      <c r="G84" s="55"/>
      <c r="H84" s="43"/>
      <c r="I84" s="43"/>
      <c r="J84" s="43"/>
      <c r="K84" s="43"/>
      <c r="L84" s="54"/>
      <c r="M84" s="53"/>
      <c r="N84" s="43"/>
    </row>
    <row r="85" spans="1:14" x14ac:dyDescent="0.25">
      <c r="A85" s="43"/>
      <c r="B85" s="43"/>
      <c r="C85" s="43"/>
      <c r="D85" s="43"/>
      <c r="E85" s="43"/>
      <c r="F85" s="55"/>
      <c r="G85" s="55"/>
      <c r="H85" s="43"/>
      <c r="I85" s="43"/>
      <c r="J85" s="43"/>
      <c r="K85" s="43"/>
      <c r="L85" s="54"/>
      <c r="M85" s="53"/>
      <c r="N85" s="43"/>
    </row>
    <row r="86" spans="1:14" x14ac:dyDescent="0.25">
      <c r="A86" s="43"/>
      <c r="B86" s="43"/>
      <c r="C86" s="43"/>
      <c r="D86" s="43"/>
      <c r="E86" s="43"/>
      <c r="F86" s="55"/>
      <c r="G86" s="55"/>
      <c r="H86" s="43"/>
      <c r="I86" s="43"/>
      <c r="J86" s="43"/>
      <c r="K86" s="43"/>
      <c r="L86" s="54"/>
      <c r="M86" s="53"/>
      <c r="N86" s="43"/>
    </row>
    <row r="87" spans="1:14" x14ac:dyDescent="0.25">
      <c r="A87" s="43"/>
      <c r="B87" s="43"/>
      <c r="C87" s="43"/>
      <c r="D87" s="43"/>
      <c r="E87" s="43"/>
      <c r="F87" s="55"/>
      <c r="G87" s="55"/>
      <c r="H87" s="43"/>
      <c r="I87" s="43"/>
      <c r="J87" s="43"/>
      <c r="K87" s="43"/>
      <c r="L87" s="54"/>
      <c r="M87" s="53"/>
      <c r="N87" s="43"/>
    </row>
    <row r="88" spans="1:14" x14ac:dyDescent="0.25">
      <c r="A88" s="43"/>
      <c r="B88" s="43"/>
      <c r="C88" s="43"/>
      <c r="D88" s="43"/>
      <c r="E88" s="43"/>
      <c r="F88" s="55"/>
      <c r="G88" s="55"/>
      <c r="H88" s="43"/>
      <c r="I88" s="43"/>
      <c r="J88" s="43"/>
      <c r="K88" s="43"/>
      <c r="L88" s="54"/>
      <c r="M88" s="53"/>
      <c r="N88" s="43"/>
    </row>
    <row r="89" spans="1:14" x14ac:dyDescent="0.25">
      <c r="A89" s="43"/>
      <c r="B89" s="43"/>
      <c r="C89" s="43"/>
      <c r="D89" s="43"/>
      <c r="E89" s="43"/>
      <c r="F89" s="55"/>
      <c r="G89" s="55"/>
      <c r="H89" s="43"/>
      <c r="I89" s="43"/>
      <c r="J89" s="43"/>
      <c r="K89" s="43"/>
      <c r="L89" s="54"/>
      <c r="M89" s="53"/>
      <c r="N89" s="43"/>
    </row>
    <row r="90" spans="1:14" x14ac:dyDescent="0.25">
      <c r="A90" s="43"/>
      <c r="B90" s="43"/>
      <c r="C90" s="43"/>
      <c r="D90" s="43"/>
      <c r="E90" s="43"/>
      <c r="F90" s="55"/>
      <c r="G90" s="55"/>
      <c r="H90" s="43"/>
      <c r="I90" s="43"/>
      <c r="J90" s="43"/>
      <c r="K90" s="43"/>
      <c r="L90" s="54"/>
      <c r="M90" s="53"/>
      <c r="N90" s="43"/>
    </row>
    <row r="91" spans="1:14" x14ac:dyDescent="0.25">
      <c r="A91" s="43"/>
      <c r="B91" s="43"/>
      <c r="C91" s="43"/>
      <c r="D91" s="43"/>
      <c r="E91" s="43"/>
      <c r="F91" s="55"/>
      <c r="G91" s="55"/>
      <c r="H91" s="43"/>
      <c r="I91" s="43"/>
      <c r="J91" s="43"/>
      <c r="K91" s="43"/>
      <c r="L91" s="54"/>
      <c r="M91" s="53"/>
      <c r="N91" s="43"/>
    </row>
    <row r="92" spans="1:14" x14ac:dyDescent="0.25">
      <c r="A92" s="43"/>
      <c r="B92" s="43"/>
      <c r="C92" s="43"/>
      <c r="D92" s="43"/>
      <c r="E92" s="43"/>
      <c r="F92" s="55"/>
      <c r="G92" s="55"/>
      <c r="H92" s="43"/>
      <c r="I92" s="43"/>
      <c r="J92" s="43"/>
      <c r="K92" s="52"/>
      <c r="L92" s="52"/>
      <c r="M92" s="53"/>
      <c r="N92" s="43"/>
    </row>
    <row r="93" spans="1:14" x14ac:dyDescent="0.25">
      <c r="A93" s="43"/>
      <c r="B93" s="43"/>
      <c r="C93" s="43"/>
      <c r="D93" s="43"/>
      <c r="E93" s="43"/>
      <c r="F93" s="55"/>
      <c r="G93" s="55"/>
      <c r="H93" s="43"/>
      <c r="I93" s="43"/>
      <c r="J93" s="43"/>
      <c r="K93" s="52"/>
      <c r="L93" s="52"/>
      <c r="M93" s="53"/>
      <c r="N93" s="43"/>
    </row>
    <row r="94" spans="1:14" x14ac:dyDescent="0.25">
      <c r="A94" s="43"/>
      <c r="B94" s="43"/>
      <c r="C94" s="43"/>
      <c r="D94" s="43"/>
      <c r="E94" s="43"/>
      <c r="F94" s="55"/>
      <c r="G94" s="55"/>
      <c r="H94" s="43"/>
      <c r="I94" s="43"/>
      <c r="J94" s="43"/>
      <c r="K94" s="52"/>
      <c r="L94" s="52"/>
      <c r="M94" s="53"/>
      <c r="N94" s="43"/>
    </row>
    <row r="95" spans="1:14" x14ac:dyDescent="0.25">
      <c r="A95" s="43"/>
      <c r="B95" s="43"/>
      <c r="C95" s="43"/>
      <c r="D95" s="43"/>
      <c r="E95" s="43"/>
      <c r="F95" s="55"/>
      <c r="G95" s="55"/>
      <c r="H95" s="43"/>
      <c r="I95" s="43"/>
      <c r="J95" s="43"/>
      <c r="K95" s="52"/>
      <c r="L95" s="52"/>
      <c r="M95" s="53"/>
      <c r="N95" s="43"/>
    </row>
    <row r="96" spans="1:14" x14ac:dyDescent="0.25">
      <c r="A96" s="43"/>
      <c r="B96" s="43"/>
      <c r="C96" s="43"/>
      <c r="D96" s="43"/>
      <c r="E96" s="43"/>
      <c r="F96" s="55"/>
      <c r="G96" s="55"/>
      <c r="H96" s="43"/>
      <c r="I96" s="43"/>
      <c r="J96" s="43"/>
      <c r="K96" s="52"/>
      <c r="L96" s="52"/>
      <c r="M96" s="53"/>
      <c r="N96" s="43"/>
    </row>
    <row r="97" spans="1:14" x14ac:dyDescent="0.25">
      <c r="A97" s="43"/>
      <c r="B97" s="43"/>
      <c r="C97" s="43"/>
      <c r="D97" s="43"/>
      <c r="E97" s="43"/>
      <c r="F97" s="55"/>
      <c r="G97" s="55"/>
      <c r="H97" s="43"/>
      <c r="I97" s="43"/>
      <c r="J97" s="43"/>
      <c r="K97" s="52"/>
      <c r="L97" s="52"/>
      <c r="M97" s="53"/>
      <c r="N97" s="43"/>
    </row>
    <row r="98" spans="1:14" x14ac:dyDescent="0.25">
      <c r="A98" s="43"/>
      <c r="B98" s="43"/>
      <c r="C98" s="43"/>
      <c r="D98" s="43"/>
      <c r="E98" s="43"/>
      <c r="F98" s="55"/>
      <c r="G98" s="55"/>
      <c r="H98" s="43"/>
      <c r="I98" s="43"/>
      <c r="J98" s="43"/>
      <c r="K98" s="52"/>
      <c r="L98" s="52"/>
      <c r="M98" s="53"/>
      <c r="N98" s="43"/>
    </row>
    <row r="99" spans="1:14" x14ac:dyDescent="0.25">
      <c r="A99" s="43"/>
      <c r="B99" s="43"/>
      <c r="C99" s="43"/>
      <c r="D99" s="43"/>
      <c r="E99" s="43"/>
      <c r="F99" s="55"/>
      <c r="G99" s="55"/>
      <c r="H99" s="43"/>
      <c r="I99" s="43"/>
      <c r="J99" s="43"/>
      <c r="K99" s="52"/>
      <c r="L99" s="52"/>
      <c r="M99" s="53"/>
      <c r="N99" s="43"/>
    </row>
    <row r="100" spans="1:14" x14ac:dyDescent="0.25">
      <c r="A100" s="43"/>
      <c r="B100" s="43"/>
      <c r="C100" s="43"/>
      <c r="D100" s="43"/>
      <c r="E100" s="43"/>
      <c r="F100" s="55"/>
      <c r="G100" s="55"/>
      <c r="H100" s="43"/>
      <c r="I100" s="43"/>
      <c r="J100" s="43"/>
      <c r="K100" s="52"/>
      <c r="L100" s="52"/>
      <c r="M100" s="53"/>
      <c r="N100" s="43"/>
    </row>
    <row r="101" spans="1:14" x14ac:dyDescent="0.25">
      <c r="A101" s="43"/>
      <c r="B101" s="43"/>
      <c r="C101" s="43"/>
      <c r="D101" s="43"/>
      <c r="E101" s="43"/>
      <c r="F101" s="55"/>
      <c r="G101" s="55"/>
      <c r="H101" s="43"/>
      <c r="I101" s="43"/>
      <c r="J101" s="43"/>
      <c r="K101" s="52"/>
      <c r="L101" s="52"/>
      <c r="M101" s="53"/>
      <c r="N101" s="43"/>
    </row>
    <row r="102" spans="1:14" x14ac:dyDescent="0.25">
      <c r="A102" s="43"/>
      <c r="B102" s="43"/>
      <c r="C102" s="43"/>
      <c r="D102" s="43"/>
      <c r="E102" s="43"/>
      <c r="F102" s="55"/>
      <c r="G102" s="55"/>
      <c r="H102" s="43"/>
      <c r="I102" s="43"/>
      <c r="J102" s="43"/>
      <c r="K102" s="52"/>
      <c r="L102" s="52"/>
      <c r="M102" s="53"/>
      <c r="N102" s="43"/>
    </row>
    <row r="103" spans="1:14" x14ac:dyDescent="0.25">
      <c r="A103" s="43"/>
      <c r="B103" s="43"/>
      <c r="C103" s="43"/>
      <c r="D103" s="43"/>
      <c r="E103" s="43"/>
      <c r="F103" s="55"/>
      <c r="G103" s="55"/>
      <c r="H103" s="43"/>
      <c r="I103" s="43"/>
      <c r="J103" s="43"/>
      <c r="K103" s="52"/>
      <c r="L103" s="52"/>
      <c r="M103" s="53"/>
      <c r="N103" s="43"/>
    </row>
    <row r="104" spans="1:14" x14ac:dyDescent="0.25">
      <c r="A104" s="43"/>
      <c r="B104" s="43"/>
      <c r="C104" s="43"/>
      <c r="D104" s="43"/>
      <c r="E104" s="43"/>
      <c r="F104" s="55"/>
      <c r="G104" s="55"/>
      <c r="H104" s="43"/>
      <c r="I104" s="43"/>
      <c r="J104" s="43"/>
      <c r="K104" s="52"/>
      <c r="L104" s="52"/>
      <c r="M104" s="53"/>
      <c r="N104" s="43"/>
    </row>
    <row r="105" spans="1:14" x14ac:dyDescent="0.25">
      <c r="A105" s="43"/>
      <c r="B105" s="43"/>
      <c r="C105" s="43"/>
      <c r="D105" s="43"/>
      <c r="E105" s="43"/>
      <c r="F105" s="55"/>
      <c r="G105" s="55"/>
      <c r="H105" s="43"/>
      <c r="I105" s="43"/>
      <c r="J105" s="43"/>
      <c r="K105" s="52"/>
      <c r="L105" s="52"/>
      <c r="M105" s="53"/>
      <c r="N105" s="43"/>
    </row>
    <row r="106" spans="1:14" x14ac:dyDescent="0.25">
      <c r="A106" s="43"/>
      <c r="B106" s="43"/>
      <c r="C106" s="43"/>
      <c r="D106" s="43"/>
      <c r="E106" s="43"/>
      <c r="F106" s="55"/>
      <c r="G106" s="55"/>
      <c r="H106" s="43"/>
      <c r="I106" s="43"/>
      <c r="J106" s="43"/>
      <c r="K106" s="52"/>
      <c r="L106" s="52"/>
      <c r="M106" s="53"/>
      <c r="N106" s="43"/>
    </row>
    <row r="107" spans="1:14" x14ac:dyDescent="0.25">
      <c r="A107" s="43"/>
      <c r="B107" s="43"/>
      <c r="C107" s="43"/>
      <c r="D107" s="43"/>
      <c r="E107" s="43"/>
      <c r="F107" s="55"/>
      <c r="G107" s="55"/>
      <c r="H107" s="43"/>
      <c r="I107" s="43"/>
      <c r="J107" s="43"/>
      <c r="K107" s="52"/>
      <c r="L107" s="52"/>
      <c r="M107" s="53"/>
      <c r="N107" s="43"/>
    </row>
    <row r="108" spans="1:14" x14ac:dyDescent="0.25">
      <c r="A108" s="43"/>
      <c r="B108" s="43"/>
      <c r="C108" s="43"/>
      <c r="D108" s="43"/>
      <c r="E108" s="43"/>
      <c r="F108" s="55"/>
      <c r="G108" s="55"/>
      <c r="H108" s="43"/>
      <c r="I108" s="43"/>
      <c r="J108" s="43"/>
      <c r="K108" s="52"/>
      <c r="L108" s="52"/>
      <c r="M108" s="53"/>
      <c r="N108" s="43"/>
    </row>
    <row r="109" spans="1:14" x14ac:dyDescent="0.25">
      <c r="A109" s="43"/>
      <c r="B109" s="43"/>
      <c r="C109" s="43"/>
      <c r="D109" s="43"/>
      <c r="E109" s="43"/>
      <c r="F109" s="55"/>
      <c r="G109" s="55"/>
      <c r="H109" s="43"/>
      <c r="I109" s="43"/>
      <c r="J109" s="43"/>
      <c r="K109" s="52"/>
      <c r="L109" s="52"/>
      <c r="M109" s="53"/>
      <c r="N109" s="43"/>
    </row>
    <row r="110" spans="1:14" x14ac:dyDescent="0.25">
      <c r="A110" s="43"/>
      <c r="B110" s="43"/>
      <c r="C110" s="43"/>
      <c r="D110" s="43"/>
      <c r="E110" s="43"/>
      <c r="F110" s="55"/>
      <c r="G110" s="55"/>
      <c r="H110" s="43"/>
      <c r="I110" s="43"/>
      <c r="J110" s="43"/>
      <c r="K110" s="52"/>
      <c r="L110" s="52"/>
      <c r="M110" s="53"/>
      <c r="N110" s="43"/>
    </row>
    <row r="111" spans="1:14" x14ac:dyDescent="0.25">
      <c r="A111" s="43"/>
      <c r="B111" s="43"/>
      <c r="C111" s="43"/>
      <c r="D111" s="43"/>
      <c r="E111" s="43"/>
      <c r="F111" s="55"/>
      <c r="G111" s="55"/>
      <c r="H111" s="43"/>
      <c r="I111" s="43"/>
      <c r="J111" s="43"/>
      <c r="K111" s="52"/>
      <c r="L111" s="52"/>
      <c r="M111" s="53"/>
      <c r="N111" s="43"/>
    </row>
    <row r="112" spans="1:14" x14ac:dyDescent="0.25">
      <c r="A112" s="43"/>
      <c r="B112" s="43"/>
      <c r="C112" s="43"/>
      <c r="D112" s="43"/>
      <c r="E112" s="43"/>
      <c r="F112" s="55"/>
      <c r="G112" s="55"/>
      <c r="H112" s="43"/>
      <c r="I112" s="43"/>
      <c r="J112" s="43"/>
      <c r="K112" s="52"/>
      <c r="L112" s="52"/>
      <c r="M112" s="53"/>
      <c r="N112" s="43"/>
    </row>
    <row r="113" spans="1:14" x14ac:dyDescent="0.25">
      <c r="A113" s="43"/>
      <c r="B113" s="43"/>
      <c r="C113" s="43"/>
      <c r="D113" s="43"/>
      <c r="E113" s="43"/>
      <c r="F113" s="55"/>
      <c r="G113" s="55"/>
      <c r="H113" s="43"/>
      <c r="I113" s="43"/>
      <c r="J113" s="43"/>
      <c r="K113" s="52"/>
      <c r="L113" s="52"/>
      <c r="M113" s="53"/>
      <c r="N113" s="43"/>
    </row>
    <row r="114" spans="1:14" x14ac:dyDescent="0.25">
      <c r="A114" s="43"/>
      <c r="B114" s="43"/>
      <c r="C114" s="43"/>
      <c r="D114" s="43"/>
      <c r="E114" s="43"/>
      <c r="F114" s="55"/>
      <c r="G114" s="55"/>
      <c r="H114" s="43"/>
      <c r="I114" s="43"/>
      <c r="J114" s="43"/>
      <c r="K114" s="52"/>
      <c r="L114" s="52"/>
      <c r="M114" s="53"/>
      <c r="N114" s="43"/>
    </row>
    <row r="115" spans="1:14" x14ac:dyDescent="0.25">
      <c r="A115" s="43"/>
      <c r="B115" s="43"/>
      <c r="C115" s="43"/>
      <c r="D115" s="43"/>
      <c r="E115" s="43"/>
      <c r="F115" s="55"/>
      <c r="G115" s="55"/>
      <c r="H115" s="43"/>
      <c r="I115" s="43"/>
      <c r="J115" s="43"/>
      <c r="K115" s="52"/>
      <c r="L115" s="52"/>
      <c r="M115" s="53"/>
      <c r="N115" s="43"/>
    </row>
    <row r="116" spans="1:14" x14ac:dyDescent="0.25">
      <c r="A116" s="43"/>
      <c r="B116" s="43"/>
      <c r="C116" s="43"/>
      <c r="D116" s="43"/>
      <c r="E116" s="43"/>
      <c r="F116" s="55"/>
      <c r="G116" s="55"/>
      <c r="H116" s="43"/>
      <c r="I116" s="43"/>
      <c r="J116" s="43"/>
      <c r="K116" s="52"/>
      <c r="L116" s="52"/>
      <c r="M116" s="53"/>
      <c r="N116" s="43"/>
    </row>
    <row r="117" spans="1:14" x14ac:dyDescent="0.25">
      <c r="A117" s="43"/>
      <c r="B117" s="43"/>
      <c r="C117" s="43"/>
      <c r="D117" s="43"/>
      <c r="E117" s="43"/>
      <c r="F117" s="55"/>
      <c r="G117" s="55"/>
      <c r="H117" s="43"/>
      <c r="I117" s="43"/>
      <c r="J117" s="43"/>
      <c r="K117" s="52"/>
      <c r="L117" s="52"/>
      <c r="M117" s="53"/>
      <c r="N117" s="43"/>
    </row>
    <row r="118" spans="1:14" x14ac:dyDescent="0.25">
      <c r="A118" s="43"/>
      <c r="B118" s="43"/>
      <c r="C118" s="43"/>
      <c r="D118" s="43"/>
      <c r="E118" s="43"/>
      <c r="F118" s="55"/>
      <c r="G118" s="55"/>
      <c r="H118" s="43"/>
      <c r="I118" s="43"/>
      <c r="J118" s="43"/>
      <c r="K118" s="52"/>
      <c r="L118" s="52"/>
      <c r="M118" s="53"/>
      <c r="N118" s="43"/>
    </row>
    <row r="119" spans="1:14" x14ac:dyDescent="0.25">
      <c r="A119" s="43"/>
      <c r="B119" s="43"/>
      <c r="C119" s="43"/>
      <c r="D119" s="43"/>
      <c r="E119" s="43"/>
      <c r="F119" s="55"/>
      <c r="G119" s="55"/>
      <c r="H119" s="43"/>
      <c r="I119" s="43"/>
      <c r="J119" s="43"/>
      <c r="K119" s="52"/>
      <c r="L119" s="52"/>
      <c r="M119" s="53"/>
      <c r="N119" s="43"/>
    </row>
    <row r="120" spans="1:14" x14ac:dyDescent="0.25">
      <c r="A120" s="43"/>
      <c r="B120" s="43"/>
      <c r="C120" s="43"/>
      <c r="D120" s="43"/>
      <c r="E120" s="43"/>
      <c r="F120" s="55"/>
      <c r="G120" s="55"/>
      <c r="H120" s="43"/>
      <c r="I120" s="43"/>
      <c r="J120" s="43"/>
      <c r="K120" s="52"/>
      <c r="L120" s="52"/>
      <c r="M120" s="53"/>
      <c r="N120" s="43"/>
    </row>
    <row r="121" spans="1:14" x14ac:dyDescent="0.25">
      <c r="A121" s="43"/>
      <c r="B121" s="43"/>
      <c r="C121" s="43"/>
      <c r="D121" s="43"/>
      <c r="E121" s="43"/>
      <c r="F121" s="55"/>
      <c r="G121" s="55"/>
      <c r="H121" s="43"/>
      <c r="I121" s="43"/>
      <c r="J121" s="43"/>
      <c r="K121" s="52"/>
      <c r="L121" s="52"/>
      <c r="M121" s="53"/>
      <c r="N121" s="43"/>
    </row>
    <row r="122" spans="1:14" x14ac:dyDescent="0.25">
      <c r="A122" s="43"/>
      <c r="B122" s="43"/>
      <c r="C122" s="43"/>
      <c r="D122" s="43"/>
      <c r="E122" s="43"/>
      <c r="F122" s="55"/>
      <c r="G122" s="55"/>
      <c r="H122" s="43"/>
      <c r="I122" s="43"/>
      <c r="J122" s="43"/>
      <c r="K122" s="52"/>
      <c r="L122" s="52"/>
      <c r="M122" s="53"/>
      <c r="N122" s="43"/>
    </row>
    <row r="123" spans="1:14" x14ac:dyDescent="0.25">
      <c r="A123" s="43"/>
      <c r="B123" s="43"/>
      <c r="C123" s="43"/>
      <c r="D123" s="43"/>
      <c r="E123" s="43"/>
      <c r="F123" s="55"/>
      <c r="G123" s="55"/>
      <c r="H123" s="43"/>
      <c r="I123" s="43"/>
      <c r="J123" s="43"/>
      <c r="K123" s="52"/>
      <c r="L123" s="52"/>
      <c r="M123" s="53"/>
      <c r="N123" s="43"/>
    </row>
    <row r="124" spans="1:14" x14ac:dyDescent="0.25">
      <c r="A124" s="43"/>
      <c r="B124" s="43"/>
      <c r="C124" s="43"/>
      <c r="D124" s="43"/>
      <c r="E124" s="43"/>
      <c r="F124" s="55"/>
      <c r="G124" s="55"/>
      <c r="H124" s="43"/>
      <c r="I124" s="43"/>
      <c r="J124" s="43"/>
      <c r="K124" s="52"/>
      <c r="L124" s="52"/>
      <c r="M124" s="53"/>
      <c r="N124" s="43"/>
    </row>
    <row r="125" spans="1:14" x14ac:dyDescent="0.25">
      <c r="A125" s="43"/>
      <c r="B125" s="43"/>
      <c r="C125" s="43"/>
      <c r="D125" s="43"/>
      <c r="E125" s="43"/>
      <c r="F125" s="55"/>
      <c r="G125" s="55"/>
      <c r="H125" s="43"/>
      <c r="I125" s="43"/>
      <c r="J125" s="43"/>
      <c r="K125" s="52"/>
      <c r="L125" s="52"/>
      <c r="M125" s="53"/>
      <c r="N125" s="43"/>
    </row>
    <row r="126" spans="1:14" x14ac:dyDescent="0.25">
      <c r="A126" s="43"/>
      <c r="B126" s="43"/>
      <c r="C126" s="43"/>
      <c r="D126" s="43"/>
      <c r="E126" s="43"/>
      <c r="F126" s="55"/>
      <c r="G126" s="55"/>
      <c r="H126" s="43"/>
      <c r="I126" s="43"/>
      <c r="J126" s="43"/>
      <c r="K126" s="52"/>
      <c r="L126" s="52"/>
      <c r="M126" s="53"/>
      <c r="N126" s="43"/>
    </row>
    <row r="127" spans="1:14" x14ac:dyDescent="0.25">
      <c r="A127" s="43"/>
      <c r="B127" s="43"/>
      <c r="C127" s="43"/>
      <c r="D127" s="43"/>
      <c r="E127" s="43"/>
      <c r="F127" s="55"/>
      <c r="G127" s="55"/>
      <c r="H127" s="43"/>
      <c r="I127" s="43"/>
      <c r="J127" s="43"/>
      <c r="K127" s="52"/>
      <c r="L127" s="52"/>
      <c r="M127" s="53"/>
      <c r="N127" s="43"/>
    </row>
    <row r="128" spans="1:14" x14ac:dyDescent="0.25">
      <c r="A128" s="43"/>
      <c r="B128" s="43"/>
      <c r="C128" s="43"/>
      <c r="D128" s="43"/>
      <c r="E128" s="43"/>
      <c r="F128" s="55"/>
      <c r="G128" s="55"/>
      <c r="H128" s="43"/>
      <c r="I128" s="43"/>
      <c r="J128" s="43"/>
      <c r="K128" s="52"/>
      <c r="L128" s="54"/>
      <c r="M128" s="53"/>
      <c r="N128" s="43"/>
    </row>
    <row r="129" spans="1:14" x14ac:dyDescent="0.25">
      <c r="A129" s="43"/>
      <c r="B129" s="43"/>
      <c r="C129" s="43"/>
      <c r="D129" s="43"/>
      <c r="E129" s="43"/>
      <c r="F129" s="55"/>
      <c r="G129" s="55"/>
      <c r="H129" s="43"/>
      <c r="I129" s="43"/>
      <c r="J129" s="43"/>
      <c r="K129" s="52"/>
      <c r="L129" s="54"/>
      <c r="M129" s="53"/>
      <c r="N129" s="43"/>
    </row>
    <row r="130" spans="1:14" x14ac:dyDescent="0.25">
      <c r="A130" s="43"/>
      <c r="B130" s="43"/>
      <c r="C130" s="43"/>
      <c r="D130" s="43"/>
      <c r="E130" s="43"/>
      <c r="F130" s="55"/>
      <c r="G130" s="55"/>
      <c r="H130" s="43"/>
      <c r="I130" s="43"/>
      <c r="J130" s="43"/>
      <c r="K130" s="43"/>
      <c r="L130" s="54"/>
      <c r="M130" s="53"/>
      <c r="N130" s="43"/>
    </row>
    <row r="131" spans="1:14" x14ac:dyDescent="0.25">
      <c r="A131" s="43"/>
      <c r="B131" s="43"/>
      <c r="C131" s="43"/>
      <c r="D131" s="43"/>
      <c r="E131" s="43"/>
      <c r="F131" s="55"/>
      <c r="G131" s="55"/>
      <c r="H131" s="43"/>
      <c r="I131" s="43"/>
      <c r="J131" s="43"/>
      <c r="K131" s="43"/>
      <c r="L131" s="54"/>
      <c r="M131" s="53"/>
      <c r="N131" s="43"/>
    </row>
    <row r="132" spans="1:14" x14ac:dyDescent="0.25">
      <c r="A132" s="43"/>
      <c r="B132" s="43"/>
      <c r="C132" s="43"/>
      <c r="D132" s="43"/>
      <c r="E132" s="43"/>
      <c r="F132" s="55"/>
      <c r="G132" s="55"/>
      <c r="H132" s="43"/>
      <c r="I132" s="43"/>
      <c r="J132" s="43"/>
      <c r="K132" s="52"/>
      <c r="L132" s="54"/>
      <c r="M132" s="53"/>
      <c r="N132" s="43"/>
    </row>
    <row r="133" spans="1:14" x14ac:dyDescent="0.25">
      <c r="A133" s="43"/>
      <c r="B133" s="43"/>
      <c r="C133" s="43"/>
      <c r="D133" s="43"/>
      <c r="E133" s="43"/>
      <c r="F133" s="55"/>
      <c r="G133" s="55"/>
      <c r="H133" s="43"/>
      <c r="I133" s="43"/>
      <c r="J133" s="43"/>
      <c r="K133" s="52"/>
      <c r="L133" s="54"/>
      <c r="M133" s="53"/>
      <c r="N133" s="43"/>
    </row>
    <row r="134" spans="1:14" x14ac:dyDescent="0.25">
      <c r="A134" s="43"/>
      <c r="B134" s="43"/>
      <c r="C134" s="43"/>
      <c r="D134" s="43"/>
      <c r="E134" s="43"/>
      <c r="F134" s="55"/>
      <c r="G134" s="55"/>
      <c r="H134" s="43"/>
      <c r="I134" s="43"/>
      <c r="J134" s="43"/>
      <c r="K134" s="52"/>
      <c r="L134" s="54"/>
      <c r="M134" s="53"/>
      <c r="N134" s="43"/>
    </row>
    <row r="135" spans="1:14" x14ac:dyDescent="0.25">
      <c r="A135" s="43"/>
      <c r="B135" s="43"/>
      <c r="C135" s="43"/>
      <c r="D135" s="43"/>
      <c r="E135" s="43"/>
      <c r="F135" s="55"/>
      <c r="G135" s="55"/>
      <c r="H135" s="43"/>
      <c r="I135" s="43"/>
      <c r="J135" s="43"/>
      <c r="K135" s="52"/>
      <c r="L135" s="54"/>
      <c r="M135" s="53"/>
      <c r="N135" s="43"/>
    </row>
    <row r="136" spans="1:14" x14ac:dyDescent="0.25">
      <c r="A136" s="43"/>
      <c r="B136" s="43"/>
      <c r="C136" s="43"/>
      <c r="D136" s="43"/>
      <c r="E136" s="43"/>
      <c r="F136" s="55"/>
      <c r="G136" s="55"/>
      <c r="H136" s="43"/>
      <c r="I136" s="43"/>
      <c r="J136" s="43"/>
      <c r="K136" s="43"/>
      <c r="L136" s="54"/>
      <c r="M136" s="53"/>
      <c r="N136" s="43"/>
    </row>
    <row r="137" spans="1:14" x14ac:dyDescent="0.25">
      <c r="A137" s="43"/>
      <c r="B137" s="43"/>
      <c r="C137" s="43"/>
      <c r="D137" s="43"/>
      <c r="E137" s="43"/>
      <c r="F137" s="55"/>
      <c r="G137" s="55"/>
      <c r="H137" s="43"/>
      <c r="I137" s="43"/>
      <c r="J137" s="43"/>
      <c r="K137" s="43"/>
      <c r="L137" s="54"/>
      <c r="M137" s="53"/>
      <c r="N137" s="43"/>
    </row>
    <row r="138" spans="1:14" x14ac:dyDescent="0.25">
      <c r="A138" s="43"/>
      <c r="B138" s="43"/>
      <c r="C138" s="43"/>
      <c r="D138" s="43"/>
      <c r="E138" s="43"/>
      <c r="F138" s="55"/>
      <c r="G138" s="55"/>
      <c r="H138" s="43"/>
      <c r="I138" s="43"/>
      <c r="J138" s="43"/>
      <c r="K138" s="52"/>
      <c r="L138" s="54"/>
      <c r="M138" s="53"/>
      <c r="N138" s="43"/>
    </row>
    <row r="139" spans="1:14" x14ac:dyDescent="0.25">
      <c r="A139" s="43"/>
      <c r="B139" s="43"/>
      <c r="C139" s="43"/>
      <c r="D139" s="43"/>
      <c r="E139" s="43"/>
      <c r="F139" s="55"/>
      <c r="G139" s="55"/>
      <c r="H139" s="43"/>
      <c r="I139" s="43"/>
      <c r="J139" s="43"/>
      <c r="K139" s="52"/>
      <c r="L139" s="54"/>
      <c r="M139" s="53"/>
      <c r="N139" s="43"/>
    </row>
    <row r="140" spans="1:14" x14ac:dyDescent="0.25">
      <c r="A140" s="43"/>
      <c r="B140" s="43"/>
      <c r="C140" s="43"/>
      <c r="D140" s="43"/>
      <c r="E140" s="43"/>
      <c r="F140" s="55"/>
      <c r="G140" s="55"/>
      <c r="H140" s="43"/>
      <c r="I140" s="43"/>
      <c r="J140" s="43"/>
      <c r="K140" s="52"/>
      <c r="L140" s="54"/>
      <c r="M140" s="53"/>
      <c r="N140" s="43"/>
    </row>
    <row r="141" spans="1:14" x14ac:dyDescent="0.25">
      <c r="A141" s="43"/>
      <c r="B141" s="43"/>
      <c r="C141" s="43"/>
      <c r="D141" s="43"/>
      <c r="E141" s="43"/>
      <c r="F141" s="55"/>
      <c r="G141" s="55"/>
      <c r="H141" s="43"/>
      <c r="I141" s="43"/>
      <c r="J141" s="43"/>
      <c r="K141" s="52"/>
      <c r="L141" s="54"/>
      <c r="M141" s="53"/>
      <c r="N141" s="43"/>
    </row>
    <row r="142" spans="1:14" x14ac:dyDescent="0.25">
      <c r="A142" s="43"/>
      <c r="B142" s="43"/>
      <c r="C142" s="43"/>
      <c r="D142" s="43"/>
      <c r="E142" s="43"/>
      <c r="F142" s="55"/>
      <c r="G142" s="55"/>
      <c r="H142" s="43"/>
      <c r="I142" s="43"/>
      <c r="J142" s="43"/>
      <c r="K142" s="43"/>
      <c r="L142" s="54"/>
      <c r="M142" s="53"/>
      <c r="N142" s="43"/>
    </row>
    <row r="143" spans="1:14" x14ac:dyDescent="0.25">
      <c r="A143" s="43"/>
      <c r="B143" s="43"/>
      <c r="C143" s="43"/>
      <c r="D143" s="43"/>
      <c r="E143" s="43"/>
      <c r="F143" s="55"/>
      <c r="G143" s="55"/>
      <c r="H143" s="43"/>
      <c r="I143" s="43"/>
      <c r="J143" s="43"/>
      <c r="K143" s="43"/>
      <c r="L143" s="54"/>
      <c r="M143" s="53"/>
      <c r="N143" s="43"/>
    </row>
    <row r="144" spans="1:14" x14ac:dyDescent="0.25">
      <c r="A144" s="43"/>
      <c r="B144" s="43"/>
      <c r="C144" s="43"/>
      <c r="D144" s="43"/>
      <c r="E144" s="43"/>
      <c r="F144" s="55"/>
      <c r="G144" s="55"/>
      <c r="H144" s="43"/>
      <c r="I144" s="43"/>
      <c r="J144" s="43"/>
      <c r="K144" s="52"/>
      <c r="L144" s="54"/>
      <c r="M144" s="53"/>
      <c r="N144" s="43"/>
    </row>
    <row r="145" spans="1:14" x14ac:dyDescent="0.25">
      <c r="A145" s="43"/>
      <c r="B145" s="43"/>
      <c r="C145" s="43"/>
      <c r="D145" s="43"/>
      <c r="E145" s="43"/>
      <c r="F145" s="55"/>
      <c r="G145" s="55"/>
      <c r="H145" s="43"/>
      <c r="I145" s="43"/>
      <c r="J145" s="43"/>
      <c r="K145" s="52"/>
      <c r="L145" s="54"/>
      <c r="M145" s="53"/>
      <c r="N145" s="43"/>
    </row>
    <row r="146" spans="1:14" x14ac:dyDescent="0.25">
      <c r="A146" s="43"/>
      <c r="B146" s="43"/>
      <c r="C146" s="43"/>
      <c r="D146" s="43"/>
      <c r="E146" s="43"/>
      <c r="F146" s="55"/>
      <c r="G146" s="55"/>
      <c r="H146" s="43"/>
      <c r="I146" s="43"/>
      <c r="J146" s="43"/>
      <c r="K146" s="52"/>
      <c r="L146" s="54"/>
      <c r="M146" s="53"/>
      <c r="N146" s="43"/>
    </row>
    <row r="147" spans="1:14" x14ac:dyDescent="0.25">
      <c r="A147" s="43"/>
      <c r="B147" s="43"/>
      <c r="C147" s="43"/>
      <c r="D147" s="43"/>
      <c r="E147" s="43"/>
      <c r="F147" s="55"/>
      <c r="G147" s="55"/>
      <c r="H147" s="43"/>
      <c r="I147" s="43"/>
      <c r="J147" s="43"/>
      <c r="K147" s="52"/>
      <c r="L147" s="54"/>
      <c r="M147" s="53"/>
      <c r="N147" s="43"/>
    </row>
    <row r="148" spans="1:14" x14ac:dyDescent="0.25">
      <c r="A148" s="43"/>
      <c r="B148" s="43"/>
      <c r="C148" s="43"/>
      <c r="D148" s="43"/>
      <c r="E148" s="43"/>
      <c r="F148" s="55"/>
      <c r="G148" s="55"/>
      <c r="H148" s="43"/>
      <c r="I148" s="43"/>
      <c r="J148" s="43"/>
      <c r="K148" s="43"/>
      <c r="L148" s="54"/>
      <c r="M148" s="53"/>
      <c r="N148" s="43"/>
    </row>
    <row r="149" spans="1:14" x14ac:dyDescent="0.25">
      <c r="A149" s="43"/>
      <c r="B149" s="43"/>
      <c r="C149" s="43"/>
      <c r="D149" s="43"/>
      <c r="E149" s="43"/>
      <c r="F149" s="55"/>
      <c r="G149" s="55"/>
      <c r="H149" s="43"/>
      <c r="I149" s="43"/>
      <c r="J149" s="43"/>
      <c r="K149" s="43"/>
      <c r="L149" s="54"/>
      <c r="M149" s="53"/>
      <c r="N149" s="43"/>
    </row>
    <row r="150" spans="1:14" x14ac:dyDescent="0.25">
      <c r="A150" s="43"/>
      <c r="B150" s="43"/>
      <c r="C150" s="43"/>
      <c r="D150" s="43"/>
      <c r="E150" s="43"/>
      <c r="F150" s="55"/>
      <c r="G150" s="55"/>
      <c r="H150" s="43"/>
      <c r="I150" s="43"/>
      <c r="J150" s="43"/>
      <c r="K150" s="52"/>
      <c r="L150" s="54"/>
      <c r="M150" s="53"/>
      <c r="N150" s="43"/>
    </row>
    <row r="151" spans="1:14" x14ac:dyDescent="0.25">
      <c r="A151" s="43"/>
      <c r="B151" s="43"/>
      <c r="C151" s="43"/>
      <c r="D151" s="43"/>
      <c r="E151" s="43"/>
      <c r="F151" s="55"/>
      <c r="G151" s="55"/>
      <c r="H151" s="43"/>
      <c r="I151" s="43"/>
      <c r="J151" s="43"/>
      <c r="K151" s="52"/>
      <c r="L151" s="54"/>
      <c r="M151" s="53"/>
      <c r="N151" s="43"/>
    </row>
    <row r="152" spans="1:14" x14ac:dyDescent="0.25">
      <c r="A152" s="43"/>
      <c r="B152" s="43"/>
      <c r="C152" s="43"/>
      <c r="D152" s="43"/>
      <c r="E152" s="43"/>
      <c r="F152" s="55"/>
      <c r="G152" s="55"/>
      <c r="H152" s="43"/>
      <c r="I152" s="43"/>
      <c r="J152" s="43"/>
      <c r="K152" s="52"/>
      <c r="L152" s="54"/>
      <c r="M152" s="53"/>
      <c r="N152" s="43"/>
    </row>
    <row r="153" spans="1:14" x14ac:dyDescent="0.25">
      <c r="A153" s="43"/>
      <c r="B153" s="43"/>
      <c r="C153" s="43"/>
      <c r="D153" s="43"/>
      <c r="E153" s="43"/>
      <c r="F153" s="55"/>
      <c r="G153" s="55"/>
      <c r="H153" s="43"/>
      <c r="I153" s="43"/>
      <c r="J153" s="43"/>
      <c r="K153" s="52"/>
      <c r="L153" s="54"/>
      <c r="M153" s="53"/>
      <c r="N153" s="43"/>
    </row>
    <row r="154" spans="1:14" x14ac:dyDescent="0.25">
      <c r="A154" s="43"/>
      <c r="B154" s="43"/>
      <c r="C154" s="43"/>
      <c r="D154" s="43"/>
      <c r="E154" s="43"/>
      <c r="F154" s="55"/>
      <c r="G154" s="55"/>
      <c r="H154" s="43"/>
      <c r="I154" s="43"/>
      <c r="J154" s="43"/>
      <c r="K154" s="43"/>
      <c r="L154" s="54"/>
      <c r="M154" s="53"/>
      <c r="N154" s="43"/>
    </row>
    <row r="155" spans="1:14" x14ac:dyDescent="0.25">
      <c r="A155" s="43"/>
      <c r="B155" s="43"/>
      <c r="C155" s="43"/>
      <c r="D155" s="43"/>
      <c r="E155" s="43"/>
      <c r="F155" s="55"/>
      <c r="G155" s="55"/>
      <c r="H155" s="43"/>
      <c r="I155" s="43"/>
      <c r="J155" s="43"/>
      <c r="K155" s="43"/>
      <c r="L155" s="54"/>
      <c r="M155" s="53"/>
      <c r="N155" s="43"/>
    </row>
    <row r="156" spans="1:14" x14ac:dyDescent="0.25">
      <c r="A156" s="43"/>
      <c r="B156" s="43"/>
      <c r="C156" s="43"/>
      <c r="D156" s="43"/>
      <c r="E156" s="43"/>
      <c r="F156" s="55"/>
      <c r="G156" s="55"/>
      <c r="H156" s="43"/>
      <c r="I156" s="43"/>
      <c r="J156" s="43"/>
      <c r="K156" s="52"/>
      <c r="L156" s="54"/>
      <c r="M156" s="53"/>
      <c r="N156" s="43"/>
    </row>
    <row r="157" spans="1:14" x14ac:dyDescent="0.25">
      <c r="A157" s="43"/>
      <c r="B157" s="43"/>
      <c r="C157" s="43"/>
      <c r="D157" s="43"/>
      <c r="E157" s="43"/>
      <c r="F157" s="55"/>
      <c r="G157" s="55"/>
      <c r="H157" s="43"/>
      <c r="I157" s="43"/>
      <c r="J157" s="43"/>
      <c r="K157" s="52"/>
      <c r="L157" s="54"/>
      <c r="M157" s="53"/>
      <c r="N157" s="43"/>
    </row>
    <row r="158" spans="1:14" x14ac:dyDescent="0.25">
      <c r="A158" s="43"/>
      <c r="B158" s="43"/>
      <c r="C158" s="43"/>
      <c r="D158" s="43"/>
      <c r="E158" s="43"/>
      <c r="F158" s="55"/>
      <c r="G158" s="55"/>
      <c r="H158" s="43"/>
      <c r="I158" s="43"/>
      <c r="J158" s="43"/>
      <c r="K158" s="52"/>
      <c r="L158" s="54"/>
      <c r="M158" s="53"/>
      <c r="N158" s="43"/>
    </row>
    <row r="159" spans="1:14" x14ac:dyDescent="0.25">
      <c r="A159" s="43"/>
      <c r="B159" s="43"/>
      <c r="C159" s="43"/>
      <c r="D159" s="43"/>
      <c r="E159" s="43"/>
      <c r="F159" s="55"/>
      <c r="G159" s="55"/>
      <c r="H159" s="43"/>
      <c r="I159" s="43"/>
      <c r="J159" s="43"/>
      <c r="K159" s="52"/>
      <c r="L159" s="54"/>
      <c r="M159" s="53"/>
      <c r="N159" s="43"/>
    </row>
    <row r="160" spans="1:14" x14ac:dyDescent="0.25">
      <c r="A160" s="43"/>
      <c r="B160" s="43"/>
      <c r="C160" s="43"/>
      <c r="D160" s="43"/>
      <c r="E160" s="43"/>
      <c r="F160" s="55"/>
      <c r="G160" s="55"/>
      <c r="H160" s="43"/>
      <c r="I160" s="43"/>
      <c r="J160" s="43"/>
      <c r="K160" s="43"/>
      <c r="L160" s="54"/>
      <c r="M160" s="53"/>
      <c r="N160" s="43"/>
    </row>
    <row r="161" spans="1:14" x14ac:dyDescent="0.25">
      <c r="A161" s="43"/>
      <c r="B161" s="43"/>
      <c r="C161" s="43"/>
      <c r="D161" s="43"/>
      <c r="E161" s="43"/>
      <c r="F161" s="55"/>
      <c r="G161" s="55"/>
      <c r="H161" s="43"/>
      <c r="I161" s="43"/>
      <c r="J161" s="43"/>
      <c r="K161" s="43"/>
      <c r="L161" s="54"/>
      <c r="M161" s="53"/>
      <c r="N161" s="43"/>
    </row>
    <row r="162" spans="1:14" x14ac:dyDescent="0.25">
      <c r="A162" s="43"/>
      <c r="B162" s="43"/>
      <c r="C162" s="43"/>
      <c r="D162" s="43"/>
      <c r="E162" s="43"/>
      <c r="F162" s="55"/>
      <c r="G162" s="55"/>
      <c r="H162" s="43"/>
      <c r="I162" s="43"/>
      <c r="J162" s="43"/>
      <c r="K162" s="52"/>
      <c r="L162" s="54"/>
      <c r="M162" s="53"/>
      <c r="N162" s="43"/>
    </row>
    <row r="163" spans="1:14" x14ac:dyDescent="0.25">
      <c r="A163" s="43"/>
      <c r="B163" s="43"/>
      <c r="C163" s="43"/>
      <c r="D163" s="43"/>
      <c r="E163" s="43"/>
      <c r="F163" s="55"/>
      <c r="G163" s="55"/>
      <c r="H163" s="43"/>
      <c r="I163" s="43"/>
      <c r="J163" s="43"/>
      <c r="K163" s="52"/>
      <c r="L163" s="54"/>
      <c r="M163" s="53"/>
      <c r="N163" s="43"/>
    </row>
    <row r="164" spans="1:14" x14ac:dyDescent="0.25">
      <c r="A164" s="38"/>
      <c r="B164" s="38"/>
      <c r="C164" s="47"/>
      <c r="D164" s="47"/>
      <c r="E164" s="47"/>
      <c r="F164" s="39"/>
      <c r="G164" s="39"/>
      <c r="H164" s="40"/>
      <c r="I164" s="47"/>
      <c r="J164" s="38"/>
      <c r="K164" s="38"/>
      <c r="L164" s="38"/>
      <c r="M164" s="38"/>
      <c r="N164" s="38"/>
    </row>
    <row r="165" spans="1:14" x14ac:dyDescent="0.25">
      <c r="A165" s="38"/>
      <c r="B165" s="38"/>
      <c r="C165" s="47"/>
      <c r="D165" s="47"/>
      <c r="E165" s="47"/>
      <c r="F165" s="39"/>
      <c r="G165" s="39"/>
      <c r="H165" s="40"/>
      <c r="I165" s="47"/>
      <c r="J165" s="38"/>
      <c r="K165" s="38"/>
      <c r="L165" s="38"/>
      <c r="M165" s="38"/>
      <c r="N165" s="38"/>
    </row>
    <row r="166" spans="1:14" x14ac:dyDescent="0.25">
      <c r="A166" s="38"/>
      <c r="B166" s="38"/>
      <c r="C166" s="47"/>
      <c r="D166" s="47"/>
      <c r="E166" s="47"/>
      <c r="F166" s="39"/>
      <c r="G166" s="39"/>
      <c r="H166" s="40"/>
      <c r="I166" s="47"/>
      <c r="J166" s="38"/>
      <c r="K166" s="38"/>
      <c r="L166" s="38"/>
      <c r="M166" s="38"/>
      <c r="N166" s="38"/>
    </row>
    <row r="167" spans="1:14" x14ac:dyDescent="0.25">
      <c r="A167" s="38"/>
      <c r="B167" s="38"/>
      <c r="C167" s="47"/>
      <c r="D167" s="47"/>
      <c r="E167" s="47"/>
      <c r="F167" s="39"/>
      <c r="G167" s="39"/>
      <c r="H167" s="40"/>
      <c r="I167" s="47"/>
      <c r="J167" s="38"/>
      <c r="K167" s="38"/>
      <c r="L167" s="38"/>
      <c r="M167" s="38"/>
      <c r="N167" s="38"/>
    </row>
    <row r="168" spans="1:14" x14ac:dyDescent="0.25">
      <c r="A168" s="38"/>
      <c r="B168" s="38"/>
      <c r="C168" s="47"/>
      <c r="D168" s="47"/>
      <c r="E168" s="47"/>
      <c r="F168" s="39"/>
      <c r="G168" s="39"/>
      <c r="H168" s="40"/>
      <c r="I168" s="47"/>
      <c r="J168" s="38"/>
      <c r="K168" s="38"/>
      <c r="L168" s="38"/>
      <c r="M168" s="38"/>
      <c r="N168" s="38"/>
    </row>
    <row r="169" spans="1:14" x14ac:dyDescent="0.25">
      <c r="A169" s="38"/>
      <c r="B169" s="38"/>
      <c r="C169" s="47"/>
      <c r="D169" s="47"/>
      <c r="E169" s="47"/>
      <c r="F169" s="39"/>
      <c r="G169" s="39"/>
      <c r="H169" s="40"/>
      <c r="I169" s="47"/>
      <c r="J169" s="38"/>
      <c r="K169" s="38"/>
      <c r="L169" s="38"/>
      <c r="M169" s="38"/>
      <c r="N169" s="38"/>
    </row>
    <row r="170" spans="1:14" x14ac:dyDescent="0.25">
      <c r="A170" s="38"/>
      <c r="B170" s="38"/>
      <c r="C170" s="47"/>
      <c r="D170" s="47"/>
      <c r="E170" s="47"/>
      <c r="F170" s="39"/>
      <c r="G170" s="39"/>
      <c r="H170" s="40"/>
      <c r="I170" s="47"/>
      <c r="J170" s="38"/>
      <c r="K170" s="38"/>
      <c r="L170" s="50"/>
      <c r="M170" s="37"/>
      <c r="N170" s="38"/>
    </row>
    <row r="171" spans="1:14" x14ac:dyDescent="0.25">
      <c r="A171" s="38"/>
      <c r="B171" s="38"/>
      <c r="C171" s="47"/>
      <c r="D171" s="47"/>
      <c r="E171" s="47"/>
      <c r="F171" s="39"/>
      <c r="G171" s="39"/>
      <c r="H171" s="40"/>
      <c r="I171" s="47"/>
      <c r="J171" s="38"/>
      <c r="K171" s="38"/>
      <c r="L171" s="38"/>
      <c r="M171" s="38"/>
      <c r="N171" s="38"/>
    </row>
    <row r="172" spans="1:14" x14ac:dyDescent="0.25">
      <c r="A172" s="38"/>
      <c r="B172" s="38"/>
      <c r="C172" s="47"/>
      <c r="D172" s="47"/>
      <c r="E172" s="47"/>
      <c r="F172" s="39"/>
      <c r="G172" s="39"/>
      <c r="H172" s="40"/>
      <c r="I172" s="47"/>
      <c r="J172" s="38"/>
      <c r="K172" s="38"/>
      <c r="L172" s="38"/>
      <c r="M172" s="38"/>
      <c r="N172" s="38"/>
    </row>
    <row r="173" spans="1:14" x14ac:dyDescent="0.25">
      <c r="A173" s="38"/>
      <c r="B173" s="38"/>
      <c r="C173" s="47"/>
      <c r="D173" s="47"/>
      <c r="E173" s="47"/>
      <c r="F173" s="39"/>
      <c r="G173" s="39"/>
      <c r="H173" s="40"/>
      <c r="I173" s="47"/>
      <c r="J173" s="38"/>
      <c r="K173" s="38"/>
      <c r="L173" s="38"/>
      <c r="M173" s="38"/>
      <c r="N173" s="38"/>
    </row>
    <row r="174" spans="1:14" x14ac:dyDescent="0.25">
      <c r="A174" s="38"/>
      <c r="B174" s="38"/>
      <c r="C174" s="47"/>
      <c r="D174" s="47"/>
      <c r="E174" s="47"/>
      <c r="F174" s="39"/>
      <c r="G174" s="39"/>
      <c r="H174" s="40"/>
      <c r="I174" s="47"/>
      <c r="J174" s="38"/>
      <c r="K174" s="38"/>
      <c r="L174" s="38"/>
      <c r="M174" s="38"/>
      <c r="N174" s="38"/>
    </row>
    <row r="175" spans="1:14" x14ac:dyDescent="0.25">
      <c r="A175" s="38"/>
      <c r="B175" s="38"/>
      <c r="C175" s="47"/>
      <c r="D175" s="47"/>
      <c r="E175" s="47"/>
      <c r="F175" s="39"/>
      <c r="G175" s="39"/>
      <c r="H175" s="40"/>
      <c r="I175" s="47"/>
      <c r="J175" s="38"/>
      <c r="K175" s="38"/>
      <c r="L175" s="38"/>
      <c r="M175" s="38"/>
      <c r="N175" s="38"/>
    </row>
    <row r="176" spans="1:14" x14ac:dyDescent="0.25">
      <c r="A176" s="38"/>
      <c r="B176" s="38"/>
      <c r="C176" s="47"/>
      <c r="D176" s="47"/>
      <c r="E176" s="47"/>
      <c r="F176" s="39"/>
      <c r="G176" s="39"/>
      <c r="H176" s="40"/>
      <c r="I176" s="47"/>
      <c r="J176" s="38"/>
      <c r="K176" s="38"/>
      <c r="L176" s="38"/>
      <c r="M176" s="38"/>
      <c r="N176" s="38"/>
    </row>
    <row r="177" spans="1:14" x14ac:dyDescent="0.25">
      <c r="A177" s="38"/>
      <c r="B177" s="38"/>
      <c r="C177" s="47"/>
      <c r="D177" s="47"/>
      <c r="E177" s="47"/>
      <c r="F177" s="39"/>
      <c r="G177" s="39"/>
      <c r="H177" s="40"/>
      <c r="I177" s="47"/>
      <c r="J177" s="38"/>
      <c r="K177" s="38"/>
      <c r="L177" s="38"/>
      <c r="M177" s="38"/>
      <c r="N177" s="38"/>
    </row>
    <row r="178" spans="1:14" x14ac:dyDescent="0.25">
      <c r="A178" s="38"/>
      <c r="B178" s="38"/>
      <c r="C178" s="47"/>
      <c r="D178" s="47"/>
      <c r="E178" s="47"/>
      <c r="F178" s="39"/>
      <c r="G178" s="39"/>
      <c r="H178" s="40"/>
      <c r="I178" s="47"/>
      <c r="J178" s="38"/>
      <c r="K178" s="38"/>
      <c r="L178" s="38"/>
      <c r="M178" s="38"/>
      <c r="N178" s="38"/>
    </row>
    <row r="179" spans="1:14" x14ac:dyDescent="0.25">
      <c r="A179" s="38"/>
      <c r="B179" s="38"/>
      <c r="C179" s="47"/>
      <c r="D179" s="47"/>
      <c r="E179" s="47"/>
      <c r="F179" s="39"/>
      <c r="G179" s="39"/>
      <c r="H179" s="40"/>
      <c r="I179" s="47"/>
      <c r="J179" s="38"/>
      <c r="K179" s="38"/>
      <c r="L179" s="38"/>
      <c r="M179" s="38"/>
      <c r="N179" s="38"/>
    </row>
    <row r="180" spans="1:14" x14ac:dyDescent="0.25">
      <c r="A180" s="38"/>
      <c r="B180" s="38"/>
      <c r="C180" s="47"/>
      <c r="D180" s="47"/>
      <c r="E180" s="47"/>
      <c r="F180" s="39"/>
      <c r="G180" s="39"/>
      <c r="H180" s="40"/>
      <c r="I180" s="47"/>
      <c r="J180" s="38"/>
      <c r="K180" s="38"/>
      <c r="L180" s="38"/>
      <c r="M180" s="38"/>
      <c r="N180" s="38"/>
    </row>
    <row r="181" spans="1:14" x14ac:dyDescent="0.25">
      <c r="A181" s="38"/>
      <c r="B181" s="38"/>
      <c r="C181" s="47"/>
      <c r="D181" s="47"/>
      <c r="E181" s="47"/>
      <c r="F181" s="39"/>
      <c r="G181" s="39"/>
      <c r="H181" s="40"/>
      <c r="I181" s="47"/>
      <c r="J181" s="38"/>
      <c r="K181" s="38"/>
      <c r="L181" s="38"/>
      <c r="M181" s="38"/>
      <c r="N181" s="38"/>
    </row>
    <row r="182" spans="1:14" x14ac:dyDescent="0.25">
      <c r="A182" s="38"/>
      <c r="B182" s="38"/>
      <c r="C182" s="47"/>
      <c r="D182" s="47"/>
      <c r="E182" s="47"/>
      <c r="F182" s="39"/>
      <c r="G182" s="39"/>
      <c r="H182" s="40"/>
      <c r="I182" s="47"/>
      <c r="J182" s="38"/>
      <c r="K182" s="38"/>
      <c r="L182" s="38"/>
      <c r="M182" s="38"/>
      <c r="N182" s="38"/>
    </row>
    <row r="183" spans="1:14" x14ac:dyDescent="0.25">
      <c r="A183" s="38"/>
      <c r="B183" s="38"/>
      <c r="C183" s="47"/>
      <c r="D183" s="47"/>
      <c r="E183" s="47"/>
      <c r="F183" s="39"/>
      <c r="G183" s="39"/>
      <c r="H183" s="40"/>
      <c r="I183" s="47"/>
      <c r="J183" s="38"/>
      <c r="K183" s="38"/>
      <c r="L183" s="38"/>
      <c r="M183" s="38"/>
      <c r="N183" s="38"/>
    </row>
    <row r="184" spans="1:14" x14ac:dyDescent="0.25">
      <c r="A184" s="38"/>
      <c r="B184" s="38"/>
      <c r="C184" s="47"/>
      <c r="D184" s="47"/>
      <c r="E184" s="47"/>
      <c r="F184" s="39"/>
      <c r="G184" s="39"/>
      <c r="H184" s="40"/>
      <c r="I184" s="47"/>
      <c r="J184" s="38"/>
      <c r="K184" s="38"/>
      <c r="L184" s="38"/>
      <c r="M184" s="38"/>
      <c r="N184" s="38"/>
    </row>
    <row r="185" spans="1:14" x14ac:dyDescent="0.25">
      <c r="A185" s="38"/>
      <c r="B185" s="38"/>
      <c r="C185" s="47"/>
      <c r="D185" s="47"/>
      <c r="E185" s="47"/>
      <c r="F185" s="39"/>
      <c r="G185" s="39"/>
      <c r="H185" s="40"/>
      <c r="I185" s="47"/>
      <c r="J185" s="38"/>
      <c r="K185" s="38"/>
      <c r="L185" s="38"/>
      <c r="M185" s="38"/>
      <c r="N185" s="38"/>
    </row>
    <row r="186" spans="1:14" x14ac:dyDescent="0.25">
      <c r="A186" s="38"/>
      <c r="B186" s="38"/>
      <c r="C186" s="47"/>
      <c r="D186" s="47"/>
      <c r="E186" s="47"/>
      <c r="F186" s="39"/>
      <c r="G186" s="39"/>
      <c r="H186" s="40"/>
      <c r="I186" s="47"/>
      <c r="J186" s="38"/>
      <c r="K186" s="38"/>
      <c r="L186" s="50"/>
      <c r="M186" s="37"/>
      <c r="N186" s="38"/>
    </row>
    <row r="187" spans="1:14" x14ac:dyDescent="0.25">
      <c r="A187" s="38"/>
      <c r="B187" s="38"/>
      <c r="C187" s="47"/>
      <c r="D187" s="47"/>
      <c r="E187" s="47"/>
      <c r="F187" s="39"/>
      <c r="G187" s="39"/>
      <c r="H187" s="40"/>
      <c r="I187" s="47"/>
      <c r="J187" s="38"/>
      <c r="K187" s="38"/>
      <c r="L187" s="38"/>
      <c r="M187" s="38"/>
      <c r="N187" s="38"/>
    </row>
    <row r="188" spans="1:14" x14ac:dyDescent="0.25">
      <c r="A188" s="38"/>
      <c r="B188" s="38"/>
      <c r="C188" s="47"/>
      <c r="D188" s="47"/>
      <c r="E188" s="47"/>
      <c r="F188" s="39"/>
      <c r="G188" s="39"/>
      <c r="H188" s="40"/>
      <c r="I188" s="47"/>
      <c r="J188" s="38"/>
      <c r="K188" s="38"/>
      <c r="L188" s="38"/>
      <c r="M188" s="38"/>
      <c r="N188" s="38"/>
    </row>
    <row r="189" spans="1:14" x14ac:dyDescent="0.25">
      <c r="A189" s="38"/>
      <c r="B189" s="38"/>
      <c r="C189" s="47"/>
      <c r="D189" s="47"/>
      <c r="E189" s="47"/>
      <c r="F189" s="39"/>
      <c r="G189" s="39"/>
      <c r="H189" s="40"/>
      <c r="I189" s="47"/>
      <c r="J189" s="38"/>
      <c r="K189" s="38"/>
      <c r="L189" s="38"/>
      <c r="M189" s="38"/>
      <c r="N189" s="38"/>
    </row>
    <row r="190" spans="1:14" x14ac:dyDescent="0.25">
      <c r="A190" s="38"/>
      <c r="B190" s="38"/>
      <c r="C190" s="47"/>
      <c r="D190" s="47"/>
      <c r="E190" s="47"/>
      <c r="F190" s="39"/>
      <c r="G190" s="39"/>
      <c r="H190" s="40"/>
      <c r="I190" s="47"/>
      <c r="J190" s="38"/>
      <c r="K190" s="38"/>
      <c r="L190" s="38"/>
      <c r="M190" s="38"/>
      <c r="N190" s="38"/>
    </row>
    <row r="191" spans="1:14" x14ac:dyDescent="0.25">
      <c r="A191" s="38"/>
      <c r="B191" s="38"/>
      <c r="C191" s="47"/>
      <c r="D191" s="47"/>
      <c r="E191" s="47"/>
      <c r="F191" s="39"/>
      <c r="G191" s="39"/>
      <c r="H191" s="40"/>
      <c r="I191" s="47"/>
      <c r="J191" s="38"/>
      <c r="K191" s="38"/>
      <c r="L191" s="38"/>
      <c r="M191" s="38"/>
      <c r="N191" s="38"/>
    </row>
    <row r="192" spans="1:14" x14ac:dyDescent="0.25">
      <c r="A192" s="38"/>
      <c r="B192" s="38"/>
      <c r="C192" s="47"/>
      <c r="D192" s="47"/>
      <c r="E192" s="47"/>
      <c r="F192" s="39"/>
      <c r="G192" s="39"/>
      <c r="H192" s="40"/>
      <c r="I192" s="47"/>
      <c r="J192" s="38"/>
      <c r="K192" s="38"/>
      <c r="L192" s="38"/>
      <c r="M192" s="38"/>
      <c r="N192" s="38"/>
    </row>
    <row r="193" spans="1:14" x14ac:dyDescent="0.25">
      <c r="A193" s="38"/>
      <c r="B193" s="38"/>
      <c r="C193" s="47"/>
      <c r="D193" s="47"/>
      <c r="E193" s="47"/>
      <c r="F193" s="39"/>
      <c r="G193" s="39"/>
      <c r="H193" s="40"/>
      <c r="I193" s="47"/>
      <c r="J193" s="38"/>
      <c r="K193" s="38"/>
      <c r="L193" s="38"/>
      <c r="M193" s="38"/>
      <c r="N193" s="38"/>
    </row>
    <row r="194" spans="1:14" x14ac:dyDescent="0.25">
      <c r="A194" s="38"/>
      <c r="B194" s="38"/>
      <c r="C194" s="47"/>
      <c r="D194" s="47"/>
      <c r="E194" s="47"/>
      <c r="F194" s="39"/>
      <c r="G194" s="39"/>
      <c r="H194" s="40"/>
      <c r="I194" s="47"/>
      <c r="J194" s="38"/>
      <c r="K194" s="38"/>
      <c r="L194" s="38"/>
      <c r="M194" s="38"/>
      <c r="N194" s="38"/>
    </row>
    <row r="195" spans="1:14" x14ac:dyDescent="0.25">
      <c r="A195" s="38"/>
      <c r="B195" s="38"/>
      <c r="C195" s="47"/>
      <c r="D195" s="47"/>
      <c r="E195" s="47"/>
      <c r="F195" s="39"/>
      <c r="G195" s="39"/>
      <c r="H195" s="40"/>
      <c r="I195" s="47"/>
      <c r="J195" s="38"/>
      <c r="K195" s="38"/>
      <c r="L195" s="38"/>
      <c r="M195" s="38"/>
      <c r="N195" s="38"/>
    </row>
    <row r="196" spans="1:14" x14ac:dyDescent="0.25">
      <c r="A196" s="38"/>
      <c r="B196" s="38"/>
      <c r="C196" s="47"/>
      <c r="D196" s="47"/>
      <c r="E196" s="47"/>
      <c r="F196" s="39"/>
      <c r="G196" s="39"/>
      <c r="H196" s="40"/>
      <c r="I196" s="47"/>
      <c r="J196" s="38"/>
      <c r="K196" s="38"/>
      <c r="L196" s="38"/>
      <c r="M196" s="38"/>
      <c r="N196" s="38"/>
    </row>
    <row r="197" spans="1:14" x14ac:dyDescent="0.25">
      <c r="A197" s="38"/>
      <c r="B197" s="38"/>
      <c r="C197" s="47"/>
      <c r="D197" s="47"/>
      <c r="E197" s="47"/>
      <c r="F197" s="39"/>
      <c r="G197" s="39"/>
      <c r="H197" s="40"/>
      <c r="I197" s="47"/>
      <c r="J197" s="38"/>
      <c r="K197" s="38"/>
      <c r="L197" s="38"/>
      <c r="M197" s="38"/>
      <c r="N197" s="38"/>
    </row>
    <row r="198" spans="1:14" x14ac:dyDescent="0.25">
      <c r="A198" s="38"/>
      <c r="B198" s="38"/>
      <c r="C198" s="47"/>
      <c r="D198" s="47"/>
      <c r="E198" s="47"/>
      <c r="F198" s="39"/>
      <c r="G198" s="39"/>
      <c r="H198" s="40"/>
      <c r="I198" s="47"/>
      <c r="J198" s="38"/>
      <c r="K198" s="38"/>
      <c r="L198" s="38"/>
      <c r="M198" s="38"/>
      <c r="N198" s="38"/>
    </row>
    <row r="199" spans="1:14" x14ac:dyDescent="0.25">
      <c r="A199" s="38"/>
      <c r="B199" s="38"/>
      <c r="C199" s="47"/>
      <c r="D199" s="47"/>
      <c r="E199" s="47"/>
      <c r="F199" s="39"/>
      <c r="G199" s="39"/>
      <c r="H199" s="40"/>
      <c r="I199" s="47"/>
      <c r="J199" s="38"/>
      <c r="K199" s="38"/>
      <c r="L199" s="38"/>
      <c r="M199" s="38"/>
      <c r="N199" s="38"/>
    </row>
    <row r="200" spans="1:14" x14ac:dyDescent="0.25">
      <c r="A200" s="38"/>
      <c r="B200" s="38"/>
      <c r="C200" s="47"/>
      <c r="D200" s="47"/>
      <c r="E200" s="47"/>
      <c r="F200" s="39"/>
      <c r="G200" s="39"/>
      <c r="H200" s="40"/>
      <c r="I200" s="47"/>
      <c r="J200" s="38"/>
      <c r="K200" s="38"/>
      <c r="L200" s="38"/>
      <c r="M200" s="38"/>
      <c r="N200" s="38"/>
    </row>
    <row r="201" spans="1:14" x14ac:dyDescent="0.25">
      <c r="A201" s="38"/>
      <c r="B201" s="38"/>
      <c r="C201" s="47"/>
      <c r="D201" s="47"/>
      <c r="E201" s="47"/>
      <c r="F201" s="39"/>
      <c r="G201" s="39"/>
      <c r="H201" s="40"/>
      <c r="I201" s="47"/>
      <c r="J201" s="38"/>
      <c r="K201" s="38"/>
      <c r="L201" s="38"/>
      <c r="M201" s="38"/>
      <c r="N201" s="38"/>
    </row>
    <row r="202" spans="1:14" x14ac:dyDescent="0.25">
      <c r="A202" s="38"/>
      <c r="B202" s="38"/>
      <c r="C202" s="47"/>
      <c r="D202" s="47"/>
      <c r="E202" s="47"/>
      <c r="F202" s="39"/>
      <c r="G202" s="39"/>
      <c r="H202" s="40"/>
      <c r="I202" s="47"/>
      <c r="J202" s="38"/>
      <c r="K202" s="38"/>
      <c r="L202" s="38"/>
      <c r="M202" s="38"/>
      <c r="N202" s="38"/>
    </row>
    <row r="203" spans="1:14" x14ac:dyDescent="0.25">
      <c r="A203" s="38"/>
      <c r="B203" s="38"/>
      <c r="C203" s="47"/>
      <c r="D203" s="47"/>
      <c r="E203" s="47"/>
      <c r="F203" s="39"/>
      <c r="G203" s="39"/>
      <c r="H203" s="40"/>
      <c r="I203" s="47"/>
      <c r="J203" s="38"/>
      <c r="K203" s="38"/>
      <c r="L203" s="38"/>
      <c r="M203" s="38"/>
      <c r="N203" s="38"/>
    </row>
    <row r="204" spans="1:14" x14ac:dyDescent="0.25">
      <c r="A204" s="38"/>
      <c r="B204" s="38"/>
      <c r="C204" s="47"/>
      <c r="D204" s="47"/>
      <c r="E204" s="47"/>
      <c r="F204" s="39"/>
      <c r="G204" s="39"/>
      <c r="H204" s="40"/>
      <c r="I204" s="47"/>
      <c r="J204" s="38"/>
      <c r="K204" s="38"/>
      <c r="L204" s="38"/>
      <c r="M204" s="38"/>
      <c r="N204" s="38"/>
    </row>
    <row r="205" spans="1:14" x14ac:dyDescent="0.25">
      <c r="A205" s="38"/>
      <c r="B205" s="38"/>
      <c r="C205" s="47"/>
      <c r="D205" s="47"/>
      <c r="E205" s="47"/>
      <c r="F205" s="39"/>
      <c r="G205" s="39"/>
      <c r="H205" s="40"/>
      <c r="I205" s="47"/>
      <c r="J205" s="38"/>
      <c r="K205" s="38"/>
      <c r="L205" s="38"/>
      <c r="M205" s="38"/>
      <c r="N205" s="38"/>
    </row>
    <row r="206" spans="1:14" x14ac:dyDescent="0.25">
      <c r="A206" s="38"/>
      <c r="B206" s="38"/>
      <c r="C206" s="47"/>
      <c r="D206" s="47"/>
      <c r="E206" s="47"/>
      <c r="F206" s="39"/>
      <c r="G206" s="39"/>
      <c r="H206" s="40"/>
      <c r="I206" s="47"/>
      <c r="J206" s="38"/>
      <c r="K206" s="38"/>
      <c r="L206" s="38"/>
      <c r="M206" s="38"/>
      <c r="N206" s="38"/>
    </row>
    <row r="207" spans="1:14" x14ac:dyDescent="0.25">
      <c r="A207" s="38"/>
      <c r="B207" s="38"/>
      <c r="C207" s="47"/>
      <c r="D207" s="47"/>
      <c r="E207" s="47"/>
      <c r="F207" s="39"/>
      <c r="G207" s="39"/>
      <c r="H207" s="40"/>
      <c r="I207" s="47"/>
      <c r="J207" s="38"/>
      <c r="K207" s="38"/>
      <c r="L207" s="38"/>
      <c r="M207" s="38"/>
      <c r="N207" s="38"/>
    </row>
    <row r="208" spans="1:14" x14ac:dyDescent="0.25">
      <c r="A208" s="38"/>
      <c r="B208" s="38"/>
      <c r="C208" s="47"/>
      <c r="D208" s="47"/>
      <c r="E208" s="47"/>
      <c r="F208" s="39"/>
      <c r="G208" s="39"/>
      <c r="H208" s="40"/>
      <c r="I208" s="47"/>
      <c r="J208" s="38"/>
      <c r="K208" s="38"/>
      <c r="L208" s="38"/>
      <c r="M208" s="38"/>
      <c r="N208" s="38"/>
    </row>
    <row r="209" spans="1:14" x14ac:dyDescent="0.25">
      <c r="A209" s="38"/>
      <c r="B209" s="38"/>
      <c r="C209" s="47"/>
      <c r="D209" s="47"/>
      <c r="E209" s="47"/>
      <c r="F209" s="39"/>
      <c r="G209" s="39"/>
      <c r="H209" s="40"/>
      <c r="I209" s="47"/>
      <c r="J209" s="38"/>
      <c r="K209" s="38"/>
      <c r="L209" s="38"/>
      <c r="M209" s="38"/>
      <c r="N209" s="38"/>
    </row>
    <row r="210" spans="1:14" x14ac:dyDescent="0.25">
      <c r="A210" s="38"/>
      <c r="B210" s="38"/>
      <c r="C210" s="47"/>
      <c r="D210" s="47"/>
      <c r="E210" s="47"/>
      <c r="F210" s="39"/>
      <c r="G210" s="39"/>
      <c r="H210" s="40"/>
      <c r="I210" s="47"/>
      <c r="J210" s="38"/>
      <c r="K210" s="38"/>
      <c r="L210" s="50"/>
      <c r="M210" s="37"/>
      <c r="N210" s="38"/>
    </row>
    <row r="211" spans="1:14" x14ac:dyDescent="0.25">
      <c r="A211" s="38"/>
      <c r="B211" s="38"/>
      <c r="C211" s="47"/>
      <c r="D211" s="47"/>
      <c r="E211" s="47"/>
      <c r="F211" s="39"/>
      <c r="G211" s="39"/>
      <c r="H211" s="40"/>
      <c r="I211" s="47"/>
      <c r="J211" s="38"/>
      <c r="K211" s="38"/>
      <c r="L211" s="38"/>
      <c r="M211" s="38"/>
      <c r="N211" s="38"/>
    </row>
    <row r="212" spans="1:14" x14ac:dyDescent="0.25">
      <c r="A212" s="38"/>
      <c r="B212" s="38"/>
      <c r="C212" s="47"/>
      <c r="D212" s="47"/>
      <c r="E212" s="47"/>
      <c r="F212" s="39"/>
      <c r="G212" s="39"/>
      <c r="H212" s="40"/>
      <c r="I212" s="47"/>
      <c r="J212" s="38"/>
      <c r="K212" s="38"/>
      <c r="L212" s="38"/>
      <c r="M212" s="38"/>
      <c r="N212" s="38"/>
    </row>
    <row r="213" spans="1:14" x14ac:dyDescent="0.25">
      <c r="A213" s="38"/>
      <c r="B213" s="38"/>
      <c r="C213" s="47"/>
      <c r="D213" s="47"/>
      <c r="E213" s="47"/>
      <c r="F213" s="39"/>
      <c r="G213" s="39"/>
      <c r="H213" s="40"/>
      <c r="I213" s="47"/>
      <c r="J213" s="38"/>
      <c r="K213" s="38"/>
      <c r="L213" s="38"/>
      <c r="M213" s="38"/>
      <c r="N213" s="38"/>
    </row>
    <row r="214" spans="1:14" x14ac:dyDescent="0.25">
      <c r="A214" s="38"/>
      <c r="B214" s="38"/>
      <c r="C214" s="47"/>
      <c r="D214" s="47"/>
      <c r="E214" s="47"/>
      <c r="F214" s="39"/>
      <c r="G214" s="39"/>
      <c r="H214" s="40"/>
      <c r="I214" s="47"/>
      <c r="J214" s="38"/>
      <c r="K214" s="38"/>
      <c r="L214" s="38"/>
      <c r="M214" s="38"/>
      <c r="N214" s="38"/>
    </row>
    <row r="215" spans="1:14" x14ac:dyDescent="0.25">
      <c r="A215" s="38"/>
      <c r="B215" s="38"/>
      <c r="C215" s="47"/>
      <c r="D215" s="47"/>
      <c r="E215" s="47"/>
      <c r="F215" s="39"/>
      <c r="G215" s="39"/>
      <c r="H215" s="40"/>
      <c r="I215" s="47"/>
      <c r="J215" s="38"/>
      <c r="K215" s="38"/>
      <c r="L215" s="38"/>
      <c r="M215" s="38"/>
      <c r="N215" s="38"/>
    </row>
    <row r="216" spans="1:14" x14ac:dyDescent="0.25">
      <c r="A216" s="38"/>
      <c r="B216" s="38"/>
      <c r="C216" s="47"/>
      <c r="D216" s="47"/>
      <c r="E216" s="47"/>
      <c r="F216" s="39"/>
      <c r="G216" s="39"/>
      <c r="H216" s="40"/>
      <c r="I216" s="47"/>
      <c r="J216" s="38"/>
      <c r="K216" s="38"/>
      <c r="L216" s="38"/>
      <c r="M216" s="38"/>
      <c r="N216" s="38"/>
    </row>
    <row r="217" spans="1:14" x14ac:dyDescent="0.25">
      <c r="A217" s="38"/>
      <c r="B217" s="38"/>
      <c r="C217" s="47"/>
      <c r="D217" s="47"/>
      <c r="E217" s="47"/>
      <c r="F217" s="39"/>
      <c r="G217" s="39"/>
      <c r="H217" s="40"/>
      <c r="I217" s="47"/>
      <c r="J217" s="38"/>
      <c r="K217" s="38"/>
      <c r="L217" s="38"/>
      <c r="M217" s="38"/>
      <c r="N217" s="38"/>
    </row>
    <row r="218" spans="1:14" x14ac:dyDescent="0.25">
      <c r="A218" s="38"/>
      <c r="B218" s="38"/>
      <c r="C218" s="47"/>
      <c r="D218" s="47"/>
      <c r="E218" s="47"/>
      <c r="F218" s="39"/>
      <c r="G218" s="39"/>
      <c r="H218" s="40"/>
      <c r="I218" s="47"/>
      <c r="J218" s="38"/>
      <c r="K218" s="38"/>
      <c r="L218" s="38"/>
      <c r="M218" s="38"/>
      <c r="N218" s="38"/>
    </row>
    <row r="219" spans="1:14" x14ac:dyDescent="0.25">
      <c r="A219" s="38"/>
      <c r="B219" s="38"/>
      <c r="C219" s="47"/>
      <c r="D219" s="47"/>
      <c r="E219" s="47"/>
      <c r="F219" s="39"/>
      <c r="G219" s="39"/>
      <c r="H219" s="40"/>
      <c r="I219" s="47"/>
      <c r="J219" s="38"/>
      <c r="K219" s="38"/>
      <c r="L219" s="38"/>
      <c r="M219" s="38"/>
      <c r="N219" s="38"/>
    </row>
    <row r="220" spans="1:14" x14ac:dyDescent="0.25">
      <c r="A220" s="38"/>
      <c r="B220" s="38"/>
      <c r="C220" s="47"/>
      <c r="D220" s="47"/>
      <c r="E220" s="47"/>
      <c r="F220" s="39"/>
      <c r="G220" s="39"/>
      <c r="H220" s="40"/>
      <c r="I220" s="47"/>
      <c r="J220" s="38"/>
      <c r="K220" s="38"/>
      <c r="L220" s="38"/>
      <c r="M220" s="38"/>
      <c r="N220" s="38"/>
    </row>
    <row r="221" spans="1:14" x14ac:dyDescent="0.25">
      <c r="A221" s="38"/>
      <c r="B221" s="38"/>
      <c r="C221" s="47"/>
      <c r="D221" s="47"/>
      <c r="E221" s="47"/>
      <c r="F221" s="39"/>
      <c r="G221" s="39"/>
      <c r="H221" s="40"/>
      <c r="I221" s="47"/>
      <c r="J221" s="38"/>
      <c r="K221" s="38"/>
      <c r="L221" s="38"/>
      <c r="M221" s="38"/>
      <c r="N221" s="38"/>
    </row>
    <row r="222" spans="1:14" x14ac:dyDescent="0.25">
      <c r="A222" s="38"/>
      <c r="B222" s="38"/>
      <c r="C222" s="47"/>
      <c r="D222" s="47"/>
      <c r="E222" s="47"/>
      <c r="F222" s="39"/>
      <c r="G222" s="39"/>
      <c r="H222" s="40"/>
      <c r="I222" s="47"/>
      <c r="J222" s="38"/>
      <c r="K222" s="38"/>
      <c r="L222" s="38"/>
      <c r="M222" s="38"/>
      <c r="N222" s="38"/>
    </row>
    <row r="223" spans="1:14" x14ac:dyDescent="0.25">
      <c r="A223" s="38"/>
      <c r="B223" s="38"/>
      <c r="C223" s="47"/>
      <c r="D223" s="47"/>
      <c r="E223" s="47"/>
      <c r="F223" s="39"/>
      <c r="G223" s="39"/>
      <c r="H223" s="40"/>
      <c r="I223" s="47"/>
      <c r="J223" s="38"/>
      <c r="K223" s="38"/>
      <c r="L223" s="38"/>
      <c r="M223" s="38"/>
      <c r="N223" s="38"/>
    </row>
    <row r="224" spans="1:14" x14ac:dyDescent="0.25">
      <c r="A224" s="38"/>
      <c r="B224" s="38"/>
      <c r="C224" s="47"/>
      <c r="D224" s="47"/>
      <c r="E224" s="47"/>
      <c r="F224" s="39"/>
      <c r="G224" s="39"/>
      <c r="H224" s="40"/>
      <c r="I224" s="47"/>
      <c r="J224" s="38"/>
      <c r="K224" s="38"/>
      <c r="L224" s="38"/>
      <c r="M224" s="38"/>
      <c r="N224" s="38"/>
    </row>
    <row r="225" spans="1:14" x14ac:dyDescent="0.25">
      <c r="A225" s="38"/>
      <c r="B225" s="38"/>
      <c r="C225" s="47"/>
      <c r="D225" s="47"/>
      <c r="E225" s="47"/>
      <c r="F225" s="39"/>
      <c r="G225" s="39"/>
      <c r="H225" s="40"/>
      <c r="I225" s="47"/>
      <c r="J225" s="38"/>
      <c r="K225" s="38"/>
      <c r="L225" s="38"/>
      <c r="M225" s="38"/>
      <c r="N225" s="38"/>
    </row>
    <row r="226" spans="1:14" x14ac:dyDescent="0.25">
      <c r="A226" s="38"/>
      <c r="B226" s="38"/>
      <c r="C226" s="47"/>
      <c r="D226" s="47"/>
      <c r="E226" s="47"/>
      <c r="F226" s="39"/>
      <c r="G226" s="39"/>
      <c r="H226" s="40"/>
      <c r="I226" s="47"/>
      <c r="J226" s="38"/>
      <c r="K226" s="38"/>
      <c r="L226" s="38"/>
      <c r="M226" s="38"/>
      <c r="N226" s="38"/>
    </row>
    <row r="227" spans="1:14" x14ac:dyDescent="0.25">
      <c r="A227" s="38"/>
      <c r="B227" s="38"/>
      <c r="C227" s="47"/>
      <c r="D227" s="47"/>
      <c r="E227" s="47"/>
      <c r="F227" s="39"/>
      <c r="G227" s="39"/>
      <c r="H227" s="40"/>
      <c r="I227" s="47"/>
      <c r="J227" s="38"/>
      <c r="K227" s="38"/>
      <c r="L227" s="38"/>
      <c r="M227" s="38"/>
      <c r="N227" s="38"/>
    </row>
    <row r="228" spans="1:14" x14ac:dyDescent="0.25">
      <c r="A228" s="38"/>
      <c r="B228" s="38"/>
      <c r="C228" s="47"/>
      <c r="D228" s="47"/>
      <c r="E228" s="47"/>
      <c r="F228" s="39"/>
      <c r="G228" s="39"/>
      <c r="H228" s="40"/>
      <c r="I228" s="47"/>
      <c r="J228" s="38"/>
      <c r="K228" s="38"/>
      <c r="L228" s="38"/>
      <c r="M228" s="38"/>
      <c r="N228" s="38"/>
    </row>
    <row r="229" spans="1:14" x14ac:dyDescent="0.25">
      <c r="A229" s="38"/>
      <c r="B229" s="38"/>
      <c r="C229" s="47"/>
      <c r="D229" s="47"/>
      <c r="E229" s="47"/>
      <c r="F229" s="39"/>
      <c r="G229" s="39"/>
      <c r="H229" s="40"/>
      <c r="I229" s="47"/>
      <c r="J229" s="38"/>
      <c r="K229" s="38"/>
      <c r="L229" s="38"/>
      <c r="M229" s="38"/>
      <c r="N229" s="38"/>
    </row>
    <row r="230" spans="1:14" x14ac:dyDescent="0.25">
      <c r="A230" s="38"/>
      <c r="B230" s="38"/>
      <c r="C230" s="47"/>
      <c r="D230" s="47"/>
      <c r="E230" s="47"/>
      <c r="F230" s="39"/>
      <c r="G230" s="39"/>
      <c r="H230" s="40"/>
      <c r="I230" s="47"/>
      <c r="J230" s="38"/>
      <c r="K230" s="38"/>
      <c r="L230" s="38"/>
      <c r="M230" s="38"/>
      <c r="N230" s="38"/>
    </row>
    <row r="231" spans="1:14" x14ac:dyDescent="0.25">
      <c r="A231" s="38"/>
      <c r="B231" s="38"/>
      <c r="C231" s="47"/>
      <c r="D231" s="47"/>
      <c r="E231" s="47"/>
      <c r="F231" s="39"/>
      <c r="G231" s="39"/>
      <c r="H231" s="40"/>
      <c r="I231" s="47"/>
      <c r="J231" s="38"/>
      <c r="K231" s="38"/>
      <c r="L231" s="38"/>
      <c r="M231" s="38"/>
      <c r="N231" s="38"/>
    </row>
    <row r="232" spans="1:14" x14ac:dyDescent="0.25">
      <c r="A232" s="38"/>
      <c r="B232" s="38"/>
      <c r="C232" s="47"/>
      <c r="D232" s="47"/>
      <c r="E232" s="47"/>
      <c r="F232" s="39"/>
      <c r="G232" s="39"/>
      <c r="H232" s="40"/>
      <c r="I232" s="47"/>
      <c r="J232" s="38"/>
      <c r="K232" s="38"/>
      <c r="L232" s="38"/>
      <c r="M232" s="38"/>
      <c r="N232" s="38"/>
    </row>
    <row r="233" spans="1:14" x14ac:dyDescent="0.25">
      <c r="A233" s="38"/>
      <c r="B233" s="38"/>
      <c r="C233" s="47"/>
      <c r="D233" s="47"/>
      <c r="E233" s="47"/>
      <c r="F233" s="39"/>
      <c r="G233" s="39"/>
      <c r="H233" s="40"/>
      <c r="I233" s="47"/>
      <c r="J233" s="38"/>
      <c r="K233" s="38"/>
      <c r="L233" s="38"/>
      <c r="M233" s="38"/>
      <c r="N233" s="38"/>
    </row>
    <row r="234" spans="1:14" x14ac:dyDescent="0.25">
      <c r="A234" s="38"/>
      <c r="B234" s="38"/>
      <c r="C234" s="47"/>
      <c r="D234" s="47"/>
      <c r="E234" s="47"/>
      <c r="F234" s="39"/>
      <c r="G234" s="39"/>
      <c r="H234" s="40"/>
      <c r="I234" s="47"/>
      <c r="J234" s="38"/>
      <c r="K234" s="38"/>
      <c r="L234" s="50"/>
      <c r="M234" s="37"/>
      <c r="N234" s="38"/>
    </row>
    <row r="235" spans="1:14" x14ac:dyDescent="0.25">
      <c r="A235" s="38"/>
      <c r="B235" s="38"/>
      <c r="C235" s="47"/>
      <c r="D235" s="47"/>
      <c r="E235" s="47"/>
      <c r="F235" s="39"/>
      <c r="G235" s="39"/>
      <c r="H235" s="40"/>
      <c r="I235" s="47"/>
      <c r="J235" s="38"/>
      <c r="K235" s="38"/>
      <c r="L235" s="38"/>
      <c r="M235" s="38"/>
      <c r="N235" s="38"/>
    </row>
    <row r="236" spans="1:14" x14ac:dyDescent="0.25">
      <c r="A236" s="38"/>
      <c r="B236" s="38"/>
      <c r="C236" s="47"/>
      <c r="D236" s="47"/>
      <c r="E236" s="47"/>
      <c r="F236" s="39"/>
      <c r="G236" s="39"/>
      <c r="H236" s="40"/>
      <c r="I236" s="47"/>
      <c r="J236" s="38"/>
      <c r="K236" s="38"/>
      <c r="L236" s="38"/>
      <c r="M236" s="38"/>
      <c r="N236" s="38"/>
    </row>
    <row r="237" spans="1:14" x14ac:dyDescent="0.25">
      <c r="A237" s="38"/>
      <c r="B237" s="38"/>
      <c r="C237" s="47"/>
      <c r="D237" s="47"/>
      <c r="E237" s="47"/>
      <c r="F237" s="39"/>
      <c r="G237" s="39"/>
      <c r="H237" s="40"/>
      <c r="I237" s="47"/>
      <c r="J237" s="38"/>
      <c r="K237" s="38"/>
      <c r="L237" s="38"/>
      <c r="M237" s="38"/>
      <c r="N237" s="38"/>
    </row>
    <row r="238" spans="1:14" x14ac:dyDescent="0.25">
      <c r="A238" s="38"/>
      <c r="B238" s="38"/>
      <c r="C238" s="47"/>
      <c r="D238" s="47"/>
      <c r="E238" s="47"/>
      <c r="F238" s="39"/>
      <c r="G238" s="39"/>
      <c r="H238" s="40"/>
      <c r="I238" s="47"/>
      <c r="J238" s="38"/>
      <c r="K238" s="38"/>
      <c r="L238" s="38"/>
      <c r="M238" s="38"/>
      <c r="N238" s="38"/>
    </row>
    <row r="239" spans="1:14" x14ac:dyDescent="0.25">
      <c r="A239" s="38"/>
      <c r="B239" s="38"/>
      <c r="C239" s="47"/>
      <c r="D239" s="47"/>
      <c r="E239" s="47"/>
      <c r="F239" s="39"/>
      <c r="G239" s="39"/>
      <c r="H239" s="40"/>
      <c r="I239" s="47"/>
      <c r="J239" s="38"/>
      <c r="K239" s="38"/>
      <c r="L239" s="38"/>
      <c r="M239" s="38"/>
      <c r="N239" s="38"/>
    </row>
    <row r="240" spans="1:14" x14ac:dyDescent="0.25">
      <c r="A240" s="38"/>
      <c r="B240" s="38"/>
      <c r="C240" s="47"/>
      <c r="D240" s="47"/>
      <c r="E240" s="47"/>
      <c r="F240" s="39"/>
      <c r="G240" s="39"/>
      <c r="H240" s="40"/>
      <c r="I240" s="47"/>
      <c r="J240" s="38"/>
      <c r="K240" s="38"/>
      <c r="L240" s="38"/>
      <c r="M240" s="38"/>
      <c r="N240" s="38"/>
    </row>
    <row r="241" spans="1:14" x14ac:dyDescent="0.25">
      <c r="A241" s="38"/>
      <c r="B241" s="38"/>
      <c r="C241" s="47"/>
      <c r="D241" s="47"/>
      <c r="E241" s="47"/>
      <c r="F241" s="39"/>
      <c r="G241" s="39"/>
      <c r="H241" s="40"/>
      <c r="I241" s="47"/>
      <c r="J241" s="38"/>
      <c r="K241" s="38"/>
      <c r="L241" s="38"/>
      <c r="M241" s="38"/>
      <c r="N241" s="38"/>
    </row>
    <row r="242" spans="1:14" x14ac:dyDescent="0.25">
      <c r="A242" s="38"/>
      <c r="B242" s="38"/>
      <c r="C242" s="47"/>
      <c r="D242" s="47"/>
      <c r="E242" s="47"/>
      <c r="F242" s="39"/>
      <c r="G242" s="39"/>
      <c r="H242" s="40"/>
      <c r="I242" s="47"/>
      <c r="J242" s="38"/>
      <c r="K242" s="38"/>
      <c r="L242" s="38"/>
      <c r="M242" s="38"/>
      <c r="N242" s="38"/>
    </row>
    <row r="243" spans="1:14" x14ac:dyDescent="0.25">
      <c r="A243" s="38"/>
      <c r="B243" s="38"/>
      <c r="C243" s="47"/>
      <c r="D243" s="47"/>
      <c r="E243" s="47"/>
      <c r="F243" s="39"/>
      <c r="G243" s="39"/>
      <c r="H243" s="40"/>
      <c r="I243" s="47"/>
      <c r="J243" s="38"/>
      <c r="K243" s="38"/>
      <c r="L243" s="38"/>
      <c r="M243" s="38"/>
      <c r="N243" s="38"/>
    </row>
    <row r="244" spans="1:14" x14ac:dyDescent="0.25">
      <c r="A244" s="38"/>
      <c r="B244" s="38"/>
      <c r="C244" s="47"/>
      <c r="D244" s="47"/>
      <c r="E244" s="47"/>
      <c r="F244" s="39"/>
      <c r="G244" s="39"/>
      <c r="H244" s="40"/>
      <c r="I244" s="47"/>
      <c r="J244" s="38"/>
      <c r="K244" s="38"/>
      <c r="L244" s="38"/>
      <c r="M244" s="38"/>
      <c r="N244" s="38"/>
    </row>
    <row r="245" spans="1:14" x14ac:dyDescent="0.25">
      <c r="A245" s="38"/>
      <c r="B245" s="38"/>
      <c r="C245" s="47"/>
      <c r="D245" s="47"/>
      <c r="E245" s="47"/>
      <c r="F245" s="39"/>
      <c r="G245" s="39"/>
      <c r="H245" s="40"/>
      <c r="I245" s="47"/>
      <c r="J245" s="38"/>
      <c r="K245" s="38"/>
      <c r="L245" s="38"/>
      <c r="M245" s="38"/>
      <c r="N245" s="38"/>
    </row>
    <row r="246" spans="1:14" x14ac:dyDescent="0.25">
      <c r="A246" s="38"/>
      <c r="B246" s="38"/>
      <c r="C246" s="47"/>
      <c r="D246" s="47"/>
      <c r="E246" s="47"/>
      <c r="F246" s="39"/>
      <c r="G246" s="39"/>
      <c r="H246" s="40"/>
      <c r="I246" s="47"/>
      <c r="J246" s="38"/>
      <c r="K246" s="38"/>
      <c r="L246" s="38"/>
      <c r="M246" s="38"/>
      <c r="N246" s="38"/>
    </row>
    <row r="247" spans="1:14" x14ac:dyDescent="0.25">
      <c r="A247" s="38"/>
      <c r="B247" s="38"/>
      <c r="C247" s="47"/>
      <c r="D247" s="47"/>
      <c r="E247" s="47"/>
      <c r="F247" s="39"/>
      <c r="G247" s="39"/>
      <c r="H247" s="40"/>
      <c r="I247" s="47"/>
      <c r="J247" s="38"/>
      <c r="K247" s="38"/>
      <c r="L247" s="38"/>
      <c r="M247" s="38"/>
      <c r="N247" s="38"/>
    </row>
    <row r="248" spans="1:14" x14ac:dyDescent="0.25">
      <c r="A248" s="38"/>
      <c r="B248" s="38"/>
      <c r="C248" s="47"/>
      <c r="D248" s="47"/>
      <c r="E248" s="47"/>
      <c r="F248" s="39"/>
      <c r="G248" s="39"/>
      <c r="H248" s="40"/>
      <c r="I248" s="47"/>
      <c r="J248" s="38"/>
      <c r="K248" s="38"/>
      <c r="L248" s="38"/>
      <c r="M248" s="38"/>
      <c r="N248" s="38"/>
    </row>
    <row r="249" spans="1:14" x14ac:dyDescent="0.25">
      <c r="A249" s="38"/>
      <c r="B249" s="38"/>
      <c r="C249" s="47"/>
      <c r="D249" s="47"/>
      <c r="E249" s="47"/>
      <c r="F249" s="39"/>
      <c r="G249" s="39"/>
      <c r="H249" s="40"/>
      <c r="I249" s="47"/>
      <c r="J249" s="38"/>
      <c r="K249" s="38"/>
      <c r="L249" s="38"/>
      <c r="M249" s="38"/>
      <c r="N249" s="38"/>
    </row>
    <row r="250" spans="1:14" x14ac:dyDescent="0.25">
      <c r="A250" s="38"/>
      <c r="B250" s="38"/>
      <c r="C250" s="47"/>
      <c r="D250" s="47"/>
      <c r="E250" s="47"/>
      <c r="F250" s="39"/>
      <c r="G250" s="39"/>
      <c r="H250" s="40"/>
      <c r="I250" s="47"/>
      <c r="J250" s="38"/>
      <c r="K250" s="38"/>
      <c r="L250" s="38"/>
      <c r="M250" s="38"/>
      <c r="N250" s="38"/>
    </row>
    <row r="251" spans="1:14" x14ac:dyDescent="0.25">
      <c r="A251" s="38"/>
      <c r="B251" s="38"/>
      <c r="C251" s="47"/>
      <c r="D251" s="47"/>
      <c r="E251" s="47"/>
      <c r="F251" s="39"/>
      <c r="G251" s="39"/>
      <c r="H251" s="40"/>
      <c r="I251" s="47"/>
      <c r="J251" s="38"/>
      <c r="K251" s="38"/>
      <c r="L251" s="38"/>
      <c r="M251" s="38"/>
      <c r="N251" s="38"/>
    </row>
    <row r="252" spans="1:14" x14ac:dyDescent="0.25">
      <c r="A252" s="38"/>
      <c r="B252" s="38"/>
      <c r="C252" s="47"/>
      <c r="D252" s="47"/>
      <c r="E252" s="47"/>
      <c r="F252" s="39"/>
      <c r="G252" s="39"/>
      <c r="H252" s="40"/>
      <c r="I252" s="47"/>
      <c r="J252" s="38"/>
      <c r="K252" s="38"/>
      <c r="L252" s="38"/>
      <c r="M252" s="38"/>
      <c r="N252" s="38"/>
    </row>
    <row r="253" spans="1:14" x14ac:dyDescent="0.25">
      <c r="A253" s="38"/>
      <c r="B253" s="38"/>
      <c r="C253" s="47"/>
      <c r="D253" s="47"/>
      <c r="E253" s="47"/>
      <c r="F253" s="39"/>
      <c r="G253" s="39"/>
      <c r="H253" s="40"/>
      <c r="I253" s="47"/>
      <c r="J253" s="38"/>
      <c r="K253" s="38"/>
      <c r="L253" s="38"/>
      <c r="M253" s="38"/>
      <c r="N253" s="38"/>
    </row>
    <row r="254" spans="1:14" x14ac:dyDescent="0.25">
      <c r="A254" s="48"/>
      <c r="B254" s="48"/>
      <c r="C254" s="49"/>
      <c r="D254" s="49"/>
      <c r="E254" s="49"/>
      <c r="F254" s="48"/>
      <c r="G254" s="48"/>
      <c r="I254" s="49"/>
      <c r="J254" s="48"/>
      <c r="K254" s="48"/>
      <c r="L254" s="48"/>
      <c r="M254" s="48"/>
      <c r="N254" s="48"/>
    </row>
    <row r="255" spans="1:14" x14ac:dyDescent="0.25">
      <c r="A255" s="48"/>
      <c r="B255" s="48"/>
      <c r="C255" s="49"/>
      <c r="D255" s="49"/>
      <c r="E255" s="49"/>
      <c r="F255" s="48"/>
      <c r="G255" s="48"/>
      <c r="I255" s="49"/>
      <c r="J255" s="48"/>
      <c r="K255" s="48"/>
      <c r="L255" s="48"/>
      <c r="M255" s="48"/>
      <c r="N255" s="48"/>
    </row>
    <row r="256" spans="1:14" x14ac:dyDescent="0.25">
      <c r="A256" s="48"/>
      <c r="B256" s="48"/>
      <c r="C256" s="49"/>
      <c r="D256" s="49"/>
      <c r="E256" s="49"/>
      <c r="F256" s="48"/>
      <c r="G256" s="48"/>
      <c r="I256" s="49"/>
      <c r="J256" s="48"/>
      <c r="K256" s="48"/>
      <c r="L256" s="48"/>
      <c r="M256" s="48"/>
      <c r="N256" s="48"/>
    </row>
    <row r="257" spans="1:14" x14ac:dyDescent="0.25">
      <c r="A257" s="48"/>
      <c r="B257" s="48"/>
      <c r="C257" s="49"/>
      <c r="D257" s="49"/>
      <c r="E257" s="49"/>
      <c r="F257" s="48"/>
      <c r="G257" s="48"/>
      <c r="I257" s="49"/>
      <c r="J257" s="48"/>
      <c r="K257" s="48"/>
      <c r="L257" s="48"/>
      <c r="M257" s="48"/>
      <c r="N257" s="48"/>
    </row>
    <row r="258" spans="1:14" x14ac:dyDescent="0.25">
      <c r="A258" s="48"/>
      <c r="B258" s="48"/>
      <c r="C258" s="49"/>
      <c r="D258" s="49"/>
      <c r="E258" s="49"/>
      <c r="F258" s="48"/>
      <c r="G258" s="48"/>
      <c r="I258" s="49"/>
      <c r="J258" s="48"/>
      <c r="K258" s="48"/>
      <c r="L258" s="48"/>
      <c r="M258" s="48"/>
      <c r="N258" s="48"/>
    </row>
    <row r="259" spans="1:14" x14ac:dyDescent="0.25">
      <c r="A259" s="48"/>
      <c r="B259" s="48"/>
      <c r="C259" s="49"/>
      <c r="D259" s="49"/>
      <c r="E259" s="49"/>
      <c r="F259" s="48"/>
      <c r="G259" s="48"/>
      <c r="I259" s="49"/>
      <c r="J259" s="48"/>
      <c r="K259" s="48"/>
      <c r="L259" s="48"/>
      <c r="M259" s="48"/>
      <c r="N259" s="48"/>
    </row>
    <row r="260" spans="1:14" x14ac:dyDescent="0.25">
      <c r="A260" s="48"/>
      <c r="B260" s="48"/>
      <c r="C260" s="49"/>
      <c r="D260" s="49"/>
      <c r="E260" s="49"/>
      <c r="F260" s="48"/>
      <c r="G260" s="48"/>
      <c r="I260" s="49"/>
      <c r="J260" s="48"/>
      <c r="K260" s="48"/>
      <c r="L260" s="48"/>
      <c r="M260" s="48"/>
      <c r="N260" s="48"/>
    </row>
    <row r="261" spans="1:14" x14ac:dyDescent="0.25">
      <c r="A261" s="48"/>
      <c r="B261" s="48"/>
      <c r="C261" s="49"/>
      <c r="D261" s="49"/>
      <c r="E261" s="49"/>
      <c r="F261" s="48"/>
      <c r="G261" s="48"/>
      <c r="I261" s="49"/>
      <c r="J261" s="48"/>
      <c r="K261" s="48"/>
      <c r="L261" s="48"/>
      <c r="M261" s="48"/>
      <c r="N261" s="48"/>
    </row>
    <row r="262" spans="1:14" x14ac:dyDescent="0.25">
      <c r="A262" s="48"/>
      <c r="B262" s="48"/>
      <c r="C262" s="49"/>
      <c r="D262" s="49"/>
      <c r="E262" s="49"/>
      <c r="F262" s="48"/>
      <c r="G262" s="48"/>
      <c r="I262" s="49"/>
      <c r="J262" s="48"/>
      <c r="K262" s="48"/>
      <c r="L262" s="48"/>
      <c r="M262" s="48"/>
      <c r="N262" s="48"/>
    </row>
    <row r="263" spans="1:14" x14ac:dyDescent="0.25">
      <c r="A263" s="48"/>
      <c r="B263" s="48"/>
      <c r="C263" s="49"/>
      <c r="D263" s="49"/>
      <c r="E263" s="49"/>
      <c r="F263" s="48"/>
      <c r="G263" s="48"/>
      <c r="I263" s="49"/>
      <c r="J263" s="48"/>
      <c r="K263" s="48"/>
      <c r="L263" s="48"/>
      <c r="M263" s="48"/>
      <c r="N263" s="48"/>
    </row>
    <row r="264" spans="1:14" x14ac:dyDescent="0.25">
      <c r="A264" s="48"/>
      <c r="B264" s="48"/>
      <c r="C264" s="49"/>
      <c r="D264" s="49"/>
      <c r="E264" s="49"/>
      <c r="F264" s="56"/>
      <c r="G264" s="56"/>
      <c r="I264" s="49"/>
      <c r="J264" s="48"/>
      <c r="K264" s="48"/>
      <c r="L264" s="48"/>
      <c r="M264" s="48"/>
      <c r="N264" s="48"/>
    </row>
    <row r="265" spans="1:14" x14ac:dyDescent="0.25">
      <c r="A265" s="48"/>
      <c r="B265" s="48"/>
      <c r="C265" s="49"/>
      <c r="D265" s="49"/>
      <c r="E265" s="49"/>
      <c r="F265" s="48"/>
      <c r="G265" s="48"/>
      <c r="I265" s="49"/>
      <c r="J265" s="48"/>
      <c r="K265" s="48"/>
      <c r="L265" s="48"/>
      <c r="M265" s="48"/>
      <c r="N265" s="48"/>
    </row>
    <row r="266" spans="1:14" x14ac:dyDescent="0.25">
      <c r="A266" s="48"/>
      <c r="B266" s="48"/>
      <c r="C266" s="49"/>
      <c r="D266" s="49"/>
      <c r="E266" s="49"/>
      <c r="F266" s="48"/>
      <c r="G266" s="48"/>
      <c r="I266" s="49"/>
      <c r="J266" s="48"/>
      <c r="K266" s="48"/>
      <c r="L266" s="48"/>
      <c r="M266" s="48"/>
      <c r="N266" s="48"/>
    </row>
    <row r="267" spans="1:14" x14ac:dyDescent="0.25">
      <c r="A267" s="48"/>
      <c r="B267" s="48"/>
      <c r="C267" s="49"/>
      <c r="D267" s="49"/>
      <c r="E267" s="49"/>
      <c r="F267" s="48"/>
      <c r="G267" s="48"/>
      <c r="I267" s="49"/>
      <c r="J267" s="48"/>
      <c r="K267" s="48"/>
      <c r="L267" s="48"/>
      <c r="M267" s="48"/>
      <c r="N267" s="48"/>
    </row>
    <row r="268" spans="1:14" x14ac:dyDescent="0.25">
      <c r="A268" s="48"/>
      <c r="B268" s="48"/>
      <c r="C268" s="49"/>
      <c r="D268" s="49"/>
      <c r="E268" s="49"/>
      <c r="F268" s="48"/>
      <c r="G268" s="48"/>
      <c r="I268" s="49"/>
      <c r="J268" s="48"/>
      <c r="K268" s="48"/>
      <c r="L268" s="48"/>
      <c r="M268" s="48"/>
      <c r="N268" s="48"/>
    </row>
    <row r="269" spans="1:14" x14ac:dyDescent="0.25">
      <c r="A269" s="48"/>
      <c r="B269" s="48"/>
      <c r="C269" s="49"/>
      <c r="D269" s="49"/>
      <c r="E269" s="49"/>
      <c r="F269" s="48"/>
      <c r="G269" s="48"/>
      <c r="I269" s="49"/>
      <c r="J269" s="48"/>
      <c r="K269" s="48"/>
      <c r="L269" s="48"/>
      <c r="M269" s="48"/>
      <c r="N269" s="48"/>
    </row>
    <row r="270" spans="1:14" x14ac:dyDescent="0.25">
      <c r="A270" s="48"/>
      <c r="B270" s="48"/>
      <c r="C270" s="49"/>
      <c r="D270" s="49"/>
      <c r="E270" s="49"/>
      <c r="F270" s="48"/>
      <c r="G270" s="48"/>
      <c r="I270" s="49"/>
      <c r="J270" s="48"/>
      <c r="K270" s="48"/>
      <c r="L270" s="48"/>
      <c r="M270" s="48"/>
      <c r="N270" s="48"/>
    </row>
    <row r="271" spans="1:14" x14ac:dyDescent="0.25">
      <c r="A271" s="48"/>
      <c r="B271" s="48"/>
      <c r="C271" s="49"/>
      <c r="D271" s="49"/>
      <c r="E271" s="49"/>
      <c r="F271" s="48"/>
      <c r="G271" s="48"/>
      <c r="I271" s="49"/>
      <c r="J271" s="48"/>
      <c r="K271" s="48"/>
      <c r="L271" s="48"/>
      <c r="M271" s="48"/>
      <c r="N271" s="48"/>
    </row>
    <row r="272" spans="1:14" x14ac:dyDescent="0.25">
      <c r="A272" s="48"/>
      <c r="B272" s="48"/>
      <c r="C272" s="49"/>
      <c r="D272" s="49"/>
      <c r="E272" s="49"/>
      <c r="F272" s="48"/>
      <c r="G272" s="48"/>
      <c r="I272" s="49"/>
      <c r="J272" s="48"/>
      <c r="K272" s="48"/>
      <c r="L272" s="48"/>
      <c r="M272" s="48"/>
      <c r="N272" s="48"/>
    </row>
    <row r="273" spans="1:14" x14ac:dyDescent="0.25">
      <c r="A273" s="48"/>
      <c r="B273" s="48"/>
      <c r="C273" s="49"/>
      <c r="D273" s="49"/>
      <c r="E273" s="49"/>
      <c r="F273" s="48"/>
      <c r="G273" s="48"/>
      <c r="I273" s="49"/>
      <c r="J273" s="48"/>
      <c r="K273" s="48"/>
      <c r="L273" s="48"/>
      <c r="M273" s="48"/>
      <c r="N273" s="48"/>
    </row>
    <row r="274" spans="1:14" x14ac:dyDescent="0.25">
      <c r="A274" s="48"/>
      <c r="B274" s="48"/>
      <c r="C274" s="49"/>
      <c r="D274" s="49"/>
      <c r="E274" s="49"/>
      <c r="F274" s="48"/>
      <c r="G274" s="48"/>
      <c r="I274" s="49"/>
      <c r="J274" s="48"/>
      <c r="K274" s="48"/>
      <c r="L274" s="48"/>
      <c r="M274" s="48"/>
      <c r="N274" s="48"/>
    </row>
    <row r="275" spans="1:14" x14ac:dyDescent="0.25">
      <c r="A275" s="48"/>
      <c r="B275" s="48"/>
      <c r="C275" s="49"/>
      <c r="D275" s="49"/>
      <c r="E275" s="49"/>
      <c r="F275" s="48"/>
      <c r="G275" s="48"/>
      <c r="I275" s="49"/>
      <c r="J275" s="48"/>
      <c r="K275" s="48"/>
      <c r="L275" s="48"/>
      <c r="M275" s="48"/>
      <c r="N275" s="48"/>
    </row>
    <row r="276" spans="1:14" x14ac:dyDescent="0.25">
      <c r="A276" s="48"/>
      <c r="B276" s="48"/>
      <c r="C276" s="49"/>
      <c r="D276" s="49"/>
      <c r="E276" s="49"/>
      <c r="F276" s="48"/>
      <c r="G276" s="48"/>
      <c r="I276" s="49"/>
      <c r="J276" s="48"/>
      <c r="K276" s="48"/>
      <c r="L276" s="48"/>
      <c r="M276" s="48"/>
      <c r="N276" s="48"/>
    </row>
    <row r="277" spans="1:14" x14ac:dyDescent="0.25">
      <c r="A277" s="48"/>
      <c r="B277" s="48"/>
      <c r="C277" s="49"/>
      <c r="D277" s="49"/>
      <c r="E277" s="49"/>
      <c r="F277" s="48"/>
      <c r="G277" s="48"/>
      <c r="I277" s="49"/>
      <c r="J277" s="48"/>
      <c r="K277" s="48"/>
      <c r="L277" s="48"/>
      <c r="M277" s="48"/>
      <c r="N277" s="48"/>
    </row>
    <row r="278" spans="1:14" x14ac:dyDescent="0.25">
      <c r="A278" s="48"/>
      <c r="B278" s="48"/>
      <c r="C278" s="49"/>
      <c r="D278" s="49"/>
      <c r="E278" s="49"/>
      <c r="F278" s="48"/>
      <c r="G278" s="48"/>
      <c r="I278" s="49"/>
      <c r="J278" s="48"/>
      <c r="K278" s="48"/>
      <c r="L278" s="48"/>
      <c r="M278" s="48"/>
      <c r="N278" s="48"/>
    </row>
    <row r="279" spans="1:14" x14ac:dyDescent="0.25">
      <c r="A279" s="48"/>
      <c r="B279" s="48"/>
      <c r="C279" s="49"/>
      <c r="D279" s="49"/>
      <c r="E279" s="49"/>
      <c r="F279" s="48"/>
      <c r="G279" s="48"/>
      <c r="I279" s="49"/>
      <c r="J279" s="48"/>
      <c r="K279" s="48"/>
      <c r="L279" s="48"/>
      <c r="M279" s="48"/>
      <c r="N279" s="48"/>
    </row>
    <row r="280" spans="1:14" x14ac:dyDescent="0.25">
      <c r="A280" s="48"/>
      <c r="B280" s="48"/>
      <c r="C280" s="49"/>
      <c r="D280" s="49"/>
      <c r="E280" s="49"/>
      <c r="F280" s="48"/>
      <c r="G280" s="48"/>
      <c r="I280" s="49"/>
      <c r="J280" s="48"/>
      <c r="K280" s="48"/>
      <c r="L280" s="48"/>
      <c r="M280" s="48"/>
      <c r="N280" s="48"/>
    </row>
    <row r="281" spans="1:14" x14ac:dyDescent="0.25">
      <c r="A281" s="48"/>
      <c r="B281" s="48"/>
      <c r="C281" s="49"/>
      <c r="D281" s="49"/>
      <c r="E281" s="49"/>
      <c r="F281" s="48"/>
      <c r="G281" s="48"/>
      <c r="I281" s="49"/>
      <c r="J281" s="48"/>
      <c r="K281" s="48"/>
      <c r="L281" s="48"/>
      <c r="M281" s="48"/>
      <c r="N281" s="48"/>
    </row>
    <row r="282" spans="1:14" x14ac:dyDescent="0.25">
      <c r="A282" s="48"/>
      <c r="B282" s="48"/>
      <c r="C282" s="49"/>
      <c r="D282" s="49"/>
      <c r="E282" s="49"/>
      <c r="F282" s="48"/>
      <c r="G282" s="48"/>
      <c r="I282" s="49"/>
      <c r="J282" s="48"/>
      <c r="K282" s="48"/>
      <c r="L282" s="48"/>
      <c r="M282" s="48"/>
      <c r="N282" s="48"/>
    </row>
    <row r="283" spans="1:14" x14ac:dyDescent="0.25">
      <c r="A283" s="48"/>
      <c r="B283" s="48"/>
      <c r="C283" s="49"/>
      <c r="D283" s="49"/>
      <c r="E283" s="49"/>
      <c r="F283" s="48"/>
      <c r="G283" s="48"/>
      <c r="I283" s="49"/>
      <c r="J283" s="48"/>
      <c r="K283" s="48"/>
      <c r="L283" s="48"/>
      <c r="M283" s="48"/>
      <c r="N283" s="48"/>
    </row>
    <row r="284" spans="1:14" x14ac:dyDescent="0.25">
      <c r="A284" s="48"/>
      <c r="B284" s="48"/>
      <c r="C284" s="49"/>
      <c r="D284" s="49"/>
      <c r="E284" s="49"/>
      <c r="F284" s="48"/>
      <c r="G284" s="48"/>
      <c r="I284" s="49"/>
      <c r="J284" s="48"/>
      <c r="K284" s="48"/>
      <c r="L284" s="48"/>
      <c r="M284" s="48"/>
      <c r="N284" s="48"/>
    </row>
    <row r="285" spans="1:14" x14ac:dyDescent="0.25">
      <c r="A285" s="48"/>
      <c r="B285" s="48"/>
      <c r="C285" s="49"/>
      <c r="D285" s="49"/>
      <c r="E285" s="49"/>
      <c r="F285" s="48"/>
      <c r="G285" s="48"/>
      <c r="I285" s="49"/>
      <c r="J285" s="48"/>
      <c r="K285" s="48"/>
      <c r="L285" s="48"/>
      <c r="M285" s="48"/>
      <c r="N285" s="48"/>
    </row>
    <row r="286" spans="1:14" x14ac:dyDescent="0.25">
      <c r="A286" s="48"/>
      <c r="B286" s="48"/>
      <c r="C286" s="49"/>
      <c r="D286" s="49"/>
      <c r="E286" s="49"/>
      <c r="F286" s="48"/>
      <c r="G286" s="48"/>
      <c r="I286" s="49"/>
      <c r="J286" s="48"/>
      <c r="K286" s="48"/>
      <c r="L286" s="48"/>
      <c r="M286" s="48"/>
      <c r="N286" s="48"/>
    </row>
    <row r="287" spans="1:14" x14ac:dyDescent="0.25">
      <c r="A287" s="48"/>
      <c r="B287" s="48"/>
      <c r="C287" s="49"/>
      <c r="D287" s="49"/>
      <c r="E287" s="49"/>
      <c r="F287" s="48"/>
      <c r="G287" s="48"/>
      <c r="I287" s="49"/>
      <c r="J287" s="48"/>
      <c r="K287" s="48"/>
      <c r="L287" s="48"/>
      <c r="M287" s="48"/>
      <c r="N287" s="48"/>
    </row>
    <row r="288" spans="1:14" x14ac:dyDescent="0.25">
      <c r="A288" s="48"/>
      <c r="B288" s="48"/>
      <c r="C288" s="49"/>
      <c r="D288" s="49"/>
      <c r="E288" s="49"/>
      <c r="F288" s="56"/>
      <c r="G288" s="56"/>
      <c r="I288" s="49"/>
      <c r="J288" s="48"/>
      <c r="K288" s="48"/>
      <c r="L288" s="48"/>
      <c r="M288" s="48"/>
      <c r="N288" s="48"/>
    </row>
    <row r="289" spans="1:14" x14ac:dyDescent="0.25">
      <c r="A289" s="48"/>
      <c r="B289" s="48"/>
      <c r="C289" s="49"/>
      <c r="D289" s="49"/>
      <c r="E289" s="49"/>
      <c r="F289" s="48"/>
      <c r="G289" s="48"/>
      <c r="I289" s="49"/>
      <c r="J289" s="48"/>
      <c r="K289" s="48"/>
      <c r="L289" s="48"/>
      <c r="M289" s="48"/>
      <c r="N289" s="48"/>
    </row>
    <row r="290" spans="1:14" x14ac:dyDescent="0.25">
      <c r="A290" s="48"/>
      <c r="B290" s="48"/>
      <c r="C290" s="49"/>
      <c r="D290" s="49"/>
      <c r="E290" s="49"/>
      <c r="F290" s="48"/>
      <c r="G290" s="48"/>
      <c r="I290" s="49"/>
      <c r="J290" s="48"/>
      <c r="K290" s="48"/>
      <c r="L290" s="48"/>
      <c r="M290" s="48"/>
      <c r="N290" s="48"/>
    </row>
    <row r="291" spans="1:14" x14ac:dyDescent="0.25">
      <c r="A291" s="48"/>
      <c r="B291" s="48"/>
      <c r="C291" s="49"/>
      <c r="D291" s="49"/>
      <c r="E291" s="49"/>
      <c r="F291" s="48"/>
      <c r="G291" s="48"/>
      <c r="I291" s="49"/>
      <c r="J291" s="48"/>
      <c r="K291" s="48"/>
      <c r="L291" s="48"/>
      <c r="M291" s="48"/>
      <c r="N291" s="48"/>
    </row>
    <row r="292" spans="1:14" x14ac:dyDescent="0.25">
      <c r="A292" s="48"/>
      <c r="B292" s="48"/>
      <c r="C292" s="49"/>
      <c r="D292" s="49"/>
      <c r="E292" s="49"/>
      <c r="F292" s="48"/>
      <c r="G292" s="48"/>
      <c r="I292" s="49"/>
      <c r="J292" s="48"/>
      <c r="K292" s="48"/>
      <c r="L292" s="48"/>
      <c r="M292" s="48"/>
      <c r="N292" s="48"/>
    </row>
    <row r="293" spans="1:14" x14ac:dyDescent="0.25">
      <c r="A293" s="48"/>
      <c r="B293" s="48"/>
      <c r="C293" s="49"/>
      <c r="D293" s="49"/>
      <c r="E293" s="49"/>
      <c r="F293" s="48"/>
      <c r="G293" s="48"/>
      <c r="I293" s="49"/>
      <c r="J293" s="48"/>
      <c r="K293" s="48"/>
      <c r="L293" s="48"/>
      <c r="M293" s="48"/>
      <c r="N293" s="48"/>
    </row>
    <row r="294" spans="1:14" x14ac:dyDescent="0.25">
      <c r="A294" s="48"/>
      <c r="B294" s="48"/>
      <c r="C294" s="49"/>
      <c r="D294" s="49"/>
      <c r="E294" s="49"/>
      <c r="F294" s="48"/>
      <c r="G294" s="48"/>
      <c r="I294" s="49"/>
      <c r="J294" s="48"/>
      <c r="K294" s="48"/>
      <c r="L294" s="48"/>
      <c r="M294" s="48"/>
      <c r="N294" s="48"/>
    </row>
    <row r="295" spans="1:14" x14ac:dyDescent="0.25">
      <c r="A295" s="48"/>
      <c r="B295" s="48"/>
      <c r="C295" s="49"/>
      <c r="D295" s="49"/>
      <c r="E295" s="49"/>
      <c r="F295" s="48"/>
      <c r="G295" s="48"/>
      <c r="I295" s="49"/>
      <c r="J295" s="48"/>
      <c r="K295" s="48"/>
      <c r="L295" s="48"/>
      <c r="M295" s="48"/>
      <c r="N295" s="48"/>
    </row>
    <row r="296" spans="1:14" x14ac:dyDescent="0.25">
      <c r="A296" s="48"/>
      <c r="B296" s="48"/>
      <c r="C296" s="49"/>
      <c r="D296" s="49"/>
      <c r="E296" s="49"/>
      <c r="F296" s="48"/>
      <c r="G296" s="48"/>
      <c r="I296" s="49"/>
      <c r="J296" s="48"/>
      <c r="K296" s="48"/>
      <c r="L296" s="48"/>
      <c r="M296" s="48"/>
      <c r="N296" s="48"/>
    </row>
    <row r="297" spans="1:14" x14ac:dyDescent="0.25">
      <c r="A297" s="48"/>
      <c r="B297" s="48"/>
      <c r="C297" s="49"/>
      <c r="D297" s="49"/>
      <c r="E297" s="49"/>
      <c r="F297" s="48"/>
      <c r="G297" s="48"/>
      <c r="I297" s="49"/>
      <c r="J297" s="48"/>
      <c r="K297" s="48"/>
      <c r="L297" s="48"/>
      <c r="M297" s="48"/>
      <c r="N297" s="48"/>
    </row>
    <row r="298" spans="1:14" x14ac:dyDescent="0.25">
      <c r="A298" s="48"/>
      <c r="B298" s="48"/>
      <c r="C298" s="49"/>
      <c r="D298" s="49"/>
      <c r="E298" s="49"/>
      <c r="F298" s="48"/>
      <c r="G298" s="48"/>
      <c r="I298" s="49"/>
      <c r="J298" s="48"/>
      <c r="K298" s="48"/>
      <c r="L298" s="48"/>
      <c r="M298" s="48"/>
      <c r="N298" s="48"/>
    </row>
    <row r="299" spans="1:14" x14ac:dyDescent="0.25">
      <c r="A299" s="48"/>
      <c r="B299" s="48"/>
      <c r="C299" s="49"/>
      <c r="D299" s="49"/>
      <c r="E299" s="49"/>
      <c r="F299" s="48"/>
      <c r="G299" s="48"/>
      <c r="I299" s="49"/>
      <c r="J299" s="48"/>
      <c r="K299" s="48"/>
      <c r="L299" s="48"/>
      <c r="M299" s="48"/>
      <c r="N299" s="48"/>
    </row>
    <row r="300" spans="1:14" x14ac:dyDescent="0.25">
      <c r="A300" s="48"/>
      <c r="B300" s="48"/>
      <c r="C300" s="49"/>
      <c r="D300" s="49"/>
      <c r="E300" s="49"/>
      <c r="F300" s="48"/>
      <c r="G300" s="48"/>
      <c r="I300" s="49"/>
      <c r="J300" s="48"/>
      <c r="K300" s="48"/>
      <c r="L300" s="48"/>
      <c r="M300" s="48"/>
      <c r="N300" s="48"/>
    </row>
    <row r="301" spans="1:14" x14ac:dyDescent="0.25">
      <c r="A301" s="48"/>
      <c r="B301" s="48"/>
      <c r="C301" s="49"/>
      <c r="D301" s="49"/>
      <c r="E301" s="49"/>
      <c r="F301" s="48"/>
      <c r="G301" s="48"/>
      <c r="I301" s="49"/>
      <c r="J301" s="48"/>
      <c r="K301" s="48"/>
      <c r="L301" s="48"/>
      <c r="M301" s="48"/>
      <c r="N301" s="48"/>
    </row>
    <row r="302" spans="1:14" x14ac:dyDescent="0.25">
      <c r="A302" s="48"/>
      <c r="B302" s="48"/>
      <c r="C302" s="49"/>
      <c r="D302" s="49"/>
      <c r="E302" s="49"/>
      <c r="F302" s="48"/>
      <c r="G302" s="48"/>
      <c r="I302" s="49"/>
      <c r="J302" s="48"/>
      <c r="K302" s="48"/>
      <c r="L302" s="48"/>
      <c r="M302" s="48"/>
      <c r="N302" s="48"/>
    </row>
    <row r="303" spans="1:14" x14ac:dyDescent="0.25">
      <c r="A303" s="48"/>
      <c r="B303" s="48"/>
      <c r="C303" s="49"/>
      <c r="D303" s="49"/>
      <c r="E303" s="49"/>
      <c r="F303" s="48"/>
      <c r="G303" s="48"/>
      <c r="I303" s="49"/>
      <c r="J303" s="48"/>
      <c r="K303" s="48"/>
      <c r="L303" s="48"/>
      <c r="M303" s="48"/>
      <c r="N303" s="48"/>
    </row>
    <row r="304" spans="1:14" x14ac:dyDescent="0.25">
      <c r="A304" s="48"/>
      <c r="B304" s="48"/>
      <c r="C304" s="49"/>
      <c r="D304" s="49"/>
      <c r="E304" s="49"/>
      <c r="F304" s="48"/>
      <c r="G304" s="48"/>
      <c r="I304" s="49"/>
      <c r="J304" s="48"/>
      <c r="K304" s="48"/>
      <c r="L304" s="48"/>
      <c r="M304" s="48"/>
      <c r="N304" s="48"/>
    </row>
    <row r="305" spans="1:14" x14ac:dyDescent="0.25">
      <c r="A305" s="48"/>
      <c r="B305" s="48"/>
      <c r="C305" s="49"/>
      <c r="D305" s="49"/>
      <c r="E305" s="49"/>
      <c r="F305" s="48"/>
      <c r="G305" s="48"/>
      <c r="I305" s="49"/>
      <c r="J305" s="48"/>
      <c r="K305" s="48"/>
      <c r="L305" s="48"/>
      <c r="M305" s="48"/>
      <c r="N305" s="48"/>
    </row>
    <row r="306" spans="1:14" x14ac:dyDescent="0.25">
      <c r="A306" s="48"/>
      <c r="B306" s="48"/>
      <c r="C306" s="49"/>
      <c r="D306" s="49"/>
      <c r="E306" s="49"/>
      <c r="F306" s="48"/>
      <c r="G306" s="48"/>
      <c r="I306" s="49"/>
      <c r="J306" s="48"/>
      <c r="K306" s="48"/>
      <c r="L306" s="48"/>
      <c r="M306" s="48"/>
      <c r="N306" s="48"/>
    </row>
    <row r="307" spans="1:14" x14ac:dyDescent="0.25">
      <c r="A307" s="48"/>
      <c r="B307" s="48"/>
      <c r="C307" s="49"/>
      <c r="D307" s="49"/>
      <c r="E307" s="49"/>
      <c r="F307" s="48"/>
      <c r="G307" s="48"/>
      <c r="I307" s="49"/>
      <c r="J307" s="48"/>
      <c r="K307" s="48"/>
      <c r="L307" s="48"/>
      <c r="M307" s="48"/>
      <c r="N307" s="48"/>
    </row>
  </sheetData>
  <pageMargins left="0.7" right="0.7" top="0.75" bottom="0.75" header="0.3" footer="0.3"/>
  <headerFooter>
    <oddFooter>&amp;R_x000D_&amp;1#&amp;"Calibri"&amp;10&amp;K000000 Essity Internal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EB985-42F3-4925-AB0E-FF46BB37877A}">
  <sheetPr>
    <tabColor theme="9" tint="0.79998168889431442"/>
  </sheetPr>
  <dimension ref="A1:N307"/>
  <sheetViews>
    <sheetView zoomScale="75" zoomScaleNormal="75" workbookViewId="0">
      <pane xSplit="1" ySplit="1" topLeftCell="B2" activePane="bottomRight" state="frozen"/>
      <selection activeCell="C2" sqref="C2"/>
      <selection pane="topRight" activeCell="C2" sqref="C2"/>
      <selection pane="bottomLeft" activeCell="C2" sqref="C2"/>
      <selection pane="bottomRight" activeCell="E16" sqref="E16"/>
    </sheetView>
  </sheetViews>
  <sheetFormatPr baseColWidth="10" defaultColWidth="11.42578125" defaultRowHeight="15" x14ac:dyDescent="0.25"/>
  <cols>
    <col min="1" max="1" width="11.5703125" style="5" bestFit="1" customWidth="1"/>
    <col min="2" max="2" width="15" style="5" bestFit="1" customWidth="1"/>
    <col min="3" max="3" width="19.7109375" style="5" bestFit="1" customWidth="1"/>
    <col min="4" max="4" width="14.28515625" style="5" bestFit="1" customWidth="1"/>
    <col min="5" max="5" width="44.42578125" style="5" bestFit="1" customWidth="1"/>
    <col min="6" max="6" width="9.85546875" style="5" bestFit="1" customWidth="1"/>
    <col min="7" max="7" width="10.85546875" style="5" bestFit="1" customWidth="1"/>
    <col min="8" max="8" width="23.42578125" style="9" bestFit="1" customWidth="1"/>
    <col min="9" max="9" width="20.42578125" style="9" bestFit="1" customWidth="1"/>
    <col min="10" max="10" width="19.42578125" style="9" bestFit="1" customWidth="1"/>
    <col min="11" max="11" width="17" style="9" bestFit="1" customWidth="1"/>
    <col min="12" max="12" width="18.28515625" style="15" bestFit="1" customWidth="1"/>
    <col min="13" max="13" width="18.28515625" style="9" bestFit="1" customWidth="1"/>
    <col min="14" max="14" width="34" style="9" bestFit="1" customWidth="1"/>
    <col min="15" max="24" width="24.42578125" customWidth="1"/>
  </cols>
  <sheetData>
    <row r="1" spans="1:14" x14ac:dyDescent="0.25">
      <c r="A1" s="17" t="s">
        <v>54</v>
      </c>
      <c r="B1" s="17" t="s">
        <v>32</v>
      </c>
      <c r="C1" s="17" t="s">
        <v>93</v>
      </c>
      <c r="D1" s="17" t="s">
        <v>4</v>
      </c>
      <c r="E1" s="17" t="s">
        <v>94</v>
      </c>
      <c r="F1" s="17" t="s">
        <v>95</v>
      </c>
      <c r="G1" s="17" t="s">
        <v>96</v>
      </c>
      <c r="H1" s="12" t="s">
        <v>60</v>
      </c>
      <c r="I1" s="12" t="s">
        <v>97</v>
      </c>
      <c r="J1" s="12" t="s">
        <v>98</v>
      </c>
      <c r="K1" s="12" t="s">
        <v>99</v>
      </c>
      <c r="L1" s="14" t="s">
        <v>100</v>
      </c>
      <c r="M1" s="12" t="s">
        <v>101</v>
      </c>
      <c r="N1" s="12" t="s">
        <v>102</v>
      </c>
    </row>
    <row r="2" spans="1:14" x14ac:dyDescent="0.25">
      <c r="A2" s="9">
        <v>72145</v>
      </c>
      <c r="B2" s="43"/>
      <c r="C2" s="43"/>
      <c r="D2" s="43"/>
      <c r="E2" s="95" t="s">
        <v>273</v>
      </c>
      <c r="F2" s="102">
        <v>2.08</v>
      </c>
      <c r="G2" s="102">
        <v>2.08</v>
      </c>
      <c r="H2" s="9" t="s">
        <v>229</v>
      </c>
      <c r="I2" s="43"/>
      <c r="J2" s="43"/>
      <c r="K2" s="52"/>
      <c r="L2" s="52"/>
      <c r="M2" s="53"/>
      <c r="N2" s="43"/>
    </row>
    <row r="3" spans="1:14" x14ac:dyDescent="0.25">
      <c r="A3" s="9">
        <v>72144</v>
      </c>
      <c r="B3" s="43"/>
      <c r="C3" s="43"/>
      <c r="D3" s="43"/>
      <c r="E3" s="95" t="s">
        <v>272</v>
      </c>
      <c r="F3" s="102">
        <v>2.08</v>
      </c>
      <c r="G3" s="102">
        <v>2.08</v>
      </c>
      <c r="H3" s="9" t="s">
        <v>229</v>
      </c>
      <c r="I3" s="43"/>
      <c r="J3" s="43"/>
      <c r="K3" s="52"/>
      <c r="L3" s="52"/>
      <c r="M3" s="53"/>
      <c r="N3" s="43"/>
    </row>
    <row r="4" spans="1:14" x14ac:dyDescent="0.25">
      <c r="A4" s="9">
        <v>72679</v>
      </c>
      <c r="B4" s="43"/>
      <c r="C4" s="43"/>
      <c r="D4" s="43"/>
      <c r="E4" s="95" t="s">
        <v>271</v>
      </c>
      <c r="F4" s="102">
        <v>2.08</v>
      </c>
      <c r="G4" s="102">
        <v>2.08</v>
      </c>
      <c r="H4" s="9" t="s">
        <v>229</v>
      </c>
      <c r="I4" s="43"/>
      <c r="J4" s="43"/>
      <c r="K4" s="52"/>
      <c r="L4" s="52"/>
      <c r="M4" s="53"/>
      <c r="N4" s="43"/>
    </row>
    <row r="5" spans="1:14" x14ac:dyDescent="0.25">
      <c r="A5" s="9">
        <v>72162</v>
      </c>
      <c r="B5" s="43"/>
      <c r="C5" s="43"/>
      <c r="D5" s="43"/>
      <c r="E5" s="95" t="s">
        <v>270</v>
      </c>
      <c r="F5" s="102">
        <v>2.02</v>
      </c>
      <c r="G5" s="102">
        <v>2.02</v>
      </c>
      <c r="H5" s="9" t="s">
        <v>230</v>
      </c>
      <c r="I5" s="43"/>
      <c r="J5" s="43"/>
      <c r="K5" s="52"/>
      <c r="L5" s="52"/>
      <c r="M5" s="53"/>
      <c r="N5" s="43"/>
    </row>
    <row r="6" spans="1:14" x14ac:dyDescent="0.25">
      <c r="A6" s="9">
        <v>72163</v>
      </c>
      <c r="B6" s="43"/>
      <c r="C6" s="43"/>
      <c r="D6" s="43"/>
      <c r="E6" s="95" t="s">
        <v>269</v>
      </c>
      <c r="F6" s="102">
        <v>2.02</v>
      </c>
      <c r="G6" s="102">
        <v>2.02</v>
      </c>
      <c r="H6" s="9" t="s">
        <v>230</v>
      </c>
      <c r="I6" s="43"/>
      <c r="J6" s="43"/>
      <c r="K6" s="52"/>
      <c r="L6" s="52"/>
      <c r="M6" s="53"/>
      <c r="N6" s="43"/>
    </row>
    <row r="7" spans="1:14" x14ac:dyDescent="0.25">
      <c r="A7" s="9">
        <v>202223</v>
      </c>
      <c r="B7" s="43"/>
      <c r="C7" s="43"/>
      <c r="D7" s="43"/>
      <c r="E7" s="95" t="s">
        <v>237</v>
      </c>
      <c r="F7" s="102">
        <v>2.04</v>
      </c>
      <c r="G7" s="102">
        <v>2.04</v>
      </c>
      <c r="H7" s="9" t="s">
        <v>231</v>
      </c>
      <c r="I7" s="43"/>
      <c r="J7" s="43"/>
      <c r="K7" s="52"/>
      <c r="L7" s="52"/>
      <c r="M7" s="53"/>
      <c r="N7" s="43"/>
    </row>
    <row r="8" spans="1:14" x14ac:dyDescent="0.25">
      <c r="A8" s="9">
        <v>202224</v>
      </c>
      <c r="B8" s="43"/>
      <c r="C8" s="43"/>
      <c r="D8" s="43"/>
      <c r="E8" s="95" t="s">
        <v>238</v>
      </c>
      <c r="F8" s="102">
        <v>2.04</v>
      </c>
      <c r="G8" s="102">
        <v>2.04</v>
      </c>
      <c r="H8" s="9" t="s">
        <v>231</v>
      </c>
      <c r="I8" s="43"/>
      <c r="J8" s="43"/>
      <c r="K8" s="52"/>
      <c r="L8" s="52"/>
      <c r="M8" s="53"/>
      <c r="N8" s="43"/>
    </row>
    <row r="9" spans="1:14" x14ac:dyDescent="0.25">
      <c r="A9" s="43"/>
      <c r="B9" s="43"/>
      <c r="C9" s="43"/>
      <c r="D9" s="43"/>
      <c r="E9" s="43"/>
      <c r="F9" s="55"/>
      <c r="G9" s="55"/>
      <c r="H9" s="43"/>
      <c r="I9" s="43"/>
      <c r="J9" s="43"/>
      <c r="K9" s="52"/>
      <c r="L9" s="52"/>
      <c r="M9" s="53"/>
      <c r="N9" s="43"/>
    </row>
    <row r="10" spans="1:14" x14ac:dyDescent="0.25">
      <c r="A10" s="43"/>
      <c r="B10" s="43"/>
      <c r="C10" s="43"/>
      <c r="D10" s="43"/>
      <c r="E10" s="43"/>
      <c r="F10" s="55"/>
      <c r="G10" s="55"/>
      <c r="H10" s="43"/>
      <c r="I10" s="43"/>
      <c r="J10" s="43"/>
      <c r="K10" s="52"/>
      <c r="L10" s="52"/>
      <c r="M10" s="53"/>
      <c r="N10" s="43"/>
    </row>
    <row r="11" spans="1:14" x14ac:dyDescent="0.25">
      <c r="A11" s="43"/>
      <c r="B11" s="43"/>
      <c r="C11" s="43"/>
      <c r="D11" s="43"/>
      <c r="E11" s="43"/>
      <c r="F11" s="55"/>
      <c r="G11" s="55"/>
      <c r="H11" s="43"/>
      <c r="I11" s="43"/>
      <c r="J11" s="43"/>
      <c r="K11" s="52"/>
      <c r="L11" s="52"/>
      <c r="M11" s="53"/>
      <c r="N11" s="43"/>
    </row>
    <row r="12" spans="1:14" x14ac:dyDescent="0.25">
      <c r="A12" s="43"/>
      <c r="B12" s="43"/>
      <c r="C12" s="43"/>
      <c r="D12" s="43"/>
      <c r="E12" s="43"/>
      <c r="F12" s="55"/>
      <c r="G12" s="55"/>
      <c r="H12" s="43"/>
      <c r="I12" s="43"/>
      <c r="J12" s="43"/>
      <c r="K12" s="52"/>
      <c r="L12" s="52"/>
      <c r="M12" s="53"/>
      <c r="N12" s="43"/>
    </row>
    <row r="13" spans="1:14" x14ac:dyDescent="0.25">
      <c r="A13" s="43"/>
      <c r="B13" s="43"/>
      <c r="C13" s="43"/>
      <c r="D13" s="43"/>
      <c r="E13" s="43"/>
      <c r="F13" s="55"/>
      <c r="G13" s="55"/>
      <c r="H13" s="43"/>
      <c r="I13" s="43"/>
      <c r="J13" s="43"/>
      <c r="K13" s="52"/>
      <c r="L13" s="52"/>
      <c r="M13" s="53"/>
      <c r="N13" s="43"/>
    </row>
    <row r="14" spans="1:14" x14ac:dyDescent="0.25">
      <c r="A14" s="43"/>
      <c r="B14" s="43"/>
      <c r="C14" s="43"/>
      <c r="D14" s="43"/>
      <c r="E14" s="43"/>
      <c r="F14" s="55"/>
      <c r="G14" s="55"/>
      <c r="H14" s="43"/>
      <c r="I14" s="43"/>
      <c r="J14" s="43"/>
      <c r="K14" s="52"/>
      <c r="L14" s="52"/>
      <c r="M14" s="53"/>
      <c r="N14" s="43"/>
    </row>
    <row r="15" spans="1:14" x14ac:dyDescent="0.25">
      <c r="A15" s="43"/>
      <c r="B15" s="43"/>
      <c r="C15" s="43"/>
      <c r="D15" s="43"/>
      <c r="E15" s="43"/>
      <c r="F15" s="55"/>
      <c r="G15" s="55"/>
      <c r="H15" s="43"/>
      <c r="I15" s="43"/>
      <c r="J15" s="43"/>
      <c r="K15" s="52"/>
      <c r="L15" s="52"/>
      <c r="M15" s="53"/>
      <c r="N15" s="43"/>
    </row>
    <row r="16" spans="1:14" x14ac:dyDescent="0.25">
      <c r="A16" s="43"/>
      <c r="B16" s="43"/>
      <c r="C16" s="43"/>
      <c r="D16" s="43"/>
      <c r="E16" s="43"/>
      <c r="F16" s="55"/>
      <c r="G16" s="55"/>
      <c r="H16" s="43"/>
      <c r="I16" s="43"/>
      <c r="J16" s="43"/>
      <c r="K16" s="52"/>
      <c r="L16" s="52"/>
      <c r="M16" s="53"/>
      <c r="N16" s="43"/>
    </row>
    <row r="17" spans="1:14" x14ac:dyDescent="0.25">
      <c r="A17" s="43"/>
      <c r="B17" s="43"/>
      <c r="C17" s="43"/>
      <c r="D17" s="43"/>
      <c r="E17" s="43"/>
      <c r="F17" s="55"/>
      <c r="G17" s="55"/>
      <c r="H17" s="43"/>
      <c r="I17" s="43"/>
      <c r="J17" s="43"/>
      <c r="K17" s="52"/>
      <c r="L17" s="52"/>
      <c r="M17" s="53"/>
      <c r="N17" s="43"/>
    </row>
    <row r="18" spans="1:14" x14ac:dyDescent="0.25">
      <c r="A18" s="43"/>
      <c r="B18" s="43"/>
      <c r="C18" s="43"/>
      <c r="D18" s="43"/>
      <c r="E18" s="43"/>
      <c r="F18" s="55"/>
      <c r="G18" s="55"/>
      <c r="H18" s="43"/>
      <c r="I18" s="43"/>
      <c r="J18" s="43"/>
      <c r="K18" s="52"/>
      <c r="L18" s="52"/>
      <c r="M18" s="53"/>
      <c r="N18" s="43"/>
    </row>
    <row r="19" spans="1:14" x14ac:dyDescent="0.25">
      <c r="A19" s="43"/>
      <c r="B19" s="43"/>
      <c r="C19" s="43"/>
      <c r="D19" s="43"/>
      <c r="E19" s="43"/>
      <c r="F19" s="55"/>
      <c r="G19" s="55"/>
      <c r="H19" s="43"/>
      <c r="I19" s="43"/>
      <c r="J19" s="43"/>
      <c r="K19" s="52"/>
      <c r="L19" s="52"/>
      <c r="M19" s="53"/>
      <c r="N19" s="43"/>
    </row>
    <row r="20" spans="1:14" x14ac:dyDescent="0.25">
      <c r="A20" s="43"/>
      <c r="B20" s="43"/>
      <c r="C20" s="43"/>
      <c r="D20" s="43"/>
      <c r="E20" s="43"/>
      <c r="F20" s="55"/>
      <c r="G20" s="55"/>
      <c r="H20" s="43"/>
      <c r="I20" s="43"/>
      <c r="J20" s="43"/>
      <c r="K20" s="52"/>
      <c r="L20" s="52"/>
      <c r="M20" s="53"/>
      <c r="N20" s="43"/>
    </row>
    <row r="21" spans="1:14" x14ac:dyDescent="0.25">
      <c r="A21" s="43"/>
      <c r="B21" s="43"/>
      <c r="C21" s="43"/>
      <c r="D21" s="43"/>
      <c r="E21" s="43"/>
      <c r="F21" s="55"/>
      <c r="G21" s="55"/>
      <c r="H21" s="43"/>
      <c r="I21" s="43"/>
      <c r="J21" s="43"/>
      <c r="K21" s="52"/>
      <c r="L21" s="52"/>
      <c r="M21" s="53"/>
      <c r="N21" s="43"/>
    </row>
    <row r="22" spans="1:14" x14ac:dyDescent="0.25">
      <c r="A22" s="43"/>
      <c r="B22" s="43"/>
      <c r="C22" s="43"/>
      <c r="D22" s="43"/>
      <c r="E22" s="43"/>
      <c r="F22" s="55"/>
      <c r="G22" s="55"/>
      <c r="H22" s="43"/>
      <c r="I22" s="43"/>
      <c r="J22" s="43"/>
      <c r="K22" s="52"/>
      <c r="L22" s="52"/>
      <c r="M22" s="53"/>
      <c r="N22" s="43"/>
    </row>
    <row r="23" spans="1:14" x14ac:dyDescent="0.25">
      <c r="A23" s="43"/>
      <c r="B23" s="43"/>
      <c r="C23" s="43"/>
      <c r="D23" s="43"/>
      <c r="E23" s="43"/>
      <c r="F23" s="55"/>
      <c r="G23" s="55"/>
      <c r="H23" s="43"/>
      <c r="I23" s="43"/>
      <c r="J23" s="43"/>
      <c r="K23" s="52"/>
      <c r="L23" s="52"/>
      <c r="M23" s="53"/>
      <c r="N23" s="43"/>
    </row>
    <row r="24" spans="1:14" x14ac:dyDescent="0.25">
      <c r="A24" s="43"/>
      <c r="B24" s="43"/>
      <c r="C24" s="43"/>
      <c r="D24" s="43"/>
      <c r="E24" s="43"/>
      <c r="F24" s="55"/>
      <c r="G24" s="55"/>
      <c r="H24" s="43"/>
      <c r="I24" s="43"/>
      <c r="J24" s="43"/>
      <c r="K24" s="52"/>
      <c r="L24" s="52"/>
      <c r="M24" s="53"/>
      <c r="N24" s="43"/>
    </row>
    <row r="25" spans="1:14" x14ac:dyDescent="0.25">
      <c r="A25" s="43"/>
      <c r="B25" s="43"/>
      <c r="C25" s="43"/>
      <c r="D25" s="43"/>
      <c r="E25" s="43"/>
      <c r="F25" s="55"/>
      <c r="G25" s="55"/>
      <c r="H25" s="43"/>
      <c r="I25" s="43"/>
      <c r="J25" s="43"/>
      <c r="K25" s="52"/>
      <c r="L25" s="52"/>
      <c r="M25" s="53"/>
      <c r="N25" s="43"/>
    </row>
    <row r="26" spans="1:14" x14ac:dyDescent="0.25">
      <c r="A26" s="43"/>
      <c r="B26" s="43"/>
      <c r="C26" s="43"/>
      <c r="D26" s="43"/>
      <c r="E26" s="43"/>
      <c r="F26" s="55"/>
      <c r="G26" s="55"/>
      <c r="H26" s="43"/>
      <c r="I26" s="43"/>
      <c r="J26" s="43"/>
      <c r="K26" s="52"/>
      <c r="L26" s="52"/>
      <c r="M26" s="53"/>
      <c r="N26" s="43"/>
    </row>
    <row r="27" spans="1:14" x14ac:dyDescent="0.25">
      <c r="A27" s="43"/>
      <c r="B27" s="43"/>
      <c r="C27" s="43"/>
      <c r="D27" s="43"/>
      <c r="E27" s="43"/>
      <c r="F27" s="55"/>
      <c r="G27" s="55"/>
      <c r="H27" s="43"/>
      <c r="I27" s="43"/>
      <c r="J27" s="43"/>
      <c r="K27" s="52"/>
      <c r="L27" s="52"/>
      <c r="M27" s="53"/>
      <c r="N27" s="43"/>
    </row>
    <row r="28" spans="1:14" x14ac:dyDescent="0.25">
      <c r="A28" s="43"/>
      <c r="B28" s="43"/>
      <c r="C28" s="43"/>
      <c r="D28" s="43"/>
      <c r="E28" s="43"/>
      <c r="F28" s="55"/>
      <c r="G28" s="55"/>
      <c r="H28" s="43"/>
      <c r="I28" s="43"/>
      <c r="J28" s="43"/>
      <c r="K28" s="52"/>
      <c r="L28" s="52"/>
      <c r="M28" s="53"/>
      <c r="N28" s="43"/>
    </row>
    <row r="29" spans="1:14" x14ac:dyDescent="0.25">
      <c r="A29" s="43"/>
      <c r="B29" s="43"/>
      <c r="C29" s="43"/>
      <c r="D29" s="43"/>
      <c r="E29" s="43"/>
      <c r="F29" s="55"/>
      <c r="G29" s="55"/>
      <c r="H29" s="43"/>
      <c r="I29" s="43"/>
      <c r="J29" s="43"/>
      <c r="K29" s="52"/>
      <c r="L29" s="52"/>
      <c r="M29" s="53"/>
      <c r="N29" s="43"/>
    </row>
    <row r="30" spans="1:14" x14ac:dyDescent="0.25">
      <c r="A30" s="43"/>
      <c r="B30" s="43"/>
      <c r="C30" s="43"/>
      <c r="D30" s="43"/>
      <c r="E30" s="43"/>
      <c r="F30" s="55"/>
      <c r="G30" s="55"/>
      <c r="H30" s="43"/>
      <c r="I30" s="43"/>
      <c r="J30" s="43"/>
      <c r="K30" s="52"/>
      <c r="L30" s="52"/>
      <c r="M30" s="53"/>
      <c r="N30" s="43"/>
    </row>
    <row r="31" spans="1:14" x14ac:dyDescent="0.25">
      <c r="A31" s="43"/>
      <c r="B31" s="43"/>
      <c r="C31" s="43"/>
      <c r="D31" s="43"/>
      <c r="E31" s="43"/>
      <c r="F31" s="55"/>
      <c r="G31" s="55"/>
      <c r="H31" s="43"/>
      <c r="I31" s="43"/>
      <c r="J31" s="43"/>
      <c r="K31" s="52"/>
      <c r="L31" s="52"/>
      <c r="M31" s="53"/>
      <c r="N31" s="43"/>
    </row>
    <row r="32" spans="1:14" x14ac:dyDescent="0.25">
      <c r="A32" s="43"/>
      <c r="B32" s="43"/>
      <c r="C32" s="43"/>
      <c r="D32" s="43"/>
      <c r="E32" s="43"/>
      <c r="F32" s="55"/>
      <c r="G32" s="55"/>
      <c r="H32" s="43"/>
      <c r="I32" s="43"/>
      <c r="J32" s="43"/>
      <c r="K32" s="52"/>
      <c r="L32" s="52"/>
      <c r="M32" s="53"/>
      <c r="N32" s="43"/>
    </row>
    <row r="33" spans="1:14" x14ac:dyDescent="0.25">
      <c r="A33" s="43"/>
      <c r="B33" s="43"/>
      <c r="C33" s="43"/>
      <c r="D33" s="43"/>
      <c r="E33" s="43"/>
      <c r="F33" s="55"/>
      <c r="G33" s="55"/>
      <c r="H33" s="43"/>
      <c r="I33" s="43"/>
      <c r="J33" s="43"/>
      <c r="K33" s="52"/>
      <c r="L33" s="52"/>
      <c r="M33" s="53"/>
      <c r="N33" s="43"/>
    </row>
    <row r="34" spans="1:14" x14ac:dyDescent="0.25">
      <c r="A34" s="43"/>
      <c r="B34" s="43"/>
      <c r="C34" s="43"/>
      <c r="D34" s="43"/>
      <c r="E34" s="43"/>
      <c r="F34" s="55"/>
      <c r="G34" s="55"/>
      <c r="H34" s="43"/>
      <c r="I34" s="43"/>
      <c r="J34" s="43"/>
      <c r="K34" s="52"/>
      <c r="L34" s="52"/>
      <c r="M34" s="53"/>
      <c r="N34" s="43"/>
    </row>
    <row r="35" spans="1:14" x14ac:dyDescent="0.25">
      <c r="A35" s="43"/>
      <c r="B35" s="43"/>
      <c r="C35" s="43"/>
      <c r="D35" s="43"/>
      <c r="E35" s="43"/>
      <c r="F35" s="55"/>
      <c r="G35" s="55"/>
      <c r="H35" s="43"/>
      <c r="I35" s="43"/>
      <c r="J35" s="43"/>
      <c r="K35" s="52"/>
      <c r="L35" s="52"/>
      <c r="M35" s="53"/>
      <c r="N35" s="43"/>
    </row>
    <row r="36" spans="1:14" x14ac:dyDescent="0.25">
      <c r="A36" s="43"/>
      <c r="B36" s="43"/>
      <c r="C36" s="43"/>
      <c r="D36" s="43"/>
      <c r="E36" s="43"/>
      <c r="F36" s="55"/>
      <c r="G36" s="55"/>
      <c r="H36" s="43"/>
      <c r="I36" s="43"/>
      <c r="J36" s="43"/>
      <c r="K36" s="52"/>
      <c r="L36" s="52"/>
      <c r="M36" s="53"/>
      <c r="N36" s="43"/>
    </row>
    <row r="37" spans="1:14" x14ac:dyDescent="0.25">
      <c r="A37" s="43"/>
      <c r="B37" s="43"/>
      <c r="C37" s="43"/>
      <c r="D37" s="43"/>
      <c r="E37" s="43"/>
      <c r="F37" s="55"/>
      <c r="G37" s="55"/>
      <c r="H37" s="43"/>
      <c r="I37" s="43"/>
      <c r="J37" s="43"/>
      <c r="K37" s="52"/>
      <c r="L37" s="52"/>
      <c r="M37" s="53"/>
      <c r="N37" s="43"/>
    </row>
    <row r="38" spans="1:14" x14ac:dyDescent="0.25">
      <c r="A38" s="43"/>
      <c r="B38" s="43"/>
      <c r="C38" s="43"/>
      <c r="D38" s="43"/>
      <c r="E38" s="43"/>
      <c r="F38" s="55"/>
      <c r="G38" s="55"/>
      <c r="H38" s="43"/>
      <c r="I38" s="43"/>
      <c r="J38" s="43"/>
      <c r="K38" s="43"/>
      <c r="L38" s="54"/>
      <c r="M38" s="53"/>
      <c r="N38" s="43"/>
    </row>
    <row r="39" spans="1:14" x14ac:dyDescent="0.25">
      <c r="A39" s="43"/>
      <c r="B39" s="43"/>
      <c r="C39" s="43"/>
      <c r="D39" s="43"/>
      <c r="E39" s="43"/>
      <c r="F39" s="55"/>
      <c r="G39" s="55"/>
      <c r="H39" s="43"/>
      <c r="I39" s="43"/>
      <c r="J39" s="43"/>
      <c r="K39" s="43"/>
      <c r="L39" s="54"/>
      <c r="M39" s="53"/>
      <c r="N39" s="43"/>
    </row>
    <row r="40" spans="1:14" x14ac:dyDescent="0.25">
      <c r="A40" s="43"/>
      <c r="B40" s="43"/>
      <c r="C40" s="43"/>
      <c r="D40" s="43"/>
      <c r="E40" s="43"/>
      <c r="F40" s="55"/>
      <c r="G40" s="55"/>
      <c r="H40" s="43"/>
      <c r="I40" s="43"/>
      <c r="J40" s="43"/>
      <c r="K40" s="43"/>
      <c r="L40" s="54"/>
      <c r="M40" s="53"/>
      <c r="N40" s="43"/>
    </row>
    <row r="41" spans="1:14" x14ac:dyDescent="0.25">
      <c r="A41" s="43"/>
      <c r="B41" s="43"/>
      <c r="C41" s="43"/>
      <c r="D41" s="43"/>
      <c r="E41" s="43"/>
      <c r="F41" s="55"/>
      <c r="G41" s="55"/>
      <c r="H41" s="43"/>
      <c r="I41" s="43"/>
      <c r="J41" s="43"/>
      <c r="K41" s="43"/>
      <c r="L41" s="54"/>
      <c r="M41" s="53"/>
      <c r="N41" s="43"/>
    </row>
    <row r="42" spans="1:14" x14ac:dyDescent="0.25">
      <c r="A42" s="43"/>
      <c r="B42" s="43"/>
      <c r="C42" s="43"/>
      <c r="D42" s="43"/>
      <c r="E42" s="43"/>
      <c r="F42" s="55"/>
      <c r="G42" s="55"/>
      <c r="H42" s="43"/>
      <c r="I42" s="43"/>
      <c r="J42" s="43"/>
      <c r="K42" s="43"/>
      <c r="L42" s="54"/>
      <c r="M42" s="53"/>
      <c r="N42" s="43"/>
    </row>
    <row r="43" spans="1:14" x14ac:dyDescent="0.25">
      <c r="A43" s="43"/>
      <c r="B43" s="43"/>
      <c r="C43" s="43"/>
      <c r="D43" s="43"/>
      <c r="E43" s="43"/>
      <c r="F43" s="55"/>
      <c r="G43" s="55"/>
      <c r="H43" s="43"/>
      <c r="I43" s="43"/>
      <c r="J43" s="43"/>
      <c r="K43" s="43"/>
      <c r="L43" s="54"/>
      <c r="M43" s="53"/>
      <c r="N43" s="43"/>
    </row>
    <row r="44" spans="1:14" x14ac:dyDescent="0.25">
      <c r="A44" s="43"/>
      <c r="B44" s="43"/>
      <c r="C44" s="43"/>
      <c r="D44" s="43"/>
      <c r="E44" s="43"/>
      <c r="F44" s="55"/>
      <c r="G44" s="55"/>
      <c r="H44" s="43"/>
      <c r="I44" s="43"/>
      <c r="J44" s="43"/>
      <c r="K44" s="43"/>
      <c r="L44" s="54"/>
      <c r="M44" s="53"/>
      <c r="N44" s="43"/>
    </row>
    <row r="45" spans="1:14" x14ac:dyDescent="0.25">
      <c r="A45" s="43"/>
      <c r="B45" s="43"/>
      <c r="C45" s="43"/>
      <c r="D45" s="43"/>
      <c r="E45" s="43"/>
      <c r="F45" s="55"/>
      <c r="G45" s="55"/>
      <c r="H45" s="43"/>
      <c r="I45" s="43"/>
      <c r="J45" s="43"/>
      <c r="K45" s="43"/>
      <c r="L45" s="54"/>
      <c r="M45" s="53"/>
      <c r="N45" s="43"/>
    </row>
    <row r="46" spans="1:14" x14ac:dyDescent="0.25">
      <c r="A46" s="43"/>
      <c r="B46" s="43"/>
      <c r="C46" s="43"/>
      <c r="D46" s="43"/>
      <c r="E46" s="43"/>
      <c r="F46" s="55"/>
      <c r="G46" s="55"/>
      <c r="H46" s="43"/>
      <c r="I46" s="43"/>
      <c r="J46" s="43"/>
      <c r="K46" s="43"/>
      <c r="L46" s="54"/>
      <c r="M46" s="53"/>
      <c r="N46" s="43"/>
    </row>
    <row r="47" spans="1:14" x14ac:dyDescent="0.25">
      <c r="A47" s="43"/>
      <c r="B47" s="43"/>
      <c r="C47" s="43"/>
      <c r="D47" s="43"/>
      <c r="E47" s="43"/>
      <c r="F47" s="55"/>
      <c r="G47" s="55"/>
      <c r="H47" s="43"/>
      <c r="I47" s="43"/>
      <c r="J47" s="43"/>
      <c r="K47" s="43"/>
      <c r="L47" s="54"/>
      <c r="M47" s="53"/>
      <c r="N47" s="43"/>
    </row>
    <row r="48" spans="1:14" x14ac:dyDescent="0.25">
      <c r="A48" s="43"/>
      <c r="B48" s="43"/>
      <c r="C48" s="43"/>
      <c r="D48" s="43"/>
      <c r="E48" s="43"/>
      <c r="F48" s="55"/>
      <c r="G48" s="55"/>
      <c r="H48" s="43"/>
      <c r="I48" s="43"/>
      <c r="J48" s="43"/>
      <c r="K48" s="43"/>
      <c r="L48" s="54"/>
      <c r="M48" s="53"/>
      <c r="N48" s="43"/>
    </row>
    <row r="49" spans="1:14" x14ac:dyDescent="0.25">
      <c r="A49" s="43"/>
      <c r="B49" s="43"/>
      <c r="C49" s="43"/>
      <c r="D49" s="43"/>
      <c r="E49" s="43"/>
      <c r="F49" s="55"/>
      <c r="G49" s="55"/>
      <c r="H49" s="43"/>
      <c r="I49" s="43"/>
      <c r="J49" s="43"/>
      <c r="K49" s="43"/>
      <c r="L49" s="54"/>
      <c r="M49" s="53"/>
      <c r="N49" s="43"/>
    </row>
    <row r="50" spans="1:14" x14ac:dyDescent="0.25">
      <c r="A50" s="43"/>
      <c r="B50" s="43"/>
      <c r="C50" s="43"/>
      <c r="D50" s="43"/>
      <c r="E50" s="43"/>
      <c r="F50" s="55"/>
      <c r="G50" s="55"/>
      <c r="H50" s="43"/>
      <c r="I50" s="43"/>
      <c r="J50" s="43"/>
      <c r="K50" s="43"/>
      <c r="L50" s="54"/>
      <c r="M50" s="53"/>
      <c r="N50" s="43"/>
    </row>
    <row r="51" spans="1:14" x14ac:dyDescent="0.25">
      <c r="A51" s="43"/>
      <c r="B51" s="43"/>
      <c r="C51" s="43"/>
      <c r="D51" s="43"/>
      <c r="E51" s="43"/>
      <c r="F51" s="55"/>
      <c r="G51" s="55"/>
      <c r="H51" s="43"/>
      <c r="I51" s="43"/>
      <c r="J51" s="43"/>
      <c r="K51" s="43"/>
      <c r="L51" s="54"/>
      <c r="M51" s="53"/>
      <c r="N51" s="43"/>
    </row>
    <row r="52" spans="1:14" x14ac:dyDescent="0.25">
      <c r="A52" s="43"/>
      <c r="B52" s="43"/>
      <c r="C52" s="43"/>
      <c r="D52" s="43"/>
      <c r="E52" s="43"/>
      <c r="F52" s="55"/>
      <c r="G52" s="55"/>
      <c r="H52" s="43"/>
      <c r="I52" s="43"/>
      <c r="J52" s="43"/>
      <c r="K52" s="43"/>
      <c r="L52" s="54"/>
      <c r="M52" s="53"/>
      <c r="N52" s="43"/>
    </row>
    <row r="53" spans="1:14" x14ac:dyDescent="0.25">
      <c r="A53" s="43"/>
      <c r="B53" s="43"/>
      <c r="C53" s="43"/>
      <c r="D53" s="43"/>
      <c r="E53" s="43"/>
      <c r="F53" s="55"/>
      <c r="G53" s="55"/>
      <c r="H53" s="43"/>
      <c r="I53" s="43"/>
      <c r="J53" s="43"/>
      <c r="K53" s="43"/>
      <c r="L53" s="54"/>
      <c r="M53" s="53"/>
      <c r="N53" s="43"/>
    </row>
    <row r="54" spans="1:14" x14ac:dyDescent="0.25">
      <c r="A54" s="43"/>
      <c r="B54" s="43"/>
      <c r="C54" s="43"/>
      <c r="D54" s="43"/>
      <c r="E54" s="43"/>
      <c r="F54" s="55"/>
      <c r="G54" s="55"/>
      <c r="H54" s="43"/>
      <c r="I54" s="43"/>
      <c r="J54" s="43"/>
      <c r="K54" s="43"/>
      <c r="L54" s="54"/>
      <c r="M54" s="53"/>
      <c r="N54" s="43"/>
    </row>
    <row r="55" spans="1:14" x14ac:dyDescent="0.25">
      <c r="A55" s="43"/>
      <c r="B55" s="43"/>
      <c r="C55" s="43"/>
      <c r="D55" s="43"/>
      <c r="E55" s="43"/>
      <c r="F55" s="55"/>
      <c r="G55" s="55"/>
      <c r="H55" s="43"/>
      <c r="I55" s="43"/>
      <c r="J55" s="43"/>
      <c r="K55" s="43"/>
      <c r="L55" s="54"/>
      <c r="M55" s="53"/>
      <c r="N55" s="43"/>
    </row>
    <row r="56" spans="1:14" x14ac:dyDescent="0.25">
      <c r="A56" s="43"/>
      <c r="B56" s="43"/>
      <c r="C56" s="43"/>
      <c r="D56" s="43"/>
      <c r="E56" s="43"/>
      <c r="F56" s="55"/>
      <c r="G56" s="55"/>
      <c r="H56" s="43"/>
      <c r="I56" s="43"/>
      <c r="J56" s="43"/>
      <c r="K56" s="43"/>
      <c r="L56" s="54"/>
      <c r="M56" s="53"/>
      <c r="N56" s="43"/>
    </row>
    <row r="57" spans="1:14" x14ac:dyDescent="0.25">
      <c r="A57" s="43"/>
      <c r="B57" s="43"/>
      <c r="C57" s="43"/>
      <c r="D57" s="43"/>
      <c r="E57" s="43"/>
      <c r="F57" s="55"/>
      <c r="G57" s="55"/>
      <c r="H57" s="43"/>
      <c r="I57" s="43"/>
      <c r="J57" s="43"/>
      <c r="K57" s="43"/>
      <c r="L57" s="54"/>
      <c r="M57" s="53"/>
      <c r="N57" s="43"/>
    </row>
    <row r="58" spans="1:14" x14ac:dyDescent="0.25">
      <c r="A58" s="43"/>
      <c r="B58" s="43"/>
      <c r="C58" s="43"/>
      <c r="D58" s="43"/>
      <c r="E58" s="43"/>
      <c r="F58" s="55"/>
      <c r="G58" s="55"/>
      <c r="H58" s="43"/>
      <c r="I58" s="43"/>
      <c r="J58" s="43"/>
      <c r="K58" s="43"/>
      <c r="L58" s="54"/>
      <c r="M58" s="53"/>
      <c r="N58" s="43"/>
    </row>
    <row r="59" spans="1:14" x14ac:dyDescent="0.25">
      <c r="A59" s="43"/>
      <c r="B59" s="43"/>
      <c r="C59" s="43"/>
      <c r="D59" s="43"/>
      <c r="E59" s="43"/>
      <c r="F59" s="55"/>
      <c r="G59" s="55"/>
      <c r="H59" s="43"/>
      <c r="I59" s="43"/>
      <c r="J59" s="43"/>
      <c r="K59" s="43"/>
      <c r="L59" s="54"/>
      <c r="M59" s="53"/>
      <c r="N59" s="43"/>
    </row>
    <row r="60" spans="1:14" x14ac:dyDescent="0.25">
      <c r="A60" s="43"/>
      <c r="B60" s="43"/>
      <c r="C60" s="43"/>
      <c r="D60" s="43"/>
      <c r="E60" s="43"/>
      <c r="F60" s="55"/>
      <c r="G60" s="55"/>
      <c r="H60" s="43"/>
      <c r="I60" s="43"/>
      <c r="J60" s="43"/>
      <c r="K60" s="43"/>
      <c r="L60" s="54"/>
      <c r="M60" s="53"/>
      <c r="N60" s="43"/>
    </row>
    <row r="61" spans="1:14" x14ac:dyDescent="0.25">
      <c r="A61" s="43"/>
      <c r="B61" s="43"/>
      <c r="C61" s="43"/>
      <c r="D61" s="43"/>
      <c r="E61" s="43"/>
      <c r="F61" s="55"/>
      <c r="G61" s="55"/>
      <c r="H61" s="43"/>
      <c r="I61" s="43"/>
      <c r="J61" s="43"/>
      <c r="K61" s="43"/>
      <c r="L61" s="54"/>
      <c r="M61" s="53"/>
      <c r="N61" s="43"/>
    </row>
    <row r="62" spans="1:14" x14ac:dyDescent="0.25">
      <c r="A62" s="43"/>
      <c r="B62" s="43"/>
      <c r="C62" s="43"/>
      <c r="D62" s="43"/>
      <c r="E62" s="43"/>
      <c r="F62" s="55"/>
      <c r="G62" s="55"/>
      <c r="H62" s="43"/>
      <c r="I62" s="43"/>
      <c r="J62" s="43"/>
      <c r="K62" s="43"/>
      <c r="L62" s="54"/>
      <c r="M62" s="53"/>
      <c r="N62" s="43"/>
    </row>
    <row r="63" spans="1:14" x14ac:dyDescent="0.25">
      <c r="A63" s="43"/>
      <c r="B63" s="43"/>
      <c r="C63" s="43"/>
      <c r="D63" s="43"/>
      <c r="E63" s="43"/>
      <c r="F63" s="55"/>
      <c r="G63" s="55"/>
      <c r="H63" s="43"/>
      <c r="I63" s="43"/>
      <c r="J63" s="43"/>
      <c r="K63" s="43"/>
      <c r="L63" s="54"/>
      <c r="M63" s="53"/>
      <c r="N63" s="43"/>
    </row>
    <row r="64" spans="1:14" x14ac:dyDescent="0.25">
      <c r="A64" s="43"/>
      <c r="B64" s="43"/>
      <c r="C64" s="43"/>
      <c r="D64" s="43"/>
      <c r="E64" s="43"/>
      <c r="F64" s="55"/>
      <c r="G64" s="55"/>
      <c r="H64" s="43"/>
      <c r="I64" s="43"/>
      <c r="J64" s="43"/>
      <c r="K64" s="43"/>
      <c r="L64" s="54"/>
      <c r="M64" s="53"/>
      <c r="N64" s="43"/>
    </row>
    <row r="65" spans="1:14" x14ac:dyDescent="0.25">
      <c r="A65" s="43"/>
      <c r="B65" s="43"/>
      <c r="C65" s="43"/>
      <c r="D65" s="43"/>
      <c r="E65" s="43"/>
      <c r="F65" s="55"/>
      <c r="G65" s="55"/>
      <c r="H65" s="43"/>
      <c r="I65" s="43"/>
      <c r="J65" s="43"/>
      <c r="K65" s="43"/>
      <c r="L65" s="54"/>
      <c r="M65" s="53"/>
      <c r="N65" s="43"/>
    </row>
    <row r="66" spans="1:14" x14ac:dyDescent="0.25">
      <c r="A66" s="43"/>
      <c r="B66" s="43"/>
      <c r="C66" s="43"/>
      <c r="D66" s="43"/>
      <c r="E66" s="43"/>
      <c r="F66" s="55"/>
      <c r="G66" s="55"/>
      <c r="H66" s="43"/>
      <c r="I66" s="43"/>
      <c r="J66" s="43"/>
      <c r="K66" s="43"/>
      <c r="L66" s="54"/>
      <c r="M66" s="53"/>
      <c r="N66" s="43"/>
    </row>
    <row r="67" spans="1:14" x14ac:dyDescent="0.25">
      <c r="A67" s="43"/>
      <c r="B67" s="43"/>
      <c r="C67" s="43"/>
      <c r="D67" s="43"/>
      <c r="E67" s="43"/>
      <c r="F67" s="55"/>
      <c r="G67" s="55"/>
      <c r="H67" s="43"/>
      <c r="I67" s="43"/>
      <c r="J67" s="43"/>
      <c r="K67" s="43"/>
      <c r="L67" s="54"/>
      <c r="M67" s="53"/>
      <c r="N67" s="43"/>
    </row>
    <row r="68" spans="1:14" x14ac:dyDescent="0.25">
      <c r="A68" s="43"/>
      <c r="B68" s="43"/>
      <c r="C68" s="43"/>
      <c r="D68" s="43"/>
      <c r="E68" s="43"/>
      <c r="F68" s="55"/>
      <c r="G68" s="55"/>
      <c r="H68" s="43"/>
      <c r="I68" s="43"/>
      <c r="J68" s="43"/>
      <c r="K68" s="43"/>
      <c r="L68" s="54"/>
      <c r="M68" s="53"/>
      <c r="N68" s="43"/>
    </row>
    <row r="69" spans="1:14" x14ac:dyDescent="0.25">
      <c r="A69" s="43"/>
      <c r="B69" s="43"/>
      <c r="C69" s="43"/>
      <c r="D69" s="43"/>
      <c r="E69" s="43"/>
      <c r="F69" s="55"/>
      <c r="G69" s="55"/>
      <c r="H69" s="43"/>
      <c r="I69" s="43"/>
      <c r="J69" s="43"/>
      <c r="K69" s="43"/>
      <c r="L69" s="54"/>
      <c r="M69" s="53"/>
      <c r="N69" s="43"/>
    </row>
    <row r="70" spans="1:14" x14ac:dyDescent="0.25">
      <c r="A70" s="43"/>
      <c r="B70" s="43"/>
      <c r="C70" s="43"/>
      <c r="D70" s="43"/>
      <c r="E70" s="43"/>
      <c r="F70" s="55"/>
      <c r="G70" s="55"/>
      <c r="H70" s="43"/>
      <c r="I70" s="43"/>
      <c r="J70" s="43"/>
      <c r="K70" s="43"/>
      <c r="L70" s="54"/>
      <c r="M70" s="53"/>
      <c r="N70" s="43"/>
    </row>
    <row r="71" spans="1:14" x14ac:dyDescent="0.25">
      <c r="A71" s="43"/>
      <c r="B71" s="43"/>
      <c r="C71" s="43"/>
      <c r="D71" s="43"/>
      <c r="E71" s="43"/>
      <c r="F71" s="55"/>
      <c r="G71" s="55"/>
      <c r="H71" s="43"/>
      <c r="I71" s="43"/>
      <c r="J71" s="43"/>
      <c r="K71" s="43"/>
      <c r="L71" s="54"/>
      <c r="M71" s="53"/>
      <c r="N71" s="43"/>
    </row>
    <row r="72" spans="1:14" x14ac:dyDescent="0.25">
      <c r="A72" s="43"/>
      <c r="B72" s="43"/>
      <c r="C72" s="43"/>
      <c r="D72" s="43"/>
      <c r="E72" s="43"/>
      <c r="F72" s="55"/>
      <c r="G72" s="55"/>
      <c r="H72" s="43"/>
      <c r="I72" s="43"/>
      <c r="J72" s="43"/>
      <c r="K72" s="43"/>
      <c r="L72" s="54"/>
      <c r="M72" s="53"/>
      <c r="N72" s="43"/>
    </row>
    <row r="73" spans="1:14" x14ac:dyDescent="0.25">
      <c r="A73" s="43"/>
      <c r="B73" s="43"/>
      <c r="C73" s="43"/>
      <c r="D73" s="43"/>
      <c r="E73" s="43"/>
      <c r="F73" s="55"/>
      <c r="G73" s="55"/>
      <c r="H73" s="43"/>
      <c r="I73" s="43"/>
      <c r="J73" s="43"/>
      <c r="K73" s="43"/>
      <c r="L73" s="54"/>
      <c r="M73" s="53"/>
      <c r="N73" s="43"/>
    </row>
    <row r="74" spans="1:14" x14ac:dyDescent="0.25">
      <c r="A74" s="43"/>
      <c r="B74" s="43"/>
      <c r="C74" s="43"/>
      <c r="D74" s="43"/>
      <c r="E74" s="43"/>
      <c r="F74" s="55"/>
      <c r="G74" s="55"/>
      <c r="H74" s="43"/>
      <c r="I74" s="43"/>
      <c r="J74" s="43"/>
      <c r="K74" s="43"/>
      <c r="L74" s="54"/>
      <c r="M74" s="53"/>
      <c r="N74" s="43"/>
    </row>
    <row r="75" spans="1:14" x14ac:dyDescent="0.25">
      <c r="A75" s="43"/>
      <c r="B75" s="43"/>
      <c r="C75" s="43"/>
      <c r="D75" s="43"/>
      <c r="E75" s="43"/>
      <c r="F75" s="55"/>
      <c r="G75" s="55"/>
      <c r="H75" s="43"/>
      <c r="I75" s="43"/>
      <c r="J75" s="43"/>
      <c r="K75" s="43"/>
      <c r="L75" s="54"/>
      <c r="M75" s="53"/>
      <c r="N75" s="43"/>
    </row>
    <row r="76" spans="1:14" x14ac:dyDescent="0.25">
      <c r="A76" s="43"/>
      <c r="B76" s="43"/>
      <c r="C76" s="43"/>
      <c r="D76" s="43"/>
      <c r="E76" s="43"/>
      <c r="F76" s="55"/>
      <c r="G76" s="55"/>
      <c r="H76" s="43"/>
      <c r="I76" s="43"/>
      <c r="J76" s="43"/>
      <c r="K76" s="43"/>
      <c r="L76" s="54"/>
      <c r="M76" s="53"/>
      <c r="N76" s="43"/>
    </row>
    <row r="77" spans="1:14" x14ac:dyDescent="0.25">
      <c r="A77" s="43"/>
      <c r="B77" s="43"/>
      <c r="C77" s="43"/>
      <c r="D77" s="43"/>
      <c r="E77" s="43"/>
      <c r="F77" s="55"/>
      <c r="G77" s="55"/>
      <c r="H77" s="43"/>
      <c r="I77" s="43"/>
      <c r="J77" s="43"/>
      <c r="K77" s="43"/>
      <c r="L77" s="54"/>
      <c r="M77" s="53"/>
      <c r="N77" s="43"/>
    </row>
    <row r="78" spans="1:14" x14ac:dyDescent="0.25">
      <c r="A78" s="43"/>
      <c r="B78" s="43"/>
      <c r="C78" s="43"/>
      <c r="D78" s="43"/>
      <c r="E78" s="43"/>
      <c r="F78" s="55"/>
      <c r="G78" s="55"/>
      <c r="H78" s="43"/>
      <c r="I78" s="43"/>
      <c r="J78" s="43"/>
      <c r="K78" s="43"/>
      <c r="L78" s="54"/>
      <c r="M78" s="53"/>
      <c r="N78" s="43"/>
    </row>
    <row r="79" spans="1:14" x14ac:dyDescent="0.25">
      <c r="A79" s="43"/>
      <c r="B79" s="43"/>
      <c r="C79" s="43"/>
      <c r="D79" s="43"/>
      <c r="E79" s="43"/>
      <c r="F79" s="55"/>
      <c r="G79" s="55"/>
      <c r="H79" s="43"/>
      <c r="I79" s="43"/>
      <c r="J79" s="43"/>
      <c r="K79" s="43"/>
      <c r="L79" s="54"/>
      <c r="M79" s="53"/>
      <c r="N79" s="43"/>
    </row>
    <row r="80" spans="1:14" x14ac:dyDescent="0.25">
      <c r="A80" s="43"/>
      <c r="B80" s="43"/>
      <c r="C80" s="43"/>
      <c r="D80" s="43"/>
      <c r="E80" s="43"/>
      <c r="F80" s="55"/>
      <c r="G80" s="55"/>
      <c r="H80" s="43"/>
      <c r="I80" s="43"/>
      <c r="J80" s="43"/>
      <c r="K80" s="43"/>
      <c r="L80" s="54"/>
      <c r="M80" s="53"/>
      <c r="N80" s="43"/>
    </row>
    <row r="81" spans="1:14" x14ac:dyDescent="0.25">
      <c r="A81" s="43"/>
      <c r="B81" s="43"/>
      <c r="C81" s="43"/>
      <c r="D81" s="43"/>
      <c r="E81" s="43"/>
      <c r="F81" s="55"/>
      <c r="G81" s="55"/>
      <c r="H81" s="43"/>
      <c r="I81" s="43"/>
      <c r="J81" s="43"/>
      <c r="K81" s="43"/>
      <c r="L81" s="54"/>
      <c r="M81" s="53"/>
      <c r="N81" s="43"/>
    </row>
    <row r="82" spans="1:14" x14ac:dyDescent="0.25">
      <c r="A82" s="43"/>
      <c r="B82" s="43"/>
      <c r="C82" s="43"/>
      <c r="D82" s="43"/>
      <c r="E82" s="43"/>
      <c r="F82" s="55"/>
      <c r="G82" s="55"/>
      <c r="H82" s="43"/>
      <c r="I82" s="43"/>
      <c r="J82" s="43"/>
      <c r="K82" s="43"/>
      <c r="L82" s="54"/>
      <c r="M82" s="53"/>
      <c r="N82" s="43"/>
    </row>
    <row r="83" spans="1:14" x14ac:dyDescent="0.25">
      <c r="A83" s="43"/>
      <c r="B83" s="43"/>
      <c r="C83" s="43"/>
      <c r="D83" s="43"/>
      <c r="E83" s="43"/>
      <c r="F83" s="55"/>
      <c r="G83" s="55"/>
      <c r="H83" s="43"/>
      <c r="I83" s="43"/>
      <c r="J83" s="43"/>
      <c r="K83" s="43"/>
      <c r="L83" s="54"/>
      <c r="M83" s="53"/>
      <c r="N83" s="43"/>
    </row>
    <row r="84" spans="1:14" x14ac:dyDescent="0.25">
      <c r="A84" s="43"/>
      <c r="B84" s="43"/>
      <c r="C84" s="43"/>
      <c r="D84" s="43"/>
      <c r="E84" s="43"/>
      <c r="F84" s="55"/>
      <c r="G84" s="55"/>
      <c r="H84" s="43"/>
      <c r="I84" s="43"/>
      <c r="J84" s="43"/>
      <c r="K84" s="43"/>
      <c r="L84" s="54"/>
      <c r="M84" s="53"/>
      <c r="N84" s="43"/>
    </row>
    <row r="85" spans="1:14" x14ac:dyDescent="0.25">
      <c r="A85" s="43"/>
      <c r="B85" s="43"/>
      <c r="C85" s="43"/>
      <c r="D85" s="43"/>
      <c r="E85" s="43"/>
      <c r="F85" s="55"/>
      <c r="G85" s="55"/>
      <c r="H85" s="43"/>
      <c r="I85" s="43"/>
      <c r="J85" s="43"/>
      <c r="K85" s="43"/>
      <c r="L85" s="54"/>
      <c r="M85" s="53"/>
      <c r="N85" s="43"/>
    </row>
    <row r="86" spans="1:14" x14ac:dyDescent="0.25">
      <c r="A86" s="43"/>
      <c r="B86" s="43"/>
      <c r="C86" s="43"/>
      <c r="D86" s="43"/>
      <c r="E86" s="43"/>
      <c r="F86" s="55"/>
      <c r="G86" s="55"/>
      <c r="H86" s="43"/>
      <c r="I86" s="43"/>
      <c r="J86" s="43"/>
      <c r="K86" s="43"/>
      <c r="L86" s="54"/>
      <c r="M86" s="53"/>
      <c r="N86" s="43"/>
    </row>
    <row r="87" spans="1:14" x14ac:dyDescent="0.25">
      <c r="A87" s="43"/>
      <c r="B87" s="43"/>
      <c r="C87" s="43"/>
      <c r="D87" s="43"/>
      <c r="E87" s="43"/>
      <c r="F87" s="55"/>
      <c r="G87" s="55"/>
      <c r="H87" s="43"/>
      <c r="I87" s="43"/>
      <c r="J87" s="43"/>
      <c r="K87" s="43"/>
      <c r="L87" s="54"/>
      <c r="M87" s="53"/>
      <c r="N87" s="43"/>
    </row>
    <row r="88" spans="1:14" x14ac:dyDescent="0.25">
      <c r="A88" s="43"/>
      <c r="B88" s="43"/>
      <c r="C88" s="43"/>
      <c r="D88" s="43"/>
      <c r="E88" s="43"/>
      <c r="F88" s="55"/>
      <c r="G88" s="55"/>
      <c r="H88" s="43"/>
      <c r="I88" s="43"/>
      <c r="J88" s="43"/>
      <c r="K88" s="43"/>
      <c r="L88" s="54"/>
      <c r="M88" s="53"/>
      <c r="N88" s="43"/>
    </row>
    <row r="89" spans="1:14" x14ac:dyDescent="0.25">
      <c r="A89" s="43"/>
      <c r="B89" s="43"/>
      <c r="C89" s="43"/>
      <c r="D89" s="43"/>
      <c r="E89" s="43"/>
      <c r="F89" s="55"/>
      <c r="G89" s="55"/>
      <c r="H89" s="43"/>
      <c r="I89" s="43"/>
      <c r="J89" s="43"/>
      <c r="K89" s="43"/>
      <c r="L89" s="54"/>
      <c r="M89" s="53"/>
      <c r="N89" s="43"/>
    </row>
    <row r="90" spans="1:14" x14ac:dyDescent="0.25">
      <c r="A90" s="43"/>
      <c r="B90" s="43"/>
      <c r="C90" s="43"/>
      <c r="D90" s="43"/>
      <c r="E90" s="43"/>
      <c r="F90" s="55"/>
      <c r="G90" s="55"/>
      <c r="H90" s="43"/>
      <c r="I90" s="43"/>
      <c r="J90" s="43"/>
      <c r="K90" s="43"/>
      <c r="L90" s="54"/>
      <c r="M90" s="53"/>
      <c r="N90" s="43"/>
    </row>
    <row r="91" spans="1:14" x14ac:dyDescent="0.25">
      <c r="A91" s="43"/>
      <c r="B91" s="43"/>
      <c r="C91" s="43"/>
      <c r="D91" s="43"/>
      <c r="E91" s="43"/>
      <c r="F91" s="55"/>
      <c r="G91" s="55"/>
      <c r="H91" s="43"/>
      <c r="I91" s="43"/>
      <c r="J91" s="43"/>
      <c r="K91" s="43"/>
      <c r="L91" s="54"/>
      <c r="M91" s="53"/>
      <c r="N91" s="43"/>
    </row>
    <row r="92" spans="1:14" x14ac:dyDescent="0.25">
      <c r="A92" s="43"/>
      <c r="B92" s="43"/>
      <c r="C92" s="43"/>
      <c r="D92" s="43"/>
      <c r="E92" s="43"/>
      <c r="F92" s="55"/>
      <c r="G92" s="55"/>
      <c r="H92" s="43"/>
      <c r="I92" s="43"/>
      <c r="J92" s="43"/>
      <c r="K92" s="52"/>
      <c r="L92" s="52"/>
      <c r="M92" s="53"/>
      <c r="N92" s="43"/>
    </row>
    <row r="93" spans="1:14" x14ac:dyDescent="0.25">
      <c r="A93" s="43"/>
      <c r="B93" s="43"/>
      <c r="C93" s="43"/>
      <c r="D93" s="43"/>
      <c r="E93" s="43"/>
      <c r="F93" s="55"/>
      <c r="G93" s="55"/>
      <c r="H93" s="43"/>
      <c r="I93" s="43"/>
      <c r="J93" s="43"/>
      <c r="K93" s="52"/>
      <c r="L93" s="52"/>
      <c r="M93" s="53"/>
      <c r="N93" s="43"/>
    </row>
    <row r="94" spans="1:14" x14ac:dyDescent="0.25">
      <c r="A94" s="43"/>
      <c r="B94" s="43"/>
      <c r="C94" s="43"/>
      <c r="D94" s="43"/>
      <c r="E94" s="43"/>
      <c r="F94" s="55"/>
      <c r="G94" s="55"/>
      <c r="H94" s="43"/>
      <c r="I94" s="43"/>
      <c r="J94" s="43"/>
      <c r="K94" s="52"/>
      <c r="L94" s="52"/>
      <c r="M94" s="53"/>
      <c r="N94" s="43"/>
    </row>
    <row r="95" spans="1:14" x14ac:dyDescent="0.25">
      <c r="A95" s="43"/>
      <c r="B95" s="43"/>
      <c r="C95" s="43"/>
      <c r="D95" s="43"/>
      <c r="E95" s="43"/>
      <c r="F95" s="55"/>
      <c r="G95" s="55"/>
      <c r="H95" s="43"/>
      <c r="I95" s="43"/>
      <c r="J95" s="43"/>
      <c r="K95" s="52"/>
      <c r="L95" s="52"/>
      <c r="M95" s="53"/>
      <c r="N95" s="43"/>
    </row>
    <row r="96" spans="1:14" x14ac:dyDescent="0.25">
      <c r="A96" s="43"/>
      <c r="B96" s="43"/>
      <c r="C96" s="43"/>
      <c r="D96" s="43"/>
      <c r="E96" s="43"/>
      <c r="F96" s="55"/>
      <c r="G96" s="55"/>
      <c r="H96" s="43"/>
      <c r="I96" s="43"/>
      <c r="J96" s="43"/>
      <c r="K96" s="52"/>
      <c r="L96" s="52"/>
      <c r="M96" s="53"/>
      <c r="N96" s="43"/>
    </row>
    <row r="97" spans="1:14" x14ac:dyDescent="0.25">
      <c r="A97" s="43"/>
      <c r="B97" s="43"/>
      <c r="C97" s="43"/>
      <c r="D97" s="43"/>
      <c r="E97" s="43"/>
      <c r="F97" s="55"/>
      <c r="G97" s="55"/>
      <c r="H97" s="43"/>
      <c r="I97" s="43"/>
      <c r="J97" s="43"/>
      <c r="K97" s="52"/>
      <c r="L97" s="52"/>
      <c r="M97" s="53"/>
      <c r="N97" s="43"/>
    </row>
    <row r="98" spans="1:14" x14ac:dyDescent="0.25">
      <c r="A98" s="43"/>
      <c r="B98" s="43"/>
      <c r="C98" s="43"/>
      <c r="D98" s="43"/>
      <c r="E98" s="43"/>
      <c r="F98" s="55"/>
      <c r="G98" s="55"/>
      <c r="H98" s="43"/>
      <c r="I98" s="43"/>
      <c r="J98" s="43"/>
      <c r="K98" s="52"/>
      <c r="L98" s="52"/>
      <c r="M98" s="53"/>
      <c r="N98" s="43"/>
    </row>
    <row r="99" spans="1:14" x14ac:dyDescent="0.25">
      <c r="A99" s="43"/>
      <c r="B99" s="43"/>
      <c r="C99" s="43"/>
      <c r="D99" s="43"/>
      <c r="E99" s="43"/>
      <c r="F99" s="55"/>
      <c r="G99" s="55"/>
      <c r="H99" s="43"/>
      <c r="I99" s="43"/>
      <c r="J99" s="43"/>
      <c r="K99" s="52"/>
      <c r="L99" s="52"/>
      <c r="M99" s="53"/>
      <c r="N99" s="43"/>
    </row>
    <row r="100" spans="1:14" x14ac:dyDescent="0.25">
      <c r="A100" s="43"/>
      <c r="B100" s="43"/>
      <c r="C100" s="43"/>
      <c r="D100" s="43"/>
      <c r="E100" s="43"/>
      <c r="F100" s="55"/>
      <c r="G100" s="55"/>
      <c r="H100" s="43"/>
      <c r="I100" s="43"/>
      <c r="J100" s="43"/>
      <c r="K100" s="52"/>
      <c r="L100" s="52"/>
      <c r="M100" s="53"/>
      <c r="N100" s="43"/>
    </row>
    <row r="101" spans="1:14" x14ac:dyDescent="0.25">
      <c r="A101" s="43"/>
      <c r="B101" s="43"/>
      <c r="C101" s="43"/>
      <c r="D101" s="43"/>
      <c r="E101" s="43"/>
      <c r="F101" s="55"/>
      <c r="G101" s="55"/>
      <c r="H101" s="43"/>
      <c r="I101" s="43"/>
      <c r="J101" s="43"/>
      <c r="K101" s="52"/>
      <c r="L101" s="52"/>
      <c r="M101" s="53"/>
      <c r="N101" s="43"/>
    </row>
    <row r="102" spans="1:14" x14ac:dyDescent="0.25">
      <c r="A102" s="43"/>
      <c r="B102" s="43"/>
      <c r="C102" s="43"/>
      <c r="D102" s="43"/>
      <c r="E102" s="43"/>
      <c r="F102" s="55"/>
      <c r="G102" s="55"/>
      <c r="H102" s="43"/>
      <c r="I102" s="43"/>
      <c r="J102" s="43"/>
      <c r="K102" s="52"/>
      <c r="L102" s="52"/>
      <c r="M102" s="53"/>
      <c r="N102" s="43"/>
    </row>
    <row r="103" spans="1:14" x14ac:dyDescent="0.25">
      <c r="A103" s="43"/>
      <c r="B103" s="43"/>
      <c r="C103" s="43"/>
      <c r="D103" s="43"/>
      <c r="E103" s="43"/>
      <c r="F103" s="55"/>
      <c r="G103" s="55"/>
      <c r="H103" s="43"/>
      <c r="I103" s="43"/>
      <c r="J103" s="43"/>
      <c r="K103" s="52"/>
      <c r="L103" s="52"/>
      <c r="M103" s="53"/>
      <c r="N103" s="43"/>
    </row>
    <row r="104" spans="1:14" x14ac:dyDescent="0.25">
      <c r="A104" s="43"/>
      <c r="B104" s="43"/>
      <c r="C104" s="43"/>
      <c r="D104" s="43"/>
      <c r="E104" s="43"/>
      <c r="F104" s="55"/>
      <c r="G104" s="55"/>
      <c r="H104" s="43"/>
      <c r="I104" s="43"/>
      <c r="J104" s="43"/>
      <c r="K104" s="52"/>
      <c r="L104" s="52"/>
      <c r="M104" s="53"/>
      <c r="N104" s="43"/>
    </row>
    <row r="105" spans="1:14" x14ac:dyDescent="0.25">
      <c r="A105" s="43"/>
      <c r="B105" s="43"/>
      <c r="C105" s="43"/>
      <c r="D105" s="43"/>
      <c r="E105" s="43"/>
      <c r="F105" s="55"/>
      <c r="G105" s="55"/>
      <c r="H105" s="43"/>
      <c r="I105" s="43"/>
      <c r="J105" s="43"/>
      <c r="K105" s="52"/>
      <c r="L105" s="52"/>
      <c r="M105" s="53"/>
      <c r="N105" s="43"/>
    </row>
    <row r="106" spans="1:14" x14ac:dyDescent="0.25">
      <c r="A106" s="43"/>
      <c r="B106" s="43"/>
      <c r="C106" s="43"/>
      <c r="D106" s="43"/>
      <c r="E106" s="43"/>
      <c r="F106" s="55"/>
      <c r="G106" s="55"/>
      <c r="H106" s="43"/>
      <c r="I106" s="43"/>
      <c r="J106" s="43"/>
      <c r="K106" s="52"/>
      <c r="L106" s="52"/>
      <c r="M106" s="53"/>
      <c r="N106" s="43"/>
    </row>
    <row r="107" spans="1:14" x14ac:dyDescent="0.25">
      <c r="A107" s="43"/>
      <c r="B107" s="43"/>
      <c r="C107" s="43"/>
      <c r="D107" s="43"/>
      <c r="E107" s="43"/>
      <c r="F107" s="55"/>
      <c r="G107" s="55"/>
      <c r="H107" s="43"/>
      <c r="I107" s="43"/>
      <c r="J107" s="43"/>
      <c r="K107" s="52"/>
      <c r="L107" s="52"/>
      <c r="M107" s="53"/>
      <c r="N107" s="43"/>
    </row>
    <row r="108" spans="1:14" x14ac:dyDescent="0.25">
      <c r="A108" s="43"/>
      <c r="B108" s="43"/>
      <c r="C108" s="43"/>
      <c r="D108" s="43"/>
      <c r="E108" s="43"/>
      <c r="F108" s="55"/>
      <c r="G108" s="55"/>
      <c r="H108" s="43"/>
      <c r="I108" s="43"/>
      <c r="J108" s="43"/>
      <c r="K108" s="52"/>
      <c r="L108" s="52"/>
      <c r="M108" s="53"/>
      <c r="N108" s="43"/>
    </row>
    <row r="109" spans="1:14" x14ac:dyDescent="0.25">
      <c r="A109" s="43"/>
      <c r="B109" s="43"/>
      <c r="C109" s="43"/>
      <c r="D109" s="43"/>
      <c r="E109" s="43"/>
      <c r="F109" s="55"/>
      <c r="G109" s="55"/>
      <c r="H109" s="43"/>
      <c r="I109" s="43"/>
      <c r="J109" s="43"/>
      <c r="K109" s="52"/>
      <c r="L109" s="52"/>
      <c r="M109" s="53"/>
      <c r="N109" s="43"/>
    </row>
    <row r="110" spans="1:14" x14ac:dyDescent="0.25">
      <c r="A110" s="43"/>
      <c r="B110" s="43"/>
      <c r="C110" s="43"/>
      <c r="D110" s="43"/>
      <c r="E110" s="43"/>
      <c r="F110" s="55"/>
      <c r="G110" s="55"/>
      <c r="H110" s="43"/>
      <c r="I110" s="43"/>
      <c r="J110" s="43"/>
      <c r="K110" s="52"/>
      <c r="L110" s="52"/>
      <c r="M110" s="53"/>
      <c r="N110" s="43"/>
    </row>
    <row r="111" spans="1:14" x14ac:dyDescent="0.25">
      <c r="A111" s="43"/>
      <c r="B111" s="43"/>
      <c r="C111" s="43"/>
      <c r="D111" s="43"/>
      <c r="E111" s="43"/>
      <c r="F111" s="55"/>
      <c r="G111" s="55"/>
      <c r="H111" s="43"/>
      <c r="I111" s="43"/>
      <c r="J111" s="43"/>
      <c r="K111" s="52"/>
      <c r="L111" s="52"/>
      <c r="M111" s="53"/>
      <c r="N111" s="43"/>
    </row>
    <row r="112" spans="1:14" x14ac:dyDescent="0.25">
      <c r="A112" s="43"/>
      <c r="B112" s="43"/>
      <c r="C112" s="43"/>
      <c r="D112" s="43"/>
      <c r="E112" s="43"/>
      <c r="F112" s="55"/>
      <c r="G112" s="55"/>
      <c r="H112" s="43"/>
      <c r="I112" s="43"/>
      <c r="J112" s="43"/>
      <c r="K112" s="52"/>
      <c r="L112" s="52"/>
      <c r="M112" s="53"/>
      <c r="N112" s="43"/>
    </row>
    <row r="113" spans="1:14" x14ac:dyDescent="0.25">
      <c r="A113" s="43"/>
      <c r="B113" s="43"/>
      <c r="C113" s="43"/>
      <c r="D113" s="43"/>
      <c r="E113" s="43"/>
      <c r="F113" s="55"/>
      <c r="G113" s="55"/>
      <c r="H113" s="43"/>
      <c r="I113" s="43"/>
      <c r="J113" s="43"/>
      <c r="K113" s="52"/>
      <c r="L113" s="52"/>
      <c r="M113" s="53"/>
      <c r="N113" s="43"/>
    </row>
    <row r="114" spans="1:14" x14ac:dyDescent="0.25">
      <c r="A114" s="43"/>
      <c r="B114" s="43"/>
      <c r="C114" s="43"/>
      <c r="D114" s="43"/>
      <c r="E114" s="43"/>
      <c r="F114" s="55"/>
      <c r="G114" s="55"/>
      <c r="H114" s="43"/>
      <c r="I114" s="43"/>
      <c r="J114" s="43"/>
      <c r="K114" s="52"/>
      <c r="L114" s="52"/>
      <c r="M114" s="53"/>
      <c r="N114" s="43"/>
    </row>
    <row r="115" spans="1:14" x14ac:dyDescent="0.25">
      <c r="A115" s="43"/>
      <c r="B115" s="43"/>
      <c r="C115" s="43"/>
      <c r="D115" s="43"/>
      <c r="E115" s="43"/>
      <c r="F115" s="55"/>
      <c r="G115" s="55"/>
      <c r="H115" s="43"/>
      <c r="I115" s="43"/>
      <c r="J115" s="43"/>
      <c r="K115" s="52"/>
      <c r="L115" s="52"/>
      <c r="M115" s="53"/>
      <c r="N115" s="43"/>
    </row>
    <row r="116" spans="1:14" x14ac:dyDescent="0.25">
      <c r="A116" s="43"/>
      <c r="B116" s="43"/>
      <c r="C116" s="43"/>
      <c r="D116" s="43"/>
      <c r="E116" s="43"/>
      <c r="F116" s="55"/>
      <c r="G116" s="55"/>
      <c r="H116" s="43"/>
      <c r="I116" s="43"/>
      <c r="J116" s="43"/>
      <c r="K116" s="52"/>
      <c r="L116" s="52"/>
      <c r="M116" s="53"/>
      <c r="N116" s="43"/>
    </row>
    <row r="117" spans="1:14" x14ac:dyDescent="0.25">
      <c r="A117" s="43"/>
      <c r="B117" s="43"/>
      <c r="C117" s="43"/>
      <c r="D117" s="43"/>
      <c r="E117" s="43"/>
      <c r="F117" s="55"/>
      <c r="G117" s="55"/>
      <c r="H117" s="43"/>
      <c r="I117" s="43"/>
      <c r="J117" s="43"/>
      <c r="K117" s="52"/>
      <c r="L117" s="52"/>
      <c r="M117" s="53"/>
      <c r="N117" s="43"/>
    </row>
    <row r="118" spans="1:14" x14ac:dyDescent="0.25">
      <c r="A118" s="43"/>
      <c r="B118" s="43"/>
      <c r="C118" s="43"/>
      <c r="D118" s="43"/>
      <c r="E118" s="43"/>
      <c r="F118" s="55"/>
      <c r="G118" s="55"/>
      <c r="H118" s="43"/>
      <c r="I118" s="43"/>
      <c r="J118" s="43"/>
      <c r="K118" s="52"/>
      <c r="L118" s="52"/>
      <c r="M118" s="53"/>
      <c r="N118" s="43"/>
    </row>
    <row r="119" spans="1:14" x14ac:dyDescent="0.25">
      <c r="A119" s="43"/>
      <c r="B119" s="43"/>
      <c r="C119" s="43"/>
      <c r="D119" s="43"/>
      <c r="E119" s="43"/>
      <c r="F119" s="55"/>
      <c r="G119" s="55"/>
      <c r="H119" s="43"/>
      <c r="I119" s="43"/>
      <c r="J119" s="43"/>
      <c r="K119" s="52"/>
      <c r="L119" s="52"/>
      <c r="M119" s="53"/>
      <c r="N119" s="43"/>
    </row>
    <row r="120" spans="1:14" x14ac:dyDescent="0.25">
      <c r="A120" s="43"/>
      <c r="B120" s="43"/>
      <c r="C120" s="43"/>
      <c r="D120" s="43"/>
      <c r="E120" s="43"/>
      <c r="F120" s="55"/>
      <c r="G120" s="55"/>
      <c r="H120" s="43"/>
      <c r="I120" s="43"/>
      <c r="J120" s="43"/>
      <c r="K120" s="52"/>
      <c r="L120" s="52"/>
      <c r="M120" s="53"/>
      <c r="N120" s="43"/>
    </row>
    <row r="121" spans="1:14" x14ac:dyDescent="0.25">
      <c r="A121" s="43"/>
      <c r="B121" s="43"/>
      <c r="C121" s="43"/>
      <c r="D121" s="43"/>
      <c r="E121" s="43"/>
      <c r="F121" s="55"/>
      <c r="G121" s="55"/>
      <c r="H121" s="43"/>
      <c r="I121" s="43"/>
      <c r="J121" s="43"/>
      <c r="K121" s="52"/>
      <c r="L121" s="52"/>
      <c r="M121" s="53"/>
      <c r="N121" s="43"/>
    </row>
    <row r="122" spans="1:14" x14ac:dyDescent="0.25">
      <c r="A122" s="43"/>
      <c r="B122" s="43"/>
      <c r="C122" s="43"/>
      <c r="D122" s="43"/>
      <c r="E122" s="43"/>
      <c r="F122" s="55"/>
      <c r="G122" s="55"/>
      <c r="H122" s="43"/>
      <c r="I122" s="43"/>
      <c r="J122" s="43"/>
      <c r="K122" s="52"/>
      <c r="L122" s="52"/>
      <c r="M122" s="53"/>
      <c r="N122" s="43"/>
    </row>
    <row r="123" spans="1:14" x14ac:dyDescent="0.25">
      <c r="A123" s="43"/>
      <c r="B123" s="43"/>
      <c r="C123" s="43"/>
      <c r="D123" s="43"/>
      <c r="E123" s="43"/>
      <c r="F123" s="55"/>
      <c r="G123" s="55"/>
      <c r="H123" s="43"/>
      <c r="I123" s="43"/>
      <c r="J123" s="43"/>
      <c r="K123" s="52"/>
      <c r="L123" s="52"/>
      <c r="M123" s="53"/>
      <c r="N123" s="43"/>
    </row>
    <row r="124" spans="1:14" x14ac:dyDescent="0.25">
      <c r="A124" s="43"/>
      <c r="B124" s="43"/>
      <c r="C124" s="43"/>
      <c r="D124" s="43"/>
      <c r="E124" s="43"/>
      <c r="F124" s="55"/>
      <c r="G124" s="55"/>
      <c r="H124" s="43"/>
      <c r="I124" s="43"/>
      <c r="J124" s="43"/>
      <c r="K124" s="52"/>
      <c r="L124" s="52"/>
      <c r="M124" s="53"/>
      <c r="N124" s="43"/>
    </row>
    <row r="125" spans="1:14" x14ac:dyDescent="0.25">
      <c r="A125" s="43"/>
      <c r="B125" s="43"/>
      <c r="C125" s="43"/>
      <c r="D125" s="43"/>
      <c r="E125" s="43"/>
      <c r="F125" s="55"/>
      <c r="G125" s="55"/>
      <c r="H125" s="43"/>
      <c r="I125" s="43"/>
      <c r="J125" s="43"/>
      <c r="K125" s="52"/>
      <c r="L125" s="52"/>
      <c r="M125" s="53"/>
      <c r="N125" s="43"/>
    </row>
    <row r="126" spans="1:14" x14ac:dyDescent="0.25">
      <c r="A126" s="43"/>
      <c r="B126" s="43"/>
      <c r="C126" s="43"/>
      <c r="D126" s="43"/>
      <c r="E126" s="43"/>
      <c r="F126" s="55"/>
      <c r="G126" s="55"/>
      <c r="H126" s="43"/>
      <c r="I126" s="43"/>
      <c r="J126" s="43"/>
      <c r="K126" s="52"/>
      <c r="L126" s="52"/>
      <c r="M126" s="53"/>
      <c r="N126" s="43"/>
    </row>
    <row r="127" spans="1:14" x14ac:dyDescent="0.25">
      <c r="A127" s="43"/>
      <c r="B127" s="43"/>
      <c r="C127" s="43"/>
      <c r="D127" s="43"/>
      <c r="E127" s="43"/>
      <c r="F127" s="55"/>
      <c r="G127" s="55"/>
      <c r="H127" s="43"/>
      <c r="I127" s="43"/>
      <c r="J127" s="43"/>
      <c r="K127" s="52"/>
      <c r="L127" s="52"/>
      <c r="M127" s="53"/>
      <c r="N127" s="43"/>
    </row>
    <row r="128" spans="1:14" x14ac:dyDescent="0.25">
      <c r="A128" s="43"/>
      <c r="B128" s="43"/>
      <c r="C128" s="43"/>
      <c r="D128" s="43"/>
      <c r="E128" s="43"/>
      <c r="F128" s="55"/>
      <c r="G128" s="55"/>
      <c r="H128" s="43"/>
      <c r="I128" s="43"/>
      <c r="J128" s="43"/>
      <c r="K128" s="52"/>
      <c r="L128" s="54"/>
      <c r="M128" s="53"/>
      <c r="N128" s="43"/>
    </row>
    <row r="129" spans="1:14" x14ac:dyDescent="0.25">
      <c r="A129" s="43"/>
      <c r="B129" s="43"/>
      <c r="C129" s="43"/>
      <c r="D129" s="43"/>
      <c r="E129" s="43"/>
      <c r="F129" s="55"/>
      <c r="G129" s="55"/>
      <c r="H129" s="43"/>
      <c r="I129" s="43"/>
      <c r="J129" s="43"/>
      <c r="K129" s="52"/>
      <c r="L129" s="54"/>
      <c r="M129" s="53"/>
      <c r="N129" s="43"/>
    </row>
    <row r="130" spans="1:14" x14ac:dyDescent="0.25">
      <c r="A130" s="43"/>
      <c r="B130" s="43"/>
      <c r="C130" s="43"/>
      <c r="D130" s="43"/>
      <c r="E130" s="43"/>
      <c r="F130" s="55"/>
      <c r="G130" s="55"/>
      <c r="H130" s="43"/>
      <c r="I130" s="43"/>
      <c r="J130" s="43"/>
      <c r="K130" s="43"/>
      <c r="L130" s="54"/>
      <c r="M130" s="53"/>
      <c r="N130" s="43"/>
    </row>
    <row r="131" spans="1:14" x14ac:dyDescent="0.25">
      <c r="A131" s="43"/>
      <c r="B131" s="43"/>
      <c r="C131" s="43"/>
      <c r="D131" s="43"/>
      <c r="E131" s="43"/>
      <c r="F131" s="55"/>
      <c r="G131" s="55"/>
      <c r="H131" s="43"/>
      <c r="I131" s="43"/>
      <c r="J131" s="43"/>
      <c r="K131" s="43"/>
      <c r="L131" s="54"/>
      <c r="M131" s="53"/>
      <c r="N131" s="43"/>
    </row>
    <row r="132" spans="1:14" x14ac:dyDescent="0.25">
      <c r="A132" s="43"/>
      <c r="B132" s="43"/>
      <c r="C132" s="43"/>
      <c r="D132" s="43"/>
      <c r="E132" s="43"/>
      <c r="F132" s="55"/>
      <c r="G132" s="55"/>
      <c r="H132" s="43"/>
      <c r="I132" s="43"/>
      <c r="J132" s="43"/>
      <c r="K132" s="52"/>
      <c r="L132" s="54"/>
      <c r="M132" s="53"/>
      <c r="N132" s="43"/>
    </row>
    <row r="133" spans="1:14" x14ac:dyDescent="0.25">
      <c r="A133" s="43"/>
      <c r="B133" s="43"/>
      <c r="C133" s="43"/>
      <c r="D133" s="43"/>
      <c r="E133" s="43"/>
      <c r="F133" s="55"/>
      <c r="G133" s="55"/>
      <c r="H133" s="43"/>
      <c r="I133" s="43"/>
      <c r="J133" s="43"/>
      <c r="K133" s="52"/>
      <c r="L133" s="54"/>
      <c r="M133" s="53"/>
      <c r="N133" s="43"/>
    </row>
    <row r="134" spans="1:14" x14ac:dyDescent="0.25">
      <c r="A134" s="43"/>
      <c r="B134" s="43"/>
      <c r="C134" s="43"/>
      <c r="D134" s="43"/>
      <c r="E134" s="43"/>
      <c r="F134" s="55"/>
      <c r="G134" s="55"/>
      <c r="H134" s="43"/>
      <c r="I134" s="43"/>
      <c r="J134" s="43"/>
      <c r="K134" s="52"/>
      <c r="L134" s="54"/>
      <c r="M134" s="53"/>
      <c r="N134" s="43"/>
    </row>
    <row r="135" spans="1:14" x14ac:dyDescent="0.25">
      <c r="A135" s="43"/>
      <c r="B135" s="43"/>
      <c r="C135" s="43"/>
      <c r="D135" s="43"/>
      <c r="E135" s="43"/>
      <c r="F135" s="55"/>
      <c r="G135" s="55"/>
      <c r="H135" s="43"/>
      <c r="I135" s="43"/>
      <c r="J135" s="43"/>
      <c r="K135" s="52"/>
      <c r="L135" s="54"/>
      <c r="M135" s="53"/>
      <c r="N135" s="43"/>
    </row>
    <row r="136" spans="1:14" x14ac:dyDescent="0.25">
      <c r="A136" s="43"/>
      <c r="B136" s="43"/>
      <c r="C136" s="43"/>
      <c r="D136" s="43"/>
      <c r="E136" s="43"/>
      <c r="F136" s="55"/>
      <c r="G136" s="55"/>
      <c r="H136" s="43"/>
      <c r="I136" s="43"/>
      <c r="J136" s="43"/>
      <c r="K136" s="43"/>
      <c r="L136" s="54"/>
      <c r="M136" s="53"/>
      <c r="N136" s="43"/>
    </row>
    <row r="137" spans="1:14" x14ac:dyDescent="0.25">
      <c r="A137" s="43"/>
      <c r="B137" s="43"/>
      <c r="C137" s="43"/>
      <c r="D137" s="43"/>
      <c r="E137" s="43"/>
      <c r="F137" s="55"/>
      <c r="G137" s="55"/>
      <c r="H137" s="43"/>
      <c r="I137" s="43"/>
      <c r="J137" s="43"/>
      <c r="K137" s="43"/>
      <c r="L137" s="54"/>
      <c r="M137" s="53"/>
      <c r="N137" s="43"/>
    </row>
    <row r="138" spans="1:14" x14ac:dyDescent="0.25">
      <c r="A138" s="43"/>
      <c r="B138" s="43"/>
      <c r="C138" s="43"/>
      <c r="D138" s="43"/>
      <c r="E138" s="43"/>
      <c r="F138" s="55"/>
      <c r="G138" s="55"/>
      <c r="H138" s="43"/>
      <c r="I138" s="43"/>
      <c r="J138" s="43"/>
      <c r="K138" s="52"/>
      <c r="L138" s="54"/>
      <c r="M138" s="53"/>
      <c r="N138" s="43"/>
    </row>
    <row r="139" spans="1:14" x14ac:dyDescent="0.25">
      <c r="A139" s="43"/>
      <c r="B139" s="43"/>
      <c r="C139" s="43"/>
      <c r="D139" s="43"/>
      <c r="E139" s="43"/>
      <c r="F139" s="55"/>
      <c r="G139" s="55"/>
      <c r="H139" s="43"/>
      <c r="I139" s="43"/>
      <c r="J139" s="43"/>
      <c r="K139" s="52"/>
      <c r="L139" s="54"/>
      <c r="M139" s="53"/>
      <c r="N139" s="43"/>
    </row>
    <row r="140" spans="1:14" x14ac:dyDescent="0.25">
      <c r="A140" s="43"/>
      <c r="B140" s="43"/>
      <c r="C140" s="43"/>
      <c r="D140" s="43"/>
      <c r="E140" s="43"/>
      <c r="F140" s="55"/>
      <c r="G140" s="55"/>
      <c r="H140" s="43"/>
      <c r="I140" s="43"/>
      <c r="J140" s="43"/>
      <c r="K140" s="52"/>
      <c r="L140" s="54"/>
      <c r="M140" s="53"/>
      <c r="N140" s="43"/>
    </row>
    <row r="141" spans="1:14" x14ac:dyDescent="0.25">
      <c r="A141" s="43"/>
      <c r="B141" s="43"/>
      <c r="C141" s="43"/>
      <c r="D141" s="43"/>
      <c r="E141" s="43"/>
      <c r="F141" s="55"/>
      <c r="G141" s="55"/>
      <c r="H141" s="43"/>
      <c r="I141" s="43"/>
      <c r="J141" s="43"/>
      <c r="K141" s="52"/>
      <c r="L141" s="54"/>
      <c r="M141" s="53"/>
      <c r="N141" s="43"/>
    </row>
    <row r="142" spans="1:14" x14ac:dyDescent="0.25">
      <c r="A142" s="43"/>
      <c r="B142" s="43"/>
      <c r="C142" s="43"/>
      <c r="D142" s="43"/>
      <c r="E142" s="43"/>
      <c r="F142" s="55"/>
      <c r="G142" s="55"/>
      <c r="H142" s="43"/>
      <c r="I142" s="43"/>
      <c r="J142" s="43"/>
      <c r="K142" s="43"/>
      <c r="L142" s="54"/>
      <c r="M142" s="53"/>
      <c r="N142" s="43"/>
    </row>
    <row r="143" spans="1:14" x14ac:dyDescent="0.25">
      <c r="A143" s="43"/>
      <c r="B143" s="43"/>
      <c r="C143" s="43"/>
      <c r="D143" s="43"/>
      <c r="E143" s="43"/>
      <c r="F143" s="55"/>
      <c r="G143" s="55"/>
      <c r="H143" s="43"/>
      <c r="I143" s="43"/>
      <c r="J143" s="43"/>
      <c r="K143" s="43"/>
      <c r="L143" s="54"/>
      <c r="M143" s="53"/>
      <c r="N143" s="43"/>
    </row>
    <row r="144" spans="1:14" x14ac:dyDescent="0.25">
      <c r="A144" s="43"/>
      <c r="B144" s="43"/>
      <c r="C144" s="43"/>
      <c r="D144" s="43"/>
      <c r="E144" s="43"/>
      <c r="F144" s="55"/>
      <c r="G144" s="55"/>
      <c r="H144" s="43"/>
      <c r="I144" s="43"/>
      <c r="J144" s="43"/>
      <c r="K144" s="52"/>
      <c r="L144" s="54"/>
      <c r="M144" s="53"/>
      <c r="N144" s="43"/>
    </row>
    <row r="145" spans="1:14" x14ac:dyDescent="0.25">
      <c r="A145" s="43"/>
      <c r="B145" s="43"/>
      <c r="C145" s="43"/>
      <c r="D145" s="43"/>
      <c r="E145" s="43"/>
      <c r="F145" s="55"/>
      <c r="G145" s="55"/>
      <c r="H145" s="43"/>
      <c r="I145" s="43"/>
      <c r="J145" s="43"/>
      <c r="K145" s="52"/>
      <c r="L145" s="54"/>
      <c r="M145" s="53"/>
      <c r="N145" s="43"/>
    </row>
    <row r="146" spans="1:14" x14ac:dyDescent="0.25">
      <c r="A146" s="43"/>
      <c r="B146" s="43"/>
      <c r="C146" s="43"/>
      <c r="D146" s="43"/>
      <c r="E146" s="43"/>
      <c r="F146" s="55"/>
      <c r="G146" s="55"/>
      <c r="H146" s="43"/>
      <c r="I146" s="43"/>
      <c r="J146" s="43"/>
      <c r="K146" s="52"/>
      <c r="L146" s="54"/>
      <c r="M146" s="53"/>
      <c r="N146" s="43"/>
    </row>
    <row r="147" spans="1:14" x14ac:dyDescent="0.25">
      <c r="A147" s="43"/>
      <c r="B147" s="43"/>
      <c r="C147" s="43"/>
      <c r="D147" s="43"/>
      <c r="E147" s="43"/>
      <c r="F147" s="55"/>
      <c r="G147" s="55"/>
      <c r="H147" s="43"/>
      <c r="I147" s="43"/>
      <c r="J147" s="43"/>
      <c r="K147" s="52"/>
      <c r="L147" s="54"/>
      <c r="M147" s="53"/>
      <c r="N147" s="43"/>
    </row>
    <row r="148" spans="1:14" x14ac:dyDescent="0.25">
      <c r="A148" s="43"/>
      <c r="B148" s="43"/>
      <c r="C148" s="43"/>
      <c r="D148" s="43"/>
      <c r="E148" s="43"/>
      <c r="F148" s="55"/>
      <c r="G148" s="55"/>
      <c r="H148" s="43"/>
      <c r="I148" s="43"/>
      <c r="J148" s="43"/>
      <c r="K148" s="43"/>
      <c r="L148" s="54"/>
      <c r="M148" s="53"/>
      <c r="N148" s="43"/>
    </row>
    <row r="149" spans="1:14" x14ac:dyDescent="0.25">
      <c r="A149" s="43"/>
      <c r="B149" s="43"/>
      <c r="C149" s="43"/>
      <c r="D149" s="43"/>
      <c r="E149" s="43"/>
      <c r="F149" s="55"/>
      <c r="G149" s="55"/>
      <c r="H149" s="43"/>
      <c r="I149" s="43"/>
      <c r="J149" s="43"/>
      <c r="K149" s="43"/>
      <c r="L149" s="54"/>
      <c r="M149" s="53"/>
      <c r="N149" s="43"/>
    </row>
    <row r="150" spans="1:14" x14ac:dyDescent="0.25">
      <c r="A150" s="43"/>
      <c r="B150" s="43"/>
      <c r="C150" s="43"/>
      <c r="D150" s="43"/>
      <c r="E150" s="43"/>
      <c r="F150" s="55"/>
      <c r="G150" s="55"/>
      <c r="H150" s="43"/>
      <c r="I150" s="43"/>
      <c r="J150" s="43"/>
      <c r="K150" s="52"/>
      <c r="L150" s="54"/>
      <c r="M150" s="53"/>
      <c r="N150" s="43"/>
    </row>
    <row r="151" spans="1:14" x14ac:dyDescent="0.25">
      <c r="A151" s="43"/>
      <c r="B151" s="43"/>
      <c r="C151" s="43"/>
      <c r="D151" s="43"/>
      <c r="E151" s="43"/>
      <c r="F151" s="55"/>
      <c r="G151" s="55"/>
      <c r="H151" s="43"/>
      <c r="I151" s="43"/>
      <c r="J151" s="43"/>
      <c r="K151" s="52"/>
      <c r="L151" s="54"/>
      <c r="M151" s="53"/>
      <c r="N151" s="43"/>
    </row>
    <row r="152" spans="1:14" x14ac:dyDescent="0.25">
      <c r="A152" s="43"/>
      <c r="B152" s="43"/>
      <c r="C152" s="43"/>
      <c r="D152" s="43"/>
      <c r="E152" s="43"/>
      <c r="F152" s="55"/>
      <c r="G152" s="55"/>
      <c r="H152" s="43"/>
      <c r="I152" s="43"/>
      <c r="J152" s="43"/>
      <c r="K152" s="52"/>
      <c r="L152" s="54"/>
      <c r="M152" s="53"/>
      <c r="N152" s="43"/>
    </row>
    <row r="153" spans="1:14" x14ac:dyDescent="0.25">
      <c r="A153" s="43"/>
      <c r="B153" s="43"/>
      <c r="C153" s="43"/>
      <c r="D153" s="43"/>
      <c r="E153" s="43"/>
      <c r="F153" s="55"/>
      <c r="G153" s="55"/>
      <c r="H153" s="43"/>
      <c r="I153" s="43"/>
      <c r="J153" s="43"/>
      <c r="K153" s="52"/>
      <c r="L153" s="54"/>
      <c r="M153" s="53"/>
      <c r="N153" s="43"/>
    </row>
    <row r="154" spans="1:14" x14ac:dyDescent="0.25">
      <c r="A154" s="43"/>
      <c r="B154" s="43"/>
      <c r="C154" s="43"/>
      <c r="D154" s="43"/>
      <c r="E154" s="43"/>
      <c r="F154" s="55"/>
      <c r="G154" s="55"/>
      <c r="H154" s="43"/>
      <c r="I154" s="43"/>
      <c r="J154" s="43"/>
      <c r="K154" s="43"/>
      <c r="L154" s="54"/>
      <c r="M154" s="53"/>
      <c r="N154" s="43"/>
    </row>
    <row r="155" spans="1:14" x14ac:dyDescent="0.25">
      <c r="A155" s="43"/>
      <c r="B155" s="43"/>
      <c r="C155" s="43"/>
      <c r="D155" s="43"/>
      <c r="E155" s="43"/>
      <c r="F155" s="55"/>
      <c r="G155" s="55"/>
      <c r="H155" s="43"/>
      <c r="I155" s="43"/>
      <c r="J155" s="43"/>
      <c r="K155" s="43"/>
      <c r="L155" s="54"/>
      <c r="M155" s="53"/>
      <c r="N155" s="43"/>
    </row>
    <row r="156" spans="1:14" x14ac:dyDescent="0.25">
      <c r="A156" s="43"/>
      <c r="B156" s="43"/>
      <c r="C156" s="43"/>
      <c r="D156" s="43"/>
      <c r="E156" s="43"/>
      <c r="F156" s="55"/>
      <c r="G156" s="55"/>
      <c r="H156" s="43"/>
      <c r="I156" s="43"/>
      <c r="J156" s="43"/>
      <c r="K156" s="52"/>
      <c r="L156" s="54"/>
      <c r="M156" s="53"/>
      <c r="N156" s="43"/>
    </row>
    <row r="157" spans="1:14" x14ac:dyDescent="0.25">
      <c r="A157" s="43"/>
      <c r="B157" s="43"/>
      <c r="C157" s="43"/>
      <c r="D157" s="43"/>
      <c r="E157" s="43"/>
      <c r="F157" s="55"/>
      <c r="G157" s="55"/>
      <c r="H157" s="43"/>
      <c r="I157" s="43"/>
      <c r="J157" s="43"/>
      <c r="K157" s="52"/>
      <c r="L157" s="54"/>
      <c r="M157" s="53"/>
      <c r="N157" s="43"/>
    </row>
    <row r="158" spans="1:14" x14ac:dyDescent="0.25">
      <c r="A158" s="43"/>
      <c r="B158" s="43"/>
      <c r="C158" s="43"/>
      <c r="D158" s="43"/>
      <c r="E158" s="43"/>
      <c r="F158" s="55"/>
      <c r="G158" s="55"/>
      <c r="H158" s="43"/>
      <c r="I158" s="43"/>
      <c r="J158" s="43"/>
      <c r="K158" s="52"/>
      <c r="L158" s="54"/>
      <c r="M158" s="53"/>
      <c r="N158" s="43"/>
    </row>
    <row r="159" spans="1:14" x14ac:dyDescent="0.25">
      <c r="A159" s="43"/>
      <c r="B159" s="43"/>
      <c r="C159" s="43"/>
      <c r="D159" s="43"/>
      <c r="E159" s="43"/>
      <c r="F159" s="55"/>
      <c r="G159" s="55"/>
      <c r="H159" s="43"/>
      <c r="I159" s="43"/>
      <c r="J159" s="43"/>
      <c r="K159" s="52"/>
      <c r="L159" s="54"/>
      <c r="M159" s="53"/>
      <c r="N159" s="43"/>
    </row>
    <row r="160" spans="1:14" x14ac:dyDescent="0.25">
      <c r="A160" s="43"/>
      <c r="B160" s="43"/>
      <c r="C160" s="43"/>
      <c r="D160" s="43"/>
      <c r="E160" s="43"/>
      <c r="F160" s="55"/>
      <c r="G160" s="55"/>
      <c r="H160" s="43"/>
      <c r="I160" s="43"/>
      <c r="J160" s="43"/>
      <c r="K160" s="43"/>
      <c r="L160" s="54"/>
      <c r="M160" s="53"/>
      <c r="N160" s="43"/>
    </row>
    <row r="161" spans="1:14" x14ac:dyDescent="0.25">
      <c r="A161" s="43"/>
      <c r="B161" s="43"/>
      <c r="C161" s="43"/>
      <c r="D161" s="43"/>
      <c r="E161" s="43"/>
      <c r="F161" s="55"/>
      <c r="G161" s="55"/>
      <c r="H161" s="43"/>
      <c r="I161" s="43"/>
      <c r="J161" s="43"/>
      <c r="K161" s="43"/>
      <c r="L161" s="54"/>
      <c r="M161" s="53"/>
      <c r="N161" s="43"/>
    </row>
    <row r="162" spans="1:14" x14ac:dyDescent="0.25">
      <c r="A162" s="43"/>
      <c r="B162" s="43"/>
      <c r="C162" s="43"/>
      <c r="D162" s="43"/>
      <c r="E162" s="43"/>
      <c r="F162" s="55"/>
      <c r="G162" s="55"/>
      <c r="H162" s="43"/>
      <c r="I162" s="43"/>
      <c r="J162" s="43"/>
      <c r="K162" s="52"/>
      <c r="L162" s="54"/>
      <c r="M162" s="53"/>
      <c r="N162" s="43"/>
    </row>
    <row r="163" spans="1:14" x14ac:dyDescent="0.25">
      <c r="A163" s="43"/>
      <c r="B163" s="43"/>
      <c r="C163" s="43"/>
      <c r="D163" s="43"/>
      <c r="E163" s="43"/>
      <c r="F163" s="55"/>
      <c r="G163" s="55"/>
      <c r="H163" s="43"/>
      <c r="I163" s="43"/>
      <c r="J163" s="43"/>
      <c r="K163" s="52"/>
      <c r="L163" s="54"/>
      <c r="M163" s="53"/>
      <c r="N163" s="43"/>
    </row>
    <row r="164" spans="1:14" x14ac:dyDescent="0.25">
      <c r="A164" s="38"/>
      <c r="B164" s="38"/>
      <c r="C164" s="47"/>
      <c r="D164" s="47"/>
      <c r="E164" s="47"/>
      <c r="F164" s="39"/>
      <c r="G164" s="39"/>
      <c r="H164" s="40"/>
      <c r="I164" s="47"/>
      <c r="J164" s="38"/>
      <c r="K164" s="38"/>
      <c r="L164" s="38"/>
      <c r="M164" s="38"/>
      <c r="N164" s="38"/>
    </row>
    <row r="165" spans="1:14" x14ac:dyDescent="0.25">
      <c r="A165" s="38"/>
      <c r="B165" s="38"/>
      <c r="C165" s="47"/>
      <c r="D165" s="47"/>
      <c r="E165" s="47"/>
      <c r="F165" s="39"/>
      <c r="G165" s="39"/>
      <c r="H165" s="40"/>
      <c r="I165" s="47"/>
      <c r="J165" s="38"/>
      <c r="K165" s="38"/>
      <c r="L165" s="38"/>
      <c r="M165" s="38"/>
      <c r="N165" s="38"/>
    </row>
    <row r="166" spans="1:14" x14ac:dyDescent="0.25">
      <c r="A166" s="38"/>
      <c r="B166" s="38"/>
      <c r="C166" s="47"/>
      <c r="D166" s="47"/>
      <c r="E166" s="47"/>
      <c r="F166" s="39"/>
      <c r="G166" s="39"/>
      <c r="H166" s="40"/>
      <c r="I166" s="47"/>
      <c r="J166" s="38"/>
      <c r="K166" s="38"/>
      <c r="L166" s="38"/>
      <c r="M166" s="38"/>
      <c r="N166" s="38"/>
    </row>
    <row r="167" spans="1:14" x14ac:dyDescent="0.25">
      <c r="A167" s="38"/>
      <c r="B167" s="38"/>
      <c r="C167" s="47"/>
      <c r="D167" s="47"/>
      <c r="E167" s="47"/>
      <c r="F167" s="39"/>
      <c r="G167" s="39"/>
      <c r="H167" s="40"/>
      <c r="I167" s="47"/>
      <c r="J167" s="38"/>
      <c r="K167" s="38"/>
      <c r="L167" s="38"/>
      <c r="M167" s="38"/>
      <c r="N167" s="38"/>
    </row>
    <row r="168" spans="1:14" x14ac:dyDescent="0.25">
      <c r="A168" s="38"/>
      <c r="B168" s="38"/>
      <c r="C168" s="47"/>
      <c r="D168" s="47"/>
      <c r="E168" s="47"/>
      <c r="F168" s="39"/>
      <c r="G168" s="39"/>
      <c r="H168" s="40"/>
      <c r="I168" s="47"/>
      <c r="J168" s="38"/>
      <c r="K168" s="38"/>
      <c r="L168" s="38"/>
      <c r="M168" s="38"/>
      <c r="N168" s="38"/>
    </row>
    <row r="169" spans="1:14" x14ac:dyDescent="0.25">
      <c r="A169" s="38"/>
      <c r="B169" s="38"/>
      <c r="C169" s="47"/>
      <c r="D169" s="47"/>
      <c r="E169" s="47"/>
      <c r="F169" s="39"/>
      <c r="G169" s="39"/>
      <c r="H169" s="40"/>
      <c r="I169" s="47"/>
      <c r="J169" s="38"/>
      <c r="K169" s="38"/>
      <c r="L169" s="38"/>
      <c r="M169" s="38"/>
      <c r="N169" s="38"/>
    </row>
    <row r="170" spans="1:14" x14ac:dyDescent="0.25">
      <c r="A170" s="38"/>
      <c r="B170" s="38"/>
      <c r="C170" s="47"/>
      <c r="D170" s="47"/>
      <c r="E170" s="47"/>
      <c r="F170" s="39"/>
      <c r="G170" s="39"/>
      <c r="H170" s="40"/>
      <c r="I170" s="47"/>
      <c r="J170" s="38"/>
      <c r="K170" s="38"/>
      <c r="L170" s="50"/>
      <c r="M170" s="37"/>
      <c r="N170" s="38"/>
    </row>
    <row r="171" spans="1:14" x14ac:dyDescent="0.25">
      <c r="A171" s="38"/>
      <c r="B171" s="38"/>
      <c r="C171" s="47"/>
      <c r="D171" s="47"/>
      <c r="E171" s="47"/>
      <c r="F171" s="39"/>
      <c r="G171" s="39"/>
      <c r="H171" s="40"/>
      <c r="I171" s="47"/>
      <c r="J171" s="38"/>
      <c r="K171" s="38"/>
      <c r="L171" s="38"/>
      <c r="M171" s="38"/>
      <c r="N171" s="38"/>
    </row>
    <row r="172" spans="1:14" x14ac:dyDescent="0.25">
      <c r="A172" s="38"/>
      <c r="B172" s="38"/>
      <c r="C172" s="47"/>
      <c r="D172" s="47"/>
      <c r="E172" s="47"/>
      <c r="F172" s="39"/>
      <c r="G172" s="39"/>
      <c r="H172" s="40"/>
      <c r="I172" s="47"/>
      <c r="J172" s="38"/>
      <c r="K172" s="38"/>
      <c r="L172" s="38"/>
      <c r="M172" s="38"/>
      <c r="N172" s="38"/>
    </row>
    <row r="173" spans="1:14" x14ac:dyDescent="0.25">
      <c r="A173" s="38"/>
      <c r="B173" s="38"/>
      <c r="C173" s="47"/>
      <c r="D173" s="47"/>
      <c r="E173" s="47"/>
      <c r="F173" s="39"/>
      <c r="G173" s="39"/>
      <c r="H173" s="40"/>
      <c r="I173" s="47"/>
      <c r="J173" s="38"/>
      <c r="K173" s="38"/>
      <c r="L173" s="38"/>
      <c r="M173" s="38"/>
      <c r="N173" s="38"/>
    </row>
    <row r="174" spans="1:14" x14ac:dyDescent="0.25">
      <c r="A174" s="38"/>
      <c r="B174" s="38"/>
      <c r="C174" s="47"/>
      <c r="D174" s="47"/>
      <c r="E174" s="47"/>
      <c r="F174" s="39"/>
      <c r="G174" s="39"/>
      <c r="H174" s="40"/>
      <c r="I174" s="47"/>
      <c r="J174" s="38"/>
      <c r="K174" s="38"/>
      <c r="L174" s="38"/>
      <c r="M174" s="38"/>
      <c r="N174" s="38"/>
    </row>
    <row r="175" spans="1:14" x14ac:dyDescent="0.25">
      <c r="A175" s="38"/>
      <c r="B175" s="38"/>
      <c r="C175" s="47"/>
      <c r="D175" s="47"/>
      <c r="E175" s="47"/>
      <c r="F175" s="39"/>
      <c r="G175" s="39"/>
      <c r="H175" s="40"/>
      <c r="I175" s="47"/>
      <c r="J175" s="38"/>
      <c r="K175" s="38"/>
      <c r="L175" s="38"/>
      <c r="M175" s="38"/>
      <c r="N175" s="38"/>
    </row>
    <row r="176" spans="1:14" x14ac:dyDescent="0.25">
      <c r="A176" s="38"/>
      <c r="B176" s="38"/>
      <c r="C176" s="47"/>
      <c r="D176" s="47"/>
      <c r="E176" s="47"/>
      <c r="F176" s="39"/>
      <c r="G176" s="39"/>
      <c r="H176" s="40"/>
      <c r="I176" s="47"/>
      <c r="J176" s="38"/>
      <c r="K176" s="38"/>
      <c r="L176" s="38"/>
      <c r="M176" s="38"/>
      <c r="N176" s="38"/>
    </row>
    <row r="177" spans="1:14" x14ac:dyDescent="0.25">
      <c r="A177" s="38"/>
      <c r="B177" s="38"/>
      <c r="C177" s="47"/>
      <c r="D177" s="47"/>
      <c r="E177" s="47"/>
      <c r="F177" s="39"/>
      <c r="G177" s="39"/>
      <c r="H177" s="40"/>
      <c r="I177" s="47"/>
      <c r="J177" s="38"/>
      <c r="K177" s="38"/>
      <c r="L177" s="38"/>
      <c r="M177" s="38"/>
      <c r="N177" s="38"/>
    </row>
    <row r="178" spans="1:14" x14ac:dyDescent="0.25">
      <c r="A178" s="38"/>
      <c r="B178" s="38"/>
      <c r="C178" s="47"/>
      <c r="D178" s="47"/>
      <c r="E178" s="47"/>
      <c r="F178" s="39"/>
      <c r="G178" s="39"/>
      <c r="H178" s="40"/>
      <c r="I178" s="47"/>
      <c r="J178" s="38"/>
      <c r="K178" s="38"/>
      <c r="L178" s="38"/>
      <c r="M178" s="38"/>
      <c r="N178" s="38"/>
    </row>
    <row r="179" spans="1:14" x14ac:dyDescent="0.25">
      <c r="A179" s="38"/>
      <c r="B179" s="38"/>
      <c r="C179" s="47"/>
      <c r="D179" s="47"/>
      <c r="E179" s="47"/>
      <c r="F179" s="39"/>
      <c r="G179" s="39"/>
      <c r="H179" s="40"/>
      <c r="I179" s="47"/>
      <c r="J179" s="38"/>
      <c r="K179" s="38"/>
      <c r="L179" s="38"/>
      <c r="M179" s="38"/>
      <c r="N179" s="38"/>
    </row>
    <row r="180" spans="1:14" x14ac:dyDescent="0.25">
      <c r="A180" s="38"/>
      <c r="B180" s="38"/>
      <c r="C180" s="47"/>
      <c r="D180" s="47"/>
      <c r="E180" s="47"/>
      <c r="F180" s="39"/>
      <c r="G180" s="39"/>
      <c r="H180" s="40"/>
      <c r="I180" s="47"/>
      <c r="J180" s="38"/>
      <c r="K180" s="38"/>
      <c r="L180" s="38"/>
      <c r="M180" s="38"/>
      <c r="N180" s="38"/>
    </row>
    <row r="181" spans="1:14" x14ac:dyDescent="0.25">
      <c r="A181" s="38"/>
      <c r="B181" s="38"/>
      <c r="C181" s="47"/>
      <c r="D181" s="47"/>
      <c r="E181" s="47"/>
      <c r="F181" s="39"/>
      <c r="G181" s="39"/>
      <c r="H181" s="40"/>
      <c r="I181" s="47"/>
      <c r="J181" s="38"/>
      <c r="K181" s="38"/>
      <c r="L181" s="38"/>
      <c r="M181" s="38"/>
      <c r="N181" s="38"/>
    </row>
    <row r="182" spans="1:14" x14ac:dyDescent="0.25">
      <c r="A182" s="38"/>
      <c r="B182" s="38"/>
      <c r="C182" s="47"/>
      <c r="D182" s="47"/>
      <c r="E182" s="47"/>
      <c r="F182" s="39"/>
      <c r="G182" s="39"/>
      <c r="H182" s="40"/>
      <c r="I182" s="47"/>
      <c r="J182" s="38"/>
      <c r="K182" s="38"/>
      <c r="L182" s="38"/>
      <c r="M182" s="38"/>
      <c r="N182" s="38"/>
    </row>
    <row r="183" spans="1:14" x14ac:dyDescent="0.25">
      <c r="A183" s="38"/>
      <c r="B183" s="38"/>
      <c r="C183" s="47"/>
      <c r="D183" s="47"/>
      <c r="E183" s="47"/>
      <c r="F183" s="39"/>
      <c r="G183" s="39"/>
      <c r="H183" s="40"/>
      <c r="I183" s="47"/>
      <c r="J183" s="38"/>
      <c r="K183" s="38"/>
      <c r="L183" s="38"/>
      <c r="M183" s="38"/>
      <c r="N183" s="38"/>
    </row>
    <row r="184" spans="1:14" x14ac:dyDescent="0.25">
      <c r="A184" s="38"/>
      <c r="B184" s="38"/>
      <c r="C184" s="47"/>
      <c r="D184" s="47"/>
      <c r="E184" s="47"/>
      <c r="F184" s="39"/>
      <c r="G184" s="39"/>
      <c r="H184" s="40"/>
      <c r="I184" s="47"/>
      <c r="J184" s="38"/>
      <c r="K184" s="38"/>
      <c r="L184" s="38"/>
      <c r="M184" s="38"/>
      <c r="N184" s="38"/>
    </row>
    <row r="185" spans="1:14" x14ac:dyDescent="0.25">
      <c r="A185" s="38"/>
      <c r="B185" s="38"/>
      <c r="C185" s="47"/>
      <c r="D185" s="47"/>
      <c r="E185" s="47"/>
      <c r="F185" s="39"/>
      <c r="G185" s="39"/>
      <c r="H185" s="40"/>
      <c r="I185" s="47"/>
      <c r="J185" s="38"/>
      <c r="K185" s="38"/>
      <c r="L185" s="38"/>
      <c r="M185" s="38"/>
      <c r="N185" s="38"/>
    </row>
    <row r="186" spans="1:14" x14ac:dyDescent="0.25">
      <c r="A186" s="38"/>
      <c r="B186" s="38"/>
      <c r="C186" s="47"/>
      <c r="D186" s="47"/>
      <c r="E186" s="47"/>
      <c r="F186" s="39"/>
      <c r="G186" s="39"/>
      <c r="H186" s="40"/>
      <c r="I186" s="47"/>
      <c r="J186" s="38"/>
      <c r="K186" s="38"/>
      <c r="L186" s="50"/>
      <c r="M186" s="37"/>
      <c r="N186" s="38"/>
    </row>
    <row r="187" spans="1:14" x14ac:dyDescent="0.25">
      <c r="A187" s="38"/>
      <c r="B187" s="38"/>
      <c r="C187" s="47"/>
      <c r="D187" s="47"/>
      <c r="E187" s="47"/>
      <c r="F187" s="39"/>
      <c r="G187" s="39"/>
      <c r="H187" s="40"/>
      <c r="I187" s="47"/>
      <c r="J187" s="38"/>
      <c r="K187" s="38"/>
      <c r="L187" s="38"/>
      <c r="M187" s="38"/>
      <c r="N187" s="38"/>
    </row>
    <row r="188" spans="1:14" x14ac:dyDescent="0.25">
      <c r="A188" s="38"/>
      <c r="B188" s="38"/>
      <c r="C188" s="47"/>
      <c r="D188" s="47"/>
      <c r="E188" s="47"/>
      <c r="F188" s="39"/>
      <c r="G188" s="39"/>
      <c r="H188" s="40"/>
      <c r="I188" s="47"/>
      <c r="J188" s="38"/>
      <c r="K188" s="38"/>
      <c r="L188" s="38"/>
      <c r="M188" s="38"/>
      <c r="N188" s="38"/>
    </row>
    <row r="189" spans="1:14" x14ac:dyDescent="0.25">
      <c r="A189" s="38"/>
      <c r="B189" s="38"/>
      <c r="C189" s="47"/>
      <c r="D189" s="47"/>
      <c r="E189" s="47"/>
      <c r="F189" s="39"/>
      <c r="G189" s="39"/>
      <c r="H189" s="40"/>
      <c r="I189" s="47"/>
      <c r="J189" s="38"/>
      <c r="K189" s="38"/>
      <c r="L189" s="38"/>
      <c r="M189" s="38"/>
      <c r="N189" s="38"/>
    </row>
    <row r="190" spans="1:14" x14ac:dyDescent="0.25">
      <c r="A190" s="38"/>
      <c r="B190" s="38"/>
      <c r="C190" s="47"/>
      <c r="D190" s="47"/>
      <c r="E190" s="47"/>
      <c r="F190" s="39"/>
      <c r="G190" s="39"/>
      <c r="H190" s="40"/>
      <c r="I190" s="47"/>
      <c r="J190" s="38"/>
      <c r="K190" s="38"/>
      <c r="L190" s="38"/>
      <c r="M190" s="38"/>
      <c r="N190" s="38"/>
    </row>
    <row r="191" spans="1:14" x14ac:dyDescent="0.25">
      <c r="A191" s="38"/>
      <c r="B191" s="38"/>
      <c r="C191" s="47"/>
      <c r="D191" s="47"/>
      <c r="E191" s="47"/>
      <c r="F191" s="39"/>
      <c r="G191" s="39"/>
      <c r="H191" s="40"/>
      <c r="I191" s="47"/>
      <c r="J191" s="38"/>
      <c r="K191" s="38"/>
      <c r="L191" s="38"/>
      <c r="M191" s="38"/>
      <c r="N191" s="38"/>
    </row>
    <row r="192" spans="1:14" x14ac:dyDescent="0.25">
      <c r="A192" s="38"/>
      <c r="B192" s="38"/>
      <c r="C192" s="47"/>
      <c r="D192" s="47"/>
      <c r="E192" s="47"/>
      <c r="F192" s="39"/>
      <c r="G192" s="39"/>
      <c r="H192" s="40"/>
      <c r="I192" s="47"/>
      <c r="J192" s="38"/>
      <c r="K192" s="38"/>
      <c r="L192" s="38"/>
      <c r="M192" s="38"/>
      <c r="N192" s="38"/>
    </row>
    <row r="193" spans="1:14" x14ac:dyDescent="0.25">
      <c r="A193" s="38"/>
      <c r="B193" s="38"/>
      <c r="C193" s="47"/>
      <c r="D193" s="47"/>
      <c r="E193" s="47"/>
      <c r="F193" s="39"/>
      <c r="G193" s="39"/>
      <c r="H193" s="40"/>
      <c r="I193" s="47"/>
      <c r="J193" s="38"/>
      <c r="K193" s="38"/>
      <c r="L193" s="38"/>
      <c r="M193" s="38"/>
      <c r="N193" s="38"/>
    </row>
    <row r="194" spans="1:14" x14ac:dyDescent="0.25">
      <c r="A194" s="38"/>
      <c r="B194" s="38"/>
      <c r="C194" s="47"/>
      <c r="D194" s="47"/>
      <c r="E194" s="47"/>
      <c r="F194" s="39"/>
      <c r="G194" s="39"/>
      <c r="H194" s="40"/>
      <c r="I194" s="47"/>
      <c r="J194" s="38"/>
      <c r="K194" s="38"/>
      <c r="L194" s="38"/>
      <c r="M194" s="38"/>
      <c r="N194" s="38"/>
    </row>
    <row r="195" spans="1:14" x14ac:dyDescent="0.25">
      <c r="A195" s="38"/>
      <c r="B195" s="38"/>
      <c r="C195" s="47"/>
      <c r="D195" s="47"/>
      <c r="E195" s="47"/>
      <c r="F195" s="39"/>
      <c r="G195" s="39"/>
      <c r="H195" s="40"/>
      <c r="I195" s="47"/>
      <c r="J195" s="38"/>
      <c r="K195" s="38"/>
      <c r="L195" s="38"/>
      <c r="M195" s="38"/>
      <c r="N195" s="38"/>
    </row>
    <row r="196" spans="1:14" x14ac:dyDescent="0.25">
      <c r="A196" s="38"/>
      <c r="B196" s="38"/>
      <c r="C196" s="47"/>
      <c r="D196" s="47"/>
      <c r="E196" s="47"/>
      <c r="F196" s="39"/>
      <c r="G196" s="39"/>
      <c r="H196" s="40"/>
      <c r="I196" s="47"/>
      <c r="J196" s="38"/>
      <c r="K196" s="38"/>
      <c r="L196" s="38"/>
      <c r="M196" s="38"/>
      <c r="N196" s="38"/>
    </row>
    <row r="197" spans="1:14" x14ac:dyDescent="0.25">
      <c r="A197" s="38"/>
      <c r="B197" s="38"/>
      <c r="C197" s="47"/>
      <c r="D197" s="47"/>
      <c r="E197" s="47"/>
      <c r="F197" s="39"/>
      <c r="G197" s="39"/>
      <c r="H197" s="40"/>
      <c r="I197" s="47"/>
      <c r="J197" s="38"/>
      <c r="K197" s="38"/>
      <c r="L197" s="38"/>
      <c r="M197" s="38"/>
      <c r="N197" s="38"/>
    </row>
    <row r="198" spans="1:14" x14ac:dyDescent="0.25">
      <c r="A198" s="38"/>
      <c r="B198" s="38"/>
      <c r="C198" s="47"/>
      <c r="D198" s="47"/>
      <c r="E198" s="47"/>
      <c r="F198" s="39"/>
      <c r="G198" s="39"/>
      <c r="H198" s="40"/>
      <c r="I198" s="47"/>
      <c r="J198" s="38"/>
      <c r="K198" s="38"/>
      <c r="L198" s="38"/>
      <c r="M198" s="38"/>
      <c r="N198" s="38"/>
    </row>
    <row r="199" spans="1:14" x14ac:dyDescent="0.25">
      <c r="A199" s="38"/>
      <c r="B199" s="38"/>
      <c r="C199" s="47"/>
      <c r="D199" s="47"/>
      <c r="E199" s="47"/>
      <c r="F199" s="39"/>
      <c r="G199" s="39"/>
      <c r="H199" s="40"/>
      <c r="I199" s="47"/>
      <c r="J199" s="38"/>
      <c r="K199" s="38"/>
      <c r="L199" s="38"/>
      <c r="M199" s="38"/>
      <c r="N199" s="38"/>
    </row>
    <row r="200" spans="1:14" x14ac:dyDescent="0.25">
      <c r="A200" s="38"/>
      <c r="B200" s="38"/>
      <c r="C200" s="47"/>
      <c r="D200" s="47"/>
      <c r="E200" s="47"/>
      <c r="F200" s="39"/>
      <c r="G200" s="39"/>
      <c r="H200" s="40"/>
      <c r="I200" s="47"/>
      <c r="J200" s="38"/>
      <c r="K200" s="38"/>
      <c r="L200" s="38"/>
      <c r="M200" s="38"/>
      <c r="N200" s="38"/>
    </row>
    <row r="201" spans="1:14" x14ac:dyDescent="0.25">
      <c r="A201" s="38"/>
      <c r="B201" s="38"/>
      <c r="C201" s="47"/>
      <c r="D201" s="47"/>
      <c r="E201" s="47"/>
      <c r="F201" s="39"/>
      <c r="G201" s="39"/>
      <c r="H201" s="40"/>
      <c r="I201" s="47"/>
      <c r="J201" s="38"/>
      <c r="K201" s="38"/>
      <c r="L201" s="38"/>
      <c r="M201" s="38"/>
      <c r="N201" s="38"/>
    </row>
    <row r="202" spans="1:14" x14ac:dyDescent="0.25">
      <c r="A202" s="38"/>
      <c r="B202" s="38"/>
      <c r="C202" s="47"/>
      <c r="D202" s="47"/>
      <c r="E202" s="47"/>
      <c r="F202" s="39"/>
      <c r="G202" s="39"/>
      <c r="H202" s="40"/>
      <c r="I202" s="47"/>
      <c r="J202" s="38"/>
      <c r="K202" s="38"/>
      <c r="L202" s="38"/>
      <c r="M202" s="38"/>
      <c r="N202" s="38"/>
    </row>
    <row r="203" spans="1:14" x14ac:dyDescent="0.25">
      <c r="A203" s="38"/>
      <c r="B203" s="38"/>
      <c r="C203" s="47"/>
      <c r="D203" s="47"/>
      <c r="E203" s="47"/>
      <c r="F203" s="39"/>
      <c r="G203" s="39"/>
      <c r="H203" s="40"/>
      <c r="I203" s="47"/>
      <c r="J203" s="38"/>
      <c r="K203" s="38"/>
      <c r="L203" s="38"/>
      <c r="M203" s="38"/>
      <c r="N203" s="38"/>
    </row>
    <row r="204" spans="1:14" x14ac:dyDescent="0.25">
      <c r="A204" s="38"/>
      <c r="B204" s="38"/>
      <c r="C204" s="47"/>
      <c r="D204" s="47"/>
      <c r="E204" s="47"/>
      <c r="F204" s="39"/>
      <c r="G204" s="39"/>
      <c r="H204" s="40"/>
      <c r="I204" s="47"/>
      <c r="J204" s="38"/>
      <c r="K204" s="38"/>
      <c r="L204" s="38"/>
      <c r="M204" s="38"/>
      <c r="N204" s="38"/>
    </row>
    <row r="205" spans="1:14" x14ac:dyDescent="0.25">
      <c r="A205" s="38"/>
      <c r="B205" s="38"/>
      <c r="C205" s="47"/>
      <c r="D205" s="47"/>
      <c r="E205" s="47"/>
      <c r="F205" s="39"/>
      <c r="G205" s="39"/>
      <c r="H205" s="40"/>
      <c r="I205" s="47"/>
      <c r="J205" s="38"/>
      <c r="K205" s="38"/>
      <c r="L205" s="38"/>
      <c r="M205" s="38"/>
      <c r="N205" s="38"/>
    </row>
    <row r="206" spans="1:14" x14ac:dyDescent="0.25">
      <c r="A206" s="38"/>
      <c r="B206" s="38"/>
      <c r="C206" s="47"/>
      <c r="D206" s="47"/>
      <c r="E206" s="47"/>
      <c r="F206" s="39"/>
      <c r="G206" s="39"/>
      <c r="H206" s="40"/>
      <c r="I206" s="47"/>
      <c r="J206" s="38"/>
      <c r="K206" s="38"/>
      <c r="L206" s="38"/>
      <c r="M206" s="38"/>
      <c r="N206" s="38"/>
    </row>
    <row r="207" spans="1:14" x14ac:dyDescent="0.25">
      <c r="A207" s="38"/>
      <c r="B207" s="38"/>
      <c r="C207" s="47"/>
      <c r="D207" s="47"/>
      <c r="E207" s="47"/>
      <c r="F207" s="39"/>
      <c r="G207" s="39"/>
      <c r="H207" s="40"/>
      <c r="I207" s="47"/>
      <c r="J207" s="38"/>
      <c r="K207" s="38"/>
      <c r="L207" s="38"/>
      <c r="M207" s="38"/>
      <c r="N207" s="38"/>
    </row>
    <row r="208" spans="1:14" x14ac:dyDescent="0.25">
      <c r="A208" s="38"/>
      <c r="B208" s="38"/>
      <c r="C208" s="47"/>
      <c r="D208" s="47"/>
      <c r="E208" s="47"/>
      <c r="F208" s="39"/>
      <c r="G208" s="39"/>
      <c r="H208" s="40"/>
      <c r="I208" s="47"/>
      <c r="J208" s="38"/>
      <c r="K208" s="38"/>
      <c r="L208" s="38"/>
      <c r="M208" s="38"/>
      <c r="N208" s="38"/>
    </row>
    <row r="209" spans="1:14" x14ac:dyDescent="0.25">
      <c r="A209" s="38"/>
      <c r="B209" s="38"/>
      <c r="C209" s="47"/>
      <c r="D209" s="47"/>
      <c r="E209" s="47"/>
      <c r="F209" s="39"/>
      <c r="G209" s="39"/>
      <c r="H209" s="40"/>
      <c r="I209" s="47"/>
      <c r="J209" s="38"/>
      <c r="K209" s="38"/>
      <c r="L209" s="38"/>
      <c r="M209" s="38"/>
      <c r="N209" s="38"/>
    </row>
    <row r="210" spans="1:14" x14ac:dyDescent="0.25">
      <c r="A210" s="38"/>
      <c r="B210" s="38"/>
      <c r="C210" s="47"/>
      <c r="D210" s="47"/>
      <c r="E210" s="47"/>
      <c r="F210" s="39"/>
      <c r="G210" s="39"/>
      <c r="H210" s="40"/>
      <c r="I210" s="47"/>
      <c r="J210" s="38"/>
      <c r="K210" s="38"/>
      <c r="L210" s="50"/>
      <c r="M210" s="37"/>
      <c r="N210" s="38"/>
    </row>
    <row r="211" spans="1:14" x14ac:dyDescent="0.25">
      <c r="A211" s="38"/>
      <c r="B211" s="38"/>
      <c r="C211" s="47"/>
      <c r="D211" s="47"/>
      <c r="E211" s="47"/>
      <c r="F211" s="39"/>
      <c r="G211" s="39"/>
      <c r="H211" s="40"/>
      <c r="I211" s="47"/>
      <c r="J211" s="38"/>
      <c r="K211" s="38"/>
      <c r="L211" s="38"/>
      <c r="M211" s="38"/>
      <c r="N211" s="38"/>
    </row>
    <row r="212" spans="1:14" x14ac:dyDescent="0.25">
      <c r="A212" s="38"/>
      <c r="B212" s="38"/>
      <c r="C212" s="47"/>
      <c r="D212" s="47"/>
      <c r="E212" s="47"/>
      <c r="F212" s="39"/>
      <c r="G212" s="39"/>
      <c r="H212" s="40"/>
      <c r="I212" s="47"/>
      <c r="J212" s="38"/>
      <c r="K212" s="38"/>
      <c r="L212" s="38"/>
      <c r="M212" s="38"/>
      <c r="N212" s="38"/>
    </row>
    <row r="213" spans="1:14" x14ac:dyDescent="0.25">
      <c r="A213" s="38"/>
      <c r="B213" s="38"/>
      <c r="C213" s="47"/>
      <c r="D213" s="47"/>
      <c r="E213" s="47"/>
      <c r="F213" s="39"/>
      <c r="G213" s="39"/>
      <c r="H213" s="40"/>
      <c r="I213" s="47"/>
      <c r="J213" s="38"/>
      <c r="K213" s="38"/>
      <c r="L213" s="38"/>
      <c r="M213" s="38"/>
      <c r="N213" s="38"/>
    </row>
    <row r="214" spans="1:14" x14ac:dyDescent="0.25">
      <c r="A214" s="38"/>
      <c r="B214" s="38"/>
      <c r="C214" s="47"/>
      <c r="D214" s="47"/>
      <c r="E214" s="47"/>
      <c r="F214" s="39"/>
      <c r="G214" s="39"/>
      <c r="H214" s="40"/>
      <c r="I214" s="47"/>
      <c r="J214" s="38"/>
      <c r="K214" s="38"/>
      <c r="L214" s="38"/>
      <c r="M214" s="38"/>
      <c r="N214" s="38"/>
    </row>
    <row r="215" spans="1:14" x14ac:dyDescent="0.25">
      <c r="A215" s="38"/>
      <c r="B215" s="38"/>
      <c r="C215" s="47"/>
      <c r="D215" s="47"/>
      <c r="E215" s="47"/>
      <c r="F215" s="39"/>
      <c r="G215" s="39"/>
      <c r="H215" s="40"/>
      <c r="I215" s="47"/>
      <c r="J215" s="38"/>
      <c r="K215" s="38"/>
      <c r="L215" s="38"/>
      <c r="M215" s="38"/>
      <c r="N215" s="38"/>
    </row>
    <row r="216" spans="1:14" x14ac:dyDescent="0.25">
      <c r="A216" s="38"/>
      <c r="B216" s="38"/>
      <c r="C216" s="47"/>
      <c r="D216" s="47"/>
      <c r="E216" s="47"/>
      <c r="F216" s="39"/>
      <c r="G216" s="39"/>
      <c r="H216" s="40"/>
      <c r="I216" s="47"/>
      <c r="J216" s="38"/>
      <c r="K216" s="38"/>
      <c r="L216" s="38"/>
      <c r="M216" s="38"/>
      <c r="N216" s="38"/>
    </row>
    <row r="217" spans="1:14" x14ac:dyDescent="0.25">
      <c r="A217" s="38"/>
      <c r="B217" s="38"/>
      <c r="C217" s="47"/>
      <c r="D217" s="47"/>
      <c r="E217" s="47"/>
      <c r="F217" s="39"/>
      <c r="G217" s="39"/>
      <c r="H217" s="40"/>
      <c r="I217" s="47"/>
      <c r="J217" s="38"/>
      <c r="K217" s="38"/>
      <c r="L217" s="38"/>
      <c r="M217" s="38"/>
      <c r="N217" s="38"/>
    </row>
    <row r="218" spans="1:14" x14ac:dyDescent="0.25">
      <c r="A218" s="38"/>
      <c r="B218" s="38"/>
      <c r="C218" s="47"/>
      <c r="D218" s="47"/>
      <c r="E218" s="47"/>
      <c r="F218" s="39"/>
      <c r="G218" s="39"/>
      <c r="H218" s="40"/>
      <c r="I218" s="47"/>
      <c r="J218" s="38"/>
      <c r="K218" s="38"/>
      <c r="L218" s="38"/>
      <c r="M218" s="38"/>
      <c r="N218" s="38"/>
    </row>
    <row r="219" spans="1:14" x14ac:dyDescent="0.25">
      <c r="A219" s="38"/>
      <c r="B219" s="38"/>
      <c r="C219" s="47"/>
      <c r="D219" s="47"/>
      <c r="E219" s="47"/>
      <c r="F219" s="39"/>
      <c r="G219" s="39"/>
      <c r="H219" s="40"/>
      <c r="I219" s="47"/>
      <c r="J219" s="38"/>
      <c r="K219" s="38"/>
      <c r="L219" s="38"/>
      <c r="M219" s="38"/>
      <c r="N219" s="38"/>
    </row>
    <row r="220" spans="1:14" x14ac:dyDescent="0.25">
      <c r="A220" s="38"/>
      <c r="B220" s="38"/>
      <c r="C220" s="47"/>
      <c r="D220" s="47"/>
      <c r="E220" s="47"/>
      <c r="F220" s="39"/>
      <c r="G220" s="39"/>
      <c r="H220" s="40"/>
      <c r="I220" s="47"/>
      <c r="J220" s="38"/>
      <c r="K220" s="38"/>
      <c r="L220" s="38"/>
      <c r="M220" s="38"/>
      <c r="N220" s="38"/>
    </row>
    <row r="221" spans="1:14" x14ac:dyDescent="0.25">
      <c r="A221" s="38"/>
      <c r="B221" s="38"/>
      <c r="C221" s="47"/>
      <c r="D221" s="47"/>
      <c r="E221" s="47"/>
      <c r="F221" s="39"/>
      <c r="G221" s="39"/>
      <c r="H221" s="40"/>
      <c r="I221" s="47"/>
      <c r="J221" s="38"/>
      <c r="K221" s="38"/>
      <c r="L221" s="38"/>
      <c r="M221" s="38"/>
      <c r="N221" s="38"/>
    </row>
    <row r="222" spans="1:14" x14ac:dyDescent="0.25">
      <c r="A222" s="38"/>
      <c r="B222" s="38"/>
      <c r="C222" s="47"/>
      <c r="D222" s="47"/>
      <c r="E222" s="47"/>
      <c r="F222" s="39"/>
      <c r="G222" s="39"/>
      <c r="H222" s="40"/>
      <c r="I222" s="47"/>
      <c r="J222" s="38"/>
      <c r="K222" s="38"/>
      <c r="L222" s="38"/>
      <c r="M222" s="38"/>
      <c r="N222" s="38"/>
    </row>
    <row r="223" spans="1:14" x14ac:dyDescent="0.25">
      <c r="A223" s="38"/>
      <c r="B223" s="38"/>
      <c r="C223" s="47"/>
      <c r="D223" s="47"/>
      <c r="E223" s="47"/>
      <c r="F223" s="39"/>
      <c r="G223" s="39"/>
      <c r="H223" s="40"/>
      <c r="I223" s="47"/>
      <c r="J223" s="38"/>
      <c r="K223" s="38"/>
      <c r="L223" s="38"/>
      <c r="M223" s="38"/>
      <c r="N223" s="38"/>
    </row>
    <row r="224" spans="1:14" x14ac:dyDescent="0.25">
      <c r="A224" s="38"/>
      <c r="B224" s="38"/>
      <c r="C224" s="47"/>
      <c r="D224" s="47"/>
      <c r="E224" s="47"/>
      <c r="F224" s="39"/>
      <c r="G224" s="39"/>
      <c r="H224" s="40"/>
      <c r="I224" s="47"/>
      <c r="J224" s="38"/>
      <c r="K224" s="38"/>
      <c r="L224" s="38"/>
      <c r="M224" s="38"/>
      <c r="N224" s="38"/>
    </row>
    <row r="225" spans="1:14" x14ac:dyDescent="0.25">
      <c r="A225" s="38"/>
      <c r="B225" s="38"/>
      <c r="C225" s="47"/>
      <c r="D225" s="47"/>
      <c r="E225" s="47"/>
      <c r="F225" s="39"/>
      <c r="G225" s="39"/>
      <c r="H225" s="40"/>
      <c r="I225" s="47"/>
      <c r="J225" s="38"/>
      <c r="K225" s="38"/>
      <c r="L225" s="38"/>
      <c r="M225" s="38"/>
      <c r="N225" s="38"/>
    </row>
    <row r="226" spans="1:14" x14ac:dyDescent="0.25">
      <c r="A226" s="38"/>
      <c r="B226" s="38"/>
      <c r="C226" s="47"/>
      <c r="D226" s="47"/>
      <c r="E226" s="47"/>
      <c r="F226" s="39"/>
      <c r="G226" s="39"/>
      <c r="H226" s="40"/>
      <c r="I226" s="47"/>
      <c r="J226" s="38"/>
      <c r="K226" s="38"/>
      <c r="L226" s="38"/>
      <c r="M226" s="38"/>
      <c r="N226" s="38"/>
    </row>
    <row r="227" spans="1:14" x14ac:dyDescent="0.25">
      <c r="A227" s="38"/>
      <c r="B227" s="38"/>
      <c r="C227" s="47"/>
      <c r="D227" s="47"/>
      <c r="E227" s="47"/>
      <c r="F227" s="39"/>
      <c r="G227" s="39"/>
      <c r="H227" s="40"/>
      <c r="I227" s="47"/>
      <c r="J227" s="38"/>
      <c r="K227" s="38"/>
      <c r="L227" s="38"/>
      <c r="M227" s="38"/>
      <c r="N227" s="38"/>
    </row>
    <row r="228" spans="1:14" x14ac:dyDescent="0.25">
      <c r="A228" s="38"/>
      <c r="B228" s="38"/>
      <c r="C228" s="47"/>
      <c r="D228" s="47"/>
      <c r="E228" s="47"/>
      <c r="F228" s="39"/>
      <c r="G228" s="39"/>
      <c r="H228" s="40"/>
      <c r="I228" s="47"/>
      <c r="J228" s="38"/>
      <c r="K228" s="38"/>
      <c r="L228" s="38"/>
      <c r="M228" s="38"/>
      <c r="N228" s="38"/>
    </row>
    <row r="229" spans="1:14" x14ac:dyDescent="0.25">
      <c r="A229" s="38"/>
      <c r="B229" s="38"/>
      <c r="C229" s="47"/>
      <c r="D229" s="47"/>
      <c r="E229" s="47"/>
      <c r="F229" s="39"/>
      <c r="G229" s="39"/>
      <c r="H229" s="40"/>
      <c r="I229" s="47"/>
      <c r="J229" s="38"/>
      <c r="K229" s="38"/>
      <c r="L229" s="38"/>
      <c r="M229" s="38"/>
      <c r="N229" s="38"/>
    </row>
    <row r="230" spans="1:14" x14ac:dyDescent="0.25">
      <c r="A230" s="38"/>
      <c r="B230" s="38"/>
      <c r="C230" s="47"/>
      <c r="D230" s="47"/>
      <c r="E230" s="47"/>
      <c r="F230" s="39"/>
      <c r="G230" s="39"/>
      <c r="H230" s="40"/>
      <c r="I230" s="47"/>
      <c r="J230" s="38"/>
      <c r="K230" s="38"/>
      <c r="L230" s="38"/>
      <c r="M230" s="38"/>
      <c r="N230" s="38"/>
    </row>
    <row r="231" spans="1:14" x14ac:dyDescent="0.25">
      <c r="A231" s="38"/>
      <c r="B231" s="38"/>
      <c r="C231" s="47"/>
      <c r="D231" s="47"/>
      <c r="E231" s="47"/>
      <c r="F231" s="39"/>
      <c r="G231" s="39"/>
      <c r="H231" s="40"/>
      <c r="I231" s="47"/>
      <c r="J231" s="38"/>
      <c r="K231" s="38"/>
      <c r="L231" s="38"/>
      <c r="M231" s="38"/>
      <c r="N231" s="38"/>
    </row>
    <row r="232" spans="1:14" x14ac:dyDescent="0.25">
      <c r="A232" s="38"/>
      <c r="B232" s="38"/>
      <c r="C232" s="47"/>
      <c r="D232" s="47"/>
      <c r="E232" s="47"/>
      <c r="F232" s="39"/>
      <c r="G232" s="39"/>
      <c r="H232" s="40"/>
      <c r="I232" s="47"/>
      <c r="J232" s="38"/>
      <c r="K232" s="38"/>
      <c r="L232" s="38"/>
      <c r="M232" s="38"/>
      <c r="N232" s="38"/>
    </row>
    <row r="233" spans="1:14" x14ac:dyDescent="0.25">
      <c r="A233" s="38"/>
      <c r="B233" s="38"/>
      <c r="C233" s="47"/>
      <c r="D233" s="47"/>
      <c r="E233" s="47"/>
      <c r="F233" s="39"/>
      <c r="G233" s="39"/>
      <c r="H233" s="40"/>
      <c r="I233" s="47"/>
      <c r="J233" s="38"/>
      <c r="K233" s="38"/>
      <c r="L233" s="38"/>
      <c r="M233" s="38"/>
      <c r="N233" s="38"/>
    </row>
    <row r="234" spans="1:14" x14ac:dyDescent="0.25">
      <c r="A234" s="38"/>
      <c r="B234" s="38"/>
      <c r="C234" s="47"/>
      <c r="D234" s="47"/>
      <c r="E234" s="47"/>
      <c r="F234" s="39"/>
      <c r="G234" s="39"/>
      <c r="H234" s="40"/>
      <c r="I234" s="47"/>
      <c r="J234" s="38"/>
      <c r="K234" s="38"/>
      <c r="L234" s="50"/>
      <c r="M234" s="37"/>
      <c r="N234" s="38"/>
    </row>
    <row r="235" spans="1:14" x14ac:dyDescent="0.25">
      <c r="A235" s="38"/>
      <c r="B235" s="38"/>
      <c r="C235" s="47"/>
      <c r="D235" s="47"/>
      <c r="E235" s="47"/>
      <c r="F235" s="39"/>
      <c r="G235" s="39"/>
      <c r="H235" s="40"/>
      <c r="I235" s="47"/>
      <c r="J235" s="38"/>
      <c r="K235" s="38"/>
      <c r="L235" s="38"/>
      <c r="M235" s="38"/>
      <c r="N235" s="38"/>
    </row>
    <row r="236" spans="1:14" x14ac:dyDescent="0.25">
      <c r="A236" s="38"/>
      <c r="B236" s="38"/>
      <c r="C236" s="47"/>
      <c r="D236" s="47"/>
      <c r="E236" s="47"/>
      <c r="F236" s="39"/>
      <c r="G236" s="39"/>
      <c r="H236" s="40"/>
      <c r="I236" s="47"/>
      <c r="J236" s="38"/>
      <c r="K236" s="38"/>
      <c r="L236" s="38"/>
      <c r="M236" s="38"/>
      <c r="N236" s="38"/>
    </row>
    <row r="237" spans="1:14" x14ac:dyDescent="0.25">
      <c r="A237" s="38"/>
      <c r="B237" s="38"/>
      <c r="C237" s="47"/>
      <c r="D237" s="47"/>
      <c r="E237" s="47"/>
      <c r="F237" s="39"/>
      <c r="G237" s="39"/>
      <c r="H237" s="40"/>
      <c r="I237" s="47"/>
      <c r="J237" s="38"/>
      <c r="K237" s="38"/>
      <c r="L237" s="38"/>
      <c r="M237" s="38"/>
      <c r="N237" s="38"/>
    </row>
    <row r="238" spans="1:14" x14ac:dyDescent="0.25">
      <c r="A238" s="38"/>
      <c r="B238" s="38"/>
      <c r="C238" s="47"/>
      <c r="D238" s="47"/>
      <c r="E238" s="47"/>
      <c r="F238" s="39"/>
      <c r="G238" s="39"/>
      <c r="H238" s="40"/>
      <c r="I238" s="47"/>
      <c r="J238" s="38"/>
      <c r="K238" s="38"/>
      <c r="L238" s="38"/>
      <c r="M238" s="38"/>
      <c r="N238" s="38"/>
    </row>
    <row r="239" spans="1:14" x14ac:dyDescent="0.25">
      <c r="A239" s="38"/>
      <c r="B239" s="38"/>
      <c r="C239" s="47"/>
      <c r="D239" s="47"/>
      <c r="E239" s="47"/>
      <c r="F239" s="39"/>
      <c r="G239" s="39"/>
      <c r="H239" s="40"/>
      <c r="I239" s="47"/>
      <c r="J239" s="38"/>
      <c r="K239" s="38"/>
      <c r="L239" s="38"/>
      <c r="M239" s="38"/>
      <c r="N239" s="38"/>
    </row>
    <row r="240" spans="1:14" x14ac:dyDescent="0.25">
      <c r="A240" s="38"/>
      <c r="B240" s="38"/>
      <c r="C240" s="47"/>
      <c r="D240" s="47"/>
      <c r="E240" s="47"/>
      <c r="F240" s="39"/>
      <c r="G240" s="39"/>
      <c r="H240" s="40"/>
      <c r="I240" s="47"/>
      <c r="J240" s="38"/>
      <c r="K240" s="38"/>
      <c r="L240" s="38"/>
      <c r="M240" s="38"/>
      <c r="N240" s="38"/>
    </row>
    <row r="241" spans="1:14" x14ac:dyDescent="0.25">
      <c r="A241" s="38"/>
      <c r="B241" s="38"/>
      <c r="C241" s="47"/>
      <c r="D241" s="47"/>
      <c r="E241" s="47"/>
      <c r="F241" s="39"/>
      <c r="G241" s="39"/>
      <c r="H241" s="40"/>
      <c r="I241" s="47"/>
      <c r="J241" s="38"/>
      <c r="K241" s="38"/>
      <c r="L241" s="38"/>
      <c r="M241" s="38"/>
      <c r="N241" s="38"/>
    </row>
    <row r="242" spans="1:14" x14ac:dyDescent="0.25">
      <c r="A242" s="38"/>
      <c r="B242" s="38"/>
      <c r="C242" s="47"/>
      <c r="D242" s="47"/>
      <c r="E242" s="47"/>
      <c r="F242" s="39"/>
      <c r="G242" s="39"/>
      <c r="H242" s="40"/>
      <c r="I242" s="47"/>
      <c r="J242" s="38"/>
      <c r="K242" s="38"/>
      <c r="L242" s="38"/>
      <c r="M242" s="38"/>
      <c r="N242" s="38"/>
    </row>
    <row r="243" spans="1:14" x14ac:dyDescent="0.25">
      <c r="A243" s="38"/>
      <c r="B243" s="38"/>
      <c r="C243" s="47"/>
      <c r="D243" s="47"/>
      <c r="E243" s="47"/>
      <c r="F243" s="39"/>
      <c r="G243" s="39"/>
      <c r="H243" s="40"/>
      <c r="I243" s="47"/>
      <c r="J243" s="38"/>
      <c r="K243" s="38"/>
      <c r="L243" s="38"/>
      <c r="M243" s="38"/>
      <c r="N243" s="38"/>
    </row>
    <row r="244" spans="1:14" x14ac:dyDescent="0.25">
      <c r="A244" s="38"/>
      <c r="B244" s="38"/>
      <c r="C244" s="47"/>
      <c r="D244" s="47"/>
      <c r="E244" s="47"/>
      <c r="F244" s="39"/>
      <c r="G244" s="39"/>
      <c r="H244" s="40"/>
      <c r="I244" s="47"/>
      <c r="J244" s="38"/>
      <c r="K244" s="38"/>
      <c r="L244" s="38"/>
      <c r="M244" s="38"/>
      <c r="N244" s="38"/>
    </row>
    <row r="245" spans="1:14" x14ac:dyDescent="0.25">
      <c r="A245" s="38"/>
      <c r="B245" s="38"/>
      <c r="C245" s="47"/>
      <c r="D245" s="47"/>
      <c r="E245" s="47"/>
      <c r="F245" s="39"/>
      <c r="G245" s="39"/>
      <c r="H245" s="40"/>
      <c r="I245" s="47"/>
      <c r="J245" s="38"/>
      <c r="K245" s="38"/>
      <c r="L245" s="38"/>
      <c r="M245" s="38"/>
      <c r="N245" s="38"/>
    </row>
    <row r="246" spans="1:14" x14ac:dyDescent="0.25">
      <c r="A246" s="38"/>
      <c r="B246" s="38"/>
      <c r="C246" s="47"/>
      <c r="D246" s="47"/>
      <c r="E246" s="47"/>
      <c r="F246" s="39"/>
      <c r="G246" s="39"/>
      <c r="H246" s="40"/>
      <c r="I246" s="47"/>
      <c r="J246" s="38"/>
      <c r="K246" s="38"/>
      <c r="L246" s="38"/>
      <c r="M246" s="38"/>
      <c r="N246" s="38"/>
    </row>
    <row r="247" spans="1:14" x14ac:dyDescent="0.25">
      <c r="A247" s="38"/>
      <c r="B247" s="38"/>
      <c r="C247" s="47"/>
      <c r="D247" s="47"/>
      <c r="E247" s="47"/>
      <c r="F247" s="39"/>
      <c r="G247" s="39"/>
      <c r="H247" s="40"/>
      <c r="I247" s="47"/>
      <c r="J247" s="38"/>
      <c r="K247" s="38"/>
      <c r="L247" s="38"/>
      <c r="M247" s="38"/>
      <c r="N247" s="38"/>
    </row>
    <row r="248" spans="1:14" x14ac:dyDescent="0.25">
      <c r="A248" s="38"/>
      <c r="B248" s="38"/>
      <c r="C248" s="47"/>
      <c r="D248" s="47"/>
      <c r="E248" s="47"/>
      <c r="F248" s="39"/>
      <c r="G248" s="39"/>
      <c r="H248" s="40"/>
      <c r="I248" s="47"/>
      <c r="J248" s="38"/>
      <c r="K248" s="38"/>
      <c r="L248" s="38"/>
      <c r="M248" s="38"/>
      <c r="N248" s="38"/>
    </row>
    <row r="249" spans="1:14" x14ac:dyDescent="0.25">
      <c r="A249" s="38"/>
      <c r="B249" s="38"/>
      <c r="C249" s="47"/>
      <c r="D249" s="47"/>
      <c r="E249" s="47"/>
      <c r="F249" s="39"/>
      <c r="G249" s="39"/>
      <c r="H249" s="40"/>
      <c r="I249" s="47"/>
      <c r="J249" s="38"/>
      <c r="K249" s="38"/>
      <c r="L249" s="38"/>
      <c r="M249" s="38"/>
      <c r="N249" s="38"/>
    </row>
    <row r="250" spans="1:14" x14ac:dyDescent="0.25">
      <c r="A250" s="38"/>
      <c r="B250" s="38"/>
      <c r="C250" s="47"/>
      <c r="D250" s="47"/>
      <c r="E250" s="47"/>
      <c r="F250" s="39"/>
      <c r="G250" s="39"/>
      <c r="H250" s="40"/>
      <c r="I250" s="47"/>
      <c r="J250" s="38"/>
      <c r="K250" s="38"/>
      <c r="L250" s="38"/>
      <c r="M250" s="38"/>
      <c r="N250" s="38"/>
    </row>
    <row r="251" spans="1:14" x14ac:dyDescent="0.25">
      <c r="A251" s="38"/>
      <c r="B251" s="38"/>
      <c r="C251" s="47"/>
      <c r="D251" s="47"/>
      <c r="E251" s="47"/>
      <c r="F251" s="39"/>
      <c r="G251" s="39"/>
      <c r="H251" s="40"/>
      <c r="I251" s="47"/>
      <c r="J251" s="38"/>
      <c r="K251" s="38"/>
      <c r="L251" s="38"/>
      <c r="M251" s="38"/>
      <c r="N251" s="38"/>
    </row>
    <row r="252" spans="1:14" x14ac:dyDescent="0.25">
      <c r="A252" s="38"/>
      <c r="B252" s="38"/>
      <c r="C252" s="47"/>
      <c r="D252" s="47"/>
      <c r="E252" s="47"/>
      <c r="F252" s="39"/>
      <c r="G252" s="39"/>
      <c r="H252" s="40"/>
      <c r="I252" s="47"/>
      <c r="J252" s="38"/>
      <c r="K252" s="38"/>
      <c r="L252" s="38"/>
      <c r="M252" s="38"/>
      <c r="N252" s="38"/>
    </row>
    <row r="253" spans="1:14" x14ac:dyDescent="0.25">
      <c r="A253" s="38"/>
      <c r="B253" s="38"/>
      <c r="C253" s="47"/>
      <c r="D253" s="47"/>
      <c r="E253" s="47"/>
      <c r="F253" s="39"/>
      <c r="G253" s="39"/>
      <c r="H253" s="40"/>
      <c r="I253" s="47"/>
      <c r="J253" s="38"/>
      <c r="K253" s="38"/>
      <c r="L253" s="38"/>
      <c r="M253" s="38"/>
      <c r="N253" s="38"/>
    </row>
    <row r="254" spans="1:14" x14ac:dyDescent="0.25">
      <c r="A254" s="48"/>
      <c r="B254" s="48"/>
      <c r="C254" s="49"/>
      <c r="D254" s="49"/>
      <c r="E254" s="49"/>
      <c r="F254" s="48"/>
      <c r="G254" s="48"/>
      <c r="I254" s="49"/>
      <c r="J254" s="48"/>
      <c r="K254" s="48"/>
      <c r="L254" s="48"/>
      <c r="M254" s="48"/>
      <c r="N254" s="48"/>
    </row>
    <row r="255" spans="1:14" x14ac:dyDescent="0.25">
      <c r="A255" s="48"/>
      <c r="B255" s="48"/>
      <c r="C255" s="49"/>
      <c r="D255" s="49"/>
      <c r="E255" s="49"/>
      <c r="F255" s="48"/>
      <c r="G255" s="48"/>
      <c r="I255" s="49"/>
      <c r="J255" s="48"/>
      <c r="K255" s="48"/>
      <c r="L255" s="48"/>
      <c r="M255" s="48"/>
      <c r="N255" s="48"/>
    </row>
    <row r="256" spans="1:14" x14ac:dyDescent="0.25">
      <c r="A256" s="48"/>
      <c r="B256" s="48"/>
      <c r="C256" s="49"/>
      <c r="D256" s="49"/>
      <c r="E256" s="49"/>
      <c r="F256" s="48"/>
      <c r="G256" s="48"/>
      <c r="I256" s="49"/>
      <c r="J256" s="48"/>
      <c r="K256" s="48"/>
      <c r="L256" s="48"/>
      <c r="M256" s="48"/>
      <c r="N256" s="48"/>
    </row>
    <row r="257" spans="1:14" x14ac:dyDescent="0.25">
      <c r="A257" s="48"/>
      <c r="B257" s="48"/>
      <c r="C257" s="49"/>
      <c r="D257" s="49"/>
      <c r="E257" s="49"/>
      <c r="F257" s="48"/>
      <c r="G257" s="48"/>
      <c r="I257" s="49"/>
      <c r="J257" s="48"/>
      <c r="K257" s="48"/>
      <c r="L257" s="48"/>
      <c r="M257" s="48"/>
      <c r="N257" s="48"/>
    </row>
    <row r="258" spans="1:14" x14ac:dyDescent="0.25">
      <c r="A258" s="48"/>
      <c r="B258" s="48"/>
      <c r="C258" s="49"/>
      <c r="D258" s="49"/>
      <c r="E258" s="49"/>
      <c r="F258" s="48"/>
      <c r="G258" s="48"/>
      <c r="I258" s="49"/>
      <c r="J258" s="48"/>
      <c r="K258" s="48"/>
      <c r="L258" s="48"/>
      <c r="M258" s="48"/>
      <c r="N258" s="48"/>
    </row>
    <row r="259" spans="1:14" x14ac:dyDescent="0.25">
      <c r="A259" s="48"/>
      <c r="B259" s="48"/>
      <c r="C259" s="49"/>
      <c r="D259" s="49"/>
      <c r="E259" s="49"/>
      <c r="F259" s="48"/>
      <c r="G259" s="48"/>
      <c r="I259" s="49"/>
      <c r="J259" s="48"/>
      <c r="K259" s="48"/>
      <c r="L259" s="48"/>
      <c r="M259" s="48"/>
      <c r="N259" s="48"/>
    </row>
    <row r="260" spans="1:14" x14ac:dyDescent="0.25">
      <c r="A260" s="48"/>
      <c r="B260" s="48"/>
      <c r="C260" s="49"/>
      <c r="D260" s="49"/>
      <c r="E260" s="49"/>
      <c r="F260" s="48"/>
      <c r="G260" s="48"/>
      <c r="I260" s="49"/>
      <c r="J260" s="48"/>
      <c r="K260" s="48"/>
      <c r="L260" s="48"/>
      <c r="M260" s="48"/>
      <c r="N260" s="48"/>
    </row>
    <row r="261" spans="1:14" x14ac:dyDescent="0.25">
      <c r="A261" s="48"/>
      <c r="B261" s="48"/>
      <c r="C261" s="49"/>
      <c r="D261" s="49"/>
      <c r="E261" s="49"/>
      <c r="F261" s="48"/>
      <c r="G261" s="48"/>
      <c r="I261" s="49"/>
      <c r="J261" s="48"/>
      <c r="K261" s="48"/>
      <c r="L261" s="48"/>
      <c r="M261" s="48"/>
      <c r="N261" s="48"/>
    </row>
    <row r="262" spans="1:14" x14ac:dyDescent="0.25">
      <c r="A262" s="48"/>
      <c r="B262" s="48"/>
      <c r="C262" s="49"/>
      <c r="D262" s="49"/>
      <c r="E262" s="49"/>
      <c r="F262" s="48"/>
      <c r="G262" s="48"/>
      <c r="I262" s="49"/>
      <c r="J262" s="48"/>
      <c r="K262" s="48"/>
      <c r="L262" s="48"/>
      <c r="M262" s="48"/>
      <c r="N262" s="48"/>
    </row>
    <row r="263" spans="1:14" x14ac:dyDescent="0.25">
      <c r="A263" s="48"/>
      <c r="B263" s="48"/>
      <c r="C263" s="49"/>
      <c r="D263" s="49"/>
      <c r="E263" s="49"/>
      <c r="F263" s="48"/>
      <c r="G263" s="48"/>
      <c r="I263" s="49"/>
      <c r="J263" s="48"/>
      <c r="K263" s="48"/>
      <c r="L263" s="48"/>
      <c r="M263" s="48"/>
      <c r="N263" s="48"/>
    </row>
    <row r="264" spans="1:14" x14ac:dyDescent="0.25">
      <c r="A264" s="48"/>
      <c r="B264" s="48"/>
      <c r="C264" s="49"/>
      <c r="D264" s="49"/>
      <c r="E264" s="49"/>
      <c r="F264" s="56"/>
      <c r="G264" s="56"/>
      <c r="I264" s="49"/>
      <c r="J264" s="48"/>
      <c r="K264" s="48"/>
      <c r="L264" s="48"/>
      <c r="M264" s="48"/>
      <c r="N264" s="48"/>
    </row>
    <row r="265" spans="1:14" x14ac:dyDescent="0.25">
      <c r="A265" s="48"/>
      <c r="B265" s="48"/>
      <c r="C265" s="49"/>
      <c r="D265" s="49"/>
      <c r="E265" s="49"/>
      <c r="F265" s="48"/>
      <c r="G265" s="48"/>
      <c r="I265" s="49"/>
      <c r="J265" s="48"/>
      <c r="K265" s="48"/>
      <c r="L265" s="48"/>
      <c r="M265" s="48"/>
      <c r="N265" s="48"/>
    </row>
    <row r="266" spans="1:14" x14ac:dyDescent="0.25">
      <c r="A266" s="48"/>
      <c r="B266" s="48"/>
      <c r="C266" s="49"/>
      <c r="D266" s="49"/>
      <c r="E266" s="49"/>
      <c r="F266" s="48"/>
      <c r="G266" s="48"/>
      <c r="I266" s="49"/>
      <c r="J266" s="48"/>
      <c r="K266" s="48"/>
      <c r="L266" s="48"/>
      <c r="M266" s="48"/>
      <c r="N266" s="48"/>
    </row>
    <row r="267" spans="1:14" x14ac:dyDescent="0.25">
      <c r="A267" s="48"/>
      <c r="B267" s="48"/>
      <c r="C267" s="49"/>
      <c r="D267" s="49"/>
      <c r="E267" s="49"/>
      <c r="F267" s="48"/>
      <c r="G267" s="48"/>
      <c r="I267" s="49"/>
      <c r="J267" s="48"/>
      <c r="K267" s="48"/>
      <c r="L267" s="48"/>
      <c r="M267" s="48"/>
      <c r="N267" s="48"/>
    </row>
    <row r="268" spans="1:14" x14ac:dyDescent="0.25">
      <c r="A268" s="48"/>
      <c r="B268" s="48"/>
      <c r="C268" s="49"/>
      <c r="D268" s="49"/>
      <c r="E268" s="49"/>
      <c r="F268" s="48"/>
      <c r="G268" s="48"/>
      <c r="I268" s="49"/>
      <c r="J268" s="48"/>
      <c r="K268" s="48"/>
      <c r="L268" s="48"/>
      <c r="M268" s="48"/>
      <c r="N268" s="48"/>
    </row>
    <row r="269" spans="1:14" x14ac:dyDescent="0.25">
      <c r="A269" s="48"/>
      <c r="B269" s="48"/>
      <c r="C269" s="49"/>
      <c r="D269" s="49"/>
      <c r="E269" s="49"/>
      <c r="F269" s="48"/>
      <c r="G269" s="48"/>
      <c r="I269" s="49"/>
      <c r="J269" s="48"/>
      <c r="K269" s="48"/>
      <c r="L269" s="48"/>
      <c r="M269" s="48"/>
      <c r="N269" s="48"/>
    </row>
    <row r="270" spans="1:14" x14ac:dyDescent="0.25">
      <c r="A270" s="48"/>
      <c r="B270" s="48"/>
      <c r="C270" s="49"/>
      <c r="D270" s="49"/>
      <c r="E270" s="49"/>
      <c r="F270" s="48"/>
      <c r="G270" s="48"/>
      <c r="I270" s="49"/>
      <c r="J270" s="48"/>
      <c r="K270" s="48"/>
      <c r="L270" s="48"/>
      <c r="M270" s="48"/>
      <c r="N270" s="48"/>
    </row>
    <row r="271" spans="1:14" x14ac:dyDescent="0.25">
      <c r="A271" s="48"/>
      <c r="B271" s="48"/>
      <c r="C271" s="49"/>
      <c r="D271" s="49"/>
      <c r="E271" s="49"/>
      <c r="F271" s="48"/>
      <c r="G271" s="48"/>
      <c r="I271" s="49"/>
      <c r="J271" s="48"/>
      <c r="K271" s="48"/>
      <c r="L271" s="48"/>
      <c r="M271" s="48"/>
      <c r="N271" s="48"/>
    </row>
    <row r="272" spans="1:14" x14ac:dyDescent="0.25">
      <c r="A272" s="48"/>
      <c r="B272" s="48"/>
      <c r="C272" s="49"/>
      <c r="D272" s="49"/>
      <c r="E272" s="49"/>
      <c r="F272" s="48"/>
      <c r="G272" s="48"/>
      <c r="I272" s="49"/>
      <c r="J272" s="48"/>
      <c r="K272" s="48"/>
      <c r="L272" s="48"/>
      <c r="M272" s="48"/>
      <c r="N272" s="48"/>
    </row>
    <row r="273" spans="1:14" x14ac:dyDescent="0.25">
      <c r="A273" s="48"/>
      <c r="B273" s="48"/>
      <c r="C273" s="49"/>
      <c r="D273" s="49"/>
      <c r="E273" s="49"/>
      <c r="F273" s="48"/>
      <c r="G273" s="48"/>
      <c r="I273" s="49"/>
      <c r="J273" s="48"/>
      <c r="K273" s="48"/>
      <c r="L273" s="48"/>
      <c r="M273" s="48"/>
      <c r="N273" s="48"/>
    </row>
    <row r="274" spans="1:14" x14ac:dyDescent="0.25">
      <c r="A274" s="48"/>
      <c r="B274" s="48"/>
      <c r="C274" s="49"/>
      <c r="D274" s="49"/>
      <c r="E274" s="49"/>
      <c r="F274" s="48"/>
      <c r="G274" s="48"/>
      <c r="I274" s="49"/>
      <c r="J274" s="48"/>
      <c r="K274" s="48"/>
      <c r="L274" s="48"/>
      <c r="M274" s="48"/>
      <c r="N274" s="48"/>
    </row>
    <row r="275" spans="1:14" x14ac:dyDescent="0.25">
      <c r="A275" s="48"/>
      <c r="B275" s="48"/>
      <c r="C275" s="49"/>
      <c r="D275" s="49"/>
      <c r="E275" s="49"/>
      <c r="F275" s="48"/>
      <c r="G275" s="48"/>
      <c r="I275" s="49"/>
      <c r="J275" s="48"/>
      <c r="K275" s="48"/>
      <c r="L275" s="48"/>
      <c r="M275" s="48"/>
      <c r="N275" s="48"/>
    </row>
    <row r="276" spans="1:14" x14ac:dyDescent="0.25">
      <c r="A276" s="48"/>
      <c r="B276" s="48"/>
      <c r="C276" s="49"/>
      <c r="D276" s="49"/>
      <c r="E276" s="49"/>
      <c r="F276" s="48"/>
      <c r="G276" s="48"/>
      <c r="I276" s="49"/>
      <c r="J276" s="48"/>
      <c r="K276" s="48"/>
      <c r="L276" s="48"/>
      <c r="M276" s="48"/>
      <c r="N276" s="48"/>
    </row>
    <row r="277" spans="1:14" x14ac:dyDescent="0.25">
      <c r="A277" s="48"/>
      <c r="B277" s="48"/>
      <c r="C277" s="49"/>
      <c r="D277" s="49"/>
      <c r="E277" s="49"/>
      <c r="F277" s="48"/>
      <c r="G277" s="48"/>
      <c r="I277" s="49"/>
      <c r="J277" s="48"/>
      <c r="K277" s="48"/>
      <c r="L277" s="48"/>
      <c r="M277" s="48"/>
      <c r="N277" s="48"/>
    </row>
    <row r="278" spans="1:14" x14ac:dyDescent="0.25">
      <c r="A278" s="48"/>
      <c r="B278" s="48"/>
      <c r="C278" s="49"/>
      <c r="D278" s="49"/>
      <c r="E278" s="49"/>
      <c r="F278" s="48"/>
      <c r="G278" s="48"/>
      <c r="I278" s="49"/>
      <c r="J278" s="48"/>
      <c r="K278" s="48"/>
      <c r="L278" s="48"/>
      <c r="M278" s="48"/>
      <c r="N278" s="48"/>
    </row>
    <row r="279" spans="1:14" x14ac:dyDescent="0.25">
      <c r="A279" s="48"/>
      <c r="B279" s="48"/>
      <c r="C279" s="49"/>
      <c r="D279" s="49"/>
      <c r="E279" s="49"/>
      <c r="F279" s="48"/>
      <c r="G279" s="48"/>
      <c r="I279" s="49"/>
      <c r="J279" s="48"/>
      <c r="K279" s="48"/>
      <c r="L279" s="48"/>
      <c r="M279" s="48"/>
      <c r="N279" s="48"/>
    </row>
    <row r="280" spans="1:14" x14ac:dyDescent="0.25">
      <c r="A280" s="48"/>
      <c r="B280" s="48"/>
      <c r="C280" s="49"/>
      <c r="D280" s="49"/>
      <c r="E280" s="49"/>
      <c r="F280" s="48"/>
      <c r="G280" s="48"/>
      <c r="I280" s="49"/>
      <c r="J280" s="48"/>
      <c r="K280" s="48"/>
      <c r="L280" s="48"/>
      <c r="M280" s="48"/>
      <c r="N280" s="48"/>
    </row>
    <row r="281" spans="1:14" x14ac:dyDescent="0.25">
      <c r="A281" s="48"/>
      <c r="B281" s="48"/>
      <c r="C281" s="49"/>
      <c r="D281" s="49"/>
      <c r="E281" s="49"/>
      <c r="F281" s="48"/>
      <c r="G281" s="48"/>
      <c r="I281" s="49"/>
      <c r="J281" s="48"/>
      <c r="K281" s="48"/>
      <c r="L281" s="48"/>
      <c r="M281" s="48"/>
      <c r="N281" s="48"/>
    </row>
    <row r="282" spans="1:14" x14ac:dyDescent="0.25">
      <c r="A282" s="48"/>
      <c r="B282" s="48"/>
      <c r="C282" s="49"/>
      <c r="D282" s="49"/>
      <c r="E282" s="49"/>
      <c r="F282" s="48"/>
      <c r="G282" s="48"/>
      <c r="I282" s="49"/>
      <c r="J282" s="48"/>
      <c r="K282" s="48"/>
      <c r="L282" s="48"/>
      <c r="M282" s="48"/>
      <c r="N282" s="48"/>
    </row>
    <row r="283" spans="1:14" x14ac:dyDescent="0.25">
      <c r="A283" s="48"/>
      <c r="B283" s="48"/>
      <c r="C283" s="49"/>
      <c r="D283" s="49"/>
      <c r="E283" s="49"/>
      <c r="F283" s="48"/>
      <c r="G283" s="48"/>
      <c r="I283" s="49"/>
      <c r="J283" s="48"/>
      <c r="K283" s="48"/>
      <c r="L283" s="48"/>
      <c r="M283" s="48"/>
      <c r="N283" s="48"/>
    </row>
    <row r="284" spans="1:14" x14ac:dyDescent="0.25">
      <c r="A284" s="48"/>
      <c r="B284" s="48"/>
      <c r="C284" s="49"/>
      <c r="D284" s="49"/>
      <c r="E284" s="49"/>
      <c r="F284" s="48"/>
      <c r="G284" s="48"/>
      <c r="I284" s="49"/>
      <c r="J284" s="48"/>
      <c r="K284" s="48"/>
      <c r="L284" s="48"/>
      <c r="M284" s="48"/>
      <c r="N284" s="48"/>
    </row>
    <row r="285" spans="1:14" x14ac:dyDescent="0.25">
      <c r="A285" s="48"/>
      <c r="B285" s="48"/>
      <c r="C285" s="49"/>
      <c r="D285" s="49"/>
      <c r="E285" s="49"/>
      <c r="F285" s="48"/>
      <c r="G285" s="48"/>
      <c r="I285" s="49"/>
      <c r="J285" s="48"/>
      <c r="K285" s="48"/>
      <c r="L285" s="48"/>
      <c r="M285" s="48"/>
      <c r="N285" s="48"/>
    </row>
    <row r="286" spans="1:14" x14ac:dyDescent="0.25">
      <c r="A286" s="48"/>
      <c r="B286" s="48"/>
      <c r="C286" s="49"/>
      <c r="D286" s="49"/>
      <c r="E286" s="49"/>
      <c r="F286" s="48"/>
      <c r="G286" s="48"/>
      <c r="I286" s="49"/>
      <c r="J286" s="48"/>
      <c r="K286" s="48"/>
      <c r="L286" s="48"/>
      <c r="M286" s="48"/>
      <c r="N286" s="48"/>
    </row>
    <row r="287" spans="1:14" x14ac:dyDescent="0.25">
      <c r="A287" s="48"/>
      <c r="B287" s="48"/>
      <c r="C287" s="49"/>
      <c r="D287" s="49"/>
      <c r="E287" s="49"/>
      <c r="F287" s="48"/>
      <c r="G287" s="48"/>
      <c r="I287" s="49"/>
      <c r="J287" s="48"/>
      <c r="K287" s="48"/>
      <c r="L287" s="48"/>
      <c r="M287" s="48"/>
      <c r="N287" s="48"/>
    </row>
    <row r="288" spans="1:14" x14ac:dyDescent="0.25">
      <c r="A288" s="48"/>
      <c r="B288" s="48"/>
      <c r="C288" s="49"/>
      <c r="D288" s="49"/>
      <c r="E288" s="49"/>
      <c r="F288" s="56"/>
      <c r="G288" s="56"/>
      <c r="I288" s="49"/>
      <c r="J288" s="48"/>
      <c r="K288" s="48"/>
      <c r="L288" s="48"/>
      <c r="M288" s="48"/>
      <c r="N288" s="48"/>
    </row>
    <row r="289" spans="1:14" x14ac:dyDescent="0.25">
      <c r="A289" s="48"/>
      <c r="B289" s="48"/>
      <c r="C289" s="49"/>
      <c r="D289" s="49"/>
      <c r="E289" s="49"/>
      <c r="F289" s="48"/>
      <c r="G289" s="48"/>
      <c r="I289" s="49"/>
      <c r="J289" s="48"/>
      <c r="K289" s="48"/>
      <c r="L289" s="48"/>
      <c r="M289" s="48"/>
      <c r="N289" s="48"/>
    </row>
    <row r="290" spans="1:14" x14ac:dyDescent="0.25">
      <c r="A290" s="48"/>
      <c r="B290" s="48"/>
      <c r="C290" s="49"/>
      <c r="D290" s="49"/>
      <c r="E290" s="49"/>
      <c r="F290" s="48"/>
      <c r="G290" s="48"/>
      <c r="I290" s="49"/>
      <c r="J290" s="48"/>
      <c r="K290" s="48"/>
      <c r="L290" s="48"/>
      <c r="M290" s="48"/>
      <c r="N290" s="48"/>
    </row>
    <row r="291" spans="1:14" x14ac:dyDescent="0.25">
      <c r="A291" s="48"/>
      <c r="B291" s="48"/>
      <c r="C291" s="49"/>
      <c r="D291" s="49"/>
      <c r="E291" s="49"/>
      <c r="F291" s="48"/>
      <c r="G291" s="48"/>
      <c r="I291" s="49"/>
      <c r="J291" s="48"/>
      <c r="K291" s="48"/>
      <c r="L291" s="48"/>
      <c r="M291" s="48"/>
      <c r="N291" s="48"/>
    </row>
    <row r="292" spans="1:14" x14ac:dyDescent="0.25">
      <c r="A292" s="48"/>
      <c r="B292" s="48"/>
      <c r="C292" s="49"/>
      <c r="D292" s="49"/>
      <c r="E292" s="49"/>
      <c r="F292" s="48"/>
      <c r="G292" s="48"/>
      <c r="I292" s="49"/>
      <c r="J292" s="48"/>
      <c r="K292" s="48"/>
      <c r="L292" s="48"/>
      <c r="M292" s="48"/>
      <c r="N292" s="48"/>
    </row>
    <row r="293" spans="1:14" x14ac:dyDescent="0.25">
      <c r="A293" s="48"/>
      <c r="B293" s="48"/>
      <c r="C293" s="49"/>
      <c r="D293" s="49"/>
      <c r="E293" s="49"/>
      <c r="F293" s="48"/>
      <c r="G293" s="48"/>
      <c r="I293" s="49"/>
      <c r="J293" s="48"/>
      <c r="K293" s="48"/>
      <c r="L293" s="48"/>
      <c r="M293" s="48"/>
      <c r="N293" s="48"/>
    </row>
    <row r="294" spans="1:14" x14ac:dyDescent="0.25">
      <c r="A294" s="48"/>
      <c r="B294" s="48"/>
      <c r="C294" s="49"/>
      <c r="D294" s="49"/>
      <c r="E294" s="49"/>
      <c r="F294" s="48"/>
      <c r="G294" s="48"/>
      <c r="I294" s="49"/>
      <c r="J294" s="48"/>
      <c r="K294" s="48"/>
      <c r="L294" s="48"/>
      <c r="M294" s="48"/>
      <c r="N294" s="48"/>
    </row>
    <row r="295" spans="1:14" x14ac:dyDescent="0.25">
      <c r="A295" s="48"/>
      <c r="B295" s="48"/>
      <c r="C295" s="49"/>
      <c r="D295" s="49"/>
      <c r="E295" s="49"/>
      <c r="F295" s="48"/>
      <c r="G295" s="48"/>
      <c r="I295" s="49"/>
      <c r="J295" s="48"/>
      <c r="K295" s="48"/>
      <c r="L295" s="48"/>
      <c r="M295" s="48"/>
      <c r="N295" s="48"/>
    </row>
    <row r="296" spans="1:14" x14ac:dyDescent="0.25">
      <c r="A296" s="48"/>
      <c r="B296" s="48"/>
      <c r="C296" s="49"/>
      <c r="D296" s="49"/>
      <c r="E296" s="49"/>
      <c r="F296" s="48"/>
      <c r="G296" s="48"/>
      <c r="I296" s="49"/>
      <c r="J296" s="48"/>
      <c r="K296" s="48"/>
      <c r="L296" s="48"/>
      <c r="M296" s="48"/>
      <c r="N296" s="48"/>
    </row>
    <row r="297" spans="1:14" x14ac:dyDescent="0.25">
      <c r="A297" s="48"/>
      <c r="B297" s="48"/>
      <c r="C297" s="49"/>
      <c r="D297" s="49"/>
      <c r="E297" s="49"/>
      <c r="F297" s="48"/>
      <c r="G297" s="48"/>
      <c r="I297" s="49"/>
      <c r="J297" s="48"/>
      <c r="K297" s="48"/>
      <c r="L297" s="48"/>
      <c r="M297" s="48"/>
      <c r="N297" s="48"/>
    </row>
    <row r="298" spans="1:14" x14ac:dyDescent="0.25">
      <c r="A298" s="48"/>
      <c r="B298" s="48"/>
      <c r="C298" s="49"/>
      <c r="D298" s="49"/>
      <c r="E298" s="49"/>
      <c r="F298" s="48"/>
      <c r="G298" s="48"/>
      <c r="I298" s="49"/>
      <c r="J298" s="48"/>
      <c r="K298" s="48"/>
      <c r="L298" s="48"/>
      <c r="M298" s="48"/>
      <c r="N298" s="48"/>
    </row>
    <row r="299" spans="1:14" x14ac:dyDescent="0.25">
      <c r="A299" s="48"/>
      <c r="B299" s="48"/>
      <c r="C299" s="49"/>
      <c r="D299" s="49"/>
      <c r="E299" s="49"/>
      <c r="F299" s="48"/>
      <c r="G299" s="48"/>
      <c r="I299" s="49"/>
      <c r="J299" s="48"/>
      <c r="K299" s="48"/>
      <c r="L299" s="48"/>
      <c r="M299" s="48"/>
      <c r="N299" s="48"/>
    </row>
    <row r="300" spans="1:14" x14ac:dyDescent="0.25">
      <c r="A300" s="48"/>
      <c r="B300" s="48"/>
      <c r="C300" s="49"/>
      <c r="D300" s="49"/>
      <c r="E300" s="49"/>
      <c r="F300" s="48"/>
      <c r="G300" s="48"/>
      <c r="I300" s="49"/>
      <c r="J300" s="48"/>
      <c r="K300" s="48"/>
      <c r="L300" s="48"/>
      <c r="M300" s="48"/>
      <c r="N300" s="48"/>
    </row>
    <row r="301" spans="1:14" x14ac:dyDescent="0.25">
      <c r="A301" s="48"/>
      <c r="B301" s="48"/>
      <c r="C301" s="49"/>
      <c r="D301" s="49"/>
      <c r="E301" s="49"/>
      <c r="F301" s="48"/>
      <c r="G301" s="48"/>
      <c r="I301" s="49"/>
      <c r="J301" s="48"/>
      <c r="K301" s="48"/>
      <c r="L301" s="48"/>
      <c r="M301" s="48"/>
      <c r="N301" s="48"/>
    </row>
    <row r="302" spans="1:14" x14ac:dyDescent="0.25">
      <c r="A302" s="48"/>
      <c r="B302" s="48"/>
      <c r="C302" s="49"/>
      <c r="D302" s="49"/>
      <c r="E302" s="49"/>
      <c r="F302" s="48"/>
      <c r="G302" s="48"/>
      <c r="I302" s="49"/>
      <c r="J302" s="48"/>
      <c r="K302" s="48"/>
      <c r="L302" s="48"/>
      <c r="M302" s="48"/>
      <c r="N302" s="48"/>
    </row>
    <row r="303" spans="1:14" x14ac:dyDescent="0.25">
      <c r="A303" s="48"/>
      <c r="B303" s="48"/>
      <c r="C303" s="49"/>
      <c r="D303" s="49"/>
      <c r="E303" s="49"/>
      <c r="F303" s="48"/>
      <c r="G303" s="48"/>
      <c r="I303" s="49"/>
      <c r="J303" s="48"/>
      <c r="K303" s="48"/>
      <c r="L303" s="48"/>
      <c r="M303" s="48"/>
      <c r="N303" s="48"/>
    </row>
    <row r="304" spans="1:14" x14ac:dyDescent="0.25">
      <c r="A304" s="48"/>
      <c r="B304" s="48"/>
      <c r="C304" s="49"/>
      <c r="D304" s="49"/>
      <c r="E304" s="49"/>
      <c r="F304" s="48"/>
      <c r="G304" s="48"/>
      <c r="I304" s="49"/>
      <c r="J304" s="48"/>
      <c r="K304" s="48"/>
      <c r="L304" s="48"/>
      <c r="M304" s="48"/>
      <c r="N304" s="48"/>
    </row>
    <row r="305" spans="1:14" x14ac:dyDescent="0.25">
      <c r="A305" s="48"/>
      <c r="B305" s="48"/>
      <c r="C305" s="49"/>
      <c r="D305" s="49"/>
      <c r="E305" s="49"/>
      <c r="F305" s="48"/>
      <c r="G305" s="48"/>
      <c r="I305" s="49"/>
      <c r="J305" s="48"/>
      <c r="K305" s="48"/>
      <c r="L305" s="48"/>
      <c r="M305" s="48"/>
      <c r="N305" s="48"/>
    </row>
    <row r="306" spans="1:14" x14ac:dyDescent="0.25">
      <c r="A306" s="48"/>
      <c r="B306" s="48"/>
      <c r="C306" s="49"/>
      <c r="D306" s="49"/>
      <c r="E306" s="49"/>
      <c r="F306" s="48"/>
      <c r="G306" s="48"/>
      <c r="I306" s="49"/>
      <c r="J306" s="48"/>
      <c r="K306" s="48"/>
      <c r="L306" s="48"/>
      <c r="M306" s="48"/>
      <c r="N306" s="48"/>
    </row>
    <row r="307" spans="1:14" x14ac:dyDescent="0.25">
      <c r="A307" s="48"/>
      <c r="B307" s="48"/>
      <c r="C307" s="49"/>
      <c r="D307" s="49"/>
      <c r="E307" s="49"/>
      <c r="F307" s="48"/>
      <c r="G307" s="48"/>
      <c r="I307" s="49"/>
      <c r="J307" s="48"/>
      <c r="K307" s="48"/>
      <c r="L307" s="48"/>
      <c r="M307" s="48"/>
      <c r="N307" s="48"/>
    </row>
  </sheetData>
  <pageMargins left="0.7" right="0.7" top="0.75" bottom="0.75" header="0.3" footer="0.3"/>
  <headerFooter>
    <oddFooter>&amp;R_x000D_&amp;1#&amp;"Calibri"&amp;10&amp;K000000 Essity Internal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4">
    <tabColor theme="5" tint="0.39997558519241921"/>
  </sheetPr>
  <dimension ref="A1:F19"/>
  <sheetViews>
    <sheetView zoomScale="75" zoomScaleNormal="75" workbookViewId="0">
      <selection activeCell="I15" sqref="I15"/>
    </sheetView>
  </sheetViews>
  <sheetFormatPr baseColWidth="10" defaultColWidth="11.42578125" defaultRowHeight="15" x14ac:dyDescent="0.25"/>
  <cols>
    <col min="1" max="1" width="14.5703125" bestFit="1" customWidth="1"/>
    <col min="2" max="2" width="16.85546875" bestFit="1" customWidth="1"/>
    <col min="3" max="3" width="30.85546875" bestFit="1" customWidth="1"/>
    <col min="4" max="4" width="26.42578125" bestFit="1" customWidth="1"/>
    <col min="5" max="5" width="28.7109375" bestFit="1" customWidth="1"/>
    <col min="6" max="6" width="29.7109375" bestFit="1" customWidth="1"/>
  </cols>
  <sheetData>
    <row r="1" spans="1:6" x14ac:dyDescent="0.25">
      <c r="A1" s="17" t="s">
        <v>4</v>
      </c>
      <c r="B1" s="19" t="s">
        <v>110</v>
      </c>
      <c r="C1" s="19" t="s">
        <v>111</v>
      </c>
      <c r="D1" s="19" t="s">
        <v>112</v>
      </c>
      <c r="E1" s="19" t="s">
        <v>113</v>
      </c>
    </row>
    <row r="2" spans="1:6" x14ac:dyDescent="0.25">
      <c r="A2" s="9" t="s">
        <v>15</v>
      </c>
      <c r="B2" s="9" t="s">
        <v>114</v>
      </c>
      <c r="C2" s="9" t="s">
        <v>115</v>
      </c>
      <c r="D2" s="10">
        <v>0.32</v>
      </c>
      <c r="E2" s="10">
        <v>7.0000000000000007E-2</v>
      </c>
    </row>
    <row r="3" spans="1:6" x14ac:dyDescent="0.25">
      <c r="A3" s="9" t="s">
        <v>15</v>
      </c>
      <c r="B3" s="9" t="s">
        <v>116</v>
      </c>
      <c r="C3" s="9" t="s">
        <v>117</v>
      </c>
      <c r="D3" s="10">
        <v>0.27</v>
      </c>
      <c r="E3" s="10">
        <v>0.22</v>
      </c>
    </row>
    <row r="4" spans="1:6" x14ac:dyDescent="0.25">
      <c r="A4" s="9" t="s">
        <v>15</v>
      </c>
      <c r="B4" s="9" t="s">
        <v>118</v>
      </c>
      <c r="C4" s="9" t="s">
        <v>119</v>
      </c>
      <c r="D4" s="10">
        <v>0.22</v>
      </c>
      <c r="E4" s="10">
        <v>0.22</v>
      </c>
    </row>
    <row r="5" spans="1:6" x14ac:dyDescent="0.25">
      <c r="A5" s="9" t="s">
        <v>15</v>
      </c>
      <c r="B5" s="9" t="s">
        <v>120</v>
      </c>
      <c r="C5" s="9" t="s">
        <v>121</v>
      </c>
      <c r="D5" s="10">
        <v>0.15</v>
      </c>
      <c r="E5" s="10">
        <v>0.15</v>
      </c>
    </row>
    <row r="6" spans="1:6" x14ac:dyDescent="0.25">
      <c r="A6" s="9" t="s">
        <v>19</v>
      </c>
      <c r="B6" s="9" t="s">
        <v>114</v>
      </c>
      <c r="C6" s="9" t="s">
        <v>122</v>
      </c>
      <c r="D6" s="10">
        <v>0.39</v>
      </c>
      <c r="E6" s="10">
        <v>0.21</v>
      </c>
    </row>
    <row r="7" spans="1:6" x14ac:dyDescent="0.25">
      <c r="A7" s="9" t="s">
        <v>19</v>
      </c>
      <c r="B7" s="9" t="s">
        <v>116</v>
      </c>
      <c r="C7" s="9" t="s">
        <v>123</v>
      </c>
      <c r="D7" s="10">
        <v>0.27</v>
      </c>
      <c r="E7" s="10">
        <v>0.35</v>
      </c>
    </row>
    <row r="8" spans="1:6" x14ac:dyDescent="0.25">
      <c r="A8" s="9" t="s">
        <v>19</v>
      </c>
      <c r="B8" s="9" t="s">
        <v>118</v>
      </c>
      <c r="C8" s="9" t="s">
        <v>124</v>
      </c>
      <c r="D8" s="10">
        <v>0.28000000000000003</v>
      </c>
      <c r="E8" s="10">
        <v>0.33</v>
      </c>
    </row>
    <row r="9" spans="1:6" x14ac:dyDescent="0.25">
      <c r="A9" s="9" t="s">
        <v>19</v>
      </c>
      <c r="B9" s="9" t="s">
        <v>120</v>
      </c>
      <c r="C9" s="9" t="s">
        <v>125</v>
      </c>
      <c r="D9" s="10">
        <v>0.15</v>
      </c>
      <c r="E9" s="10">
        <v>0.15</v>
      </c>
    </row>
    <row r="10" spans="1:6" x14ac:dyDescent="0.25">
      <c r="A10" s="9" t="s">
        <v>24</v>
      </c>
      <c r="B10" s="9" t="s">
        <v>114</v>
      </c>
      <c r="C10" s="9" t="s">
        <v>126</v>
      </c>
      <c r="D10" s="10">
        <v>0.18</v>
      </c>
      <c r="E10" s="10">
        <v>0.18</v>
      </c>
    </row>
    <row r="11" spans="1:6" x14ac:dyDescent="0.25">
      <c r="A11" s="9" t="s">
        <v>24</v>
      </c>
      <c r="B11" s="9" t="s">
        <v>116</v>
      </c>
      <c r="C11" s="9" t="s">
        <v>127</v>
      </c>
      <c r="D11" s="10">
        <v>0.23</v>
      </c>
      <c r="E11" s="10">
        <v>0.17</v>
      </c>
    </row>
    <row r="12" spans="1:6" x14ac:dyDescent="0.25">
      <c r="A12" s="9" t="s">
        <v>24</v>
      </c>
      <c r="B12" s="9" t="s">
        <v>118</v>
      </c>
      <c r="C12" s="9" t="s">
        <v>128</v>
      </c>
      <c r="D12" s="10">
        <v>0.14000000000000001</v>
      </c>
      <c r="E12" s="10">
        <v>0.12</v>
      </c>
    </row>
    <row r="13" spans="1:6" x14ac:dyDescent="0.25">
      <c r="A13" s="9" t="s">
        <v>24</v>
      </c>
      <c r="B13" s="9" t="s">
        <v>120</v>
      </c>
      <c r="C13" s="9" t="s">
        <v>129</v>
      </c>
      <c r="D13" s="10">
        <v>0.15</v>
      </c>
      <c r="E13" s="10">
        <v>0.15</v>
      </c>
    </row>
    <row r="14" spans="1:6" x14ac:dyDescent="0.25">
      <c r="A14" s="9" t="s">
        <v>15</v>
      </c>
      <c r="B14" s="9" t="s">
        <v>228</v>
      </c>
      <c r="D14" s="10">
        <v>0.25</v>
      </c>
      <c r="E14" s="10">
        <v>0.25</v>
      </c>
      <c r="F14" s="97"/>
    </row>
    <row r="15" spans="1:6" x14ac:dyDescent="0.25">
      <c r="A15" s="9" t="s">
        <v>19</v>
      </c>
      <c r="B15" s="9" t="s">
        <v>228</v>
      </c>
      <c r="D15" s="10">
        <v>0.25</v>
      </c>
      <c r="E15" s="10">
        <v>0.25</v>
      </c>
    </row>
    <row r="16" spans="1:6" x14ac:dyDescent="0.25">
      <c r="A16" s="9" t="s">
        <v>24</v>
      </c>
      <c r="B16" s="9" t="s">
        <v>228</v>
      </c>
      <c r="D16" s="10">
        <v>0.25</v>
      </c>
      <c r="E16" s="10">
        <v>0.25</v>
      </c>
    </row>
    <row r="17" spans="1:5" x14ac:dyDescent="0.25">
      <c r="A17" s="9" t="s">
        <v>15</v>
      </c>
      <c r="B17" s="9" t="s">
        <v>247</v>
      </c>
      <c r="D17" s="10">
        <v>1</v>
      </c>
      <c r="E17" s="10">
        <v>1</v>
      </c>
    </row>
    <row r="18" spans="1:5" x14ac:dyDescent="0.25">
      <c r="A18" s="9" t="s">
        <v>19</v>
      </c>
      <c r="B18" s="9" t="s">
        <v>247</v>
      </c>
      <c r="D18" s="10">
        <v>1</v>
      </c>
      <c r="E18" s="10">
        <v>1</v>
      </c>
    </row>
    <row r="19" spans="1:5" x14ac:dyDescent="0.25">
      <c r="A19" s="9" t="s">
        <v>24</v>
      </c>
      <c r="B19" s="9" t="s">
        <v>247</v>
      </c>
      <c r="D19" s="10">
        <v>1</v>
      </c>
      <c r="E19" s="10">
        <v>1</v>
      </c>
    </row>
  </sheetData>
  <pageMargins left="0.7" right="0.7" top="0.75" bottom="0.75" header="0.3" footer="0.3"/>
  <headerFooter>
    <oddFooter>&amp;R_x000D_&amp;1#&amp;"Calibri"&amp;10&amp;K000000 Essity Internal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1">
    <tabColor theme="9" tint="0.59999389629810485"/>
  </sheetPr>
  <dimension ref="A1:V18"/>
  <sheetViews>
    <sheetView topLeftCell="A3" zoomScale="90" zoomScaleNormal="90" workbookViewId="0">
      <selection activeCell="Q10" sqref="Q10:S10"/>
    </sheetView>
  </sheetViews>
  <sheetFormatPr baseColWidth="10" defaultColWidth="0" defaultRowHeight="28.5" customHeight="1" x14ac:dyDescent="0.25"/>
  <cols>
    <col min="1" max="1" width="9.5703125" style="1" bestFit="1" customWidth="1"/>
    <col min="2" max="2" width="7.42578125" style="1" customWidth="1"/>
    <col min="3" max="3" width="4.7109375" style="1" customWidth="1"/>
    <col min="4" max="4" width="6.28515625" style="1" bestFit="1" customWidth="1"/>
    <col min="5" max="7" width="7.42578125" style="1" customWidth="1"/>
    <col min="8" max="8" width="67.28515625" style="1" bestFit="1" customWidth="1"/>
    <col min="9" max="22" width="7.42578125" style="1" customWidth="1"/>
    <col min="23" max="16384" width="7.42578125" style="1" hidden="1"/>
  </cols>
  <sheetData>
    <row r="1" spans="1:19" ht="0.6" customHeight="1" x14ac:dyDescent="0.25">
      <c r="A1" s="61">
        <f ca="1">TODAY()</f>
        <v>45729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0.6" customHeight="1" x14ac:dyDescent="0.25">
      <c r="D2" s="3"/>
    </row>
    <row r="3" spans="1:19" ht="2.4500000000000002" customHeight="1" x14ac:dyDescent="0.25"/>
    <row r="4" spans="1:19" ht="9" customHeight="1" x14ac:dyDescent="0.25"/>
    <row r="5" spans="1:19" ht="32.450000000000003" customHeight="1" x14ac:dyDescent="0.25"/>
    <row r="6" spans="1:19" ht="28.5" customHeight="1" x14ac:dyDescent="0.25">
      <c r="F6" s="115" t="s">
        <v>130</v>
      </c>
      <c r="G6" s="116"/>
      <c r="H6" s="117"/>
      <c r="O6" s="113" t="s">
        <v>97</v>
      </c>
      <c r="P6" s="113"/>
      <c r="Q6" s="113"/>
    </row>
    <row r="7" spans="1:19" ht="28.5" customHeight="1" x14ac:dyDescent="0.25">
      <c r="F7" s="118" t="s">
        <v>168</v>
      </c>
      <c r="G7" s="119"/>
      <c r="H7" s="119"/>
      <c r="O7" s="118" t="s">
        <v>18</v>
      </c>
      <c r="P7" s="119"/>
      <c r="Q7" s="119"/>
    </row>
    <row r="8" spans="1:19" ht="28.5" customHeight="1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</row>
    <row r="9" spans="1:19" ht="28.5" customHeight="1" x14ac:dyDescent="0.25">
      <c r="A9" s="3"/>
      <c r="D9" s="60" t="s">
        <v>13</v>
      </c>
      <c r="E9" s="113" t="s">
        <v>131</v>
      </c>
      <c r="F9" s="113"/>
      <c r="G9" s="113"/>
      <c r="H9" s="113" t="s">
        <v>132</v>
      </c>
      <c r="I9" s="113"/>
      <c r="J9" s="113"/>
      <c r="K9" s="113" t="s">
        <v>133</v>
      </c>
      <c r="L9" s="113"/>
      <c r="M9" s="113"/>
      <c r="N9" s="113" t="s">
        <v>134</v>
      </c>
      <c r="O9" s="113"/>
      <c r="P9" s="113"/>
      <c r="Q9" s="113" t="s">
        <v>135</v>
      </c>
      <c r="R9" s="113"/>
      <c r="S9" s="113"/>
    </row>
    <row r="10" spans="1:19" ht="28.5" customHeight="1" x14ac:dyDescent="0.25">
      <c r="D10" s="8" t="s">
        <v>17</v>
      </c>
      <c r="E10" s="111" t="s">
        <v>15</v>
      </c>
      <c r="F10" s="112"/>
      <c r="G10" s="112"/>
      <c r="H10" s="114">
        <v>100</v>
      </c>
      <c r="I10" s="114"/>
      <c r="J10" s="114"/>
      <c r="K10" s="114">
        <v>100</v>
      </c>
      <c r="L10" s="114"/>
      <c r="M10" s="114"/>
      <c r="N10" s="114">
        <v>30</v>
      </c>
      <c r="O10" s="114"/>
      <c r="P10" s="114"/>
      <c r="Q10" s="114">
        <v>24</v>
      </c>
      <c r="R10" s="114"/>
      <c r="S10" s="114"/>
    </row>
    <row r="11" spans="1:19" ht="28.5" customHeight="1" x14ac:dyDescent="0.25">
      <c r="D11" s="7" t="s">
        <v>22</v>
      </c>
      <c r="E11" s="106" t="s">
        <v>19</v>
      </c>
      <c r="F11" s="107"/>
      <c r="G11" s="107"/>
      <c r="H11" s="107"/>
      <c r="I11" s="107"/>
      <c r="J11" s="107"/>
      <c r="K11" s="107"/>
      <c r="L11" s="107"/>
      <c r="M11" s="107"/>
      <c r="N11" s="107"/>
      <c r="O11" s="107"/>
      <c r="P11" s="107"/>
      <c r="Q11" s="107"/>
      <c r="R11" s="107"/>
      <c r="S11" s="107"/>
    </row>
    <row r="12" spans="1:19" ht="28.5" customHeight="1" x14ac:dyDescent="0.25">
      <c r="C12" s="61">
        <f ca="1">TODAY()</f>
        <v>45729</v>
      </c>
      <c r="D12" s="7" t="s">
        <v>22</v>
      </c>
      <c r="E12" s="108" t="s">
        <v>24</v>
      </c>
      <c r="F12" s="109"/>
      <c r="G12" s="110"/>
      <c r="H12" s="107"/>
      <c r="I12" s="107"/>
      <c r="J12" s="107"/>
      <c r="K12" s="107"/>
      <c r="L12" s="107"/>
      <c r="M12" s="107"/>
      <c r="N12" s="107"/>
      <c r="O12" s="107"/>
      <c r="P12" s="107"/>
      <c r="Q12" s="107"/>
      <c r="R12" s="107"/>
      <c r="S12" s="107"/>
    </row>
    <row r="13" spans="1:19" ht="28.5" customHeight="1" x14ac:dyDescent="0.25">
      <c r="D13" s="62" t="s">
        <v>22</v>
      </c>
    </row>
    <row r="14" spans="1:19" ht="28.5" customHeight="1" x14ac:dyDescent="0.25">
      <c r="D14" s="62" t="str">
        <f>D10&amp;D11&amp;D12</f>
        <v>SINONO</v>
      </c>
    </row>
    <row r="15" spans="1:19" ht="28.5" customHeight="1" x14ac:dyDescent="0.25">
      <c r="B15" s="3"/>
    </row>
    <row r="18" spans="8:8" ht="28.5" customHeight="1" x14ac:dyDescent="0.25">
      <c r="H18" s="4" t="s">
        <v>136</v>
      </c>
    </row>
  </sheetData>
  <sheetProtection algorithmName="SHA-512" hashValue="GYIZyS7tAzLCJzfZHghTnQpAIJrOgUk5+i3qqbnC9uh5IYcEwAD6j3gJ9StZTWIU05NliXRQ5XQsc+II6IXJDg==" saltValue="wsU0iZMoTBU4ZZmHDNYirQ==" spinCount="100000" sheet="1" objects="1" scenarios="1" selectLockedCells="1"/>
  <mergeCells count="24">
    <mergeCell ref="N11:P11"/>
    <mergeCell ref="Q11:S11"/>
    <mergeCell ref="N12:P12"/>
    <mergeCell ref="Q12:S12"/>
    <mergeCell ref="Q9:S9"/>
    <mergeCell ref="Q10:S10"/>
    <mergeCell ref="N10:P10"/>
    <mergeCell ref="F6:H6"/>
    <mergeCell ref="F7:H7"/>
    <mergeCell ref="O6:Q6"/>
    <mergeCell ref="O7:Q7"/>
    <mergeCell ref="N9:P9"/>
    <mergeCell ref="E9:G9"/>
    <mergeCell ref="E10:G10"/>
    <mergeCell ref="H9:J9"/>
    <mergeCell ref="H10:J10"/>
    <mergeCell ref="K9:M9"/>
    <mergeCell ref="K10:M10"/>
    <mergeCell ref="E11:G11"/>
    <mergeCell ref="H11:J11"/>
    <mergeCell ref="K11:M11"/>
    <mergeCell ref="E12:G12"/>
    <mergeCell ref="H12:J12"/>
    <mergeCell ref="K12:M12"/>
  </mergeCells>
  <dataValidations count="2">
    <dataValidation type="whole" operator="greaterThanOrEqual" allowBlank="1" showInputMessage="1" showErrorMessage="1" sqref="H10:S13" xr:uid="{00000000-0002-0000-0C00-000000000000}">
      <formula1>0</formula1>
    </dataValidation>
    <dataValidation type="list" allowBlank="1" showInputMessage="1" showErrorMessage="1" sqref="D10:D12" xr:uid="{8829B9BA-CE1E-4143-8D9D-9C409F1F0D69}">
      <formula1>"SI,NO"</formula1>
    </dataValidation>
  </dataValidations>
  <pageMargins left="0.7" right="0.7" top="0.75" bottom="0.75" header="0.3" footer="0.3"/>
  <pageSetup paperSize="9" orientation="portrait" r:id="rId1"/>
  <headerFooter>
    <oddFooter>&amp;R_x000D_&amp;1#&amp;"Calibri"&amp;10&amp;K000000 Essity Internal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otón 1">
              <controlPr defaultSize="0" print="0" autoFill="0" autoPict="0" macro="[0]!insert_quote">
                <anchor moveWithCells="1" sizeWithCells="1">
                  <from>
                    <xdr:col>3</xdr:col>
                    <xdr:colOff>438150</xdr:colOff>
                    <xdr:row>14</xdr:row>
                    <xdr:rowOff>114300</xdr:rowOff>
                  </from>
                  <to>
                    <xdr:col>8</xdr:col>
                    <xdr:colOff>19050</xdr:colOff>
                    <xdr:row>16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" r:id="rId5" name="Botón 4">
              <controlPr defaultSize="0" print="0" autoFill="0" autoPict="0" macro="[0]!formato_cliente_click">
                <anchor moveWithCells="1" sizeWithCells="1">
                  <from>
                    <xdr:col>9</xdr:col>
                    <xdr:colOff>180975</xdr:colOff>
                    <xdr:row>14</xdr:row>
                    <xdr:rowOff>133350</xdr:rowOff>
                  </from>
                  <to>
                    <xdr:col>13</xdr:col>
                    <xdr:colOff>247650</xdr:colOff>
                    <xdr:row>16</xdr:row>
                    <xdr:rowOff>95250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C00-000002000000}">
          <x14:formula1>
            <xm:f>Parametros!$A$2:$A$7</xm:f>
          </x14:formula1>
          <xm:sqref>O7:Q7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D01904-F0D4-4688-B86F-01FC612BCEE4}">
  <dimension ref="A1:K89"/>
  <sheetViews>
    <sheetView zoomScale="80" zoomScaleNormal="80" workbookViewId="0">
      <pane ySplit="1" topLeftCell="A2" activePane="bottomLeft" state="frozen"/>
      <selection pane="bottomLeft" activeCell="D36" sqref="D36:E36"/>
    </sheetView>
  </sheetViews>
  <sheetFormatPr baseColWidth="10" defaultColWidth="16.42578125" defaultRowHeight="15" x14ac:dyDescent="0.25"/>
  <cols>
    <col min="1" max="1" width="16.42578125" style="65"/>
    <col min="2" max="2" width="25.85546875" style="65" customWidth="1"/>
    <col min="3" max="3" width="29.85546875" style="65" customWidth="1"/>
    <col min="4" max="16384" width="16.42578125" style="65"/>
  </cols>
  <sheetData>
    <row r="1" spans="1:11" x14ac:dyDescent="0.25">
      <c r="D1" s="120" t="s">
        <v>15</v>
      </c>
      <c r="E1" s="120"/>
      <c r="F1" s="121" t="s">
        <v>19</v>
      </c>
      <c r="G1" s="121"/>
      <c r="H1" s="122" t="s">
        <v>24</v>
      </c>
      <c r="I1" s="122"/>
    </row>
    <row r="2" spans="1:11" x14ac:dyDescent="0.25">
      <c r="A2" s="67" t="s">
        <v>169</v>
      </c>
      <c r="B2" s="66" t="s">
        <v>168</v>
      </c>
      <c r="D2" s="66" t="s">
        <v>170</v>
      </c>
      <c r="E2" s="79">
        <v>30</v>
      </c>
      <c r="F2" s="66" t="s">
        <v>170</v>
      </c>
      <c r="G2" s="80"/>
      <c r="H2" s="66" t="s">
        <v>174</v>
      </c>
      <c r="I2" s="81"/>
    </row>
    <row r="3" spans="1:11" x14ac:dyDescent="0.25">
      <c r="A3" s="67" t="s">
        <v>1</v>
      </c>
      <c r="B3" s="88">
        <v>45624</v>
      </c>
      <c r="D3" s="66" t="s">
        <v>171</v>
      </c>
      <c r="E3" s="79">
        <v>24</v>
      </c>
      <c r="F3" s="66" t="s">
        <v>171</v>
      </c>
      <c r="G3" s="80"/>
      <c r="H3" s="66" t="s">
        <v>175</v>
      </c>
      <c r="I3" s="81"/>
    </row>
    <row r="4" spans="1:11" x14ac:dyDescent="0.25">
      <c r="A4" s="67" t="s">
        <v>97</v>
      </c>
      <c r="B4" s="66" t="s">
        <v>18</v>
      </c>
      <c r="D4" s="66" t="s">
        <v>172</v>
      </c>
      <c r="E4" s="79">
        <v>100</v>
      </c>
      <c r="F4" s="66" t="s">
        <v>172</v>
      </c>
      <c r="G4" s="80"/>
      <c r="H4" s="66" t="s">
        <v>172</v>
      </c>
      <c r="I4" s="81"/>
    </row>
    <row r="5" spans="1:11" x14ac:dyDescent="0.25">
      <c r="A5" s="71">
        <v>0</v>
      </c>
      <c r="B5" s="71"/>
      <c r="D5" s="66" t="s">
        <v>173</v>
      </c>
      <c r="E5" s="79">
        <v>100</v>
      </c>
      <c r="F5" s="66" t="s">
        <v>173</v>
      </c>
      <c r="G5" s="80"/>
      <c r="H5" s="66" t="s">
        <v>173</v>
      </c>
      <c r="I5" s="81"/>
    </row>
    <row r="6" spans="1:11" x14ac:dyDescent="0.25">
      <c r="D6" s="71">
        <f>E2*E3*E4</f>
        <v>72000</v>
      </c>
      <c r="E6" s="71">
        <f>E2*E3*E5</f>
        <v>72000</v>
      </c>
      <c r="F6" s="71">
        <f>G2*G3*G4</f>
        <v>0</v>
      </c>
      <c r="G6" s="71">
        <f>G2*G3*G5</f>
        <v>0</v>
      </c>
      <c r="H6" s="71">
        <f>I2*I3*I4</f>
        <v>0</v>
      </c>
      <c r="I6" s="71">
        <f>I2*I3*I5</f>
        <v>0</v>
      </c>
    </row>
    <row r="7" spans="1:11" x14ac:dyDescent="0.25">
      <c r="D7" s="67" t="s">
        <v>95</v>
      </c>
      <c r="E7" s="67" t="s">
        <v>96</v>
      </c>
      <c r="F7" s="68" t="s">
        <v>95</v>
      </c>
      <c r="G7" s="68" t="s">
        <v>96</v>
      </c>
      <c r="H7" s="69" t="s">
        <v>95</v>
      </c>
      <c r="I7" s="69" t="s">
        <v>96</v>
      </c>
    </row>
    <row r="8" spans="1:11" x14ac:dyDescent="0.25">
      <c r="C8" s="66" t="s">
        <v>176</v>
      </c>
      <c r="D8" s="72">
        <f>Tipos!D2</f>
        <v>0.32</v>
      </c>
      <c r="E8" s="72">
        <f>Tipos!E2</f>
        <v>7.0000000000000007E-2</v>
      </c>
      <c r="F8" s="73">
        <f>Tipos!D6</f>
        <v>0.39</v>
      </c>
      <c r="G8" s="73">
        <f>Tipos!E6</f>
        <v>0.21</v>
      </c>
      <c r="H8" s="74">
        <f>Tipos!D10</f>
        <v>0.18</v>
      </c>
      <c r="I8" s="74">
        <f>Tipos!E10</f>
        <v>0.18</v>
      </c>
      <c r="J8" s="75"/>
      <c r="K8" s="75"/>
    </row>
    <row r="9" spans="1:11" x14ac:dyDescent="0.25">
      <c r="C9" s="66" t="s">
        <v>177</v>
      </c>
      <c r="D9" s="76">
        <f>Tipos!D3</f>
        <v>0.27</v>
      </c>
      <c r="E9" s="76">
        <f>Tipos!E3</f>
        <v>0.22</v>
      </c>
      <c r="F9" s="77">
        <f>Tipos!D7</f>
        <v>0.27</v>
      </c>
      <c r="G9" s="77">
        <f>Tipos!E7</f>
        <v>0.35</v>
      </c>
      <c r="H9" s="78">
        <f>Tipos!D11</f>
        <v>0.23</v>
      </c>
      <c r="I9" s="78">
        <f>Tipos!E11</f>
        <v>0.17</v>
      </c>
      <c r="J9" s="75"/>
      <c r="K9" s="75"/>
    </row>
    <row r="10" spans="1:11" x14ac:dyDescent="0.25">
      <c r="C10" s="66" t="s">
        <v>178</v>
      </c>
      <c r="D10" s="76">
        <f>Tipos!D4</f>
        <v>0.22</v>
      </c>
      <c r="E10" s="76">
        <f>Tipos!E4</f>
        <v>0.22</v>
      </c>
      <c r="F10" s="77">
        <f>Tipos!D8</f>
        <v>0.28000000000000003</v>
      </c>
      <c r="G10" s="77">
        <f>Tipos!E8</f>
        <v>0.33</v>
      </c>
      <c r="H10" s="78">
        <f>Tipos!D12</f>
        <v>0.14000000000000001</v>
      </c>
      <c r="I10" s="78">
        <f>Tipos!E12</f>
        <v>0.12</v>
      </c>
      <c r="J10" s="75"/>
      <c r="K10" s="75"/>
    </row>
    <row r="11" spans="1:11" x14ac:dyDescent="0.25">
      <c r="C11" s="66" t="s">
        <v>179</v>
      </c>
      <c r="D11" s="76">
        <f>Tipos!D5</f>
        <v>0.15</v>
      </c>
      <c r="E11" s="76">
        <f>Tipos!E5</f>
        <v>0.15</v>
      </c>
      <c r="F11" s="77">
        <f>Tipos!D9</f>
        <v>0.15</v>
      </c>
      <c r="G11" s="77">
        <f>Tipos!E9</f>
        <v>0.15</v>
      </c>
      <c r="H11" s="78">
        <f>Tipos!D13</f>
        <v>0.15</v>
      </c>
      <c r="I11" s="78">
        <f>Tipos!E13</f>
        <v>0.15</v>
      </c>
      <c r="J11" s="75"/>
      <c r="K11" s="75"/>
    </row>
    <row r="13" spans="1:11" x14ac:dyDescent="0.25">
      <c r="A13" s="123" t="s">
        <v>180</v>
      </c>
      <c r="B13" s="123"/>
      <c r="C13" s="123"/>
      <c r="D13" s="123" t="s">
        <v>15</v>
      </c>
      <c r="E13" s="123"/>
      <c r="F13" s="124" t="s">
        <v>19</v>
      </c>
      <c r="G13" s="124"/>
      <c r="H13" s="125" t="s">
        <v>24</v>
      </c>
      <c r="I13" s="125"/>
      <c r="J13" s="71"/>
    </row>
    <row r="15" spans="1:11" x14ac:dyDescent="0.25">
      <c r="A15" s="123" t="s">
        <v>181</v>
      </c>
      <c r="B15" s="123"/>
      <c r="C15" s="123"/>
      <c r="D15" s="123"/>
      <c r="E15" s="123"/>
      <c r="F15" s="123"/>
      <c r="G15" s="123"/>
      <c r="H15" s="123"/>
      <c r="I15" s="123"/>
      <c r="J15" s="71"/>
    </row>
    <row r="16" spans="1:11" x14ac:dyDescent="0.25">
      <c r="A16" s="126" t="s">
        <v>182</v>
      </c>
      <c r="B16" s="126" t="s">
        <v>114</v>
      </c>
      <c r="C16" s="66" t="s">
        <v>184</v>
      </c>
      <c r="D16" s="127" t="s">
        <v>16</v>
      </c>
      <c r="E16" s="127"/>
      <c r="F16" s="128"/>
      <c r="G16" s="128"/>
      <c r="H16" s="129"/>
      <c r="I16" s="129"/>
    </row>
    <row r="17" spans="1:9" x14ac:dyDescent="0.25">
      <c r="A17" s="126"/>
      <c r="B17" s="126"/>
      <c r="C17" s="66" t="s">
        <v>185</v>
      </c>
      <c r="D17" s="127" t="s">
        <v>137</v>
      </c>
      <c r="E17" s="127"/>
      <c r="F17" s="128"/>
      <c r="G17" s="128"/>
      <c r="H17" s="129"/>
      <c r="I17" s="129"/>
    </row>
    <row r="18" spans="1:9" x14ac:dyDescent="0.25">
      <c r="A18" s="126"/>
      <c r="B18" s="126" t="s">
        <v>183</v>
      </c>
      <c r="C18" s="66" t="s">
        <v>184</v>
      </c>
      <c r="D18" s="127"/>
      <c r="E18" s="127"/>
      <c r="F18" s="128"/>
      <c r="G18" s="128"/>
      <c r="H18" s="129"/>
      <c r="I18" s="129"/>
    </row>
    <row r="19" spans="1:9" x14ac:dyDescent="0.25">
      <c r="A19" s="126"/>
      <c r="B19" s="126"/>
      <c r="C19" s="66" t="s">
        <v>185</v>
      </c>
      <c r="D19" s="127"/>
      <c r="E19" s="127"/>
      <c r="F19" s="128"/>
      <c r="G19" s="128"/>
      <c r="H19" s="129"/>
      <c r="I19" s="129"/>
    </row>
    <row r="20" spans="1:9" x14ac:dyDescent="0.25">
      <c r="A20" s="126"/>
      <c r="B20" s="126" t="s">
        <v>118</v>
      </c>
      <c r="C20" s="66" t="s">
        <v>184</v>
      </c>
      <c r="D20" s="127"/>
      <c r="E20" s="127"/>
      <c r="F20" s="128"/>
      <c r="G20" s="128"/>
      <c r="H20" s="129"/>
      <c r="I20" s="129"/>
    </row>
    <row r="21" spans="1:9" x14ac:dyDescent="0.25">
      <c r="A21" s="126"/>
      <c r="B21" s="126"/>
      <c r="C21" s="66" t="s">
        <v>185</v>
      </c>
      <c r="D21" s="127"/>
      <c r="E21" s="127"/>
      <c r="F21" s="128"/>
      <c r="G21" s="128"/>
      <c r="H21" s="129"/>
      <c r="I21" s="129"/>
    </row>
    <row r="22" spans="1:9" x14ac:dyDescent="0.25">
      <c r="A22" s="126"/>
      <c r="B22" s="126" t="s">
        <v>120</v>
      </c>
      <c r="C22" s="66" t="s">
        <v>184</v>
      </c>
      <c r="D22" s="127"/>
      <c r="E22" s="127"/>
      <c r="F22" s="128"/>
      <c r="G22" s="128"/>
      <c r="H22" s="129"/>
      <c r="I22" s="129"/>
    </row>
    <row r="23" spans="1:9" x14ac:dyDescent="0.25">
      <c r="A23" s="126"/>
      <c r="B23" s="126"/>
      <c r="C23" s="66" t="s">
        <v>185</v>
      </c>
      <c r="D23" s="127"/>
      <c r="E23" s="127"/>
      <c r="F23" s="128"/>
      <c r="G23" s="128"/>
      <c r="H23" s="129"/>
      <c r="I23" s="129"/>
    </row>
    <row r="24" spans="1:9" x14ac:dyDescent="0.25">
      <c r="A24" s="126" t="s">
        <v>186</v>
      </c>
      <c r="B24" s="126" t="s">
        <v>114</v>
      </c>
      <c r="C24" s="66" t="s">
        <v>184</v>
      </c>
      <c r="D24" s="127"/>
      <c r="E24" s="127"/>
      <c r="F24" s="128"/>
      <c r="G24" s="128"/>
      <c r="H24" s="129"/>
      <c r="I24" s="129"/>
    </row>
    <row r="25" spans="1:9" x14ac:dyDescent="0.25">
      <c r="A25" s="126"/>
      <c r="B25" s="126"/>
      <c r="C25" s="66" t="s">
        <v>185</v>
      </c>
      <c r="D25" s="127"/>
      <c r="E25" s="127"/>
      <c r="F25" s="128"/>
      <c r="G25" s="128"/>
      <c r="H25" s="129"/>
      <c r="I25" s="129"/>
    </row>
    <row r="26" spans="1:9" x14ac:dyDescent="0.25">
      <c r="A26" s="126"/>
      <c r="B26" s="126" t="s">
        <v>183</v>
      </c>
      <c r="C26" s="66" t="s">
        <v>184</v>
      </c>
      <c r="D26" s="127"/>
      <c r="E26" s="127"/>
      <c r="F26" s="128"/>
      <c r="G26" s="128"/>
      <c r="H26" s="129"/>
      <c r="I26" s="129"/>
    </row>
    <row r="27" spans="1:9" x14ac:dyDescent="0.25">
      <c r="A27" s="126"/>
      <c r="B27" s="126"/>
      <c r="C27" s="66" t="s">
        <v>185</v>
      </c>
      <c r="D27" s="127"/>
      <c r="E27" s="127"/>
      <c r="F27" s="128"/>
      <c r="G27" s="128"/>
      <c r="H27" s="129"/>
      <c r="I27" s="129"/>
    </row>
    <row r="28" spans="1:9" x14ac:dyDescent="0.25">
      <c r="A28" s="126"/>
      <c r="B28" s="126" t="s">
        <v>118</v>
      </c>
      <c r="C28" s="66" t="s">
        <v>184</v>
      </c>
      <c r="D28" s="127"/>
      <c r="E28" s="127"/>
      <c r="F28" s="128"/>
      <c r="G28" s="128"/>
      <c r="H28" s="129"/>
      <c r="I28" s="129"/>
    </row>
    <row r="29" spans="1:9" x14ac:dyDescent="0.25">
      <c r="A29" s="126"/>
      <c r="B29" s="126"/>
      <c r="C29" s="66" t="s">
        <v>185</v>
      </c>
      <c r="D29" s="127"/>
      <c r="E29" s="127"/>
      <c r="F29" s="128"/>
      <c r="G29" s="128"/>
      <c r="H29" s="129"/>
      <c r="I29" s="129"/>
    </row>
    <row r="30" spans="1:9" x14ac:dyDescent="0.25">
      <c r="A30" s="126"/>
      <c r="B30" s="126" t="s">
        <v>120</v>
      </c>
      <c r="C30" s="66" t="s">
        <v>184</v>
      </c>
      <c r="D30" s="127"/>
      <c r="E30" s="127"/>
      <c r="F30" s="128"/>
      <c r="G30" s="128"/>
      <c r="H30" s="129"/>
      <c r="I30" s="129"/>
    </row>
    <row r="31" spans="1:9" x14ac:dyDescent="0.25">
      <c r="A31" s="126"/>
      <c r="B31" s="126"/>
      <c r="C31" s="66" t="s">
        <v>185</v>
      </c>
      <c r="D31" s="127"/>
      <c r="E31" s="127"/>
      <c r="F31" s="128"/>
      <c r="G31" s="128"/>
      <c r="H31" s="129"/>
      <c r="I31" s="129"/>
    </row>
    <row r="33" spans="1:10" x14ac:dyDescent="0.25">
      <c r="A33" s="123" t="s">
        <v>187</v>
      </c>
      <c r="B33" s="123"/>
      <c r="C33" s="123"/>
      <c r="D33" s="123"/>
      <c r="E33" s="123"/>
      <c r="F33" s="123"/>
      <c r="G33" s="123"/>
      <c r="H33" s="123"/>
      <c r="I33" s="123"/>
      <c r="J33" s="70" t="s">
        <v>188</v>
      </c>
    </row>
    <row r="34" spans="1:10" x14ac:dyDescent="0.25">
      <c r="A34" s="126" t="s">
        <v>182</v>
      </c>
      <c r="B34" s="66" t="s">
        <v>114</v>
      </c>
      <c r="C34" s="66"/>
      <c r="D34" s="130">
        <f>IFERROR(((VLOOKUP(CONCATENATE( LEFT(D16,SEARCH("-",D16)-1), IF(D17="Sin_Dispensador","Sin_D", LEFT(D17,SEARCH("-",D17)-1)),"Administrativo",sector),Rendimiento_Papel!E:G,2,0)*$E$8*$E$6)+(VLOOKUP(CONCATENATE( LEFT(D16,SEARCH("-",D16)-1), IF(D17="Sin_Dispensador","Sin_D", LEFT(D17,SEARCH("-",D17)-1)),"Administrativo",sector),Rendimiento_Papel!E:G,3,0)*$E$8*$E$6))/(VLOOKUP(CONCATENATE( LEFT(D16,SEARCH("-",D16)-1), IF(D17="Sin_Dispensador","Sin_D", LEFT(D17,SEARCH("-",D17)-1))),Precios_Papel!C:F,3,0)),0)</f>
        <v>0</v>
      </c>
      <c r="E34" s="130"/>
      <c r="F34" s="130">
        <f>IFERROR(((VLOOKUP(CONCATENATE( LEFT(F16,SEARCH("-",F16)-1), IF(F17="Sin_Dispensador","Sin_D", LEFT(F17,SEARCH("-",F17)-1)),"Operativo",sector),Rendimiento_Papel!E:G,2,0)*$G$8*$G$6)+(VLOOKUP(CONCATENATE( LEFT(F16,SEARCH("-",F16)-1), IF(F17="Sin_Dispensador","Sin_D", LEFT(F17,SEARCH("-",F17)-1)),"Operativo",sector),Rendimiento_Papel!E:G,3,0)*$G$8*$G$6))/(VLOOKUP(CONCATENATE( LEFT(F16,SEARCH("-",F16)-1), IF(F17="Sin_Dispensador","Sin_D", LEFT(F17,SEARCH("-",F17)-1))),Precios_Papel!C:F,3,0)),0)</f>
        <v>0</v>
      </c>
      <c r="G34" s="130"/>
      <c r="H34" s="130">
        <f>IFERROR(((VLOOKUP(CONCATENATE( LEFT(H16,SEARCH("-",H16)-1), IF(H17="Sin_Dispensador","Sin_D", LEFT(H17,SEARCH("-",H17)-1)),"Flotante",sector),Rendimiento_Papel!E:G,2,0)*$I$8*$I$6)+(VLOOKUP(CONCATENATE( LEFT(H16,SEARCH("-",H16)-1), IF(H17="Sin_Dispensador","Sin_D", LEFT(H17,SEARCH("-",H17)-1)),"Flotante",sector),Rendimiento_Papel!E:G,3,0)*$I$8*$I$6))/(VLOOKUP(CONCATENATE( LEFT(H16,SEARCH("-",H16)-1), IF(H17="Sin_Dispensador","Sin_D", LEFT(H17,SEARCH("-",H17)-1))),Precios_Papel!C:F,3,0)),0)</f>
        <v>0</v>
      </c>
      <c r="I34" s="130"/>
      <c r="J34" s="82">
        <f t="shared" ref="J34:J43" si="0">SUM(D34:I34)</f>
        <v>0</v>
      </c>
    </row>
    <row r="35" spans="1:10" x14ac:dyDescent="0.25">
      <c r="A35" s="126"/>
      <c r="B35" s="66" t="s">
        <v>183</v>
      </c>
      <c r="C35" s="66"/>
      <c r="D35" s="130">
        <f>IFERROR(((VLOOKUP(CONCATENATE( LEFT(D18,SEARCH("-",D18)-1), IF(D19="Sin_Dispensador","Sin_D", LEFT(D19,SEARCH("-",D19)-1)),"Administrativo",sector),Rendimiento_Toallas!E:G,2,0)*$E$8*$E$6)+(VLOOKUP(CONCATENATE( LEFT(D18,SEARCH("-",D18)-1), IF(D19="Sin_Dispensador","Sin_D", LEFT(D19,SEARCH("-",D19)-1)),"Administrativo",sector),Rendimiento_Toallas!E:G,3,0)*$E$8*$E$6))/(VLOOKUP(CONCATENATE( LEFT(D18,SEARCH("-",D18)-1), IF(D19="Sin_Dispensador","Sin_D", LEFT(D19,SEARCH("-",D19)-1))),Precios_Toallas!C:F,3,0)),0)</f>
        <v>0</v>
      </c>
      <c r="E35" s="130"/>
      <c r="F35" s="130">
        <f>IFERROR(((VLOOKUP(CONCATENATE( LEFT(F18,SEARCH("-",F18)-1), IF(F19="Sin_Dispensador","Sin_D", LEFT(F19,SEARCH("-",F19)-1)),"Operativo",sector),Rendimiento_Toallas!E:G,2,0)*$G$8*$G$6)+(VLOOKUP(CONCATENATE( LEFT(F18,SEARCH("-",F18)-1), IF(F19="Sin_Dispensador","Sin_D", LEFT(F19,SEARCH("-",F19)-1)),"Operativo",sector),Rendimiento_Toallas!E:G,3,0)*$G$8*$G$6))/(VLOOKUP(CONCATENATE( LEFT(F18,SEARCH("-",F18)-1), IF(F19="Sin_Dispensador","Sin_D", LEFT(F19,SEARCH("-",F19)-1))),Precios_Toallas!C:F,3,0)),0)</f>
        <v>0</v>
      </c>
      <c r="G35" s="130"/>
      <c r="H35" s="130">
        <f>IFERROR(((VLOOKUP(CONCATENATE( LEFT(H18,SEARCH("-",H18)-1), IF(H19="Sin_Dispensador","Sin_D", LEFT(H19,SEARCH("-",H19)-1)),"Flotante",sector),Rendimiento_Toallas!E:G,2,0)*$I$8*$I$6)+(VLOOKUP(CONCATENATE( LEFT(H18,SEARCH("-",H18)-1), IF(H19="Sin_Dispensador","Sin_D", LEFT(H19,SEARCH("-",H19)-1)),"Flotante",sector),Rendimiento_Toallas!E:G,3,0)*$I$8*$I$6))/(VLOOKUP(CONCATENATE( LEFT(H18,SEARCH("-",H18)-1), IF(H19="Sin_Dispensador","Sin_D", LEFT(H19,SEARCH("-",H19)-1))),Precios_Toallas!C:F,3,0)),0)</f>
        <v>0</v>
      </c>
      <c r="I35" s="130"/>
      <c r="J35" s="82">
        <f t="shared" si="0"/>
        <v>0</v>
      </c>
    </row>
    <row r="36" spans="1:10" x14ac:dyDescent="0.25">
      <c r="A36" s="126"/>
      <c r="B36" s="66" t="s">
        <v>118</v>
      </c>
      <c r="C36" s="66"/>
      <c r="D36" s="130">
        <f>IFERROR(((VLOOKUP(CONCATENATE( LEFT(D20,SEARCH("-",D20)-1), IF(D21="Sin_Dispensador","Sin_D", LEFT(D21,SEARCH("-",D21)-1)),"Administrativo",sector),Rendimiento_Jabon!E:G,2,0)*$E$8*$E$6)+(VLOOKUP(CONCATENATE( LEFT(D20,SEARCH("-",D20)-1), IF(D21="Sin_Dispensador","Sin_D", LEFT(D21,SEARCH("-",D21)-1)),"Administrativo",sector),Rendimiento_Jabon!E:G,3,0)*$E$8*$E$6))/(VLOOKUP(CONCATENATE( LEFT(D20,SEARCH("-",D20)-1), IF(D21="Sin_Dispensador","Sin_D", LEFT(D21,SEARCH("-",D21)-1))),Precios_Jabon!C:F,3,0)),0)</f>
        <v>0</v>
      </c>
      <c r="E36" s="130"/>
      <c r="F36" s="130">
        <f>IFERROR(((VLOOKUP(CONCATENATE( LEFT(F20,SEARCH("-",F20)-1), IF(F21="Sin_Dispensador","Sin_D", LEFT(F21,SEARCH("-",F21)-1)),"Operativo",sector),Rendimiento_Jabon!E:G,2,0)*$G$8*$G$6)+(VLOOKUP(CONCATENATE( LEFT(F20,SEARCH("-",F20)-1), IF(F21="Sin_Dispensador","Sin_D", LEFT(F21,SEARCH("-",F21)-1)),"Operativo",sector),Rendimiento_Jabon!E:G,3,0)*$G$8*$G$6))/(VLOOKUP(CONCATENATE( LEFT(F20,SEARCH("-",F20)-1), IF(F21="Sin_Dispensador","Sin_D", LEFT(F21,SEARCH("-",F21)-1))),Precios_Jabon!C:F,3,0)),0)</f>
        <v>0</v>
      </c>
      <c r="G36" s="130"/>
      <c r="H36" s="130">
        <f>IFERROR(((VLOOKUP(CONCATENATE( LEFT(H20,SEARCH("-",H20)-1), IF(H21="Sin_Dispensador","Sin_D", LEFT(H21,SEARCH("-",H21)-1)),"Flotante",sector),Rendimiento_Jabon!E:G,2,0)*$I$8*$I$6)+(VLOOKUP(CONCATENATE( LEFT(H20,SEARCH("-",H20)-1), IF(H21="Sin_Dispensador","Sin_D", LEFT(H21,SEARCH("-",H21)-1)),"Flotante",sector),Rendimiento_Jabon!E:G,3,0)*$I$8*$I$6))/(VLOOKUP(CONCATENATE( LEFT(H20,SEARCH("-",H20)-1), IF(H21="Sin_Dispensador","Sin_D", LEFT(H21,SEARCH("-",H21)-1))),Precios_Jabon!C:F,3,0)),0)</f>
        <v>0</v>
      </c>
      <c r="I36" s="130"/>
      <c r="J36" s="82">
        <f t="shared" si="0"/>
        <v>0</v>
      </c>
    </row>
    <row r="37" spans="1:10" x14ac:dyDescent="0.25">
      <c r="A37" s="126"/>
      <c r="B37" s="66" t="s">
        <v>120</v>
      </c>
      <c r="C37" s="66"/>
      <c r="D37" s="130">
        <f>IFERROR(((VLOOKUP(CONCATENATE( LEFT(D22,SEARCH("-",D22)-1), IF(D23="Sin_Dispensador","Sin_D", LEFT(D23,SEARCH("-",D23)-1)),"Administrativo",sector),Rendimiento_Gel!E:G,2,0)*$E$8*$E$6)+(VLOOKUP(CONCATENATE( LEFT(D22,SEARCH("-",D22)-1), IF(D23="Sin_Dispensador","Sin_D", LEFT(D23,SEARCH("-",D23)-1)),"Administrativo",sector),Rendimiento_Gel!E:G,3,0)*$E$8*$E$6))/(VLOOKUP(CONCATENATE( LEFT(D22,SEARCH("-",D22)-1), IF(D23="Sin_Dispensador","Sin_D", LEFT(D23,SEARCH("-",D23)-1))),Precios_Gel!C:F,3,0)),0)</f>
        <v>0</v>
      </c>
      <c r="E37" s="130"/>
      <c r="F37" s="130">
        <f>IFERROR(((VLOOKUP(CONCATENATE( LEFT(F22,SEARCH("-",F22)-1), IF(F23="Sin_Dispensador","Sin_D", LEFT(F23,SEARCH("-",F23)-1)),"Operativo",sector),Rendimiento_Gel!E:G,2,0)*$G$8*$G$6)+(VLOOKUP(CONCATENATE( LEFT(F22,SEARCH("-",F22)-1), IF(F23="Sin_Dispensador","Sin_D", LEFT(F23,SEARCH("-",F23)-1)),"Operativo",sector),Rendimiento_Gel!E:G,3,0)*$G$8*$G$6))/(VLOOKUP(CONCATENATE( LEFT(F22,SEARCH("-",F22)-1), IF(F23="Sin_Dispensador","Sin_D", LEFT(F23,SEARCH("-",F23)-1))),Precios_Gel!C:F,3,0)),0)</f>
        <v>0</v>
      </c>
      <c r="G37" s="130"/>
      <c r="H37" s="130">
        <f>IFERROR(((VLOOKUP(CONCATENATE( LEFT(H22,SEARCH("-",H22)-1), IF(H23="Sin_Dispensador","Sin_D", LEFT(H23,SEARCH("-",H23)-1)),"Flotante",sector),Rendimiento_Gel!E:G,2,0)*$I$8*$I$6)+(VLOOKUP(CONCATENATE( LEFT(H22,SEARCH("-",H22)-1), IF(H23="Sin_Dispensador","Sin_D", LEFT(H23,SEARCH("-",H23)-1)),"Flotante",sector),Rendimiento_Gel!E:G,3,0)*$I$8*$I$6))/(VLOOKUP(CONCATENATE( LEFT(H22,SEARCH("-",H22)-1), IF(H23="Sin_Dispensador","Sin_D", LEFT(H23,SEARCH("-",H23)-1))),Precios_Gel!C:F,3,0)),0)</f>
        <v>0</v>
      </c>
      <c r="I37" s="130"/>
      <c r="J37" s="82">
        <f t="shared" si="0"/>
        <v>0</v>
      </c>
    </row>
    <row r="38" spans="1:10" x14ac:dyDescent="0.25">
      <c r="A38" s="126"/>
      <c r="B38" s="83" t="s">
        <v>189</v>
      </c>
      <c r="C38" s="83"/>
      <c r="D38" s="131">
        <f>IFERROR(SUM($D$34:$D$37),0)</f>
        <v>0</v>
      </c>
      <c r="E38" s="131"/>
      <c r="F38" s="131">
        <f>IFERROR(SUM($F$34:$F$37),0)</f>
        <v>0</v>
      </c>
      <c r="G38" s="131"/>
      <c r="H38" s="131">
        <f>IFERROR(SUM($H$34:$H$37),0)</f>
        <v>0</v>
      </c>
      <c r="I38" s="131"/>
      <c r="J38" s="84">
        <f t="shared" si="0"/>
        <v>0</v>
      </c>
    </row>
    <row r="39" spans="1:10" x14ac:dyDescent="0.25">
      <c r="A39" s="126" t="s">
        <v>186</v>
      </c>
      <c r="B39" s="66" t="s">
        <v>114</v>
      </c>
      <c r="C39" s="66"/>
      <c r="D39" s="130">
        <f>IFERROR(((VLOOKUP(CONCATENATE( LEFT(D24,SEARCH("-",D24)-1), IF(D25="Sin_Dispensador","Sin_D", LEFT(D25,SEARCH("-",D25)-1)),"Administrativo",sector),Rendimiento_Papel!E:G,2,0)*$E$8*$E$6)+(VLOOKUP(CONCATENATE( LEFT(D24,SEARCH("-",D24)-1), IF(D25="Sin_Dispensador","Sin_D", LEFT(D25,SEARCH("-",D25)-1)),"Administrativo",sector),Rendimiento_Papel!E:G,3,0)*$E$8*$E$6))/(VLOOKUP(CONCATENATE( LEFT(D24,SEARCH("-",D24)-1), IF(D25="Sin_Dispensador","Sin_D", LEFT(D25,SEARCH("-",D25)-1))),Precios_Papel!C:F,3,0)),0)</f>
        <v>0</v>
      </c>
      <c r="E39" s="130"/>
      <c r="F39" s="130">
        <f>IFERROR(((VLOOKUP(CONCATENATE( LEFT(F24,SEARCH("-",F24)-1), IF(F25="Sin_Dispensador","Sin_D", LEFT(F25,SEARCH("-",F25)-1)),"Operativo",sector),Rendimiento_Papel!E:G,2,0)*$G$8*$G$6)+(VLOOKUP(CONCATENATE( LEFT(F24,SEARCH("-",F24)-1), IF(F25="Sin_Dispensador","Sin_D", LEFT(F25,SEARCH("-",F25)-1)),"Operativo",sector),Rendimiento_Papel!E:G,3,0)*$G$8*$G$6))/(VLOOKUP(CONCATENATE( LEFT(F24,SEARCH("-",F24)-1), IF(F25="Sin_Dispensador","Sin_D", LEFT(F25,SEARCH("-",F25)-1))),Precios_Papel!C:F,3,0)),0)</f>
        <v>0</v>
      </c>
      <c r="G39" s="130"/>
      <c r="H39" s="130">
        <f>IFERROR(((VLOOKUP(CONCATENATE( LEFT(H24,SEARCH("-",H24)-1), IF(H25="Sin_Dispensador","Sin_D", LEFT(H25,SEARCH("-",H25)-1)),"Flotante",sector),Rendimiento_Papel!E:G,2,0)*$I$8*$I$6)+(VLOOKUP(CONCATENATE( LEFT(H24,SEARCH("-",H24)-1), IF(H25="Sin_Dispensador","Sin_D", LEFT(H25,SEARCH("-",H25)-1)),"Flotante",sector),Rendimiento_Papel!E:G,3,0)*$I$8*$I$6))/(VLOOKUP(CONCATENATE( LEFT(H24,SEARCH("-",H24)-1), IF(H25="Sin_Dispensador","Sin_D", LEFT(H25,SEARCH("-",H25)-1))),Precios_Papel!C:F,3,0)),0)</f>
        <v>0</v>
      </c>
      <c r="I39" s="130"/>
      <c r="J39" s="82">
        <f t="shared" si="0"/>
        <v>0</v>
      </c>
    </row>
    <row r="40" spans="1:10" x14ac:dyDescent="0.25">
      <c r="A40" s="126"/>
      <c r="B40" s="66" t="s">
        <v>183</v>
      </c>
      <c r="C40" s="66"/>
      <c r="D40" s="130">
        <f>IFERROR(((VLOOKUP(CONCATENATE( LEFT(D26,SEARCH("-",D26)-1), IF(D27="Sin_Dispensador","Sin_D", LEFT(D27,SEARCH("-",D27)-1)),"Administrativo",sector),Rendimiento_Toallas!E:G,2,0)*$E$8*$E$6)+(VLOOKUP(CONCATENATE( LEFT(D26,SEARCH("-",D26)-1), IF(D27="Sin_Dispensador","Sin_D", LEFT(D27,SEARCH("-",D27)-1)),"Administrativo",sector),Rendimiento_Toallas!E:G,3,0)*$E$8*$E$6))/(VLOOKUP(CONCATENATE( LEFT(D26,SEARCH("-",D26)-1), IF(D27="Sin_Dispensador","Sin_D", LEFT(D27,SEARCH("-",D27)-1))),Precios_Toallas!C:F,3,0)),0)</f>
        <v>0</v>
      </c>
      <c r="E40" s="130"/>
      <c r="F40" s="130">
        <f>IFERROR(((VLOOKUP(CONCATENATE( LEFT(F26,SEARCH("-",F26)-1), IF(F27="Sin_Dispensador","Sin_D", LEFT(F27,SEARCH("-",F27)-1)),"Operativo",sector),Rendimiento_Toallas!E:G,2,0)*$G$8*$G$6)+(VLOOKUP(CONCATENATE( LEFT(F26,SEARCH("-",F26)-1), IF(F27="Sin_Dispensador","Sin_D", LEFT(F27,SEARCH("-",F27)-1)),"Operativo",sector),Rendimiento_Toallas!E:G,3,0)*$G$8*$G$6))/(VLOOKUP(CONCATENATE( LEFT(F26,SEARCH("-",F26)-1), IF(F27="Sin_Dispensador","Sin_D", LEFT(F27,SEARCH("-",F27)-1))),Precios_Toallas!C:F,3,0)),0)</f>
        <v>0</v>
      </c>
      <c r="G40" s="130"/>
      <c r="H40" s="130">
        <f>IFERROR(((VLOOKUP(CONCATENATE( LEFT(H26,SEARCH("-",H26)-1), IF(H27="Sin_Dispensador","Sin_D", LEFT(H27,SEARCH("-",H27)-1)),"Flotante",sector),Rendimiento_Toallas!E:G,2,0)*$I$8*$I$6)+(VLOOKUP(CONCATENATE( LEFT(H26,SEARCH("-",H26)-1), IF(H27="Sin_Dispensador","Sin_D", LEFT(H27,SEARCH("-",H27)-1)),"Flotante",sector),Rendimiento_Toallas!E:G,3,0)*$I$8*$I$6))/(VLOOKUP(CONCATENATE( LEFT(H26,SEARCH("-",H26)-1), IF(H27="Sin_Dispensador","Sin_D", LEFT(H27,SEARCH("-",H27)-1))),Precios_Toallas!C:F,3,0)),0)</f>
        <v>0</v>
      </c>
      <c r="I40" s="130"/>
      <c r="J40" s="82">
        <f t="shared" si="0"/>
        <v>0</v>
      </c>
    </row>
    <row r="41" spans="1:10" x14ac:dyDescent="0.25">
      <c r="A41" s="126"/>
      <c r="B41" s="66" t="s">
        <v>118</v>
      </c>
      <c r="C41" s="66"/>
      <c r="D41" s="130">
        <f>IFERROR(((VLOOKUP(CONCATENATE( LEFT(D28,SEARCH("-",D28)-1), IF(D29="Sin_Dispensador","Sin_D", LEFT(D29,SEARCH("-",D29)-1)),"Administrativo",sector),Rendimiento_Jabon!E:G,2,0)*$E$8*$E$6)+(VLOOKUP(CONCATENATE( LEFT(D28,SEARCH("-",D28)-1), IF(D29="Sin_Dispensador","Sin_D", LEFT(D29,SEARCH("-",D29)-1)),"Administrativo",sector),Rendimiento_Jabon!E:G,3,0)*$E$8*$E$6))/(VLOOKUP(CONCATENATE( LEFT(D28,SEARCH("-",D28)-1), IF(D29="Sin_Dispensador","Sin_D", LEFT(D29,SEARCH("-",D29)-1))),Precios_Jabon!C:F,3,0)),0)</f>
        <v>0</v>
      </c>
      <c r="E41" s="130"/>
      <c r="F41" s="130">
        <f>IFERROR(((VLOOKUP(CONCATENATE( LEFT(F28,SEARCH("-",F28)-1), IF(F29="Sin_Dispensador","Sin_D", LEFT(F29,SEARCH("-",F29)-1)),"Operativo",sector),Rendimiento_Jabon!E:G,2,0)*$G$8*$G$6)+(VLOOKUP(CONCATENATE( LEFT(F28,SEARCH("-",F28)-1), IF(F29="Sin_Dispensador","Sin_D", LEFT(F29,SEARCH("-",F29)-1)),"Operativo",sector),Rendimiento_Jabon!E:G,3,0)*$G$8*$G$6))/(VLOOKUP(CONCATENATE( LEFT(F28,SEARCH("-",F28)-1), IF(F29="Sin_Dispensador","Sin_D", LEFT(F29,SEARCH("-",F29)-1))),Precios_Jabon!C:F,3,0)),0)</f>
        <v>0</v>
      </c>
      <c r="G41" s="130"/>
      <c r="H41" s="130">
        <f>IFERROR(((VLOOKUP(CONCATENATE( LEFT(H28,SEARCH("-",H28)-1), IF(H29="Sin_Dispensador","Sin_D", LEFT(H29,SEARCH("-",H29)-1)),"Flotante",sector),Rendimiento_Jabon!E:G,2,0)*$I$8*$I$6)+(VLOOKUP(CONCATENATE( LEFT(H28,SEARCH("-",H28)-1), IF(H29="Sin_Dispensador","Sin_D", LEFT(H29,SEARCH("-",H29)-1)),"Flotante",sector),Rendimiento_Jabon!E:G,3,0)*$I$8*$I$6))/(VLOOKUP(CONCATENATE( LEFT(H28,SEARCH("-",H28)-1), IF(H29="Sin_Dispensador","Sin_D", LEFT(H29,SEARCH("-",H29)-1))),Precios_Jabon!C:F,3,0)),0)</f>
        <v>0</v>
      </c>
      <c r="I41" s="130"/>
      <c r="J41" s="82">
        <f t="shared" si="0"/>
        <v>0</v>
      </c>
    </row>
    <row r="42" spans="1:10" x14ac:dyDescent="0.25">
      <c r="A42" s="126"/>
      <c r="B42" s="66" t="s">
        <v>120</v>
      </c>
      <c r="C42" s="66"/>
      <c r="D42" s="130">
        <f>IFERROR(((VLOOKUP(CONCATENATE( LEFT(D30,SEARCH("-",D30)-1), IF(D31="Sin_Dispensador","Sin_D", LEFT(D31,SEARCH("-",D31)-1)),"Administrativo",sector),Rendimiento_Gel!E:G,2,0)*$E$8*$E$6)+(VLOOKUP(CONCATENATE( LEFT(D30,SEARCH("-",D30)-1), IF(D31="Sin_Dispensador","Sin_D", LEFT(D31,SEARCH("-",D31)-1)),"Administrativo",sector),Rendimiento_Gel!E:G,3,0)*$E$8*$E$6))/(VLOOKUP(CONCATENATE( LEFT(D30,SEARCH("-",D30)-1), IF(D31="Sin_Dispensador","Sin_D", LEFT(D31,SEARCH("-",D31)-1))),Precios_Gel!C:F,3,0)),0)</f>
        <v>0</v>
      </c>
      <c r="E42" s="130"/>
      <c r="F42" s="130">
        <f>IFERROR(((VLOOKUP(CONCATENATE( LEFT(F30,SEARCH("-",F30)-1), IF(F31="Sin_Dispensador","Sin_D", LEFT(F31,SEARCH("-",F31)-1)),"Operativo",sector),Rendimiento_Gel!E:G,2,0)*$G$8*$G$6)+(VLOOKUP(CONCATENATE( LEFT(F30,SEARCH("-",F30)-1), IF(F31="Sin_Dispensador","Sin_D", LEFT(F31,SEARCH("-",F31)-1)),"Operativo",sector),Rendimiento_Gel!E:G,3,0)*$G$8*$G$6))/(VLOOKUP(CONCATENATE( LEFT(F30,SEARCH("-",F30)-1), IF(F31="Sin_Dispensador","Sin_D", LEFT(F31,SEARCH("-",F31)-1))),Precios_Gel!C:F,3,0)),0)</f>
        <v>0</v>
      </c>
      <c r="G42" s="130"/>
      <c r="H42" s="130">
        <f>IFERROR(((VLOOKUP(CONCATENATE( LEFT(H30,SEARCH("-",H30)-1), IF(H31="Sin_Dispensador","Sin_D", LEFT(H31,SEARCH("-",H31)-1)),"Flotante",sector),Rendimiento_Gel!E:G,2,0)*$I$8*$I$6)+(VLOOKUP(CONCATENATE( LEFT(H30,SEARCH("-",H30)-1), IF(H31="Sin_Dispensador","Sin_D", LEFT(H31,SEARCH("-",H31)-1)),"Flotante",sector),Rendimiento_Gel!E:G,3,0)*$I$8*$I$6))/(VLOOKUP(CONCATENATE( LEFT(H30,SEARCH("-",H30)-1), IF(H31="Sin_Dispensador","Sin_D", LEFT(H31,SEARCH("-",H31)-1))),Precios_Gel!C:F,3,0)),0)</f>
        <v>0</v>
      </c>
      <c r="I42" s="130"/>
      <c r="J42" s="82">
        <f t="shared" si="0"/>
        <v>0</v>
      </c>
    </row>
    <row r="43" spans="1:10" x14ac:dyDescent="0.25">
      <c r="A43" s="126"/>
      <c r="B43" s="83" t="s">
        <v>189</v>
      </c>
      <c r="C43" s="83"/>
      <c r="D43" s="131">
        <f>IFERROR(SUM($D$39:$D$42),0)</f>
        <v>0</v>
      </c>
      <c r="E43" s="131"/>
      <c r="F43" s="131">
        <f>IFERROR(SUM($F$39:$F$42),0)</f>
        <v>0</v>
      </c>
      <c r="G43" s="131"/>
      <c r="H43" s="131">
        <f>IFERROR(SUM($H$39:$H$42),0)</f>
        <v>0</v>
      </c>
      <c r="I43" s="131"/>
      <c r="J43" s="84">
        <f t="shared" si="0"/>
        <v>0</v>
      </c>
    </row>
    <row r="44" spans="1:10" x14ac:dyDescent="0.25">
      <c r="D44" s="132"/>
      <c r="E44" s="132"/>
      <c r="F44" s="132"/>
      <c r="G44" s="132"/>
      <c r="H44" s="132"/>
      <c r="I44" s="132"/>
    </row>
    <row r="45" spans="1:10" x14ac:dyDescent="0.25">
      <c r="A45" s="123" t="s">
        <v>190</v>
      </c>
      <c r="B45" s="123"/>
      <c r="C45" s="123"/>
      <c r="D45" s="123"/>
      <c r="E45" s="123"/>
      <c r="F45" s="123"/>
      <c r="G45" s="123"/>
      <c r="H45" s="123"/>
      <c r="I45" s="123"/>
      <c r="J45" s="70" t="s">
        <v>188</v>
      </c>
    </row>
    <row r="46" spans="1:10" x14ac:dyDescent="0.25">
      <c r="A46" s="126" t="s">
        <v>182</v>
      </c>
      <c r="B46" s="66" t="s">
        <v>114</v>
      </c>
      <c r="C46" s="66"/>
      <c r="D46" s="133"/>
      <c r="E46" s="133"/>
      <c r="F46" s="135"/>
      <c r="G46" s="135"/>
      <c r="H46" s="134"/>
      <c r="I46" s="134"/>
      <c r="J46" s="85">
        <f t="shared" ref="J46:J53" si="1">IFERROR(SUM(D46:I46),0)</f>
        <v>0</v>
      </c>
    </row>
    <row r="47" spans="1:10" x14ac:dyDescent="0.25">
      <c r="A47" s="126"/>
      <c r="B47" s="66" t="s">
        <v>183</v>
      </c>
      <c r="C47" s="66"/>
      <c r="D47" s="133"/>
      <c r="E47" s="133"/>
      <c r="F47" s="135"/>
      <c r="G47" s="135"/>
      <c r="H47" s="134"/>
      <c r="I47" s="134"/>
      <c r="J47" s="85">
        <f t="shared" si="1"/>
        <v>0</v>
      </c>
    </row>
    <row r="48" spans="1:10" x14ac:dyDescent="0.25">
      <c r="A48" s="126"/>
      <c r="B48" s="66" t="s">
        <v>118</v>
      </c>
      <c r="C48" s="66"/>
      <c r="D48" s="133"/>
      <c r="E48" s="133"/>
      <c r="F48" s="135"/>
      <c r="G48" s="135"/>
      <c r="H48" s="134"/>
      <c r="I48" s="134"/>
      <c r="J48" s="85">
        <f t="shared" si="1"/>
        <v>0</v>
      </c>
    </row>
    <row r="49" spans="1:10" x14ac:dyDescent="0.25">
      <c r="A49" s="126"/>
      <c r="B49" s="66" t="s">
        <v>120</v>
      </c>
      <c r="C49" s="66"/>
      <c r="D49" s="133"/>
      <c r="E49" s="133"/>
      <c r="F49" s="135"/>
      <c r="G49" s="135"/>
      <c r="H49" s="134"/>
      <c r="I49" s="134"/>
      <c r="J49" s="85">
        <f t="shared" si="1"/>
        <v>0</v>
      </c>
    </row>
    <row r="50" spans="1:10" x14ac:dyDescent="0.25">
      <c r="A50" s="126" t="s">
        <v>186</v>
      </c>
      <c r="B50" s="66" t="s">
        <v>114</v>
      </c>
      <c r="C50" s="66"/>
      <c r="D50" s="133"/>
      <c r="E50" s="133"/>
      <c r="F50" s="135"/>
      <c r="G50" s="135"/>
      <c r="H50" s="134"/>
      <c r="I50" s="134"/>
      <c r="J50" s="85">
        <f t="shared" si="1"/>
        <v>0</v>
      </c>
    </row>
    <row r="51" spans="1:10" x14ac:dyDescent="0.25">
      <c r="A51" s="126"/>
      <c r="B51" s="66" t="s">
        <v>183</v>
      </c>
      <c r="C51" s="66"/>
      <c r="D51" s="133"/>
      <c r="E51" s="133"/>
      <c r="F51" s="135"/>
      <c r="G51" s="135"/>
      <c r="H51" s="134"/>
      <c r="I51" s="134"/>
      <c r="J51" s="85">
        <f t="shared" si="1"/>
        <v>0</v>
      </c>
    </row>
    <row r="52" spans="1:10" x14ac:dyDescent="0.25">
      <c r="A52" s="126"/>
      <c r="B52" s="66" t="s">
        <v>118</v>
      </c>
      <c r="C52" s="66"/>
      <c r="D52" s="133"/>
      <c r="E52" s="133"/>
      <c r="F52" s="135"/>
      <c r="G52" s="135"/>
      <c r="H52" s="134"/>
      <c r="I52" s="134"/>
      <c r="J52" s="85">
        <f t="shared" si="1"/>
        <v>0</v>
      </c>
    </row>
    <row r="53" spans="1:10" x14ac:dyDescent="0.25">
      <c r="A53" s="126"/>
      <c r="B53" s="66" t="s">
        <v>120</v>
      </c>
      <c r="C53" s="66"/>
      <c r="D53" s="133"/>
      <c r="E53" s="133"/>
      <c r="F53" s="135"/>
      <c r="G53" s="135"/>
      <c r="H53" s="134"/>
      <c r="I53" s="134"/>
      <c r="J53" s="85">
        <f t="shared" si="1"/>
        <v>0</v>
      </c>
    </row>
    <row r="55" spans="1:10" x14ac:dyDescent="0.25">
      <c r="A55" s="123" t="s">
        <v>191</v>
      </c>
      <c r="B55" s="123"/>
      <c r="C55" s="123"/>
      <c r="D55" s="123"/>
      <c r="E55" s="123"/>
      <c r="F55" s="123"/>
      <c r="G55" s="123"/>
      <c r="H55" s="123"/>
      <c r="I55" s="123"/>
      <c r="J55" s="70" t="s">
        <v>188</v>
      </c>
    </row>
    <row r="56" spans="1:10" x14ac:dyDescent="0.25">
      <c r="A56" s="126" t="s">
        <v>182</v>
      </c>
      <c r="B56" s="66" t="s">
        <v>114</v>
      </c>
      <c r="C56" s="66"/>
      <c r="D56" s="136">
        <f>IFERROR((VLOOKUP(CONCATENATE( LEFT(D16,SEARCH("-",D16)-1), IF(D17="Sin_Dispensador","Sin_D", LEFT(D17,SEARCH("-",D17)-1))),Precios_Papel!C:G,5,0))*$D$34*(1-$D$46),0)</f>
        <v>0</v>
      </c>
      <c r="E56" s="136"/>
      <c r="F56" s="136">
        <f>IFERROR((VLOOKUP(CONCATENATE( LEFT(F16,SEARCH("-",F16)-1), IF(F17="Sin_Dispensador","Sin_D", LEFT(F17,SEARCH("-",F17)-1))),Precios_Papel!C:G,5,0))*$F$34*(1-$F$46),0)</f>
        <v>0</v>
      </c>
      <c r="G56" s="136"/>
      <c r="H56" s="136">
        <f>IFERROR((VLOOKUP(CONCATENATE( LEFT(H16,SEARCH("-",H16)-1), IF(H17="Sin_Dispensador","Sin_D", LEFT(H17,SEARCH("-",H17)-1))),Precios_Papel!C:G,5,0))*$H$34*(1-$H$46),0)</f>
        <v>0</v>
      </c>
      <c r="I56" s="136"/>
      <c r="J56" s="86">
        <f t="shared" ref="J56:J65" si="2">IFERROR(SUM(D56:I56),0)</f>
        <v>0</v>
      </c>
    </row>
    <row r="57" spans="1:10" x14ac:dyDescent="0.25">
      <c r="A57" s="126"/>
      <c r="B57" s="66" t="s">
        <v>183</v>
      </c>
      <c r="C57" s="66"/>
      <c r="D57" s="136">
        <f>IFERROR((VLOOKUP(CONCATENATE( LEFT(D18,SEARCH("-",D18)-1), IF(D19="Sin_Dispensador","Sin_D", LEFT(D19,SEARCH("-",D19)-1))),Precios_Toallas!C:G,5,0))*$D$35*(1-$D$47),0)</f>
        <v>0</v>
      </c>
      <c r="E57" s="136"/>
      <c r="F57" s="136">
        <f>IFERROR((VLOOKUP(CONCATENATE( LEFT(F18,SEARCH("-",F18)-1), IF(F19="Sin_Dispensador","Sin_D", LEFT(F19,SEARCH("-",F19)-1))),Precios_Toallas!C:G,5,0))*$F$35*(1-$F$47),0)</f>
        <v>0</v>
      </c>
      <c r="G57" s="136"/>
      <c r="H57" s="136">
        <f>IFERROR((VLOOKUP(CONCATENATE( LEFT(H18,SEARCH("-",H18)-1), IF(H19="Sin_Dispensador","Sin_D", LEFT(H19,SEARCH("-",H19)-1))),Precios_Toallas!C:G,5,0))*$H$35*(1-$H$47),0)</f>
        <v>0</v>
      </c>
      <c r="I57" s="136"/>
      <c r="J57" s="86">
        <f t="shared" si="2"/>
        <v>0</v>
      </c>
    </row>
    <row r="58" spans="1:10" x14ac:dyDescent="0.25">
      <c r="A58" s="126"/>
      <c r="B58" s="66" t="s">
        <v>118</v>
      </c>
      <c r="C58" s="66"/>
      <c r="D58" s="136">
        <f>IFERROR((VLOOKUP(CONCATENATE( LEFT(D20,SEARCH("-",D20)-1), IF(D21="Sin_Dispensador","Sin_D", LEFT(D21,SEARCH("-",D21)-1))),Precios_Jabon!C:G,5,0))*$D$36*(1-$D$48),0)</f>
        <v>0</v>
      </c>
      <c r="E58" s="136"/>
      <c r="F58" s="136">
        <f>IFERROR((VLOOKUP(CONCATENATE( LEFT(F20,SEARCH("-",F20)-1), IF(F21="Sin_Dispensador","Sin_D", LEFT(F21,SEARCH("-",F21)-1))),Precios_Jabon!C:G,5,0))*$F$36*(1-$F$48),0)</f>
        <v>0</v>
      </c>
      <c r="G58" s="136"/>
      <c r="H58" s="136">
        <f>IFERROR((VLOOKUP(CONCATENATE( LEFT(H20,SEARCH("-",H20)-1), IF(H21="Sin_Dispensador","Sin_D", LEFT(H21,SEARCH("-",H21)-1))),Precios_Jabon!C:G,5,0))*$H$36*(1-$H$48),0)</f>
        <v>0</v>
      </c>
      <c r="I58" s="136"/>
      <c r="J58" s="86">
        <f t="shared" si="2"/>
        <v>0</v>
      </c>
    </row>
    <row r="59" spans="1:10" x14ac:dyDescent="0.25">
      <c r="A59" s="126"/>
      <c r="B59" s="66" t="s">
        <v>120</v>
      </c>
      <c r="C59" s="66"/>
      <c r="D59" s="136">
        <f>IFERROR((VLOOKUP(CONCATENATE( LEFT(D22,SEARCH("-",D22)-1), IF(D23="Sin_Dispensador","Sin_D", LEFT(D23,SEARCH("-",D23)-1))),Precios_Gel!C:G,5,0))*$D$37*(1-$D$49),0)</f>
        <v>0</v>
      </c>
      <c r="E59" s="136"/>
      <c r="F59" s="136">
        <f>IFERROR((VLOOKUP(CONCATENATE( LEFT(F22,SEARCH("-",F22)-1), IF(F23="Sin_Dispensador","Sin_D", LEFT(F23,SEARCH("-",F23)-1))),Precios_Gel!C:G,5,0))*$F$37*(1-$F$49),0)</f>
        <v>0</v>
      </c>
      <c r="G59" s="136"/>
      <c r="H59" s="136">
        <f>IFERROR((VLOOKUP(CONCATENATE( LEFT(H22,SEARCH("-",H22)-1), IF(H23="Sin_Dispensador","Sin_D", LEFT(H23,SEARCH("-",H23)-1))),Precios_Gel!C:G,5,0))*$H$37*(1-$H$49),0)</f>
        <v>0</v>
      </c>
      <c r="I59" s="136"/>
      <c r="J59" s="86">
        <f t="shared" si="2"/>
        <v>0</v>
      </c>
    </row>
    <row r="60" spans="1:10" x14ac:dyDescent="0.25">
      <c r="A60" s="126"/>
      <c r="B60" s="83" t="s">
        <v>189</v>
      </c>
      <c r="C60" s="83"/>
      <c r="D60" s="137">
        <f>IFERROR(SUM($D$56:$D$59),0)</f>
        <v>0</v>
      </c>
      <c r="E60" s="137"/>
      <c r="F60" s="137">
        <f>IFERROR(SUM($F$56:$F$59),0)</f>
        <v>0</v>
      </c>
      <c r="G60" s="137"/>
      <c r="H60" s="137">
        <f>IFERROR(SUM($H$56:$H$59),0)</f>
        <v>0</v>
      </c>
      <c r="I60" s="137"/>
      <c r="J60" s="87">
        <f t="shared" si="2"/>
        <v>0</v>
      </c>
    </row>
    <row r="61" spans="1:10" x14ac:dyDescent="0.25">
      <c r="A61" s="126" t="s">
        <v>186</v>
      </c>
      <c r="B61" s="66" t="s">
        <v>114</v>
      </c>
      <c r="C61" s="66"/>
      <c r="D61" s="136">
        <f>IFERROR((VLOOKUP(CONCATENATE( LEFT(D24,SEARCH("-",D24)-1), IF(D25="Sin_Dispensador","Sin_D", LEFT(D25,SEARCH("-",D25)-1))),Precios_Papel!C:G,5,0))*$D$39*(1-$D$50),0)</f>
        <v>0</v>
      </c>
      <c r="E61" s="136"/>
      <c r="F61" s="136">
        <f>IFERROR((VLOOKUP(CONCATENATE( LEFT(F24,SEARCH("-",F24)-1), IF(F25="Sin_Dispensador","Sin_D", LEFT(F25,SEARCH("-",F25)-1))),Precios_Papel!C:G,5,0))*$F$39*(1-$F$50),0)</f>
        <v>0</v>
      </c>
      <c r="G61" s="136"/>
      <c r="H61" s="136">
        <f>IFERROR((VLOOKUP(CONCATENATE( LEFT(H24,SEARCH("-",H24)-1), IF(H25="Sin_Dispensador","Sin_D", LEFT(H25,SEARCH("-",H25)-1))),Precios_Papel!C:G,5,0))*$H$39*(1-$H$50),0)</f>
        <v>0</v>
      </c>
      <c r="I61" s="136"/>
      <c r="J61" s="86">
        <f t="shared" si="2"/>
        <v>0</v>
      </c>
    </row>
    <row r="62" spans="1:10" x14ac:dyDescent="0.25">
      <c r="A62" s="126"/>
      <c r="B62" s="66" t="s">
        <v>183</v>
      </c>
      <c r="C62" s="66"/>
      <c r="D62" s="136">
        <f>IFERROR((VLOOKUP(CONCATENATE( LEFT(D26,SEARCH("-",D26)-1), IF(D27="Sin_Dispensador","Sin_D", LEFT(D27,SEARCH("-",D27)-1))),Precios_Toallas!C:G,5,0))*$D$40*(1-$D$51),0)</f>
        <v>0</v>
      </c>
      <c r="E62" s="136"/>
      <c r="F62" s="136">
        <f>IFERROR((VLOOKUP(CONCATENATE( LEFT(F26,SEARCH("-",F26)-1), IF(F27="Sin_Dispensador","Sin_D", LEFT(F27,SEARCH("-",F27)-1))),Precios_Toallas!C:G,5,0))*$F$40*(1-$F$51),0)</f>
        <v>0</v>
      </c>
      <c r="G62" s="136"/>
      <c r="H62" s="136">
        <f>IFERROR((VLOOKUP(CONCATENATE( LEFT(H26,SEARCH("-",H26)-1), IF(H27="Sin_Dispensador","Sin_D", LEFT(H27,SEARCH("-",H27)-1))),Precios_Toallas!C:G,5,0))*$H$40*(1-$H$51),0)</f>
        <v>0</v>
      </c>
      <c r="I62" s="136"/>
      <c r="J62" s="86">
        <f t="shared" si="2"/>
        <v>0</v>
      </c>
    </row>
    <row r="63" spans="1:10" x14ac:dyDescent="0.25">
      <c r="A63" s="126"/>
      <c r="B63" s="66" t="s">
        <v>118</v>
      </c>
      <c r="C63" s="66"/>
      <c r="D63" s="136">
        <f>IFERROR((VLOOKUP(CONCATENATE( LEFT(D28,SEARCH("-",D28)-1), IF(D29="Sin_Dispensador","Sin_D", LEFT(D29,SEARCH("-",D29)-1))),Precios_Jabon!C:G,5,0))*$D$41*(1-$D$52),0)</f>
        <v>0</v>
      </c>
      <c r="E63" s="136"/>
      <c r="F63" s="136">
        <f>IFERROR((VLOOKUP(CONCATENATE( LEFT(F28,SEARCH("-",F28)-1), IF(F29="Sin_Dispensador","Sin_D", LEFT(F29,SEARCH("-",F29)-1))),Precios_Jabon!C:G,5,0))*$F$41*(1-$F$52),0)</f>
        <v>0</v>
      </c>
      <c r="G63" s="136"/>
      <c r="H63" s="136">
        <f>IFERROR((VLOOKUP(CONCATENATE( LEFT(H28,SEARCH("-",H28)-1), IF(H29="Sin_Dispensador","Sin_D", LEFT(H29,SEARCH("-",H29)-1))),Precios_Jabon!C:G,5,0))*$H$41*(1-$H$52),0)</f>
        <v>0</v>
      </c>
      <c r="I63" s="136"/>
      <c r="J63" s="86">
        <f t="shared" si="2"/>
        <v>0</v>
      </c>
    </row>
    <row r="64" spans="1:10" x14ac:dyDescent="0.25">
      <c r="A64" s="126"/>
      <c r="B64" s="66" t="s">
        <v>120</v>
      </c>
      <c r="C64" s="66"/>
      <c r="D64" s="136">
        <f>IFERROR((VLOOKUP(CONCATENATE( LEFT(D30,SEARCH("-",D30)-1), IF(D31="Sin_Dispensador","Sin_D", LEFT(D31,SEARCH("-",D31)-1))),Precios_Gel!C:G,5,0))*$D$42*(1-$D$53),0)</f>
        <v>0</v>
      </c>
      <c r="E64" s="136"/>
      <c r="F64" s="136">
        <f>IFERROR((VLOOKUP(CONCATENATE( LEFT(F30,SEARCH("-",F30)-1), IF(F31="Sin_Dispensador","Sin_D", LEFT(F31,SEARCH("-",F31)-1))),Precios_Gel!C:G,5,0))*$F$42*(1-$F$53),0)</f>
        <v>0</v>
      </c>
      <c r="G64" s="136"/>
      <c r="H64" s="136">
        <f>IFERROR((VLOOKUP(CONCATENATE( LEFT(H30,SEARCH("-",H30)-1), IF(H31="Sin_Dispensador","Sin_D", LEFT(H31,SEARCH("-",H31)-1))),Precios_Gel!C:G,5,0))*$H$42*(1-$H$53),0)</f>
        <v>0</v>
      </c>
      <c r="I64" s="136"/>
      <c r="J64" s="86">
        <f t="shared" si="2"/>
        <v>0</v>
      </c>
    </row>
    <row r="65" spans="1:10" x14ac:dyDescent="0.25">
      <c r="A65" s="126"/>
      <c r="B65" s="83" t="s">
        <v>189</v>
      </c>
      <c r="C65" s="83"/>
      <c r="D65" s="137">
        <f>IFERROR(SUM($D$61:$D$64),0)</f>
        <v>0</v>
      </c>
      <c r="E65" s="137"/>
      <c r="F65" s="137">
        <f>IFERROR(SUM($F$61:$F$64),0)</f>
        <v>0</v>
      </c>
      <c r="G65" s="137"/>
      <c r="H65" s="137">
        <f>IFERROR(SUM($H$61:$H$64),0)</f>
        <v>0</v>
      </c>
      <c r="I65" s="137"/>
      <c r="J65" s="87">
        <f t="shared" si="2"/>
        <v>0</v>
      </c>
    </row>
    <row r="67" spans="1:10" x14ac:dyDescent="0.25">
      <c r="A67" s="123" t="s">
        <v>192</v>
      </c>
      <c r="B67" s="123"/>
      <c r="C67" s="123"/>
      <c r="D67" s="123"/>
      <c r="E67" s="123"/>
      <c r="F67" s="123"/>
      <c r="G67" s="123"/>
      <c r="H67" s="123"/>
      <c r="I67" s="123"/>
      <c r="J67" s="70" t="s">
        <v>188</v>
      </c>
    </row>
    <row r="68" spans="1:10" x14ac:dyDescent="0.25">
      <c r="A68" s="126" t="s">
        <v>182</v>
      </c>
      <c r="B68" s="66" t="s">
        <v>114</v>
      </c>
      <c r="C68" s="66"/>
      <c r="D68" s="127">
        <v>1</v>
      </c>
      <c r="E68" s="127"/>
      <c r="F68" s="139"/>
      <c r="G68" s="139"/>
      <c r="H68" s="138"/>
      <c r="I68" s="138"/>
      <c r="J68" s="66">
        <f t="shared" ref="J68:J77" si="3">IFERROR(SUM(D68:I68),0)</f>
        <v>1</v>
      </c>
    </row>
    <row r="69" spans="1:10" x14ac:dyDescent="0.25">
      <c r="A69" s="126"/>
      <c r="B69" s="66" t="s">
        <v>183</v>
      </c>
      <c r="C69" s="66"/>
      <c r="D69" s="127"/>
      <c r="E69" s="127"/>
      <c r="F69" s="139"/>
      <c r="G69" s="139"/>
      <c r="H69" s="138"/>
      <c r="I69" s="138"/>
      <c r="J69" s="66">
        <f t="shared" si="3"/>
        <v>0</v>
      </c>
    </row>
    <row r="70" spans="1:10" x14ac:dyDescent="0.25">
      <c r="A70" s="126"/>
      <c r="B70" s="66" t="s">
        <v>118</v>
      </c>
      <c r="C70" s="66"/>
      <c r="D70" s="127"/>
      <c r="E70" s="127"/>
      <c r="F70" s="139"/>
      <c r="G70" s="139"/>
      <c r="H70" s="138"/>
      <c r="I70" s="138"/>
      <c r="J70" s="66">
        <f t="shared" si="3"/>
        <v>0</v>
      </c>
    </row>
    <row r="71" spans="1:10" x14ac:dyDescent="0.25">
      <c r="A71" s="126"/>
      <c r="B71" s="66" t="s">
        <v>120</v>
      </c>
      <c r="C71" s="66"/>
      <c r="D71" s="127"/>
      <c r="E71" s="127"/>
      <c r="F71" s="139"/>
      <c r="G71" s="139"/>
      <c r="H71" s="138"/>
      <c r="I71" s="138"/>
      <c r="J71" s="66">
        <f t="shared" si="3"/>
        <v>0</v>
      </c>
    </row>
    <row r="72" spans="1:10" x14ac:dyDescent="0.25">
      <c r="A72" s="126"/>
      <c r="B72" s="83" t="s">
        <v>189</v>
      </c>
      <c r="C72" s="83"/>
      <c r="D72" s="140">
        <f>IFERROR(D68+D69+D70+D71,0)</f>
        <v>1</v>
      </c>
      <c r="E72" s="140"/>
      <c r="F72" s="140">
        <f>IFERROR(F68+F69+F70+F71,0)</f>
        <v>0</v>
      </c>
      <c r="G72" s="140"/>
      <c r="H72" s="140">
        <f>IFERROR(H68+H69+H70+H71,0)</f>
        <v>0</v>
      </c>
      <c r="I72" s="140"/>
      <c r="J72" s="83">
        <f t="shared" si="3"/>
        <v>1</v>
      </c>
    </row>
    <row r="73" spans="1:10" x14ac:dyDescent="0.25">
      <c r="A73" s="126" t="s">
        <v>186</v>
      </c>
      <c r="B73" s="66" t="s">
        <v>114</v>
      </c>
      <c r="C73" s="66"/>
      <c r="D73" s="127"/>
      <c r="E73" s="127"/>
      <c r="F73" s="139"/>
      <c r="G73" s="139"/>
      <c r="H73" s="138"/>
      <c r="I73" s="138"/>
      <c r="J73" s="66">
        <f t="shared" si="3"/>
        <v>0</v>
      </c>
    </row>
    <row r="74" spans="1:10" x14ac:dyDescent="0.25">
      <c r="A74" s="126"/>
      <c r="B74" s="66" t="s">
        <v>183</v>
      </c>
      <c r="C74" s="66"/>
      <c r="D74" s="127"/>
      <c r="E74" s="127"/>
      <c r="F74" s="139"/>
      <c r="G74" s="139"/>
      <c r="H74" s="138"/>
      <c r="I74" s="138"/>
      <c r="J74" s="66">
        <f t="shared" si="3"/>
        <v>0</v>
      </c>
    </row>
    <row r="75" spans="1:10" x14ac:dyDescent="0.25">
      <c r="A75" s="126"/>
      <c r="B75" s="66" t="s">
        <v>118</v>
      </c>
      <c r="C75" s="66"/>
      <c r="D75" s="127"/>
      <c r="E75" s="127"/>
      <c r="F75" s="139"/>
      <c r="G75" s="139"/>
      <c r="H75" s="138"/>
      <c r="I75" s="138"/>
      <c r="J75" s="66">
        <f t="shared" si="3"/>
        <v>0</v>
      </c>
    </row>
    <row r="76" spans="1:10" x14ac:dyDescent="0.25">
      <c r="A76" s="126"/>
      <c r="B76" s="66" t="s">
        <v>120</v>
      </c>
      <c r="C76" s="66"/>
      <c r="D76" s="127"/>
      <c r="E76" s="127"/>
      <c r="F76" s="139"/>
      <c r="G76" s="139"/>
      <c r="H76" s="138"/>
      <c r="I76" s="138"/>
      <c r="J76" s="66">
        <f t="shared" si="3"/>
        <v>0</v>
      </c>
    </row>
    <row r="77" spans="1:10" x14ac:dyDescent="0.25">
      <c r="A77" s="126"/>
      <c r="B77" s="83" t="s">
        <v>189</v>
      </c>
      <c r="C77" s="83"/>
      <c r="D77" s="140">
        <f>IFERROR(D73+D74+D75+D76,0)</f>
        <v>0</v>
      </c>
      <c r="E77" s="140"/>
      <c r="F77" s="140">
        <f>IFERROR(F73+F74+F75+F76,0)</f>
        <v>0</v>
      </c>
      <c r="G77" s="140"/>
      <c r="H77" s="140">
        <f>IFERROR(H73+H74+H75+H76,0)</f>
        <v>0</v>
      </c>
      <c r="I77" s="140"/>
      <c r="J77" s="83">
        <f t="shared" si="3"/>
        <v>0</v>
      </c>
    </row>
    <row r="79" spans="1:10" x14ac:dyDescent="0.25">
      <c r="A79" s="123" t="s">
        <v>193</v>
      </c>
      <c r="B79" s="123"/>
      <c r="C79" s="123"/>
      <c r="D79" s="123"/>
      <c r="E79" s="123"/>
      <c r="F79" s="123"/>
      <c r="G79" s="123"/>
      <c r="H79" s="123"/>
      <c r="I79" s="123"/>
      <c r="J79" s="70" t="s">
        <v>188</v>
      </c>
    </row>
    <row r="80" spans="1:10" x14ac:dyDescent="0.25">
      <c r="A80" s="126" t="s">
        <v>182</v>
      </c>
      <c r="B80" s="66" t="s">
        <v>114</v>
      </c>
      <c r="C80" s="66"/>
      <c r="D80" s="136">
        <f>IFERROR((VLOOKUP( INT(LEFT(D17,SEARCH("-",D17)-1)),Precios_Dispensadores!A:B,2,0))*$D$68,0)</f>
        <v>93140</v>
      </c>
      <c r="E80" s="136"/>
      <c r="F80" s="136">
        <f>IFERROR((VLOOKUP( INT(LEFT(F17,SEARCH("-",F17)-1)),Precios_Dispensadores!A:B,2,0))*$F$68,0)</f>
        <v>0</v>
      </c>
      <c r="G80" s="136"/>
      <c r="H80" s="136">
        <f>IFERROR((VLOOKUP( INT(LEFT(H17,SEARCH("-",H17)-1)),Precios_Dispensadores!A:B,2,0))*$H$68,0)</f>
        <v>0</v>
      </c>
      <c r="I80" s="136"/>
      <c r="J80" s="86">
        <f t="shared" ref="J80:J89" si="4">IFERROR(SUM(D80:I80),0)</f>
        <v>93140</v>
      </c>
    </row>
    <row r="81" spans="1:10" x14ac:dyDescent="0.25">
      <c r="A81" s="126"/>
      <c r="B81" s="66" t="s">
        <v>183</v>
      </c>
      <c r="C81" s="66"/>
      <c r="D81" s="136">
        <f>IFERROR((VLOOKUP( INT(LEFT(D19,SEARCH("-",D19)-1)),Precios_Dispensadores!A:B,2,0))*$D$69,0)</f>
        <v>0</v>
      </c>
      <c r="E81" s="136"/>
      <c r="F81" s="136">
        <f>IFERROR((VLOOKUP( INT(LEFT(F19,SEARCH("-",F19)-1)),Precios_Dispensadores!A:B,2,0))*$F$69,0)</f>
        <v>0</v>
      </c>
      <c r="G81" s="136"/>
      <c r="H81" s="136">
        <f>IFERROR((VLOOKUP( INT(LEFT(H19,SEARCH("-",H19)-1)),Precios_Dispensadores!A:B,2,0))*$H$69,0)</f>
        <v>0</v>
      </c>
      <c r="I81" s="136"/>
      <c r="J81" s="86">
        <f t="shared" si="4"/>
        <v>0</v>
      </c>
    </row>
    <row r="82" spans="1:10" x14ac:dyDescent="0.25">
      <c r="A82" s="126"/>
      <c r="B82" s="66" t="s">
        <v>118</v>
      </c>
      <c r="C82" s="66"/>
      <c r="D82" s="136">
        <f>IFERROR((VLOOKUP( INT(LEFT(D21,SEARCH("-",D21)-1)),Precios_Dispensadores!A:B,2,0))*$D$70,0)</f>
        <v>0</v>
      </c>
      <c r="E82" s="136"/>
      <c r="F82" s="136">
        <f>IFERROR((VLOOKUP( INT(LEFT(F21,SEARCH("-",F21)-1)),Precios_Dispensadores!A:B,2,0))*$F$70,0)</f>
        <v>0</v>
      </c>
      <c r="G82" s="136"/>
      <c r="H82" s="136">
        <f>IFERROR((VLOOKUP( INT(LEFT(H21,SEARCH("-",H21)-1)),Precios_Dispensadores!A:B,2,0))*$H$70,0)</f>
        <v>0</v>
      </c>
      <c r="I82" s="136"/>
      <c r="J82" s="86">
        <f t="shared" si="4"/>
        <v>0</v>
      </c>
    </row>
    <row r="83" spans="1:10" x14ac:dyDescent="0.25">
      <c r="A83" s="126"/>
      <c r="B83" s="66" t="s">
        <v>120</v>
      </c>
      <c r="C83" s="66"/>
      <c r="D83" s="136">
        <f>IFERROR((VLOOKUP( INT(LEFT(D23,SEARCH("-",D23)-1)),Precios_Dispensadores!A:B,2,0))*$D$71,0)</f>
        <v>0</v>
      </c>
      <c r="E83" s="136"/>
      <c r="F83" s="136">
        <f>IFERROR((VLOOKUP( INT(LEFT(F23,SEARCH("-",F23)-1)),Precios_Dispensadores!A:B,2,0))*$F$71,0)</f>
        <v>0</v>
      </c>
      <c r="G83" s="136"/>
      <c r="H83" s="136">
        <f>IFERROR((VLOOKUP( INT(LEFT(H23,SEARCH("-",H23)-1)),Precios_Dispensadores!A:B,2,0))*$H$71,0)</f>
        <v>0</v>
      </c>
      <c r="I83" s="136"/>
      <c r="J83" s="86">
        <f t="shared" si="4"/>
        <v>0</v>
      </c>
    </row>
    <row r="84" spans="1:10" x14ac:dyDescent="0.25">
      <c r="A84" s="126"/>
      <c r="B84" s="83" t="s">
        <v>189</v>
      </c>
      <c r="C84" s="83"/>
      <c r="D84" s="137">
        <f>IFERROR(SUM($D$80:$D$83),0)</f>
        <v>93140</v>
      </c>
      <c r="E84" s="137"/>
      <c r="F84" s="137">
        <f>IFERROR(SUM($F$80:$F$83),0)</f>
        <v>0</v>
      </c>
      <c r="G84" s="137"/>
      <c r="H84" s="137">
        <f>IFERROR(SUM($H$80:$H$83),0)</f>
        <v>0</v>
      </c>
      <c r="I84" s="137"/>
      <c r="J84" s="87">
        <f t="shared" si="4"/>
        <v>93140</v>
      </c>
    </row>
    <row r="85" spans="1:10" x14ac:dyDescent="0.25">
      <c r="A85" s="126" t="s">
        <v>186</v>
      </c>
      <c r="B85" s="66" t="s">
        <v>114</v>
      </c>
      <c r="C85" s="66"/>
      <c r="D85" s="136">
        <f>IFERROR((VLOOKUP( INT(LEFT(D25,SEARCH("-",D25)-1)),Precios_Dispensadores!A:B,2,0))*$D$73,0)</f>
        <v>0</v>
      </c>
      <c r="E85" s="136"/>
      <c r="F85" s="136">
        <f>IFERROR((VLOOKUP( INT(LEFT(F25,SEARCH("-",F25)-1)),Precios_Dispensadores!A:B,2,0))*$F$73,0)</f>
        <v>0</v>
      </c>
      <c r="G85" s="136"/>
      <c r="H85" s="136">
        <f>IFERROR((VLOOKUP( INT(LEFT(H25,SEARCH("-",H25)-1)),Precios_Dispensadores!A:B,2,0))*$H$73,0)</f>
        <v>0</v>
      </c>
      <c r="I85" s="136"/>
      <c r="J85" s="86">
        <f t="shared" si="4"/>
        <v>0</v>
      </c>
    </row>
    <row r="86" spans="1:10" x14ac:dyDescent="0.25">
      <c r="A86" s="126"/>
      <c r="B86" s="66" t="s">
        <v>183</v>
      </c>
      <c r="C86" s="66"/>
      <c r="D86" s="136">
        <f>IFERROR((VLOOKUP( INT(LEFT(D27,SEARCH("-",D27)-1)),Precios_Dispensadores!A:B,2,0))*$D$74,0)</f>
        <v>0</v>
      </c>
      <c r="E86" s="136"/>
      <c r="F86" s="136">
        <f>IFERROR((VLOOKUP( INT(LEFT(F27,SEARCH("-",F27)-1)),Precios_Dispensadores!A:B,2,0))*$F$74,0)</f>
        <v>0</v>
      </c>
      <c r="G86" s="136"/>
      <c r="H86" s="136">
        <f>IFERROR((VLOOKUP( INT(LEFT(H27,SEARCH("-",H27)-1)),Precios_Dispensadores!A:B,2,0))*$H$74,0)</f>
        <v>0</v>
      </c>
      <c r="I86" s="136"/>
      <c r="J86" s="86">
        <f t="shared" si="4"/>
        <v>0</v>
      </c>
    </row>
    <row r="87" spans="1:10" x14ac:dyDescent="0.25">
      <c r="A87" s="126"/>
      <c r="B87" s="66" t="s">
        <v>118</v>
      </c>
      <c r="C87" s="66"/>
      <c r="D87" s="136">
        <f>IFERROR((VLOOKUP( INT(LEFT(D29,SEARCH("-",D29)-1)),Precios_Dispensadores!A:B,2,0))*$D$75,0)</f>
        <v>0</v>
      </c>
      <c r="E87" s="136"/>
      <c r="F87" s="136">
        <f>IFERROR((VLOOKUP( INT(LEFT(F29,SEARCH("-",F29)-1)),Precios_Dispensadores!A:B,2,0))*$F$75,0)</f>
        <v>0</v>
      </c>
      <c r="G87" s="136"/>
      <c r="H87" s="136">
        <f>IFERROR((VLOOKUP( INT(LEFT(H29,SEARCH("-",H29)-1)),Precios_Dispensadores!A:B,2,0))*$H$75,0)</f>
        <v>0</v>
      </c>
      <c r="I87" s="136"/>
      <c r="J87" s="86">
        <f t="shared" si="4"/>
        <v>0</v>
      </c>
    </row>
    <row r="88" spans="1:10" x14ac:dyDescent="0.25">
      <c r="A88" s="126"/>
      <c r="B88" s="66" t="s">
        <v>120</v>
      </c>
      <c r="C88" s="66"/>
      <c r="D88" s="136">
        <f>IFERROR((VLOOKUP( INT(LEFT(D31,SEARCH("-",D31)-1)),Precios_Dispensadores!A:B,2,0))*$D$76,0)</f>
        <v>0</v>
      </c>
      <c r="E88" s="136"/>
      <c r="F88" s="136">
        <f>IFERROR((VLOOKUP( INT(LEFT(F31,SEARCH("-",F31)-1)),Precios_Dispensadores!A:B,2,0))*$F$76,0)</f>
        <v>0</v>
      </c>
      <c r="G88" s="136"/>
      <c r="H88" s="136">
        <f>IFERROR((VLOOKUP( INT(LEFT(H31,SEARCH("-",H31)-1)),Precios_Dispensadores!A:B,2,0))*$H$76,0)</f>
        <v>0</v>
      </c>
      <c r="I88" s="136"/>
      <c r="J88" s="86">
        <f t="shared" si="4"/>
        <v>0</v>
      </c>
    </row>
    <row r="89" spans="1:10" x14ac:dyDescent="0.25">
      <c r="A89" s="126"/>
      <c r="B89" s="83" t="s">
        <v>189</v>
      </c>
      <c r="C89" s="83"/>
      <c r="D89" s="137">
        <f>IFERROR(SUM($D$85:$D$88),0)</f>
        <v>0</v>
      </c>
      <c r="E89" s="137"/>
      <c r="F89" s="137">
        <f>IFERROR(SUM($F$85:$F$88),0)</f>
        <v>0</v>
      </c>
      <c r="G89" s="137"/>
      <c r="H89" s="137">
        <f>IFERROR(SUM($H$85:$H$88),0)</f>
        <v>0</v>
      </c>
      <c r="I89" s="137"/>
      <c r="J89" s="87">
        <f t="shared" si="4"/>
        <v>0</v>
      </c>
    </row>
  </sheetData>
  <sheetProtection algorithmName="SHA-512" hashValue="2pSk1IHfBLvIY2Iz5v915E/UM1AvcsEULIMMqRvNLe5dV4UOhbPQuLckY9toopuygJtzyXSFQ1PCOodZy05CNA==" saltValue="XZHcVsSKQB/l7nhajKhmqQ==" spinCount="100000" sheet="1" objects="1" scenarios="1"/>
  <mergeCells count="228">
    <mergeCell ref="A85:A89"/>
    <mergeCell ref="D85:E85"/>
    <mergeCell ref="F85:G85"/>
    <mergeCell ref="H85:I85"/>
    <mergeCell ref="D86:E86"/>
    <mergeCell ref="F86:G86"/>
    <mergeCell ref="H86:I86"/>
    <mergeCell ref="D89:E89"/>
    <mergeCell ref="F89:G89"/>
    <mergeCell ref="H89:I89"/>
    <mergeCell ref="D87:E87"/>
    <mergeCell ref="F87:G87"/>
    <mergeCell ref="H87:I87"/>
    <mergeCell ref="D88:E88"/>
    <mergeCell ref="F88:G88"/>
    <mergeCell ref="H88:I88"/>
    <mergeCell ref="H81:I81"/>
    <mergeCell ref="D82:E82"/>
    <mergeCell ref="F82:G82"/>
    <mergeCell ref="H82:I82"/>
    <mergeCell ref="D83:E83"/>
    <mergeCell ref="F83:G83"/>
    <mergeCell ref="H83:I83"/>
    <mergeCell ref="D77:E77"/>
    <mergeCell ref="F77:G77"/>
    <mergeCell ref="H77:I77"/>
    <mergeCell ref="A79:I79"/>
    <mergeCell ref="A80:A84"/>
    <mergeCell ref="D80:E80"/>
    <mergeCell ref="F80:G80"/>
    <mergeCell ref="H80:I80"/>
    <mergeCell ref="D81:E81"/>
    <mergeCell ref="F81:G81"/>
    <mergeCell ref="A73:A77"/>
    <mergeCell ref="D84:E84"/>
    <mergeCell ref="F84:G84"/>
    <mergeCell ref="H84:I84"/>
    <mergeCell ref="D75:E75"/>
    <mergeCell ref="F75:G75"/>
    <mergeCell ref="H75:I75"/>
    <mergeCell ref="D76:E76"/>
    <mergeCell ref="F76:G76"/>
    <mergeCell ref="H76:I76"/>
    <mergeCell ref="D72:E72"/>
    <mergeCell ref="F72:G72"/>
    <mergeCell ref="H72:I72"/>
    <mergeCell ref="D73:E73"/>
    <mergeCell ref="F73:G73"/>
    <mergeCell ref="H73:I73"/>
    <mergeCell ref="D74:E74"/>
    <mergeCell ref="F74:G74"/>
    <mergeCell ref="H74:I74"/>
    <mergeCell ref="D71:E71"/>
    <mergeCell ref="F71:G71"/>
    <mergeCell ref="H71:I71"/>
    <mergeCell ref="D65:E65"/>
    <mergeCell ref="F65:G65"/>
    <mergeCell ref="H65:I65"/>
    <mergeCell ref="A67:I67"/>
    <mergeCell ref="A68:A72"/>
    <mergeCell ref="D68:E68"/>
    <mergeCell ref="F68:G68"/>
    <mergeCell ref="H68:I68"/>
    <mergeCell ref="D69:E69"/>
    <mergeCell ref="F69:G69"/>
    <mergeCell ref="A61:A65"/>
    <mergeCell ref="D63:E63"/>
    <mergeCell ref="F63:G63"/>
    <mergeCell ref="H63:I63"/>
    <mergeCell ref="D64:E64"/>
    <mergeCell ref="F64:G64"/>
    <mergeCell ref="H64:I64"/>
    <mergeCell ref="D61:E61"/>
    <mergeCell ref="F61:G61"/>
    <mergeCell ref="H61:I61"/>
    <mergeCell ref="D62:E62"/>
    <mergeCell ref="F62:G62"/>
    <mergeCell ref="H62:I62"/>
    <mergeCell ref="H69:I69"/>
    <mergeCell ref="D70:E70"/>
    <mergeCell ref="F70:G70"/>
    <mergeCell ref="H70:I70"/>
    <mergeCell ref="D58:E58"/>
    <mergeCell ref="F58:G58"/>
    <mergeCell ref="H58:I58"/>
    <mergeCell ref="D59:E59"/>
    <mergeCell ref="F59:G59"/>
    <mergeCell ref="H59:I59"/>
    <mergeCell ref="H52:I52"/>
    <mergeCell ref="H53:I53"/>
    <mergeCell ref="A55:I55"/>
    <mergeCell ref="A56:A60"/>
    <mergeCell ref="D56:E56"/>
    <mergeCell ref="F56:G56"/>
    <mergeCell ref="H56:I56"/>
    <mergeCell ref="D57:E57"/>
    <mergeCell ref="F57:G57"/>
    <mergeCell ref="H57:I57"/>
    <mergeCell ref="A50:A53"/>
    <mergeCell ref="D53:E53"/>
    <mergeCell ref="F53:G53"/>
    <mergeCell ref="D60:E60"/>
    <mergeCell ref="F60:G60"/>
    <mergeCell ref="H60:I60"/>
    <mergeCell ref="D50:E50"/>
    <mergeCell ref="D51:E51"/>
    <mergeCell ref="D52:E52"/>
    <mergeCell ref="H46:I46"/>
    <mergeCell ref="H47:I47"/>
    <mergeCell ref="H48:I48"/>
    <mergeCell ref="H49:I49"/>
    <mergeCell ref="H50:I50"/>
    <mergeCell ref="H51:I51"/>
    <mergeCell ref="F46:G46"/>
    <mergeCell ref="F47:G47"/>
    <mergeCell ref="F48:G48"/>
    <mergeCell ref="F49:G49"/>
    <mergeCell ref="F50:G50"/>
    <mergeCell ref="F51:G51"/>
    <mergeCell ref="F52:G52"/>
    <mergeCell ref="F39:G39"/>
    <mergeCell ref="A45:I45"/>
    <mergeCell ref="A46:A49"/>
    <mergeCell ref="D39:E39"/>
    <mergeCell ref="D40:E40"/>
    <mergeCell ref="D41:E41"/>
    <mergeCell ref="D42:E42"/>
    <mergeCell ref="D43:E43"/>
    <mergeCell ref="D44:E44"/>
    <mergeCell ref="D46:E46"/>
    <mergeCell ref="D47:E47"/>
    <mergeCell ref="D48:E48"/>
    <mergeCell ref="D49:E49"/>
    <mergeCell ref="H41:I41"/>
    <mergeCell ref="H42:I42"/>
    <mergeCell ref="H43:I43"/>
    <mergeCell ref="H44:I44"/>
    <mergeCell ref="F40:G40"/>
    <mergeCell ref="F41:G41"/>
    <mergeCell ref="F42:G42"/>
    <mergeCell ref="F43:G43"/>
    <mergeCell ref="F44:G44"/>
    <mergeCell ref="H30:I30"/>
    <mergeCell ref="H31:I31"/>
    <mergeCell ref="A33:I33"/>
    <mergeCell ref="A34:A38"/>
    <mergeCell ref="A39:A43"/>
    <mergeCell ref="D34:E34"/>
    <mergeCell ref="D35:E35"/>
    <mergeCell ref="D36:E36"/>
    <mergeCell ref="D37:E37"/>
    <mergeCell ref="D38:E38"/>
    <mergeCell ref="D30:E30"/>
    <mergeCell ref="D31:E31"/>
    <mergeCell ref="H34:I34"/>
    <mergeCell ref="H35:I35"/>
    <mergeCell ref="H36:I36"/>
    <mergeCell ref="H37:I37"/>
    <mergeCell ref="H38:I38"/>
    <mergeCell ref="F34:G34"/>
    <mergeCell ref="F35:G35"/>
    <mergeCell ref="F36:G36"/>
    <mergeCell ref="F37:G37"/>
    <mergeCell ref="F38:G38"/>
    <mergeCell ref="H39:I39"/>
    <mergeCell ref="H40:I40"/>
    <mergeCell ref="H24:I24"/>
    <mergeCell ref="H25:I25"/>
    <mergeCell ref="H26:I26"/>
    <mergeCell ref="H27:I27"/>
    <mergeCell ref="H28:I28"/>
    <mergeCell ref="H29:I29"/>
    <mergeCell ref="F30:G30"/>
    <mergeCell ref="F31:G31"/>
    <mergeCell ref="H16:I16"/>
    <mergeCell ref="H17:I17"/>
    <mergeCell ref="H18:I18"/>
    <mergeCell ref="H19:I19"/>
    <mergeCell ref="H20:I20"/>
    <mergeCell ref="H21:I21"/>
    <mergeCell ref="H22:I22"/>
    <mergeCell ref="H23:I23"/>
    <mergeCell ref="F24:G24"/>
    <mergeCell ref="F25:G25"/>
    <mergeCell ref="F26:G26"/>
    <mergeCell ref="F27:G27"/>
    <mergeCell ref="F28:G28"/>
    <mergeCell ref="F29:G29"/>
    <mergeCell ref="F16:G16"/>
    <mergeCell ref="F17:G17"/>
    <mergeCell ref="D27:E27"/>
    <mergeCell ref="D28:E28"/>
    <mergeCell ref="D29:E29"/>
    <mergeCell ref="A24:A31"/>
    <mergeCell ref="B24:B25"/>
    <mergeCell ref="B26:B27"/>
    <mergeCell ref="B28:B29"/>
    <mergeCell ref="B30:B31"/>
    <mergeCell ref="D16:E16"/>
    <mergeCell ref="D17:E17"/>
    <mergeCell ref="D18:E18"/>
    <mergeCell ref="D19:E19"/>
    <mergeCell ref="D20:E20"/>
    <mergeCell ref="D24:E24"/>
    <mergeCell ref="D25:E25"/>
    <mergeCell ref="D26:E26"/>
    <mergeCell ref="D1:E1"/>
    <mergeCell ref="F1:G1"/>
    <mergeCell ref="H1:I1"/>
    <mergeCell ref="A13:C13"/>
    <mergeCell ref="D13:E13"/>
    <mergeCell ref="F13:G13"/>
    <mergeCell ref="H13:I13"/>
    <mergeCell ref="A15:I15"/>
    <mergeCell ref="A16:A23"/>
    <mergeCell ref="B16:B17"/>
    <mergeCell ref="B18:B19"/>
    <mergeCell ref="B20:B21"/>
    <mergeCell ref="B22:B23"/>
    <mergeCell ref="D21:E21"/>
    <mergeCell ref="D22:E22"/>
    <mergeCell ref="D23:E23"/>
    <mergeCell ref="F18:G18"/>
    <mergeCell ref="F19:G19"/>
    <mergeCell ref="F20:G20"/>
    <mergeCell ref="F21:G21"/>
    <mergeCell ref="F22:G22"/>
    <mergeCell ref="F23:G23"/>
  </mergeCells>
  <conditionalFormatting sqref="C84:J84">
    <cfRule type="cellIs" dxfId="3" priority="3" operator="greaterThan">
      <formula>1000000</formula>
    </cfRule>
  </conditionalFormatting>
  <conditionalFormatting sqref="C89:J89">
    <cfRule type="cellIs" dxfId="2" priority="1" operator="greaterThan">
      <formula>1000000</formula>
    </cfRule>
  </conditionalFormatting>
  <conditionalFormatting sqref="D34:I37">
    <cfRule type="cellIs" dxfId="1" priority="5" operator="equal">
      <formula>0</formula>
    </cfRule>
  </conditionalFormatting>
  <conditionalFormatting sqref="D39:I42">
    <cfRule type="cellIs" dxfId="0" priority="4" operator="equal">
      <formula>0</formula>
    </cfRule>
  </conditionalFormatting>
  <dataValidations count="5">
    <dataValidation type="whole" operator="greaterThanOrEqual" allowBlank="1" showInputMessage="1" showErrorMessage="1" sqref="E2:E5" xr:uid="{B84DD351-F6FC-4305-A940-166668491737}">
      <formula1>1</formula1>
    </dataValidation>
    <dataValidation type="whole" operator="greaterThan" allowBlank="1" showInputMessage="1" showErrorMessage="1" sqref="G2:G5 I2:I5" xr:uid="{06E912B3-2066-4F9B-BC98-7C2DF20A742D}">
      <formula1>1</formula1>
    </dataValidation>
    <dataValidation type="decimal" allowBlank="1" showInputMessage="1" showErrorMessage="1" sqref="D8:I11" xr:uid="{52069AC2-F056-4C03-B60B-6016AAD55265}">
      <formula1>0</formula1>
      <formula2>3</formula2>
    </dataValidation>
    <dataValidation type="decimal" allowBlank="1" showInputMessage="1" showErrorMessage="1" sqref="D46:J53" xr:uid="{70CDD5C3-5EF8-42FE-B0C1-5E673E19D91F}">
      <formula1>0</formula1>
      <formula2>1</formula2>
    </dataValidation>
    <dataValidation type="whole" operator="greaterThanOrEqual" allowBlank="1" showInputMessage="1" showErrorMessage="1" sqref="D73:J76 D68:J71" xr:uid="{3FD79DA7-2BFE-491B-9A81-EA023DA132E7}">
      <formula1>0</formula1>
    </dataValidation>
  </dataValidation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70451F72-BDBA-4686-8C63-AE1AE22D6B04}">
          <x14:formula1>
            <xm:f>Parametros!$C$2:$C$15</xm:f>
          </x14:formula1>
          <xm:sqref>D16 D24:E24</xm:sqref>
        </x14:dataValidation>
        <x14:dataValidation type="list" allowBlank="1" showInputMessage="1" showErrorMessage="1" xr:uid="{030EAB84-4032-4B65-A7C4-336FD0ACE01F}">
          <x14:formula1>
            <xm:f>Parametros!$D$2:$D$8</xm:f>
          </x14:formula1>
          <xm:sqref>D17 D25:E25</xm:sqref>
        </x14:dataValidation>
        <x14:dataValidation type="list" allowBlank="1" showInputMessage="1" showErrorMessage="1" xr:uid="{991312F9-1CD4-48D5-BAA7-59C5DAEAAD05}">
          <x14:formula1>
            <xm:f>Parametros!$F$2:$F$12</xm:f>
          </x14:formula1>
          <xm:sqref>D18 D26:E26</xm:sqref>
        </x14:dataValidation>
        <x14:dataValidation type="list" allowBlank="1" showInputMessage="1" showErrorMessage="1" xr:uid="{300A8AD2-3741-4FBB-977C-A7F947DC4C97}">
          <x14:formula1>
            <xm:f>Parametros!$G$2:$G$8</xm:f>
          </x14:formula1>
          <xm:sqref>D19 D27:E27</xm:sqref>
        </x14:dataValidation>
        <x14:dataValidation type="list" allowBlank="1" showInputMessage="1" showErrorMessage="1" xr:uid="{78175473-139B-4282-B55E-7B4F7B500996}">
          <x14:formula1>
            <xm:f>Parametros!$I$2:$I$8</xm:f>
          </x14:formula1>
          <xm:sqref>D20 D28:E28</xm:sqref>
        </x14:dataValidation>
        <x14:dataValidation type="list" allowBlank="1" showInputMessage="1" showErrorMessage="1" xr:uid="{4B9B2F22-3726-4BF7-A61B-E23167B4FBFB}">
          <x14:formula1>
            <xm:f>Parametros!$J$2:$J$6</xm:f>
          </x14:formula1>
          <xm:sqref>D21 D29:E29</xm:sqref>
        </x14:dataValidation>
        <x14:dataValidation type="list" allowBlank="1" showInputMessage="1" showErrorMessage="1" xr:uid="{084FD709-34BB-498E-A264-CCAC1FC17AE3}">
          <x14:formula1>
            <xm:f>Parametros!$L$2:$L$2</xm:f>
          </x14:formula1>
          <xm:sqref>D22 D30:E30</xm:sqref>
        </x14:dataValidation>
        <x14:dataValidation type="list" allowBlank="1" showInputMessage="1" showErrorMessage="1" xr:uid="{74764CE9-1164-45A1-B9CB-FFBB13126D9E}">
          <x14:formula1>
            <xm:f>Parametros!$M$2:$M$3</xm:f>
          </x14:formula1>
          <xm:sqref>D23 D31:E31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9">
    <tabColor theme="8" tint="0.79998168889431442"/>
  </sheetPr>
  <dimension ref="A1:Q54"/>
  <sheetViews>
    <sheetView showGridLines="0" zoomScale="75" zoomScaleNormal="75" workbookViewId="0">
      <selection activeCell="F11" sqref="F11"/>
    </sheetView>
  </sheetViews>
  <sheetFormatPr baseColWidth="10" defaultColWidth="11.5703125" defaultRowHeight="13.5" x14ac:dyDescent="0.25"/>
  <cols>
    <col min="1" max="1" width="20.7109375" style="9" bestFit="1" customWidth="1"/>
    <col min="2" max="2" width="14.5703125" style="9" bestFit="1" customWidth="1"/>
    <col min="3" max="3" width="32.140625" style="9" bestFit="1" customWidth="1"/>
    <col min="4" max="4" width="24" style="9" bestFit="1" customWidth="1"/>
    <col min="5" max="5" width="1.140625" style="9" customWidth="1"/>
    <col min="6" max="6" width="33.7109375" style="9" bestFit="1" customWidth="1"/>
    <col min="7" max="7" width="29.140625" style="9" bestFit="1" customWidth="1"/>
    <col min="8" max="8" width="1.140625" style="9" customWidth="1"/>
    <col min="9" max="9" width="29.42578125" style="9" bestFit="1" customWidth="1"/>
    <col min="10" max="10" width="23.7109375" style="9" bestFit="1" customWidth="1"/>
    <col min="11" max="11" width="1.140625" style="9" customWidth="1"/>
    <col min="12" max="12" width="27.7109375" style="9" bestFit="1" customWidth="1"/>
    <col min="13" max="13" width="22.28515625" style="9" bestFit="1" customWidth="1"/>
    <col min="14" max="14" width="1.140625" style="9" customWidth="1"/>
    <col min="15" max="15" width="9.28515625" style="9" bestFit="1" customWidth="1"/>
    <col min="16" max="16" width="40.140625" style="9" bestFit="1" customWidth="1"/>
    <col min="17" max="17" width="45.7109375" style="9" bestFit="1" customWidth="1"/>
    <col min="18" max="16384" width="11.5703125" style="9"/>
  </cols>
  <sheetData>
    <row r="1" spans="1:17" s="20" customFormat="1" ht="12.75" x14ac:dyDescent="0.2">
      <c r="A1" s="17" t="s">
        <v>3</v>
      </c>
      <c r="B1" s="17" t="s">
        <v>4</v>
      </c>
      <c r="C1" s="17" t="s">
        <v>5</v>
      </c>
      <c r="D1" s="17" t="s">
        <v>6</v>
      </c>
      <c r="E1" s="18"/>
      <c r="F1" s="17" t="s">
        <v>7</v>
      </c>
      <c r="G1" s="17" t="s">
        <v>8</v>
      </c>
      <c r="H1" s="18"/>
      <c r="I1" s="17" t="s">
        <v>9</v>
      </c>
      <c r="J1" s="17" t="s">
        <v>10</v>
      </c>
      <c r="K1" s="18"/>
      <c r="L1" s="17" t="s">
        <v>11</v>
      </c>
      <c r="M1" s="17" t="s">
        <v>12</v>
      </c>
      <c r="O1" s="17" t="s">
        <v>13</v>
      </c>
      <c r="P1" s="17" t="s">
        <v>239</v>
      </c>
      <c r="Q1" s="17" t="s">
        <v>246</v>
      </c>
    </row>
    <row r="2" spans="1:17" x14ac:dyDescent="0.25">
      <c r="A2" s="9" t="s">
        <v>14</v>
      </c>
      <c r="B2" s="9" t="s">
        <v>15</v>
      </c>
      <c r="C2" s="21" t="s">
        <v>194</v>
      </c>
      <c r="D2" s="9" t="s">
        <v>137</v>
      </c>
      <c r="F2" s="21" t="s">
        <v>207</v>
      </c>
      <c r="G2" s="9" t="s">
        <v>142</v>
      </c>
      <c r="I2" s="21" t="s">
        <v>221</v>
      </c>
      <c r="J2" s="9" t="s">
        <v>144</v>
      </c>
      <c r="L2" s="21" t="s">
        <v>148</v>
      </c>
      <c r="M2" s="9" t="s">
        <v>144</v>
      </c>
      <c r="O2" s="9" t="s">
        <v>17</v>
      </c>
      <c r="P2" s="9" t="s">
        <v>232</v>
      </c>
      <c r="Q2" s="9" t="s">
        <v>240</v>
      </c>
    </row>
    <row r="3" spans="1:17" x14ac:dyDescent="0.25">
      <c r="A3" s="9" t="s">
        <v>18</v>
      </c>
      <c r="B3" s="9" t="s">
        <v>19</v>
      </c>
      <c r="C3" s="21" t="s">
        <v>195</v>
      </c>
      <c r="D3" s="9" t="s">
        <v>138</v>
      </c>
      <c r="F3" s="21" t="s">
        <v>208</v>
      </c>
      <c r="G3" s="9" t="s">
        <v>143</v>
      </c>
      <c r="I3" s="21" t="s">
        <v>222</v>
      </c>
      <c r="J3" s="9" t="s">
        <v>20</v>
      </c>
      <c r="L3" s="21"/>
      <c r="M3" s="21" t="s">
        <v>21</v>
      </c>
      <c r="O3" s="9" t="s">
        <v>22</v>
      </c>
      <c r="P3" s="9" t="s">
        <v>233</v>
      </c>
      <c r="Q3" s="9" t="s">
        <v>241</v>
      </c>
    </row>
    <row r="4" spans="1:17" x14ac:dyDescent="0.25">
      <c r="A4" s="9" t="s">
        <v>23</v>
      </c>
      <c r="B4" s="9" t="s">
        <v>24</v>
      </c>
      <c r="C4" s="21" t="s">
        <v>196</v>
      </c>
      <c r="D4" s="9" t="s">
        <v>139</v>
      </c>
      <c r="F4" s="21" t="s">
        <v>209</v>
      </c>
      <c r="G4" s="9" t="s">
        <v>140</v>
      </c>
      <c r="I4" s="21" t="s">
        <v>223</v>
      </c>
      <c r="J4" s="9" t="s">
        <v>25</v>
      </c>
      <c r="L4" s="21"/>
      <c r="M4" s="21"/>
      <c r="P4" s="9" t="s">
        <v>234</v>
      </c>
      <c r="Q4" s="9" t="s">
        <v>242</v>
      </c>
    </row>
    <row r="5" spans="1:17" x14ac:dyDescent="0.25">
      <c r="A5" s="9" t="s">
        <v>26</v>
      </c>
      <c r="C5" s="21" t="s">
        <v>197</v>
      </c>
      <c r="D5" s="9" t="s">
        <v>29</v>
      </c>
      <c r="F5" s="21" t="s">
        <v>210</v>
      </c>
      <c r="G5" s="9" t="s">
        <v>141</v>
      </c>
      <c r="I5" s="21" t="s">
        <v>224</v>
      </c>
      <c r="J5" s="9" t="s">
        <v>27</v>
      </c>
      <c r="L5" s="21"/>
      <c r="M5" s="21"/>
      <c r="P5" s="9" t="s">
        <v>235</v>
      </c>
    </row>
    <row r="6" spans="1:17" x14ac:dyDescent="0.25">
      <c r="A6" s="9" t="s">
        <v>28</v>
      </c>
      <c r="C6" s="21" t="s">
        <v>198</v>
      </c>
      <c r="D6" s="9" t="s">
        <v>145</v>
      </c>
      <c r="F6" s="21" t="s">
        <v>211</v>
      </c>
      <c r="G6" s="9" t="s">
        <v>30</v>
      </c>
      <c r="I6" s="21" t="s">
        <v>225</v>
      </c>
      <c r="J6" s="21" t="s">
        <v>21</v>
      </c>
      <c r="M6" s="21"/>
      <c r="P6" s="9" t="s">
        <v>236</v>
      </c>
    </row>
    <row r="7" spans="1:17" x14ac:dyDescent="0.25">
      <c r="A7" s="9" t="s">
        <v>31</v>
      </c>
      <c r="C7" s="21" t="s">
        <v>199</v>
      </c>
      <c r="D7" s="9" t="s">
        <v>146</v>
      </c>
      <c r="F7" s="21" t="s">
        <v>212</v>
      </c>
      <c r="G7" s="9" t="s">
        <v>147</v>
      </c>
      <c r="I7" s="21" t="s">
        <v>226</v>
      </c>
      <c r="J7" s="21"/>
      <c r="L7" s="21"/>
      <c r="P7" s="9" t="s">
        <v>237</v>
      </c>
    </row>
    <row r="8" spans="1:17" ht="27" x14ac:dyDescent="0.25">
      <c r="C8" s="21" t="s">
        <v>200</v>
      </c>
      <c r="D8" s="21" t="s">
        <v>21</v>
      </c>
      <c r="F8" s="100" t="s">
        <v>257</v>
      </c>
      <c r="G8" s="21" t="s">
        <v>21</v>
      </c>
      <c r="I8" s="21" t="s">
        <v>227</v>
      </c>
      <c r="P8" s="9" t="s">
        <v>238</v>
      </c>
    </row>
    <row r="9" spans="1:17" ht="40.5" x14ac:dyDescent="0.25">
      <c r="C9" s="21" t="s">
        <v>201</v>
      </c>
      <c r="D9" s="21"/>
      <c r="F9" s="100" t="s">
        <v>258</v>
      </c>
      <c r="I9" s="104" t="s">
        <v>265</v>
      </c>
    </row>
    <row r="10" spans="1:17" ht="27" x14ac:dyDescent="0.25">
      <c r="C10" s="98" t="s">
        <v>248</v>
      </c>
      <c r="F10" s="100" t="s">
        <v>259</v>
      </c>
      <c r="G10" s="21"/>
      <c r="I10" s="104" t="s">
        <v>266</v>
      </c>
    </row>
    <row r="11" spans="1:17" ht="27" x14ac:dyDescent="0.25">
      <c r="C11" s="98" t="s">
        <v>249</v>
      </c>
      <c r="F11" s="100" t="s">
        <v>260</v>
      </c>
      <c r="G11" s="21"/>
    </row>
    <row r="12" spans="1:17" ht="27" x14ac:dyDescent="0.25">
      <c r="C12" s="98" t="s">
        <v>250</v>
      </c>
      <c r="F12" s="100" t="s">
        <v>261</v>
      </c>
    </row>
    <row r="13" spans="1:17" ht="27" x14ac:dyDescent="0.25">
      <c r="C13" s="98" t="s">
        <v>251</v>
      </c>
    </row>
    <row r="14" spans="1:17" ht="27" x14ac:dyDescent="0.25">
      <c r="C14" s="98" t="s">
        <v>252</v>
      </c>
    </row>
    <row r="15" spans="1:17" ht="27" x14ac:dyDescent="0.25">
      <c r="C15" s="98" t="s">
        <v>253</v>
      </c>
      <c r="I15" s="10"/>
    </row>
    <row r="16" spans="1:17" ht="12.6" x14ac:dyDescent="0.25">
      <c r="F16" s="21"/>
      <c r="I16" s="10"/>
    </row>
    <row r="17" spans="3:10" ht="12.6" x14ac:dyDescent="0.25">
      <c r="I17" s="10"/>
    </row>
    <row r="18" spans="3:10" ht="14.45" x14ac:dyDescent="0.35">
      <c r="F18"/>
      <c r="I18" s="10"/>
    </row>
    <row r="19" spans="3:10" ht="14.45" x14ac:dyDescent="0.35">
      <c r="F19"/>
      <c r="I19"/>
    </row>
    <row r="20" spans="3:10" ht="15" x14ac:dyDescent="0.25">
      <c r="C20" s="10"/>
      <c r="F20"/>
      <c r="I20"/>
      <c r="J20" s="22"/>
    </row>
    <row r="21" spans="3:10" ht="14.45" x14ac:dyDescent="0.35">
      <c r="C21" s="10"/>
      <c r="F21"/>
      <c r="I21"/>
    </row>
    <row r="22" spans="3:10" ht="14.45" x14ac:dyDescent="0.35">
      <c r="C22" s="10"/>
      <c r="D22" s="10"/>
      <c r="F22"/>
      <c r="I22"/>
    </row>
    <row r="23" spans="3:10" ht="14.45" x14ac:dyDescent="0.35">
      <c r="C23" s="10"/>
      <c r="D23" s="10"/>
      <c r="F23"/>
      <c r="I23"/>
    </row>
    <row r="24" spans="3:10" ht="14.45" x14ac:dyDescent="0.35">
      <c r="C24" s="10"/>
      <c r="D24" s="10"/>
      <c r="F24"/>
      <c r="I24"/>
    </row>
    <row r="25" spans="3:10" ht="14.45" x14ac:dyDescent="0.35">
      <c r="C25" s="10"/>
      <c r="D25" s="10"/>
      <c r="F25"/>
      <c r="I25"/>
    </row>
    <row r="26" spans="3:10" ht="14.45" x14ac:dyDescent="0.35">
      <c r="C26" s="10"/>
      <c r="D26" s="10"/>
      <c r="F26"/>
      <c r="I26"/>
    </row>
    <row r="27" spans="3:10" ht="14.45" x14ac:dyDescent="0.35">
      <c r="C27" s="10"/>
      <c r="D27" s="10"/>
      <c r="F27"/>
      <c r="I27"/>
    </row>
    <row r="28" spans="3:10" ht="14.45" x14ac:dyDescent="0.35">
      <c r="C28" s="10"/>
      <c r="D28" s="10"/>
      <c r="F28"/>
      <c r="I28"/>
    </row>
    <row r="29" spans="3:10" ht="14.45" x14ac:dyDescent="0.35">
      <c r="C29" s="10"/>
      <c r="D29" s="10"/>
      <c r="F29"/>
      <c r="I29"/>
    </row>
    <row r="30" spans="3:10" ht="14.45" x14ac:dyDescent="0.35">
      <c r="C30" s="10"/>
      <c r="D30" s="10"/>
      <c r="F30"/>
      <c r="I30"/>
    </row>
    <row r="31" spans="3:10" ht="14.45" x14ac:dyDescent="0.35">
      <c r="C31" s="10"/>
      <c r="D31" s="10"/>
      <c r="F31"/>
      <c r="I31"/>
    </row>
    <row r="32" spans="3:10" ht="14.45" x14ac:dyDescent="0.35">
      <c r="C32" s="10"/>
      <c r="D32" s="10"/>
      <c r="F32"/>
    </row>
    <row r="33" spans="3:6" ht="14.45" x14ac:dyDescent="0.35">
      <c r="C33" s="10"/>
      <c r="D33" s="10"/>
      <c r="F33"/>
    </row>
    <row r="34" spans="3:6" ht="14.45" x14ac:dyDescent="0.35">
      <c r="C34" s="10"/>
      <c r="D34" s="10"/>
      <c r="F34"/>
    </row>
    <row r="35" spans="3:6" ht="14.45" x14ac:dyDescent="0.35">
      <c r="C35" s="10"/>
      <c r="D35" s="10"/>
      <c r="F35"/>
    </row>
    <row r="36" spans="3:6" ht="14.45" x14ac:dyDescent="0.35">
      <c r="D36" s="10"/>
      <c r="F36"/>
    </row>
    <row r="37" spans="3:6" ht="14.45" x14ac:dyDescent="0.35">
      <c r="C37"/>
      <c r="D37" s="10"/>
      <c r="F37"/>
    </row>
    <row r="38" spans="3:6" ht="14.45" x14ac:dyDescent="0.35">
      <c r="C38"/>
      <c r="D38" s="10"/>
      <c r="F38"/>
    </row>
    <row r="39" spans="3:6" ht="14.45" x14ac:dyDescent="0.35">
      <c r="C39"/>
      <c r="D39"/>
      <c r="F39"/>
    </row>
    <row r="40" spans="3:6" ht="14.45" x14ac:dyDescent="0.35">
      <c r="C40"/>
      <c r="D40"/>
      <c r="F40"/>
    </row>
    <row r="41" spans="3:6" ht="14.45" x14ac:dyDescent="0.35">
      <c r="C41"/>
      <c r="D41"/>
      <c r="F41"/>
    </row>
    <row r="42" spans="3:6" ht="14.45" x14ac:dyDescent="0.35">
      <c r="C42"/>
      <c r="D42"/>
      <c r="F42"/>
    </row>
    <row r="43" spans="3:6" ht="14.45" x14ac:dyDescent="0.35">
      <c r="C43"/>
      <c r="D43"/>
      <c r="F43"/>
    </row>
    <row r="44" spans="3:6" ht="14.45" x14ac:dyDescent="0.35">
      <c r="C44"/>
      <c r="D44"/>
      <c r="F44"/>
    </row>
    <row r="45" spans="3:6" ht="14.45" x14ac:dyDescent="0.35">
      <c r="C45"/>
      <c r="D45"/>
      <c r="F45"/>
    </row>
    <row r="46" spans="3:6" ht="14.45" x14ac:dyDescent="0.35">
      <c r="C46"/>
      <c r="D46"/>
      <c r="F46"/>
    </row>
    <row r="47" spans="3:6" ht="14.45" x14ac:dyDescent="0.35">
      <c r="C47"/>
      <c r="D47"/>
      <c r="F47"/>
    </row>
    <row r="48" spans="3:6" ht="14.45" x14ac:dyDescent="0.35">
      <c r="C48"/>
      <c r="D48"/>
      <c r="F48"/>
    </row>
    <row r="49" spans="3:6" ht="14.45" x14ac:dyDescent="0.35">
      <c r="C49"/>
      <c r="D49"/>
      <c r="F49"/>
    </row>
    <row r="50" spans="3:6" ht="14.45" x14ac:dyDescent="0.35">
      <c r="C50"/>
      <c r="D50"/>
      <c r="F50"/>
    </row>
    <row r="51" spans="3:6" ht="14.45" x14ac:dyDescent="0.35">
      <c r="C51"/>
      <c r="D51"/>
      <c r="F51"/>
    </row>
    <row r="52" spans="3:6" ht="14.45" x14ac:dyDescent="0.35">
      <c r="D52"/>
      <c r="F52"/>
    </row>
    <row r="53" spans="3:6" ht="15" x14ac:dyDescent="0.25">
      <c r="D53"/>
      <c r="F53"/>
    </row>
    <row r="54" spans="3:6" ht="15" x14ac:dyDescent="0.25">
      <c r="F54"/>
    </row>
  </sheetData>
  <pageMargins left="0.7" right="0.7" top="0.75" bottom="0.75" header="0.3" footer="0.3"/>
  <pageSetup paperSize="9" orientation="portrait" r:id="rId1"/>
  <headerFooter>
    <oddFooter>&amp;R_x000D_&amp;1#&amp;"Calibri"&amp;10&amp;K000000 Essity Internal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C5101C-D3FE-452A-ACB0-9E8F8DF89386}">
  <sheetPr>
    <tabColor theme="4" tint="0.79998168889431442"/>
  </sheetPr>
  <dimension ref="A1:K32"/>
  <sheetViews>
    <sheetView zoomScale="75" zoomScaleNormal="75" workbookViewId="0">
      <selection activeCell="E10" sqref="E10"/>
    </sheetView>
  </sheetViews>
  <sheetFormatPr baseColWidth="10" defaultColWidth="11.42578125" defaultRowHeight="15" x14ac:dyDescent="0.25"/>
  <cols>
    <col min="1" max="1" width="9.28515625" style="5" bestFit="1" customWidth="1"/>
    <col min="2" max="2" width="13.28515625" style="5" bestFit="1" customWidth="1"/>
    <col min="3" max="3" width="33" style="5" customWidth="1"/>
    <col min="4" max="4" width="16.140625" style="5" bestFit="1" customWidth="1"/>
    <col min="5" max="5" width="19.7109375" style="5" bestFit="1" customWidth="1"/>
    <col min="6" max="6" width="15.7109375" style="5" bestFit="1" customWidth="1"/>
    <col min="7" max="7" width="12.28515625" style="5" bestFit="1" customWidth="1"/>
    <col min="8" max="8" width="26.7109375" style="5" bestFit="1" customWidth="1"/>
    <col min="9" max="9" width="10" style="9" bestFit="1" customWidth="1"/>
    <col min="10" max="10" width="21.140625" style="9" bestFit="1" customWidth="1"/>
    <col min="11" max="11" width="32.85546875" style="9" bestFit="1" customWidth="1"/>
    <col min="12" max="12" width="11.42578125" bestFit="1" customWidth="1"/>
  </cols>
  <sheetData>
    <row r="1" spans="1:11" x14ac:dyDescent="0.25">
      <c r="A1" s="17" t="s">
        <v>54</v>
      </c>
      <c r="B1" s="17" t="s">
        <v>32</v>
      </c>
      <c r="C1" s="17" t="s">
        <v>55</v>
      </c>
      <c r="D1" s="17" t="s">
        <v>56</v>
      </c>
      <c r="E1" s="17" t="s">
        <v>57</v>
      </c>
      <c r="F1" s="17" t="s">
        <v>58</v>
      </c>
      <c r="G1" s="17" t="s">
        <v>59</v>
      </c>
      <c r="H1" s="17" t="s">
        <v>60</v>
      </c>
      <c r="I1" s="12" t="s">
        <v>1</v>
      </c>
      <c r="J1" s="12" t="s">
        <v>35</v>
      </c>
      <c r="K1" s="12" t="s">
        <v>36</v>
      </c>
    </row>
    <row r="2" spans="1:11" x14ac:dyDescent="0.25">
      <c r="A2" s="9">
        <v>74167</v>
      </c>
      <c r="B2" s="10"/>
      <c r="C2" s="10"/>
      <c r="D2" s="10"/>
      <c r="E2" s="10">
        <v>400</v>
      </c>
      <c r="F2" s="10"/>
      <c r="G2" s="10"/>
      <c r="H2" s="9" t="s">
        <v>243</v>
      </c>
      <c r="I2" s="13"/>
      <c r="K2" s="11"/>
    </row>
    <row r="3" spans="1:11" x14ac:dyDescent="0.25">
      <c r="A3" s="9">
        <v>74079</v>
      </c>
      <c r="B3" s="10"/>
      <c r="C3" s="10"/>
      <c r="D3" s="10"/>
      <c r="E3" s="10">
        <v>305</v>
      </c>
      <c r="F3" s="10"/>
      <c r="G3" s="10"/>
      <c r="H3" s="9" t="s">
        <v>244</v>
      </c>
      <c r="I3" s="13"/>
      <c r="K3" s="11"/>
    </row>
    <row r="4" spans="1:11" x14ac:dyDescent="0.25">
      <c r="A4" s="9">
        <v>74168</v>
      </c>
      <c r="B4" s="10"/>
      <c r="C4" s="10"/>
      <c r="D4" s="10"/>
      <c r="E4" s="10">
        <v>150</v>
      </c>
      <c r="F4" s="10"/>
      <c r="G4" s="10"/>
      <c r="H4" s="9" t="s">
        <v>245</v>
      </c>
      <c r="I4" s="13"/>
      <c r="K4" s="11"/>
    </row>
    <row r="5" spans="1:11" x14ac:dyDescent="0.25">
      <c r="A5" s="10"/>
      <c r="B5" s="10"/>
      <c r="C5" s="10"/>
      <c r="D5" s="10"/>
      <c r="E5" s="10"/>
      <c r="F5" s="10"/>
      <c r="G5" s="10"/>
      <c r="H5" s="9"/>
      <c r="I5" s="13"/>
      <c r="K5" s="11"/>
    </row>
    <row r="6" spans="1:11" x14ac:dyDescent="0.25">
      <c r="A6" s="10"/>
      <c r="B6" s="10"/>
      <c r="C6" s="10"/>
      <c r="D6" s="10"/>
      <c r="E6" s="10"/>
      <c r="F6" s="10"/>
      <c r="G6" s="10"/>
      <c r="H6" s="9"/>
      <c r="I6" s="13"/>
      <c r="K6" s="11"/>
    </row>
    <row r="7" spans="1:11" x14ac:dyDescent="0.25">
      <c r="A7" s="10"/>
      <c r="B7" s="10"/>
      <c r="C7" s="10"/>
      <c r="D7" s="10"/>
      <c r="E7" s="10"/>
      <c r="F7" s="10"/>
      <c r="G7" s="10"/>
      <c r="H7" s="9"/>
      <c r="I7" s="13"/>
      <c r="K7" s="11"/>
    </row>
    <row r="8" spans="1:11" x14ac:dyDescent="0.25">
      <c r="A8" s="10"/>
      <c r="B8" s="10"/>
      <c r="C8" s="10"/>
      <c r="D8" s="10"/>
      <c r="E8" s="10"/>
      <c r="F8" s="10"/>
      <c r="G8" s="10"/>
      <c r="H8" s="9"/>
      <c r="I8" s="13"/>
      <c r="K8" s="11"/>
    </row>
    <row r="9" spans="1:11" x14ac:dyDescent="0.25">
      <c r="A9" s="10"/>
      <c r="B9" s="10"/>
      <c r="C9" s="10"/>
      <c r="D9" s="10"/>
      <c r="E9" s="10"/>
      <c r="F9" s="10"/>
      <c r="G9" s="10"/>
      <c r="H9" s="9"/>
      <c r="I9" s="13"/>
      <c r="K9" s="11"/>
    </row>
    <row r="10" spans="1:11" x14ac:dyDescent="0.25">
      <c r="A10" s="10"/>
      <c r="B10" s="10"/>
      <c r="C10" s="10"/>
      <c r="D10" s="10"/>
      <c r="E10" s="10"/>
      <c r="F10" s="10"/>
      <c r="G10" s="10"/>
      <c r="H10" s="9"/>
      <c r="I10" s="13"/>
      <c r="K10" s="11"/>
    </row>
    <row r="11" spans="1:11" x14ac:dyDescent="0.25">
      <c r="A11" s="10"/>
      <c r="B11" s="10"/>
      <c r="C11" s="10"/>
      <c r="D11" s="10"/>
      <c r="E11" s="10"/>
      <c r="F11" s="10"/>
      <c r="G11" s="10"/>
      <c r="H11" s="9"/>
      <c r="I11" s="13"/>
      <c r="K11" s="11"/>
    </row>
    <row r="12" spans="1:11" x14ac:dyDescent="0.25">
      <c r="A12" s="10"/>
      <c r="B12" s="10"/>
      <c r="C12" s="10"/>
      <c r="D12" s="10"/>
      <c r="E12" s="10"/>
      <c r="F12" s="10"/>
      <c r="G12" s="10"/>
      <c r="H12" s="9"/>
      <c r="I12" s="13"/>
      <c r="K12" s="11"/>
    </row>
    <row r="13" spans="1:11" x14ac:dyDescent="0.25">
      <c r="A13" s="10"/>
      <c r="B13" s="10"/>
      <c r="C13" s="10"/>
      <c r="D13" s="10"/>
      <c r="E13" s="10"/>
      <c r="F13" s="10"/>
      <c r="G13" s="10"/>
      <c r="H13" s="9"/>
      <c r="I13" s="13"/>
      <c r="K13" s="11"/>
    </row>
    <row r="14" spans="1:11" x14ac:dyDescent="0.25">
      <c r="A14" s="10"/>
      <c r="B14" s="10"/>
      <c r="C14" s="10"/>
      <c r="D14" s="10"/>
      <c r="E14" s="10"/>
      <c r="F14" s="10"/>
      <c r="G14" s="10"/>
      <c r="H14" s="9"/>
      <c r="I14" s="13"/>
      <c r="K14" s="11"/>
    </row>
    <row r="15" spans="1:11" x14ac:dyDescent="0.25">
      <c r="A15" s="10"/>
      <c r="B15" s="10"/>
      <c r="C15" s="10"/>
      <c r="D15" s="10"/>
      <c r="E15" s="10"/>
      <c r="F15" s="10"/>
      <c r="G15" s="10"/>
      <c r="H15" s="9"/>
      <c r="I15" s="13"/>
      <c r="K15" s="11"/>
    </row>
    <row r="16" spans="1:11" x14ac:dyDescent="0.25">
      <c r="A16" s="10"/>
      <c r="B16" s="10"/>
      <c r="C16" s="10"/>
      <c r="D16" s="10"/>
      <c r="E16" s="10"/>
      <c r="F16" s="10"/>
      <c r="G16" s="10"/>
      <c r="H16" s="9"/>
      <c r="I16" s="13"/>
      <c r="K16" s="11"/>
    </row>
    <row r="17" spans="1:11" x14ac:dyDescent="0.25">
      <c r="A17" s="10"/>
      <c r="B17" s="10"/>
      <c r="C17" s="10"/>
      <c r="D17" s="10"/>
      <c r="E17" s="10"/>
      <c r="F17" s="10"/>
      <c r="G17" s="10"/>
      <c r="H17" s="9"/>
      <c r="I17" s="13"/>
      <c r="K17" s="11"/>
    </row>
    <row r="18" spans="1:11" x14ac:dyDescent="0.25">
      <c r="A18" s="10"/>
      <c r="B18" s="10"/>
      <c r="C18" s="10"/>
      <c r="D18" s="10"/>
      <c r="E18" s="10"/>
      <c r="F18" s="10"/>
      <c r="G18" s="10"/>
      <c r="H18" s="9"/>
      <c r="I18" s="13"/>
      <c r="K18" s="11"/>
    </row>
    <row r="19" spans="1:11" x14ac:dyDescent="0.25">
      <c r="A19" s="10"/>
      <c r="B19" s="10"/>
      <c r="C19" s="10"/>
      <c r="D19" s="10"/>
      <c r="E19" s="10"/>
      <c r="F19" s="10"/>
      <c r="G19" s="10"/>
      <c r="H19" s="9"/>
      <c r="I19" s="13"/>
      <c r="K19" s="11"/>
    </row>
    <row r="20" spans="1:11" x14ac:dyDescent="0.25">
      <c r="A20" s="10"/>
      <c r="B20" s="10"/>
      <c r="C20" s="10"/>
      <c r="D20" s="10"/>
      <c r="E20" s="10"/>
      <c r="F20" s="10"/>
      <c r="G20" s="10"/>
      <c r="H20" s="9"/>
      <c r="I20" s="13"/>
      <c r="K20" s="11"/>
    </row>
    <row r="21" spans="1:11" x14ac:dyDescent="0.25">
      <c r="A21" s="10"/>
      <c r="B21" s="10"/>
      <c r="C21" s="10"/>
      <c r="D21" s="10"/>
      <c r="E21" s="10"/>
      <c r="F21" s="10"/>
      <c r="G21" s="10"/>
      <c r="H21" s="9"/>
      <c r="I21" s="13"/>
      <c r="K21" s="11"/>
    </row>
    <row r="22" spans="1:11" x14ac:dyDescent="0.25">
      <c r="A22" s="10"/>
      <c r="B22" s="10"/>
      <c r="C22" s="10"/>
      <c r="D22" s="10"/>
      <c r="E22" s="10"/>
      <c r="F22" s="10"/>
      <c r="G22" s="10"/>
      <c r="H22" s="9"/>
      <c r="I22" s="13"/>
      <c r="K22" s="11"/>
    </row>
    <row r="23" spans="1:11" x14ac:dyDescent="0.25">
      <c r="A23" s="10"/>
      <c r="B23" s="10"/>
      <c r="C23" s="10"/>
      <c r="D23" s="10"/>
      <c r="E23" s="10"/>
      <c r="F23" s="10"/>
      <c r="G23" s="10"/>
      <c r="H23" s="9"/>
      <c r="I23" s="13"/>
      <c r="K23" s="11"/>
    </row>
    <row r="24" spans="1:11" x14ac:dyDescent="0.25">
      <c r="A24" s="10"/>
      <c r="B24" s="10"/>
      <c r="C24" s="10"/>
      <c r="D24" s="10"/>
      <c r="E24" s="10"/>
      <c r="F24" s="10"/>
      <c r="G24" s="10"/>
      <c r="H24" s="9"/>
      <c r="I24" s="13"/>
      <c r="K24" s="11"/>
    </row>
    <row r="25" spans="1:11" x14ac:dyDescent="0.25">
      <c r="A25" s="10"/>
      <c r="B25" s="10"/>
      <c r="C25" s="10"/>
      <c r="D25" s="10"/>
      <c r="E25" s="10"/>
      <c r="F25" s="10"/>
      <c r="G25" s="10"/>
      <c r="H25" s="9"/>
      <c r="I25" s="13"/>
      <c r="K25" s="11"/>
    </row>
    <row r="26" spans="1:11" x14ac:dyDescent="0.25">
      <c r="A26" s="10"/>
      <c r="B26" s="10"/>
      <c r="C26" s="10"/>
      <c r="D26" s="10"/>
      <c r="E26" s="10"/>
      <c r="F26" s="10"/>
      <c r="G26" s="10"/>
      <c r="H26" s="9"/>
      <c r="I26" s="13"/>
      <c r="K26" s="11"/>
    </row>
    <row r="27" spans="1:11" x14ac:dyDescent="0.25">
      <c r="A27" s="10"/>
      <c r="B27" s="10"/>
      <c r="C27" s="10"/>
      <c r="D27" s="10"/>
      <c r="E27" s="10"/>
      <c r="F27" s="10"/>
      <c r="G27" s="10"/>
      <c r="H27" s="9"/>
      <c r="I27" s="13"/>
      <c r="K27" s="11"/>
    </row>
    <row r="28" spans="1:11" x14ac:dyDescent="0.25">
      <c r="A28" s="10"/>
      <c r="B28" s="10"/>
      <c r="C28" s="10"/>
      <c r="D28" s="10"/>
      <c r="E28" s="10"/>
      <c r="F28" s="10"/>
      <c r="G28" s="10"/>
      <c r="H28" s="9"/>
      <c r="I28" s="13"/>
      <c r="K28" s="11"/>
    </row>
    <row r="29" spans="1:11" x14ac:dyDescent="0.25">
      <c r="A29" s="10"/>
      <c r="B29" s="10"/>
      <c r="C29" s="10"/>
      <c r="D29" s="10"/>
      <c r="E29" s="10"/>
      <c r="F29" s="10"/>
      <c r="G29" s="10"/>
      <c r="H29" s="9"/>
      <c r="I29" s="13"/>
      <c r="K29" s="11"/>
    </row>
    <row r="30" spans="1:11" x14ac:dyDescent="0.25">
      <c r="A30" s="10"/>
      <c r="B30" s="10"/>
      <c r="C30" s="10"/>
      <c r="D30" s="10"/>
      <c r="E30" s="10"/>
      <c r="F30" s="10"/>
      <c r="G30" s="10"/>
      <c r="H30" s="9"/>
      <c r="I30" s="13"/>
      <c r="K30" s="11"/>
    </row>
    <row r="31" spans="1:11" x14ac:dyDescent="0.25">
      <c r="A31" s="9"/>
      <c r="B31" s="10"/>
      <c r="E31" s="10"/>
      <c r="H31" s="9"/>
    </row>
    <row r="32" spans="1:11" x14ac:dyDescent="0.25">
      <c r="A32" s="9"/>
      <c r="B32" s="10"/>
      <c r="E32" s="10"/>
      <c r="H32" s="9"/>
    </row>
  </sheetData>
  <pageMargins left="0.7" right="0.7" top="0.75" bottom="0.75" header="0.3" footer="0.3"/>
  <headerFooter>
    <oddFooter>&amp;R_x000D_&amp;1#&amp;"Calibri"&amp;10&amp;K000000 Essity Internal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6B180-9541-4CEC-B881-3FD2F3E82A5F}">
  <sheetPr>
    <tabColor theme="4" tint="0.79998168889431442"/>
  </sheetPr>
  <dimension ref="A1:K32"/>
  <sheetViews>
    <sheetView zoomScale="75" zoomScaleNormal="75" workbookViewId="0">
      <selection activeCell="G17" sqref="G17"/>
    </sheetView>
  </sheetViews>
  <sheetFormatPr baseColWidth="10" defaultColWidth="11.42578125" defaultRowHeight="15" x14ac:dyDescent="0.25"/>
  <cols>
    <col min="1" max="1" width="9.28515625" style="5" bestFit="1" customWidth="1"/>
    <col min="2" max="2" width="13.28515625" style="5" bestFit="1" customWidth="1"/>
    <col min="3" max="3" width="33" style="5" customWidth="1"/>
    <col min="4" max="4" width="16.140625" style="5" bestFit="1" customWidth="1"/>
    <col min="5" max="5" width="19.7109375" style="5" bestFit="1" customWidth="1"/>
    <col min="6" max="6" width="15.7109375" style="5" bestFit="1" customWidth="1"/>
    <col min="7" max="7" width="12.28515625" style="5" bestFit="1" customWidth="1"/>
    <col min="8" max="8" width="26.7109375" style="5" bestFit="1" customWidth="1"/>
    <col min="9" max="9" width="10" style="9" bestFit="1" customWidth="1"/>
    <col min="10" max="10" width="21.140625" style="9" bestFit="1" customWidth="1"/>
    <col min="11" max="11" width="32.85546875" style="9" bestFit="1" customWidth="1"/>
    <col min="12" max="12" width="11.42578125" bestFit="1" customWidth="1"/>
  </cols>
  <sheetData>
    <row r="1" spans="1:11" x14ac:dyDescent="0.25">
      <c r="A1" s="17" t="s">
        <v>54</v>
      </c>
      <c r="B1" s="17" t="s">
        <v>32</v>
      </c>
      <c r="C1" s="17" t="s">
        <v>55</v>
      </c>
      <c r="D1" s="17" t="s">
        <v>56</v>
      </c>
      <c r="E1" s="17" t="s">
        <v>57</v>
      </c>
      <c r="F1" s="17" t="s">
        <v>58</v>
      </c>
      <c r="G1" s="17" t="s">
        <v>59</v>
      </c>
      <c r="H1" s="17" t="s">
        <v>60</v>
      </c>
      <c r="I1" s="12" t="s">
        <v>1</v>
      </c>
      <c r="J1" s="12" t="s">
        <v>35</v>
      </c>
      <c r="K1" s="12" t="s">
        <v>36</v>
      </c>
    </row>
    <row r="2" spans="1:11" x14ac:dyDescent="0.25">
      <c r="A2" s="10">
        <v>72145</v>
      </c>
      <c r="B2" s="10"/>
      <c r="C2" s="10"/>
      <c r="D2" s="10"/>
      <c r="E2" s="10">
        <v>550</v>
      </c>
      <c r="F2" s="10"/>
      <c r="G2" s="10"/>
      <c r="H2" s="9" t="s">
        <v>229</v>
      </c>
      <c r="I2" s="13"/>
      <c r="K2" s="11"/>
    </row>
    <row r="3" spans="1:11" x14ac:dyDescent="0.25">
      <c r="A3" s="10">
        <v>72144</v>
      </c>
      <c r="B3" s="10"/>
      <c r="C3" s="10"/>
      <c r="D3" s="10"/>
      <c r="E3" s="10">
        <v>100</v>
      </c>
      <c r="F3" s="10"/>
      <c r="G3" s="10"/>
      <c r="H3" s="9" t="s">
        <v>229</v>
      </c>
      <c r="I3" s="13"/>
      <c r="K3" s="11"/>
    </row>
    <row r="4" spans="1:11" x14ac:dyDescent="0.25">
      <c r="A4" s="10">
        <v>72679</v>
      </c>
      <c r="B4" s="10"/>
      <c r="C4" s="10"/>
      <c r="D4" s="10"/>
      <c r="E4" s="10">
        <v>150</v>
      </c>
      <c r="F4" s="10"/>
      <c r="G4" s="10"/>
      <c r="H4" s="9" t="s">
        <v>229</v>
      </c>
      <c r="I4" s="13"/>
      <c r="K4" s="11"/>
    </row>
    <row r="5" spans="1:11" x14ac:dyDescent="0.25">
      <c r="A5" s="10">
        <v>72162</v>
      </c>
      <c r="B5" s="10"/>
      <c r="C5" s="10"/>
      <c r="D5" s="10"/>
      <c r="E5" s="10">
        <v>500</v>
      </c>
      <c r="F5" s="10"/>
      <c r="G5" s="10"/>
      <c r="H5" s="9" t="s">
        <v>230</v>
      </c>
      <c r="I5" s="13"/>
      <c r="K5" s="11"/>
    </row>
    <row r="6" spans="1:11" x14ac:dyDescent="0.25">
      <c r="A6" s="10">
        <v>72163</v>
      </c>
      <c r="B6" s="10"/>
      <c r="C6" s="10"/>
      <c r="D6" s="10"/>
      <c r="E6" s="10">
        <v>500</v>
      </c>
      <c r="F6" s="10"/>
      <c r="G6" s="10"/>
      <c r="H6" s="9" t="s">
        <v>230</v>
      </c>
      <c r="I6" s="13"/>
      <c r="K6" s="11"/>
    </row>
    <row r="7" spans="1:11" x14ac:dyDescent="0.25">
      <c r="A7" s="10">
        <v>202223</v>
      </c>
      <c r="B7" s="10"/>
      <c r="C7" s="10"/>
      <c r="D7" s="10"/>
      <c r="E7" s="10">
        <v>500</v>
      </c>
      <c r="F7" s="10"/>
      <c r="G7" s="10"/>
      <c r="H7" s="9" t="s">
        <v>231</v>
      </c>
      <c r="I7" s="13"/>
      <c r="K7" s="11"/>
    </row>
    <row r="8" spans="1:11" x14ac:dyDescent="0.25">
      <c r="A8" s="10">
        <v>202224</v>
      </c>
      <c r="B8" s="10"/>
      <c r="C8" s="10"/>
      <c r="D8" s="10"/>
      <c r="E8" s="10">
        <v>500</v>
      </c>
      <c r="F8" s="10"/>
      <c r="G8" s="10"/>
      <c r="H8" s="9" t="s">
        <v>231</v>
      </c>
      <c r="I8" s="13"/>
      <c r="K8" s="11"/>
    </row>
    <row r="9" spans="1:11" x14ac:dyDescent="0.25">
      <c r="A9" s="10"/>
      <c r="B9" s="10"/>
      <c r="C9" s="10"/>
      <c r="D9" s="10"/>
      <c r="E9" s="10"/>
      <c r="F9" s="10"/>
      <c r="G9" s="10"/>
      <c r="H9" s="9"/>
      <c r="I9" s="13"/>
      <c r="K9" s="11"/>
    </row>
    <row r="10" spans="1:11" x14ac:dyDescent="0.25">
      <c r="A10" s="10"/>
      <c r="B10" s="10"/>
      <c r="C10" s="10"/>
      <c r="D10" s="10"/>
      <c r="E10" s="10"/>
      <c r="F10" s="10"/>
      <c r="G10" s="10"/>
      <c r="H10" s="9"/>
      <c r="I10" s="13"/>
      <c r="K10" s="11"/>
    </row>
    <row r="11" spans="1:11" x14ac:dyDescent="0.25">
      <c r="A11" s="10"/>
      <c r="B11" s="10"/>
      <c r="C11" s="10"/>
      <c r="D11" s="10"/>
      <c r="E11" s="10"/>
      <c r="F11" s="10"/>
      <c r="G11" s="10"/>
      <c r="H11" s="9"/>
      <c r="I11" s="13"/>
      <c r="K11" s="11"/>
    </row>
    <row r="12" spans="1:11" x14ac:dyDescent="0.25">
      <c r="A12" s="10"/>
      <c r="B12" s="10"/>
      <c r="C12" s="10"/>
      <c r="D12" s="10"/>
      <c r="E12" s="10"/>
      <c r="F12" s="10"/>
      <c r="G12" s="10"/>
      <c r="H12" s="9"/>
      <c r="I12" s="13"/>
      <c r="K12" s="11"/>
    </row>
    <row r="13" spans="1:11" x14ac:dyDescent="0.25">
      <c r="A13" s="10"/>
      <c r="B13" s="10"/>
      <c r="C13" s="10"/>
      <c r="D13" s="10"/>
      <c r="E13" s="10"/>
      <c r="F13" s="10"/>
      <c r="G13" s="10"/>
      <c r="H13" s="9"/>
      <c r="I13" s="13"/>
      <c r="K13" s="11"/>
    </row>
    <row r="14" spans="1:11" x14ac:dyDescent="0.25">
      <c r="A14" s="10"/>
      <c r="B14" s="10"/>
      <c r="C14" s="10"/>
      <c r="D14" s="10"/>
      <c r="E14" s="10"/>
      <c r="F14" s="10"/>
      <c r="G14" s="10"/>
      <c r="H14" s="9"/>
      <c r="I14" s="13"/>
      <c r="K14" s="11"/>
    </row>
    <row r="15" spans="1:11" x14ac:dyDescent="0.25">
      <c r="A15" s="10"/>
      <c r="B15" s="10"/>
      <c r="C15" s="10"/>
      <c r="D15" s="10"/>
      <c r="E15" s="10"/>
      <c r="F15" s="10"/>
      <c r="G15" s="10"/>
      <c r="H15" s="9"/>
      <c r="I15" s="13"/>
      <c r="K15" s="11"/>
    </row>
    <row r="16" spans="1:11" x14ac:dyDescent="0.25">
      <c r="A16" s="10"/>
      <c r="B16" s="10"/>
      <c r="C16" s="10"/>
      <c r="D16" s="10"/>
      <c r="E16" s="10"/>
      <c r="F16" s="10"/>
      <c r="G16" s="10"/>
      <c r="H16" s="9"/>
      <c r="I16" s="13"/>
      <c r="K16" s="11"/>
    </row>
    <row r="17" spans="1:11" x14ac:dyDescent="0.25">
      <c r="A17" s="10"/>
      <c r="B17" s="10"/>
      <c r="C17" s="10"/>
      <c r="D17" s="10"/>
      <c r="E17" s="10"/>
      <c r="F17" s="10"/>
      <c r="G17" s="10"/>
      <c r="H17" s="9"/>
      <c r="I17" s="13"/>
      <c r="K17" s="11"/>
    </row>
    <row r="18" spans="1:11" x14ac:dyDescent="0.25">
      <c r="A18" s="10"/>
      <c r="B18" s="10"/>
      <c r="C18" s="10"/>
      <c r="D18" s="10"/>
      <c r="E18" s="10"/>
      <c r="F18" s="10"/>
      <c r="G18" s="10"/>
      <c r="H18" s="9"/>
      <c r="I18" s="13"/>
      <c r="K18" s="11"/>
    </row>
    <row r="19" spans="1:11" x14ac:dyDescent="0.25">
      <c r="A19" s="10"/>
      <c r="B19" s="10"/>
      <c r="C19" s="10"/>
      <c r="D19" s="10"/>
      <c r="E19" s="10"/>
      <c r="F19" s="10"/>
      <c r="G19" s="10"/>
      <c r="H19" s="9"/>
      <c r="I19" s="13"/>
      <c r="K19" s="11"/>
    </row>
    <row r="20" spans="1:11" x14ac:dyDescent="0.25">
      <c r="A20" s="10"/>
      <c r="B20" s="10"/>
      <c r="C20" s="10"/>
      <c r="D20" s="10"/>
      <c r="E20" s="10"/>
      <c r="F20" s="10"/>
      <c r="G20" s="10"/>
      <c r="H20" s="9"/>
      <c r="I20" s="13"/>
      <c r="K20" s="11"/>
    </row>
    <row r="21" spans="1:11" x14ac:dyDescent="0.25">
      <c r="A21" s="10"/>
      <c r="B21" s="10"/>
      <c r="C21" s="10"/>
      <c r="D21" s="10"/>
      <c r="E21" s="10"/>
      <c r="F21" s="10"/>
      <c r="G21" s="10"/>
      <c r="H21" s="9"/>
      <c r="I21" s="13"/>
      <c r="K21" s="11"/>
    </row>
    <row r="22" spans="1:11" x14ac:dyDescent="0.25">
      <c r="A22" s="10"/>
      <c r="B22" s="10"/>
      <c r="C22" s="10"/>
      <c r="D22" s="10"/>
      <c r="E22" s="10"/>
      <c r="F22" s="10"/>
      <c r="G22" s="10"/>
      <c r="H22" s="9"/>
      <c r="I22" s="13"/>
      <c r="K22" s="11"/>
    </row>
    <row r="23" spans="1:11" x14ac:dyDescent="0.25">
      <c r="A23" s="10"/>
      <c r="B23" s="10"/>
      <c r="C23" s="10"/>
      <c r="D23" s="10"/>
      <c r="E23" s="10"/>
      <c r="F23" s="10"/>
      <c r="G23" s="10"/>
      <c r="H23" s="9"/>
      <c r="I23" s="13"/>
      <c r="K23" s="11"/>
    </row>
    <row r="24" spans="1:11" x14ac:dyDescent="0.25">
      <c r="A24" s="10"/>
      <c r="B24" s="10"/>
      <c r="C24" s="10"/>
      <c r="D24" s="10"/>
      <c r="E24" s="10"/>
      <c r="F24" s="10"/>
      <c r="G24" s="10"/>
      <c r="H24" s="9"/>
      <c r="I24" s="13"/>
      <c r="K24" s="11"/>
    </row>
    <row r="25" spans="1:11" x14ac:dyDescent="0.25">
      <c r="A25" s="10"/>
      <c r="B25" s="10"/>
      <c r="C25" s="10"/>
      <c r="D25" s="10"/>
      <c r="E25" s="10"/>
      <c r="F25" s="10"/>
      <c r="G25" s="10"/>
      <c r="H25" s="9"/>
      <c r="I25" s="13"/>
      <c r="K25" s="11"/>
    </row>
    <row r="26" spans="1:11" x14ac:dyDescent="0.25">
      <c r="A26" s="10"/>
      <c r="B26" s="10"/>
      <c r="C26" s="10"/>
      <c r="D26" s="10"/>
      <c r="E26" s="10"/>
      <c r="F26" s="10"/>
      <c r="G26" s="10"/>
      <c r="H26" s="9"/>
      <c r="I26" s="13"/>
      <c r="K26" s="11"/>
    </row>
    <row r="27" spans="1:11" x14ac:dyDescent="0.25">
      <c r="A27" s="10"/>
      <c r="B27" s="10"/>
      <c r="C27" s="10"/>
      <c r="D27" s="10"/>
      <c r="E27" s="10"/>
      <c r="F27" s="10"/>
      <c r="G27" s="10"/>
      <c r="H27" s="9"/>
      <c r="I27" s="13"/>
      <c r="K27" s="11"/>
    </row>
    <row r="28" spans="1:11" x14ac:dyDescent="0.25">
      <c r="A28" s="10"/>
      <c r="B28" s="10"/>
      <c r="C28" s="10"/>
      <c r="D28" s="10"/>
      <c r="E28" s="10"/>
      <c r="F28" s="10"/>
      <c r="G28" s="10"/>
      <c r="H28" s="9"/>
      <c r="I28" s="13"/>
      <c r="K28" s="11"/>
    </row>
    <row r="29" spans="1:11" x14ac:dyDescent="0.25">
      <c r="A29" s="10"/>
      <c r="B29" s="10"/>
      <c r="C29" s="10"/>
      <c r="D29" s="10"/>
      <c r="E29" s="10"/>
      <c r="F29" s="10"/>
      <c r="G29" s="10"/>
      <c r="H29" s="9"/>
      <c r="I29" s="13"/>
      <c r="K29" s="11"/>
    </row>
    <row r="30" spans="1:11" x14ac:dyDescent="0.25">
      <c r="A30" s="10"/>
      <c r="B30" s="10"/>
      <c r="C30" s="10"/>
      <c r="D30" s="10"/>
      <c r="E30" s="10"/>
      <c r="F30" s="10"/>
      <c r="G30" s="10"/>
      <c r="H30" s="9"/>
      <c r="I30" s="13"/>
      <c r="K30" s="11"/>
    </row>
    <row r="31" spans="1:11" x14ac:dyDescent="0.25">
      <c r="A31" s="9"/>
      <c r="B31" s="10"/>
      <c r="E31" s="10"/>
      <c r="H31" s="9"/>
    </row>
    <row r="32" spans="1:11" x14ac:dyDescent="0.25">
      <c r="A32" s="9"/>
      <c r="B32" s="10"/>
      <c r="E32" s="10"/>
      <c r="H32" s="9"/>
    </row>
  </sheetData>
  <pageMargins left="0.7" right="0.7" top="0.75" bottom="0.75" header="0.3" footer="0.3"/>
  <headerFooter>
    <oddFooter>&amp;R_x000D_&amp;1#&amp;"Calibri"&amp;10&amp;K000000 Essity Internal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8">
    <tabColor theme="4" tint="0.79998168889431442"/>
  </sheetPr>
  <dimension ref="A1:K38"/>
  <sheetViews>
    <sheetView zoomScale="75" zoomScaleNormal="75" workbookViewId="0">
      <selection activeCell="A34" sqref="A34:K39"/>
    </sheetView>
  </sheetViews>
  <sheetFormatPr baseColWidth="10" defaultColWidth="11.42578125" defaultRowHeight="15" x14ac:dyDescent="0.25"/>
  <cols>
    <col min="1" max="1" width="9.28515625" style="5" bestFit="1" customWidth="1"/>
    <col min="2" max="2" width="13.28515625" style="5" bestFit="1" customWidth="1"/>
    <col min="3" max="3" width="33" style="5" customWidth="1"/>
    <col min="4" max="4" width="16.140625" style="5" bestFit="1" customWidth="1"/>
    <col min="5" max="5" width="19.7109375" style="5" bestFit="1" customWidth="1"/>
    <col min="6" max="6" width="15.7109375" style="5" bestFit="1" customWidth="1"/>
    <col min="7" max="7" width="12.28515625" style="5" bestFit="1" customWidth="1"/>
    <col min="8" max="8" width="34.5703125" style="5" customWidth="1"/>
    <col min="9" max="9" width="10" style="9" bestFit="1" customWidth="1"/>
    <col min="10" max="10" width="21.140625" style="9" bestFit="1" customWidth="1"/>
    <col min="11" max="11" width="32.85546875" style="9" bestFit="1" customWidth="1"/>
    <col min="12" max="12" width="11.42578125" bestFit="1" customWidth="1"/>
  </cols>
  <sheetData>
    <row r="1" spans="1:11" x14ac:dyDescent="0.25">
      <c r="A1" s="17" t="s">
        <v>54</v>
      </c>
      <c r="B1" s="17" t="s">
        <v>32</v>
      </c>
      <c r="C1" s="17" t="s">
        <v>55</v>
      </c>
      <c r="D1" s="17" t="s">
        <v>56</v>
      </c>
      <c r="E1" s="17" t="s">
        <v>57</v>
      </c>
      <c r="F1" s="17" t="s">
        <v>58</v>
      </c>
      <c r="G1" s="17" t="s">
        <v>59</v>
      </c>
      <c r="H1" s="17" t="s">
        <v>60</v>
      </c>
      <c r="I1" s="12" t="s">
        <v>1</v>
      </c>
      <c r="J1" s="12" t="s">
        <v>35</v>
      </c>
      <c r="K1" s="12" t="s">
        <v>36</v>
      </c>
    </row>
    <row r="2" spans="1:11" x14ac:dyDescent="0.25">
      <c r="A2" s="10">
        <v>71107</v>
      </c>
      <c r="B2" s="10">
        <v>83412</v>
      </c>
      <c r="C2" s="10" t="str">
        <f t="shared" ref="C2:C38" si="0">CONCATENATE(A2,B2)</f>
        <v>7110783412</v>
      </c>
      <c r="D2" s="10">
        <v>4</v>
      </c>
      <c r="E2" s="10">
        <v>400</v>
      </c>
      <c r="F2" s="10">
        <f t="shared" ref="F2:F30" si="1">+D2*E2</f>
        <v>1600</v>
      </c>
      <c r="G2" s="10">
        <v>21254</v>
      </c>
      <c r="H2" s="9" t="s">
        <v>61</v>
      </c>
      <c r="I2" s="13">
        <v>45390</v>
      </c>
      <c r="J2" s="9" t="s">
        <v>38</v>
      </c>
      <c r="K2" s="11" t="str">
        <f t="shared" ref="K2:K38" si="2">CONCATENATE(A2,"-",H2)</f>
        <v>71107-PH HS Blanco 400 mt</v>
      </c>
    </row>
    <row r="3" spans="1:11" x14ac:dyDescent="0.25">
      <c r="A3" s="10">
        <v>71107</v>
      </c>
      <c r="B3" s="10" t="s">
        <v>62</v>
      </c>
      <c r="C3" s="10" t="str">
        <f t="shared" si="0"/>
        <v>71107Sin_D</v>
      </c>
      <c r="D3" s="10">
        <v>4</v>
      </c>
      <c r="E3" s="10">
        <v>400</v>
      </c>
      <c r="F3" s="10">
        <f t="shared" si="1"/>
        <v>1600</v>
      </c>
      <c r="G3" s="10">
        <v>21254</v>
      </c>
      <c r="H3" s="9" t="s">
        <v>61</v>
      </c>
      <c r="I3" s="13">
        <v>45390</v>
      </c>
      <c r="J3" s="9" t="s">
        <v>38</v>
      </c>
      <c r="K3" s="11" t="str">
        <f t="shared" si="2"/>
        <v>71107-PH HS Blanco 400 mt</v>
      </c>
    </row>
    <row r="4" spans="1:11" x14ac:dyDescent="0.25">
      <c r="A4" s="10">
        <v>71117</v>
      </c>
      <c r="B4" s="10">
        <v>83412</v>
      </c>
      <c r="C4" s="10" t="str">
        <f t="shared" si="0"/>
        <v>7111783412</v>
      </c>
      <c r="D4" s="10">
        <v>4</v>
      </c>
      <c r="E4" s="10">
        <v>550</v>
      </c>
      <c r="F4" s="10">
        <f t="shared" si="1"/>
        <v>2200</v>
      </c>
      <c r="G4" s="10">
        <v>25058</v>
      </c>
      <c r="H4" s="9" t="s">
        <v>63</v>
      </c>
      <c r="I4" s="13">
        <v>45390</v>
      </c>
      <c r="J4" s="9" t="s">
        <v>38</v>
      </c>
      <c r="K4" s="11" t="str">
        <f t="shared" si="2"/>
        <v>71117-PH HS Blanco 550 mt</v>
      </c>
    </row>
    <row r="5" spans="1:11" x14ac:dyDescent="0.25">
      <c r="A5" s="10">
        <v>71117</v>
      </c>
      <c r="B5" s="10" t="s">
        <v>62</v>
      </c>
      <c r="C5" s="10" t="str">
        <f t="shared" si="0"/>
        <v>71117Sin_D</v>
      </c>
      <c r="D5" s="10">
        <v>4</v>
      </c>
      <c r="E5" s="10">
        <v>550</v>
      </c>
      <c r="F5" s="10">
        <f t="shared" si="1"/>
        <v>2200</v>
      </c>
      <c r="G5" s="10">
        <v>25058</v>
      </c>
      <c r="H5" s="9" t="s">
        <v>63</v>
      </c>
      <c r="I5" s="13">
        <v>45390</v>
      </c>
      <c r="J5" s="9" t="s">
        <v>38</v>
      </c>
      <c r="K5" s="11" t="str">
        <f t="shared" si="2"/>
        <v>71117-PH HS Blanco 550 mt</v>
      </c>
    </row>
    <row r="6" spans="1:11" x14ac:dyDescent="0.25">
      <c r="A6" s="10">
        <v>71157</v>
      </c>
      <c r="B6" s="10">
        <v>83412</v>
      </c>
      <c r="C6" s="10" t="str">
        <f t="shared" si="0"/>
        <v>7115783412</v>
      </c>
      <c r="D6" s="10">
        <v>4</v>
      </c>
      <c r="E6" s="10">
        <v>250</v>
      </c>
      <c r="F6" s="10">
        <f t="shared" si="1"/>
        <v>1000</v>
      </c>
      <c r="G6" s="10">
        <v>19173</v>
      </c>
      <c r="H6" s="9" t="s">
        <v>64</v>
      </c>
      <c r="I6" s="13">
        <v>45390</v>
      </c>
      <c r="J6" s="9" t="s">
        <v>38</v>
      </c>
      <c r="K6" s="11" t="str">
        <f t="shared" si="2"/>
        <v>71157-PH HD Blanco 250 mt</v>
      </c>
    </row>
    <row r="7" spans="1:11" x14ac:dyDescent="0.25">
      <c r="A7" s="10">
        <v>71157</v>
      </c>
      <c r="B7" s="10" t="s">
        <v>62</v>
      </c>
      <c r="C7" s="10" t="s">
        <v>151</v>
      </c>
      <c r="D7" s="10">
        <v>4</v>
      </c>
      <c r="E7" s="10">
        <v>250</v>
      </c>
      <c r="F7" s="10">
        <f t="shared" si="1"/>
        <v>1000</v>
      </c>
      <c r="G7" s="10">
        <v>19173</v>
      </c>
      <c r="H7" s="9" t="s">
        <v>64</v>
      </c>
      <c r="I7" s="13">
        <v>45390</v>
      </c>
      <c r="J7" s="9" t="s">
        <v>38</v>
      </c>
      <c r="K7" s="11" t="str">
        <f t="shared" si="2"/>
        <v>71157-PH HD Blanco 250 mt</v>
      </c>
    </row>
    <row r="8" spans="1:11" x14ac:dyDescent="0.25">
      <c r="A8" s="10">
        <v>71178</v>
      </c>
      <c r="B8" s="10">
        <v>83412</v>
      </c>
      <c r="C8" s="10" t="str">
        <f t="shared" si="0"/>
        <v>7117883412</v>
      </c>
      <c r="D8" s="10">
        <v>4</v>
      </c>
      <c r="E8" s="10">
        <v>170</v>
      </c>
      <c r="F8" s="10">
        <f t="shared" si="1"/>
        <v>680</v>
      </c>
      <c r="G8" s="10">
        <v>16130</v>
      </c>
      <c r="H8" s="9" t="s">
        <v>65</v>
      </c>
      <c r="I8" s="13">
        <v>45390</v>
      </c>
      <c r="J8" s="9" t="s">
        <v>38</v>
      </c>
      <c r="K8" s="11" t="str">
        <f t="shared" si="2"/>
        <v>71178-PH HT Blanco 170 mt</v>
      </c>
    </row>
    <row r="9" spans="1:11" x14ac:dyDescent="0.25">
      <c r="A9" s="10">
        <v>71178</v>
      </c>
      <c r="B9" s="10" t="s">
        <v>62</v>
      </c>
      <c r="C9" s="10" t="str">
        <f t="shared" si="0"/>
        <v>71178Sin_D</v>
      </c>
      <c r="D9" s="10">
        <v>4</v>
      </c>
      <c r="E9" s="10">
        <v>170</v>
      </c>
      <c r="F9" s="10">
        <f t="shared" si="1"/>
        <v>680</v>
      </c>
      <c r="G9" s="10">
        <v>16130</v>
      </c>
      <c r="H9" s="9" t="s">
        <v>65</v>
      </c>
      <c r="I9" s="13">
        <v>45390</v>
      </c>
      <c r="J9" s="9" t="s">
        <v>38</v>
      </c>
      <c r="K9" s="11" t="str">
        <f t="shared" si="2"/>
        <v>71178-PH HT Blanco 170 mt</v>
      </c>
    </row>
    <row r="10" spans="1:11" x14ac:dyDescent="0.25">
      <c r="A10" s="10">
        <v>71187</v>
      </c>
      <c r="B10" s="10">
        <v>83412</v>
      </c>
      <c r="C10" s="10" t="str">
        <f t="shared" si="0"/>
        <v>7118783412</v>
      </c>
      <c r="D10" s="10">
        <v>4</v>
      </c>
      <c r="E10" s="10">
        <v>170</v>
      </c>
      <c r="F10" s="10">
        <f t="shared" si="1"/>
        <v>680</v>
      </c>
      <c r="G10" s="10">
        <v>13924</v>
      </c>
      <c r="H10" s="9" t="s">
        <v>66</v>
      </c>
      <c r="I10" s="13">
        <v>45390</v>
      </c>
      <c r="J10" s="9" t="s">
        <v>38</v>
      </c>
      <c r="K10" s="11" t="str">
        <f t="shared" si="2"/>
        <v>71187-PH HT Nat 170 mt</v>
      </c>
    </row>
    <row r="11" spans="1:11" x14ac:dyDescent="0.25">
      <c r="A11" s="10">
        <v>71187</v>
      </c>
      <c r="B11" s="10" t="s">
        <v>62</v>
      </c>
      <c r="C11" s="10" t="str">
        <f t="shared" si="0"/>
        <v>71187Sin_D</v>
      </c>
      <c r="D11" s="10">
        <v>4</v>
      </c>
      <c r="E11" s="10">
        <v>170</v>
      </c>
      <c r="F11" s="10">
        <f t="shared" si="1"/>
        <v>680</v>
      </c>
      <c r="G11" s="10">
        <v>13924</v>
      </c>
      <c r="H11" s="9" t="s">
        <v>66</v>
      </c>
      <c r="I11" s="13">
        <v>45390</v>
      </c>
      <c r="J11" s="9" t="s">
        <v>38</v>
      </c>
      <c r="K11" s="11" t="str">
        <f t="shared" si="2"/>
        <v>71187-PH HT Nat 170 mt</v>
      </c>
    </row>
    <row r="12" spans="1:11" x14ac:dyDescent="0.25">
      <c r="A12" s="10">
        <v>71198</v>
      </c>
      <c r="B12" s="10">
        <v>83454</v>
      </c>
      <c r="C12" s="10" t="str">
        <f t="shared" si="0"/>
        <v>7119883454</v>
      </c>
      <c r="D12" s="10">
        <v>4</v>
      </c>
      <c r="E12" s="10">
        <v>95</v>
      </c>
      <c r="F12" s="10">
        <f t="shared" si="1"/>
        <v>380</v>
      </c>
      <c r="G12" s="10">
        <v>9377</v>
      </c>
      <c r="H12" s="9" t="s">
        <v>67</v>
      </c>
      <c r="I12" s="13">
        <v>45390</v>
      </c>
      <c r="J12" s="9" t="s">
        <v>38</v>
      </c>
      <c r="K12" s="11" t="str">
        <f t="shared" si="2"/>
        <v>71198-PH HT Blanco 95 mt</v>
      </c>
    </row>
    <row r="13" spans="1:11" x14ac:dyDescent="0.25">
      <c r="A13" s="10">
        <v>71198</v>
      </c>
      <c r="B13" s="10">
        <v>83600</v>
      </c>
      <c r="C13" s="10" t="str">
        <f t="shared" si="0"/>
        <v>7119883600</v>
      </c>
      <c r="D13" s="10">
        <v>4</v>
      </c>
      <c r="E13" s="10">
        <v>95</v>
      </c>
      <c r="F13" s="10">
        <f t="shared" si="1"/>
        <v>380</v>
      </c>
      <c r="G13" s="10">
        <v>9377</v>
      </c>
      <c r="H13" s="9" t="s">
        <v>67</v>
      </c>
      <c r="I13" s="13">
        <v>45390</v>
      </c>
      <c r="J13" s="9" t="s">
        <v>38</v>
      </c>
      <c r="K13" s="11" t="str">
        <f t="shared" si="2"/>
        <v>71198-PH HT Blanco 95 mt</v>
      </c>
    </row>
    <row r="14" spans="1:11" x14ac:dyDescent="0.25">
      <c r="A14" s="10">
        <v>71198</v>
      </c>
      <c r="B14" s="10" t="s">
        <v>62</v>
      </c>
      <c r="C14" s="10" t="str">
        <f t="shared" si="0"/>
        <v>71198Sin_D</v>
      </c>
      <c r="D14" s="10">
        <v>4</v>
      </c>
      <c r="E14" s="10">
        <v>95</v>
      </c>
      <c r="F14" s="10">
        <f t="shared" si="1"/>
        <v>380</v>
      </c>
      <c r="G14" s="10">
        <v>9377</v>
      </c>
      <c r="H14" s="9" t="s">
        <v>67</v>
      </c>
      <c r="I14" s="13">
        <v>45390</v>
      </c>
      <c r="J14" s="9" t="s">
        <v>38</v>
      </c>
      <c r="K14" s="11" t="str">
        <f t="shared" si="2"/>
        <v>71198-PH HT Blanco 95 mt</v>
      </c>
    </row>
    <row r="15" spans="1:11" x14ac:dyDescent="0.25">
      <c r="A15" s="10">
        <v>71357</v>
      </c>
      <c r="B15" s="10">
        <v>83412</v>
      </c>
      <c r="C15" s="10" t="str">
        <f t="shared" si="0"/>
        <v>7135783412</v>
      </c>
      <c r="D15" s="10">
        <v>4</v>
      </c>
      <c r="E15" s="10">
        <v>400</v>
      </c>
      <c r="F15" s="10">
        <f t="shared" si="1"/>
        <v>1600</v>
      </c>
      <c r="G15" s="10">
        <v>18393</v>
      </c>
      <c r="H15" s="9" t="s">
        <v>68</v>
      </c>
      <c r="I15" s="13">
        <v>45390</v>
      </c>
      <c r="J15" s="9" t="s">
        <v>38</v>
      </c>
      <c r="K15" s="11" t="str">
        <f t="shared" si="2"/>
        <v>71357-PH HS Nat 400 mt</v>
      </c>
    </row>
    <row r="16" spans="1:11" x14ac:dyDescent="0.25">
      <c r="A16" s="10">
        <v>71357</v>
      </c>
      <c r="B16" s="10" t="s">
        <v>62</v>
      </c>
      <c r="C16" s="10" t="str">
        <f t="shared" si="0"/>
        <v>71357Sin_D</v>
      </c>
      <c r="D16" s="10">
        <v>4</v>
      </c>
      <c r="E16" s="10">
        <v>400</v>
      </c>
      <c r="F16" s="10">
        <f t="shared" si="1"/>
        <v>1600</v>
      </c>
      <c r="G16" s="10">
        <v>18393</v>
      </c>
      <c r="H16" s="9" t="s">
        <v>68</v>
      </c>
      <c r="I16" s="13">
        <v>45390</v>
      </c>
      <c r="J16" s="9" t="s">
        <v>38</v>
      </c>
      <c r="K16" s="11" t="str">
        <f t="shared" si="2"/>
        <v>71357-PH HS Nat 400 mt</v>
      </c>
    </row>
    <row r="17" spans="1:11" x14ac:dyDescent="0.25">
      <c r="A17" s="10">
        <v>71457</v>
      </c>
      <c r="B17" s="10">
        <v>83412</v>
      </c>
      <c r="C17" s="10" t="str">
        <f t="shared" si="0"/>
        <v>7145783412</v>
      </c>
      <c r="D17" s="10">
        <v>4</v>
      </c>
      <c r="E17" s="10">
        <v>250</v>
      </c>
      <c r="F17" s="10">
        <f t="shared" si="1"/>
        <v>1000</v>
      </c>
      <c r="G17" s="10">
        <v>16423</v>
      </c>
      <c r="H17" s="9" t="s">
        <v>69</v>
      </c>
      <c r="I17" s="13">
        <v>45390</v>
      </c>
      <c r="J17" s="9" t="s">
        <v>38</v>
      </c>
      <c r="K17" s="11" t="str">
        <f t="shared" si="2"/>
        <v>71457-PH HD Nat 250 mt</v>
      </c>
    </row>
    <row r="18" spans="1:11" x14ac:dyDescent="0.25">
      <c r="A18" s="10">
        <v>71457</v>
      </c>
      <c r="B18" s="10" t="s">
        <v>62</v>
      </c>
      <c r="C18" s="10" t="str">
        <f t="shared" si="0"/>
        <v>71457Sin_D</v>
      </c>
      <c r="D18" s="10">
        <v>4</v>
      </c>
      <c r="E18" s="10">
        <v>250</v>
      </c>
      <c r="F18" s="10">
        <f t="shared" si="1"/>
        <v>1000</v>
      </c>
      <c r="G18" s="10">
        <v>16423</v>
      </c>
      <c r="H18" s="9" t="s">
        <v>69</v>
      </c>
      <c r="I18" s="13">
        <v>45390</v>
      </c>
      <c r="J18" s="9" t="s">
        <v>38</v>
      </c>
      <c r="K18" s="11" t="str">
        <f t="shared" si="2"/>
        <v>71457-PH HD Nat 250 mt</v>
      </c>
    </row>
    <row r="19" spans="1:11" x14ac:dyDescent="0.25">
      <c r="A19" s="10">
        <v>71557</v>
      </c>
      <c r="B19" s="10">
        <v>83412</v>
      </c>
      <c r="C19" s="10" t="str">
        <f t="shared" si="0"/>
        <v>7155783412</v>
      </c>
      <c r="D19" s="10">
        <v>4</v>
      </c>
      <c r="E19" s="10">
        <v>550</v>
      </c>
      <c r="F19" s="10">
        <f t="shared" si="1"/>
        <v>2200</v>
      </c>
      <c r="G19" s="10">
        <v>22603</v>
      </c>
      <c r="H19" s="9" t="s">
        <v>70</v>
      </c>
      <c r="I19" s="13">
        <v>45390</v>
      </c>
      <c r="J19" s="9" t="s">
        <v>38</v>
      </c>
      <c r="K19" s="11" t="str">
        <f t="shared" si="2"/>
        <v>71557-PH HS Nat 550 mt</v>
      </c>
    </row>
    <row r="20" spans="1:11" x14ac:dyDescent="0.25">
      <c r="A20" s="10">
        <v>71557</v>
      </c>
      <c r="B20" s="10" t="s">
        <v>62</v>
      </c>
      <c r="C20" s="10" t="str">
        <f t="shared" si="0"/>
        <v>71557Sin_D</v>
      </c>
      <c r="D20" s="10">
        <v>4</v>
      </c>
      <c r="E20" s="10">
        <v>550</v>
      </c>
      <c r="F20" s="10">
        <f t="shared" si="1"/>
        <v>2200</v>
      </c>
      <c r="G20" s="10">
        <v>22603</v>
      </c>
      <c r="H20" s="9" t="s">
        <v>70</v>
      </c>
      <c r="I20" s="13">
        <v>45390</v>
      </c>
      <c r="J20" s="9" t="s">
        <v>38</v>
      </c>
      <c r="K20" s="11" t="str">
        <f t="shared" si="2"/>
        <v>71557-PH HS Nat 550 mt</v>
      </c>
    </row>
    <row r="21" spans="1:11" x14ac:dyDescent="0.25">
      <c r="A21" s="10">
        <v>71610</v>
      </c>
      <c r="B21" s="10">
        <v>83700</v>
      </c>
      <c r="C21" s="10" t="str">
        <f t="shared" si="0"/>
        <v>7161083700</v>
      </c>
      <c r="D21" s="10">
        <v>4</v>
      </c>
      <c r="E21" s="10">
        <v>200</v>
      </c>
      <c r="F21" s="10">
        <f t="shared" si="1"/>
        <v>800</v>
      </c>
      <c r="G21" s="10">
        <v>24758</v>
      </c>
      <c r="H21" s="9" t="s">
        <v>71</v>
      </c>
      <c r="I21" s="13">
        <v>45390</v>
      </c>
      <c r="J21" s="9" t="s">
        <v>38</v>
      </c>
      <c r="K21" s="11" t="str">
        <f t="shared" si="2"/>
        <v>71610-PH SOne HD Blanco 200 mt</v>
      </c>
    </row>
    <row r="22" spans="1:11" x14ac:dyDescent="0.25">
      <c r="A22" s="10">
        <v>71610</v>
      </c>
      <c r="B22" s="10" t="s">
        <v>62</v>
      </c>
      <c r="C22" s="10" t="str">
        <f t="shared" si="0"/>
        <v>71610Sin_D</v>
      </c>
      <c r="D22" s="10">
        <v>4</v>
      </c>
      <c r="E22" s="10">
        <v>200</v>
      </c>
      <c r="F22" s="10">
        <f t="shared" si="1"/>
        <v>800</v>
      </c>
      <c r="G22" s="10">
        <v>24758</v>
      </c>
      <c r="H22" s="9" t="s">
        <v>71</v>
      </c>
      <c r="I22" s="13">
        <v>45390</v>
      </c>
      <c r="J22" s="9" t="s">
        <v>38</v>
      </c>
      <c r="K22" s="11" t="str">
        <f t="shared" si="2"/>
        <v>71610-PH SOne HD Blanco 200 mt</v>
      </c>
    </row>
    <row r="23" spans="1:11" x14ac:dyDescent="0.25">
      <c r="A23" s="10">
        <v>71611</v>
      </c>
      <c r="B23" s="10">
        <v>83701</v>
      </c>
      <c r="C23" s="10" t="str">
        <f t="shared" si="0"/>
        <v>7161183701</v>
      </c>
      <c r="D23" s="10">
        <v>12</v>
      </c>
      <c r="E23" s="10">
        <v>100</v>
      </c>
      <c r="F23" s="10">
        <f t="shared" si="1"/>
        <v>1200</v>
      </c>
      <c r="G23" s="10">
        <v>9309</v>
      </c>
      <c r="H23" s="9" t="s">
        <v>72</v>
      </c>
      <c r="I23" s="13">
        <v>45390</v>
      </c>
      <c r="J23" s="9" t="s">
        <v>38</v>
      </c>
      <c r="K23" s="11" t="str">
        <f t="shared" si="2"/>
        <v>71611-PH SOne HD Nat 100 mt</v>
      </c>
    </row>
    <row r="24" spans="1:11" x14ac:dyDescent="0.25">
      <c r="A24" s="10">
        <v>71611</v>
      </c>
      <c r="B24" s="10" t="s">
        <v>62</v>
      </c>
      <c r="C24" s="10" t="str">
        <f t="shared" si="0"/>
        <v>71611Sin_D</v>
      </c>
      <c r="D24" s="10">
        <v>12</v>
      </c>
      <c r="E24" s="10">
        <v>100</v>
      </c>
      <c r="F24" s="10">
        <f t="shared" si="1"/>
        <v>1200</v>
      </c>
      <c r="G24" s="10">
        <v>9309</v>
      </c>
      <c r="H24" s="9" t="s">
        <v>72</v>
      </c>
      <c r="I24" s="13">
        <v>45390</v>
      </c>
      <c r="J24" s="9" t="s">
        <v>38</v>
      </c>
      <c r="K24" s="11" t="str">
        <f t="shared" si="2"/>
        <v>71611-PH SOne HD Nat 100 mt</v>
      </c>
    </row>
    <row r="25" spans="1:11" x14ac:dyDescent="0.25">
      <c r="A25" s="10">
        <v>71612</v>
      </c>
      <c r="B25" s="10">
        <v>83701</v>
      </c>
      <c r="C25" s="10" t="str">
        <f t="shared" si="0"/>
        <v>7161283701</v>
      </c>
      <c r="D25" s="10">
        <v>12</v>
      </c>
      <c r="E25" s="10">
        <v>100</v>
      </c>
      <c r="F25" s="10">
        <f t="shared" si="1"/>
        <v>1200</v>
      </c>
      <c r="G25" s="10">
        <v>9309</v>
      </c>
      <c r="H25" s="9" t="s">
        <v>72</v>
      </c>
      <c r="I25" s="13">
        <v>45390</v>
      </c>
      <c r="J25" s="9" t="s">
        <v>38</v>
      </c>
      <c r="K25" s="11" t="str">
        <f t="shared" si="2"/>
        <v>71612-PH SOne HD Nat 100 mt</v>
      </c>
    </row>
    <row r="26" spans="1:11" x14ac:dyDescent="0.25">
      <c r="A26" s="10">
        <v>71612</v>
      </c>
      <c r="B26" s="10" t="s">
        <v>62</v>
      </c>
      <c r="C26" s="10" t="str">
        <f t="shared" si="0"/>
        <v>71612Sin_D</v>
      </c>
      <c r="D26" s="10">
        <v>12</v>
      </c>
      <c r="E26" s="10">
        <v>100</v>
      </c>
      <c r="F26" s="10">
        <f t="shared" si="1"/>
        <v>1200</v>
      </c>
      <c r="G26" s="10">
        <v>9309</v>
      </c>
      <c r="H26" s="9" t="s">
        <v>72</v>
      </c>
      <c r="I26" s="13">
        <v>45390</v>
      </c>
      <c r="J26" s="9" t="s">
        <v>38</v>
      </c>
      <c r="K26" s="11" t="str">
        <f t="shared" si="2"/>
        <v>71612-PH SOne HD Nat 100 mt</v>
      </c>
    </row>
    <row r="27" spans="1:11" x14ac:dyDescent="0.25">
      <c r="A27" s="10">
        <v>71613</v>
      </c>
      <c r="B27" s="10">
        <v>83700</v>
      </c>
      <c r="C27" s="10" t="str">
        <f t="shared" si="0"/>
        <v>7161383700</v>
      </c>
      <c r="D27" s="10">
        <v>4</v>
      </c>
      <c r="E27" s="10">
        <v>200</v>
      </c>
      <c r="F27" s="10">
        <f t="shared" si="1"/>
        <v>800</v>
      </c>
      <c r="G27" s="10">
        <v>17592</v>
      </c>
      <c r="H27" s="9" t="s">
        <v>73</v>
      </c>
      <c r="I27" s="13">
        <v>45390</v>
      </c>
      <c r="J27" s="9" t="s">
        <v>38</v>
      </c>
      <c r="K27" s="11" t="str">
        <f t="shared" si="2"/>
        <v>71613-PH SOne HD Nat 200 mt</v>
      </c>
    </row>
    <row r="28" spans="1:11" x14ac:dyDescent="0.25">
      <c r="A28" s="10">
        <v>71613</v>
      </c>
      <c r="B28" s="10" t="s">
        <v>62</v>
      </c>
      <c r="C28" s="10" t="str">
        <f t="shared" si="0"/>
        <v>71613Sin_D</v>
      </c>
      <c r="D28" s="10">
        <v>4</v>
      </c>
      <c r="E28" s="10">
        <v>200</v>
      </c>
      <c r="F28" s="10">
        <f t="shared" si="1"/>
        <v>800</v>
      </c>
      <c r="G28" s="10">
        <v>17592</v>
      </c>
      <c r="H28" s="9" t="s">
        <v>73</v>
      </c>
      <c r="I28" s="13">
        <v>45390</v>
      </c>
      <c r="J28" s="9" t="s">
        <v>38</v>
      </c>
      <c r="K28" s="11" t="str">
        <f t="shared" si="2"/>
        <v>71613-PH SOne HD Nat 200 mt</v>
      </c>
    </row>
    <row r="29" spans="1:11" x14ac:dyDescent="0.25">
      <c r="A29" s="10">
        <v>76152</v>
      </c>
      <c r="B29" s="10">
        <v>83494</v>
      </c>
      <c r="C29" s="10" t="str">
        <f t="shared" si="0"/>
        <v>7615283494</v>
      </c>
      <c r="D29" s="10">
        <v>40</v>
      </c>
      <c r="E29" s="10">
        <v>180</v>
      </c>
      <c r="F29" s="10">
        <f t="shared" si="1"/>
        <v>7200</v>
      </c>
      <c r="G29" s="10">
        <v>3877</v>
      </c>
      <c r="H29" s="9" t="s">
        <v>74</v>
      </c>
      <c r="I29" s="13">
        <v>45390</v>
      </c>
      <c r="J29" s="9" t="s">
        <v>38</v>
      </c>
      <c r="K29" s="11" t="str">
        <f t="shared" si="2"/>
        <v>76152-PH MH HD Blanco</v>
      </c>
    </row>
    <row r="30" spans="1:11" x14ac:dyDescent="0.25">
      <c r="A30" s="10">
        <v>76152</v>
      </c>
      <c r="B30" s="10" t="s">
        <v>62</v>
      </c>
      <c r="C30" s="10" t="str">
        <f t="shared" si="0"/>
        <v>76152Sin_D</v>
      </c>
      <c r="D30" s="10">
        <v>40</v>
      </c>
      <c r="E30" s="10">
        <v>180</v>
      </c>
      <c r="F30" s="10">
        <f t="shared" si="1"/>
        <v>7200</v>
      </c>
      <c r="G30" s="10">
        <v>9877</v>
      </c>
      <c r="H30" s="9" t="s">
        <v>74</v>
      </c>
      <c r="I30" s="13">
        <v>45390</v>
      </c>
      <c r="J30" s="9" t="s">
        <v>38</v>
      </c>
      <c r="K30" s="11" t="str">
        <f t="shared" si="2"/>
        <v>76152-PH MH HD Blanco</v>
      </c>
    </row>
    <row r="31" spans="1:11" x14ac:dyDescent="0.25">
      <c r="A31" s="9">
        <v>202581</v>
      </c>
      <c r="B31" s="10" t="s">
        <v>62</v>
      </c>
      <c r="C31" s="10" t="str">
        <f t="shared" si="0"/>
        <v>202581Sin_D</v>
      </c>
      <c r="E31" s="10">
        <v>170</v>
      </c>
      <c r="H31" s="9" t="s">
        <v>202</v>
      </c>
      <c r="K31" s="11" t="str">
        <f t="shared" si="2"/>
        <v>202581-Tork®  Papel Higienico Jumbo</v>
      </c>
    </row>
    <row r="32" spans="1:11" x14ac:dyDescent="0.25">
      <c r="A32" s="9">
        <v>200868</v>
      </c>
      <c r="B32" s="10" t="s">
        <v>62</v>
      </c>
      <c r="C32" s="10" t="str">
        <f t="shared" si="0"/>
        <v>200868Sin_D</v>
      </c>
      <c r="E32" s="10">
        <v>95</v>
      </c>
      <c r="H32" s="9" t="s">
        <v>203</v>
      </c>
      <c r="K32" s="11" t="str">
        <f t="shared" si="2"/>
        <v>200868-Tork®  Papel Higienico Jumbo Mini</v>
      </c>
    </row>
    <row r="33" spans="1:11" x14ac:dyDescent="0.25">
      <c r="A33" s="24">
        <v>202580</v>
      </c>
      <c r="B33" s="10" t="s">
        <v>62</v>
      </c>
      <c r="C33" s="10" t="str">
        <f t="shared" si="0"/>
        <v>202580Sin_D</v>
      </c>
      <c r="D33" s="5">
        <v>4</v>
      </c>
      <c r="E33" s="5">
        <v>250</v>
      </c>
      <c r="F33" s="5">
        <v>1000</v>
      </c>
      <c r="H33" s="24" t="s">
        <v>254</v>
      </c>
      <c r="K33" s="11" t="str">
        <f t="shared" si="2"/>
        <v>202580-Tork® Papel Higiénico Jumbo Hoja Doble 250m</v>
      </c>
    </row>
    <row r="34" spans="1:11" x14ac:dyDescent="0.25">
      <c r="A34" s="24">
        <v>71457</v>
      </c>
      <c r="B34" s="10" t="s">
        <v>62</v>
      </c>
      <c r="C34" s="10" t="str">
        <f t="shared" si="0"/>
        <v>71457Sin_D</v>
      </c>
      <c r="D34" s="5">
        <v>4</v>
      </c>
      <c r="E34" s="5">
        <v>250</v>
      </c>
      <c r="F34" s="5">
        <v>1000</v>
      </c>
      <c r="H34" s="24" t="s">
        <v>254</v>
      </c>
      <c r="K34" s="11" t="str">
        <f t="shared" si="2"/>
        <v>71457-Tork® Papel Higiénico Jumbo Hoja Doble 250m</v>
      </c>
    </row>
    <row r="35" spans="1:11" x14ac:dyDescent="0.25">
      <c r="A35" s="24">
        <v>71107</v>
      </c>
      <c r="B35" s="10" t="s">
        <v>62</v>
      </c>
      <c r="C35" s="10" t="str">
        <f t="shared" si="0"/>
        <v>71107Sin_D</v>
      </c>
      <c r="D35" s="5">
        <v>4</v>
      </c>
      <c r="E35" s="5">
        <v>400</v>
      </c>
      <c r="F35" s="5">
        <v>1600</v>
      </c>
      <c r="H35" s="24" t="s">
        <v>255</v>
      </c>
      <c r="K35" s="11" t="str">
        <f t="shared" si="2"/>
        <v>71107-Tork® Papel Higiénico Jumbo Hoja Sencilla 400m</v>
      </c>
    </row>
    <row r="36" spans="1:11" x14ac:dyDescent="0.25">
      <c r="A36" s="24">
        <v>71117</v>
      </c>
      <c r="B36" s="10" t="s">
        <v>62</v>
      </c>
      <c r="C36" s="10" t="str">
        <f t="shared" si="0"/>
        <v>71117Sin_D</v>
      </c>
      <c r="D36" s="5">
        <v>4</v>
      </c>
      <c r="E36" s="5">
        <v>550</v>
      </c>
      <c r="F36" s="5">
        <v>2200</v>
      </c>
      <c r="H36" s="24" t="s">
        <v>256</v>
      </c>
      <c r="K36" s="11" t="str">
        <f t="shared" si="2"/>
        <v>71117-Tork® Papel Higiénico Jumbo Hoja Sencilla 550m</v>
      </c>
    </row>
    <row r="37" spans="1:11" x14ac:dyDescent="0.25">
      <c r="A37" s="24">
        <v>71357</v>
      </c>
      <c r="B37" s="10" t="s">
        <v>62</v>
      </c>
      <c r="C37" s="10" t="str">
        <f t="shared" si="0"/>
        <v>71357Sin_D</v>
      </c>
      <c r="D37" s="5">
        <v>4</v>
      </c>
      <c r="E37" s="5">
        <v>400</v>
      </c>
      <c r="F37" s="5">
        <v>1600</v>
      </c>
      <c r="H37" s="24" t="s">
        <v>255</v>
      </c>
      <c r="K37" s="11" t="str">
        <f t="shared" si="2"/>
        <v>71357-Tork® Papel Higiénico Jumbo Hoja Sencilla 400m</v>
      </c>
    </row>
    <row r="38" spans="1:11" x14ac:dyDescent="0.25">
      <c r="A38" s="24">
        <v>71557</v>
      </c>
      <c r="B38" s="10" t="s">
        <v>62</v>
      </c>
      <c r="C38" s="10" t="str">
        <f t="shared" si="0"/>
        <v>71557Sin_D</v>
      </c>
      <c r="D38" s="5">
        <v>4</v>
      </c>
      <c r="E38" s="5">
        <v>550</v>
      </c>
      <c r="F38" s="5">
        <v>2200</v>
      </c>
      <c r="H38" s="24" t="s">
        <v>256</v>
      </c>
      <c r="K38" s="11" t="str">
        <f t="shared" si="2"/>
        <v>71557-Tork® Papel Higiénico Jumbo Hoja Sencilla 550m</v>
      </c>
    </row>
  </sheetData>
  <sortState xmlns:xlrd2="http://schemas.microsoft.com/office/spreadsheetml/2017/richdata2" ref="A2:K30">
    <sortCondition ref="A2:A30"/>
  </sortState>
  <pageMargins left="0.7" right="0.7" top="0.75" bottom="0.75" header="0.3" footer="0.3"/>
  <headerFooter>
    <oddFooter>&amp;R_x000D_&amp;1#&amp;"Calibri"&amp;10&amp;K000000 Essity Internal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6">
    <tabColor theme="4" tint="0.79998168889431442"/>
  </sheetPr>
  <dimension ref="A1:K40"/>
  <sheetViews>
    <sheetView zoomScale="75" zoomScaleNormal="75" workbookViewId="0">
      <selection activeCell="A41" sqref="A41"/>
    </sheetView>
  </sheetViews>
  <sheetFormatPr baseColWidth="10" defaultColWidth="11.42578125" defaultRowHeight="15" x14ac:dyDescent="0.25"/>
  <cols>
    <col min="1" max="1" width="15.28515625" style="5" bestFit="1" customWidth="1"/>
    <col min="2" max="2" width="19.28515625" style="5" bestFit="1" customWidth="1"/>
    <col min="3" max="3" width="22.28515625" style="5" bestFit="1" customWidth="1"/>
    <col min="4" max="4" width="22" style="5" bestFit="1" customWidth="1"/>
    <col min="5" max="5" width="25.5703125" style="5" customWidth="1"/>
    <col min="6" max="6" width="21.7109375" style="5" bestFit="1" customWidth="1"/>
    <col min="7" max="7" width="18.28515625" style="5" bestFit="1" customWidth="1"/>
    <col min="8" max="8" width="29.42578125" style="5" bestFit="1" customWidth="1"/>
    <col min="9" max="9" width="12.7109375" style="9" customWidth="1"/>
    <col min="10" max="10" width="27.140625" style="9" bestFit="1" customWidth="1"/>
    <col min="11" max="11" width="36.42578125" style="9" bestFit="1" customWidth="1"/>
  </cols>
  <sheetData>
    <row r="1" spans="1:11" x14ac:dyDescent="0.25">
      <c r="A1" s="17" t="s">
        <v>54</v>
      </c>
      <c r="B1" s="17" t="s">
        <v>32</v>
      </c>
      <c r="C1" s="17" t="s">
        <v>55</v>
      </c>
      <c r="D1" s="17" t="s">
        <v>56</v>
      </c>
      <c r="E1" s="17" t="s">
        <v>57</v>
      </c>
      <c r="F1" s="17" t="s">
        <v>58</v>
      </c>
      <c r="G1" s="17" t="s">
        <v>59</v>
      </c>
      <c r="H1" s="17" t="s">
        <v>60</v>
      </c>
      <c r="I1" s="12" t="s">
        <v>1</v>
      </c>
      <c r="J1" s="12" t="s">
        <v>35</v>
      </c>
      <c r="K1" s="12" t="s">
        <v>36</v>
      </c>
    </row>
    <row r="2" spans="1:11" x14ac:dyDescent="0.25">
      <c r="A2" s="10">
        <v>73528</v>
      </c>
      <c r="B2" s="10">
        <v>83096</v>
      </c>
      <c r="C2" s="10" t="str">
        <f t="shared" ref="C2:C35" si="0">CONCATENATE(A2,B2)</f>
        <v>7352883096</v>
      </c>
      <c r="D2" s="10">
        <v>24</v>
      </c>
      <c r="E2" s="10">
        <v>150</v>
      </c>
      <c r="F2" s="10">
        <f t="shared" ref="F2:F35" si="1">+D2*E2</f>
        <v>3600</v>
      </c>
      <c r="G2" s="10">
        <v>9786</v>
      </c>
      <c r="H2" s="11" t="s">
        <v>75</v>
      </c>
      <c r="I2" s="13">
        <v>45390</v>
      </c>
      <c r="J2" s="11" t="s">
        <v>38</v>
      </c>
      <c r="K2" s="11" t="str">
        <f t="shared" ref="K2:K40" si="2">CONCATENATE(A2,"-",H2)</f>
        <v>73528-TMZ Xpress HT Blanca x 21 cm</v>
      </c>
    </row>
    <row r="3" spans="1:11" x14ac:dyDescent="0.25">
      <c r="A3" s="10">
        <v>73528</v>
      </c>
      <c r="B3" s="10">
        <v>83050</v>
      </c>
      <c r="C3" s="10" t="str">
        <f t="shared" si="0"/>
        <v>7352883050</v>
      </c>
      <c r="D3" s="10">
        <v>24</v>
      </c>
      <c r="E3" s="10">
        <v>150</v>
      </c>
      <c r="F3" s="10">
        <f t="shared" si="1"/>
        <v>3600</v>
      </c>
      <c r="G3" s="10">
        <v>9786</v>
      </c>
      <c r="H3" s="11" t="s">
        <v>75</v>
      </c>
      <c r="I3" s="13">
        <v>45390</v>
      </c>
      <c r="J3" s="11" t="s">
        <v>38</v>
      </c>
      <c r="K3" s="11" t="str">
        <f t="shared" si="2"/>
        <v>73528-TMZ Xpress HT Blanca x 21 cm</v>
      </c>
    </row>
    <row r="4" spans="1:11" x14ac:dyDescent="0.25">
      <c r="A4" s="10">
        <v>73528</v>
      </c>
      <c r="B4" s="10">
        <v>83610</v>
      </c>
      <c r="C4" s="10" t="str">
        <f t="shared" si="0"/>
        <v>7352883610</v>
      </c>
      <c r="D4" s="10">
        <v>24</v>
      </c>
      <c r="E4" s="10">
        <v>150</v>
      </c>
      <c r="F4" s="10">
        <f t="shared" si="1"/>
        <v>3600</v>
      </c>
      <c r="G4" s="10">
        <v>9786</v>
      </c>
      <c r="H4" s="11" t="s">
        <v>75</v>
      </c>
      <c r="I4" s="13">
        <v>45390</v>
      </c>
      <c r="J4" s="11" t="s">
        <v>38</v>
      </c>
      <c r="K4" s="11" t="str">
        <f t="shared" si="2"/>
        <v>73528-TMZ Xpress HT Blanca x 21 cm</v>
      </c>
    </row>
    <row r="5" spans="1:11" x14ac:dyDescent="0.25">
      <c r="A5" s="10">
        <v>73528</v>
      </c>
      <c r="B5" s="10">
        <v>83051</v>
      </c>
      <c r="C5" s="10" t="str">
        <f t="shared" si="0"/>
        <v>7352883051</v>
      </c>
      <c r="D5" s="10">
        <v>24</v>
      </c>
      <c r="E5" s="10">
        <v>150</v>
      </c>
      <c r="F5" s="10">
        <f t="shared" si="1"/>
        <v>3600</v>
      </c>
      <c r="G5" s="10">
        <v>9786</v>
      </c>
      <c r="H5" s="11" t="s">
        <v>75</v>
      </c>
      <c r="I5" s="13">
        <v>45390</v>
      </c>
      <c r="J5" s="11" t="s">
        <v>38</v>
      </c>
      <c r="K5" s="11" t="str">
        <f t="shared" si="2"/>
        <v>73528-TMZ Xpress HT Blanca x 21 cm</v>
      </c>
    </row>
    <row r="6" spans="1:11" x14ac:dyDescent="0.25">
      <c r="A6" s="10">
        <v>73528</v>
      </c>
      <c r="B6" s="10" t="s">
        <v>62</v>
      </c>
      <c r="C6" s="10" t="str">
        <f t="shared" si="0"/>
        <v>73528Sin_D</v>
      </c>
      <c r="D6" s="10">
        <v>24</v>
      </c>
      <c r="E6" s="10">
        <v>150</v>
      </c>
      <c r="F6" s="10">
        <f t="shared" si="1"/>
        <v>3600</v>
      </c>
      <c r="G6" s="10">
        <v>9786</v>
      </c>
      <c r="H6" s="11" t="s">
        <v>75</v>
      </c>
      <c r="I6" s="13">
        <v>45390</v>
      </c>
      <c r="J6" s="11" t="s">
        <v>38</v>
      </c>
      <c r="K6" s="11" t="str">
        <f t="shared" si="2"/>
        <v>73528-TMZ Xpress HT Blanca x 21 cm</v>
      </c>
    </row>
    <row r="7" spans="1:11" x14ac:dyDescent="0.25">
      <c r="A7" s="10">
        <v>73553</v>
      </c>
      <c r="B7" s="10">
        <v>83096</v>
      </c>
      <c r="C7" s="10" t="str">
        <f t="shared" si="0"/>
        <v>7355383096</v>
      </c>
      <c r="D7" s="10">
        <v>24</v>
      </c>
      <c r="E7" s="10">
        <v>150</v>
      </c>
      <c r="F7" s="10">
        <f t="shared" si="1"/>
        <v>3600</v>
      </c>
      <c r="G7" s="10">
        <v>6486</v>
      </c>
      <c r="H7" s="11" t="s">
        <v>76</v>
      </c>
      <c r="I7" s="13">
        <v>45390</v>
      </c>
      <c r="J7" s="11" t="s">
        <v>38</v>
      </c>
      <c r="K7" s="11" t="str">
        <f t="shared" si="2"/>
        <v>73553-TMZ Xpress HD Nat x 21 cm</v>
      </c>
    </row>
    <row r="8" spans="1:11" x14ac:dyDescent="0.25">
      <c r="A8" s="10">
        <v>73553</v>
      </c>
      <c r="B8" s="10">
        <v>83050</v>
      </c>
      <c r="C8" s="10" t="str">
        <f t="shared" si="0"/>
        <v>7355383050</v>
      </c>
      <c r="D8" s="10">
        <v>24</v>
      </c>
      <c r="E8" s="10">
        <v>150</v>
      </c>
      <c r="F8" s="10">
        <f t="shared" si="1"/>
        <v>3600</v>
      </c>
      <c r="G8" s="10">
        <v>6486</v>
      </c>
      <c r="H8" s="11" t="s">
        <v>76</v>
      </c>
      <c r="I8" s="13">
        <v>45390</v>
      </c>
      <c r="J8" s="11" t="s">
        <v>38</v>
      </c>
      <c r="K8" s="11" t="str">
        <f t="shared" si="2"/>
        <v>73553-TMZ Xpress HD Nat x 21 cm</v>
      </c>
    </row>
    <row r="9" spans="1:11" x14ac:dyDescent="0.25">
      <c r="A9" s="10">
        <v>73553</v>
      </c>
      <c r="B9" s="10">
        <v>83610</v>
      </c>
      <c r="C9" s="10" t="str">
        <f t="shared" si="0"/>
        <v>7355383610</v>
      </c>
      <c r="D9" s="10">
        <v>24</v>
      </c>
      <c r="E9" s="10">
        <v>150</v>
      </c>
      <c r="F9" s="10">
        <f t="shared" si="1"/>
        <v>3600</v>
      </c>
      <c r="G9" s="10">
        <v>6486</v>
      </c>
      <c r="H9" s="11" t="s">
        <v>76</v>
      </c>
      <c r="I9" s="13">
        <v>45390</v>
      </c>
      <c r="J9" s="11" t="s">
        <v>38</v>
      </c>
      <c r="K9" s="11" t="str">
        <f t="shared" si="2"/>
        <v>73553-TMZ Xpress HD Nat x 21 cm</v>
      </c>
    </row>
    <row r="10" spans="1:11" x14ac:dyDescent="0.25">
      <c r="A10" s="10">
        <v>73553</v>
      </c>
      <c r="B10" s="10">
        <v>83051</v>
      </c>
      <c r="C10" s="10" t="str">
        <f t="shared" si="0"/>
        <v>7355383051</v>
      </c>
      <c r="D10" s="10">
        <v>24</v>
      </c>
      <c r="E10" s="10">
        <v>150</v>
      </c>
      <c r="F10" s="10">
        <f t="shared" si="1"/>
        <v>3600</v>
      </c>
      <c r="G10" s="10">
        <v>6486</v>
      </c>
      <c r="H10" s="11" t="s">
        <v>76</v>
      </c>
      <c r="I10" s="13">
        <v>45390</v>
      </c>
      <c r="J10" s="11" t="s">
        <v>38</v>
      </c>
      <c r="K10" s="11" t="str">
        <f t="shared" si="2"/>
        <v>73553-TMZ Xpress HD Nat x 21 cm</v>
      </c>
    </row>
    <row r="11" spans="1:11" x14ac:dyDescent="0.25">
      <c r="A11" s="10">
        <v>73553</v>
      </c>
      <c r="B11" s="10" t="s">
        <v>62</v>
      </c>
      <c r="C11" s="10" t="str">
        <f t="shared" si="0"/>
        <v>73553Sin_D</v>
      </c>
      <c r="D11" s="10">
        <v>24</v>
      </c>
      <c r="E11" s="10">
        <v>150</v>
      </c>
      <c r="F11" s="10">
        <f t="shared" si="1"/>
        <v>3600</v>
      </c>
      <c r="G11" s="10">
        <v>6486</v>
      </c>
      <c r="H11" s="11" t="s">
        <v>76</v>
      </c>
      <c r="I11" s="13">
        <v>45390</v>
      </c>
      <c r="J11" s="11" t="s">
        <v>38</v>
      </c>
      <c r="K11" s="11" t="str">
        <f t="shared" si="2"/>
        <v>73553-TMZ Xpress HD Nat x 21 cm</v>
      </c>
    </row>
    <row r="12" spans="1:11" x14ac:dyDescent="0.25">
      <c r="A12" s="10">
        <v>73554</v>
      </c>
      <c r="B12" s="10">
        <v>83096</v>
      </c>
      <c r="C12" s="10" t="str">
        <f t="shared" si="0"/>
        <v>7355483096</v>
      </c>
      <c r="D12" s="10">
        <v>24</v>
      </c>
      <c r="E12" s="10">
        <v>150</v>
      </c>
      <c r="F12" s="10">
        <f t="shared" si="1"/>
        <v>3600</v>
      </c>
      <c r="G12" s="10">
        <v>7627</v>
      </c>
      <c r="H12" s="11" t="s">
        <v>77</v>
      </c>
      <c r="I12" s="13">
        <v>45390</v>
      </c>
      <c r="J12" s="11" t="s">
        <v>38</v>
      </c>
      <c r="K12" s="11" t="str">
        <f t="shared" si="2"/>
        <v>73554-TMZ Xpress HT Nat x 21 cm</v>
      </c>
    </row>
    <row r="13" spans="1:11" x14ac:dyDescent="0.25">
      <c r="A13" s="10">
        <v>73554</v>
      </c>
      <c r="B13" s="10">
        <v>83050</v>
      </c>
      <c r="C13" s="10" t="str">
        <f t="shared" si="0"/>
        <v>7355483050</v>
      </c>
      <c r="D13" s="10">
        <v>24</v>
      </c>
      <c r="E13" s="10">
        <v>150</v>
      </c>
      <c r="F13" s="10">
        <f t="shared" si="1"/>
        <v>3600</v>
      </c>
      <c r="G13" s="10">
        <v>7627</v>
      </c>
      <c r="H13" s="11" t="s">
        <v>77</v>
      </c>
      <c r="I13" s="13">
        <v>45390</v>
      </c>
      <c r="J13" s="11" t="s">
        <v>38</v>
      </c>
      <c r="K13" s="11" t="str">
        <f t="shared" si="2"/>
        <v>73554-TMZ Xpress HT Nat x 21 cm</v>
      </c>
    </row>
    <row r="14" spans="1:11" x14ac:dyDescent="0.25">
      <c r="A14" s="10">
        <v>73554</v>
      </c>
      <c r="B14" s="10">
        <v>83610</v>
      </c>
      <c r="C14" s="10" t="str">
        <f t="shared" si="0"/>
        <v>7355483610</v>
      </c>
      <c r="D14" s="10">
        <v>24</v>
      </c>
      <c r="E14" s="10">
        <v>150</v>
      </c>
      <c r="F14" s="10">
        <f t="shared" si="1"/>
        <v>3600</v>
      </c>
      <c r="G14" s="10">
        <v>7627</v>
      </c>
      <c r="H14" s="11" t="s">
        <v>77</v>
      </c>
      <c r="I14" s="13">
        <v>45390</v>
      </c>
      <c r="J14" s="11" t="s">
        <v>38</v>
      </c>
      <c r="K14" s="11" t="str">
        <f t="shared" si="2"/>
        <v>73554-TMZ Xpress HT Nat x 21 cm</v>
      </c>
    </row>
    <row r="15" spans="1:11" x14ac:dyDescent="0.25">
      <c r="A15" s="10">
        <v>73554</v>
      </c>
      <c r="B15" s="10">
        <v>83051</v>
      </c>
      <c r="C15" s="10" t="str">
        <f t="shared" si="0"/>
        <v>7355483051</v>
      </c>
      <c r="D15" s="10">
        <v>24</v>
      </c>
      <c r="E15" s="10">
        <v>150</v>
      </c>
      <c r="F15" s="10">
        <f t="shared" si="1"/>
        <v>3600</v>
      </c>
      <c r="G15" s="10">
        <v>7627</v>
      </c>
      <c r="H15" s="11" t="s">
        <v>77</v>
      </c>
      <c r="I15" s="13">
        <v>45390</v>
      </c>
      <c r="J15" s="11" t="s">
        <v>38</v>
      </c>
      <c r="K15" s="11" t="str">
        <f t="shared" si="2"/>
        <v>73554-TMZ Xpress HT Nat x 21 cm</v>
      </c>
    </row>
    <row r="16" spans="1:11" x14ac:dyDescent="0.25">
      <c r="A16" s="10">
        <v>73554</v>
      </c>
      <c r="B16" s="10" t="s">
        <v>62</v>
      </c>
      <c r="C16" s="10" t="str">
        <f t="shared" si="0"/>
        <v>73554Sin_D</v>
      </c>
      <c r="D16" s="10">
        <v>24</v>
      </c>
      <c r="E16" s="10">
        <v>150</v>
      </c>
      <c r="F16" s="10">
        <f t="shared" si="1"/>
        <v>3600</v>
      </c>
      <c r="G16" s="10">
        <v>7627</v>
      </c>
      <c r="H16" s="11" t="s">
        <v>77</v>
      </c>
      <c r="I16" s="13">
        <v>45390</v>
      </c>
      <c r="J16" s="11" t="s">
        <v>38</v>
      </c>
      <c r="K16" s="11" t="str">
        <f t="shared" si="2"/>
        <v>73554-TMZ Xpress HT Nat x 21 cm</v>
      </c>
    </row>
    <row r="17" spans="1:11" x14ac:dyDescent="0.25">
      <c r="A17" s="10">
        <v>73575</v>
      </c>
      <c r="B17" s="10">
        <v>83160</v>
      </c>
      <c r="C17" s="10" t="str">
        <f t="shared" si="0"/>
        <v>7357583160</v>
      </c>
      <c r="D17" s="10">
        <v>6</v>
      </c>
      <c r="E17" s="10">
        <v>100</v>
      </c>
      <c r="F17" s="10">
        <f t="shared" si="1"/>
        <v>600</v>
      </c>
      <c r="G17" s="10">
        <v>25195</v>
      </c>
      <c r="H17" s="11" t="s">
        <v>78</v>
      </c>
      <c r="I17" s="13">
        <v>45390</v>
      </c>
      <c r="J17" s="11" t="s">
        <v>38</v>
      </c>
      <c r="K17" s="11" t="str">
        <f t="shared" si="2"/>
        <v>73575-TMR Prec HT Blanca 100 mt</v>
      </c>
    </row>
    <row r="18" spans="1:11" x14ac:dyDescent="0.25">
      <c r="A18" s="10">
        <v>73575</v>
      </c>
      <c r="B18" s="10" t="s">
        <v>62</v>
      </c>
      <c r="C18" s="10" t="str">
        <f t="shared" si="0"/>
        <v>73575Sin_D</v>
      </c>
      <c r="D18" s="10">
        <v>6</v>
      </c>
      <c r="E18" s="10">
        <v>100</v>
      </c>
      <c r="F18" s="10">
        <f t="shared" si="1"/>
        <v>600</v>
      </c>
      <c r="G18" s="10">
        <v>25195</v>
      </c>
      <c r="H18" s="11" t="s">
        <v>78</v>
      </c>
      <c r="I18" s="13">
        <v>45390</v>
      </c>
      <c r="J18" s="11" t="s">
        <v>38</v>
      </c>
      <c r="K18" s="11" t="str">
        <f t="shared" si="2"/>
        <v>73575-TMR Prec HT Blanca 100 mt</v>
      </c>
    </row>
    <row r="19" spans="1:11" x14ac:dyDescent="0.25">
      <c r="A19" s="10">
        <v>73618</v>
      </c>
      <c r="B19" s="10">
        <v>83160</v>
      </c>
      <c r="C19" s="10" t="str">
        <f t="shared" si="0"/>
        <v>7361883160</v>
      </c>
      <c r="D19" s="10">
        <v>6</v>
      </c>
      <c r="E19" s="10">
        <v>100</v>
      </c>
      <c r="F19" s="10">
        <f t="shared" si="1"/>
        <v>600</v>
      </c>
      <c r="G19" s="10">
        <v>23312</v>
      </c>
      <c r="H19" s="11" t="s">
        <v>79</v>
      </c>
      <c r="I19" s="13">
        <v>45390</v>
      </c>
      <c r="J19" s="11" t="s">
        <v>38</v>
      </c>
      <c r="K19" s="11" t="str">
        <f t="shared" si="2"/>
        <v>73618-TMR Prec HD Nat 100 mt</v>
      </c>
    </row>
    <row r="20" spans="1:11" x14ac:dyDescent="0.25">
      <c r="A20" s="10">
        <v>73618</v>
      </c>
      <c r="B20" s="10" t="s">
        <v>62</v>
      </c>
      <c r="C20" s="10" t="str">
        <f t="shared" si="0"/>
        <v>73618Sin_D</v>
      </c>
      <c r="D20" s="10">
        <v>6</v>
      </c>
      <c r="E20" s="10">
        <v>100</v>
      </c>
      <c r="F20" s="10">
        <f t="shared" si="1"/>
        <v>600</v>
      </c>
      <c r="G20" s="10">
        <v>23312</v>
      </c>
      <c r="H20" s="11" t="s">
        <v>79</v>
      </c>
      <c r="I20" s="13">
        <v>45390</v>
      </c>
      <c r="J20" s="11" t="s">
        <v>38</v>
      </c>
      <c r="K20" s="11" t="str">
        <f t="shared" si="2"/>
        <v>73618-TMR Prec HD Nat 100 mt</v>
      </c>
    </row>
    <row r="21" spans="1:11" x14ac:dyDescent="0.25">
      <c r="A21" s="10">
        <v>73657</v>
      </c>
      <c r="B21" s="10">
        <v>83962</v>
      </c>
      <c r="C21" s="10" t="str">
        <f t="shared" si="0"/>
        <v>7365783962</v>
      </c>
      <c r="D21" s="10">
        <v>6</v>
      </c>
      <c r="E21" s="10">
        <v>120</v>
      </c>
      <c r="F21" s="10">
        <f t="shared" si="1"/>
        <v>720</v>
      </c>
      <c r="G21" s="10">
        <v>33714</v>
      </c>
      <c r="H21" s="11" t="s">
        <v>80</v>
      </c>
      <c r="I21" s="13">
        <v>45390</v>
      </c>
      <c r="J21" s="11" t="s">
        <v>38</v>
      </c>
      <c r="K21" s="11" t="str">
        <f t="shared" si="2"/>
        <v>73657-TMR Matic HT Blanca 120 mt</v>
      </c>
    </row>
    <row r="22" spans="1:11" x14ac:dyDescent="0.25">
      <c r="A22" s="10">
        <v>73657</v>
      </c>
      <c r="B22" s="10" t="s">
        <v>62</v>
      </c>
      <c r="C22" s="10" t="str">
        <f t="shared" si="0"/>
        <v>73657Sin_D</v>
      </c>
      <c r="D22" s="10">
        <v>6</v>
      </c>
      <c r="E22" s="10">
        <v>120</v>
      </c>
      <c r="F22" s="10">
        <f t="shared" si="1"/>
        <v>720</v>
      </c>
      <c r="G22" s="10">
        <v>33714</v>
      </c>
      <c r="H22" s="11" t="s">
        <v>80</v>
      </c>
      <c r="I22" s="13">
        <v>45390</v>
      </c>
      <c r="J22" s="11" t="s">
        <v>38</v>
      </c>
      <c r="K22" s="11" t="str">
        <f t="shared" si="2"/>
        <v>73657-TMR Matic HT Blanca 120 mt</v>
      </c>
    </row>
    <row r="23" spans="1:11" x14ac:dyDescent="0.25">
      <c r="A23" s="10">
        <v>73669</v>
      </c>
      <c r="B23" s="10">
        <v>83160</v>
      </c>
      <c r="C23" s="10" t="str">
        <f t="shared" si="0"/>
        <v>7366983160</v>
      </c>
      <c r="D23" s="10">
        <v>6</v>
      </c>
      <c r="E23" s="10">
        <v>120</v>
      </c>
      <c r="F23" s="10">
        <f t="shared" si="1"/>
        <v>720</v>
      </c>
      <c r="G23" s="10">
        <v>28277</v>
      </c>
      <c r="H23" s="11" t="s">
        <v>81</v>
      </c>
      <c r="I23" s="13">
        <v>45390</v>
      </c>
      <c r="J23" s="11" t="s">
        <v>38</v>
      </c>
      <c r="K23" s="11" t="str">
        <f t="shared" si="2"/>
        <v>73669-TMR Prec HD Blanca 120 mt</v>
      </c>
    </row>
    <row r="24" spans="1:11" x14ac:dyDescent="0.25">
      <c r="A24" s="10">
        <v>73669</v>
      </c>
      <c r="B24" s="10" t="s">
        <v>62</v>
      </c>
      <c r="C24" s="10" t="str">
        <f t="shared" si="0"/>
        <v>73669Sin_D</v>
      </c>
      <c r="D24" s="10">
        <v>6</v>
      </c>
      <c r="E24" s="10">
        <v>120</v>
      </c>
      <c r="F24" s="10">
        <f t="shared" si="1"/>
        <v>720</v>
      </c>
      <c r="G24" s="10">
        <v>28277</v>
      </c>
      <c r="H24" s="11" t="s">
        <v>81</v>
      </c>
      <c r="I24" s="13">
        <v>45390</v>
      </c>
      <c r="J24" s="11" t="s">
        <v>38</v>
      </c>
      <c r="K24" s="11" t="str">
        <f t="shared" si="2"/>
        <v>73669-TMR Prec HD Blanca 120 mt</v>
      </c>
    </row>
    <row r="25" spans="1:11" x14ac:dyDescent="0.25">
      <c r="A25" s="10">
        <v>73689</v>
      </c>
      <c r="B25" s="10">
        <v>83160</v>
      </c>
      <c r="C25" s="10" t="str">
        <f t="shared" si="0"/>
        <v>7368983160</v>
      </c>
      <c r="D25" s="10">
        <v>6</v>
      </c>
      <c r="E25" s="10">
        <v>100</v>
      </c>
      <c r="F25" s="10">
        <f t="shared" si="1"/>
        <v>600</v>
      </c>
      <c r="G25" s="10">
        <v>21148</v>
      </c>
      <c r="H25" s="11" t="s">
        <v>82</v>
      </c>
      <c r="I25" s="13">
        <v>45390</v>
      </c>
      <c r="J25" s="11" t="s">
        <v>38</v>
      </c>
      <c r="K25" s="11" t="str">
        <f t="shared" si="2"/>
        <v>73689-TMR Prec HT Nat 100 mt</v>
      </c>
    </row>
    <row r="26" spans="1:11" x14ac:dyDescent="0.25">
      <c r="A26" s="10">
        <v>73689</v>
      </c>
      <c r="B26" s="10" t="s">
        <v>62</v>
      </c>
      <c r="C26" s="10" t="str">
        <f t="shared" si="0"/>
        <v>73689Sin_D</v>
      </c>
      <c r="D26" s="10">
        <v>6</v>
      </c>
      <c r="E26" s="10">
        <v>100</v>
      </c>
      <c r="F26" s="10">
        <f t="shared" si="1"/>
        <v>600</v>
      </c>
      <c r="G26" s="10">
        <v>21148</v>
      </c>
      <c r="H26" s="11" t="s">
        <v>82</v>
      </c>
      <c r="I26" s="13">
        <v>45390</v>
      </c>
      <c r="J26" s="11" t="s">
        <v>38</v>
      </c>
      <c r="K26" s="11" t="str">
        <f t="shared" si="2"/>
        <v>73689-TMR Prec HT Nat 100 mt</v>
      </c>
    </row>
    <row r="27" spans="1:11" x14ac:dyDescent="0.25">
      <c r="A27" s="10">
        <v>73708</v>
      </c>
      <c r="B27" s="10">
        <v>83962</v>
      </c>
      <c r="C27" s="10" t="str">
        <f t="shared" si="0"/>
        <v>7370883962</v>
      </c>
      <c r="D27" s="10">
        <v>6</v>
      </c>
      <c r="E27" s="10">
        <v>120</v>
      </c>
      <c r="F27" s="10">
        <f t="shared" si="1"/>
        <v>720</v>
      </c>
      <c r="G27" s="10">
        <v>28954</v>
      </c>
      <c r="H27" s="11" t="s">
        <v>83</v>
      </c>
      <c r="I27" s="13">
        <v>45390</v>
      </c>
      <c r="J27" s="11" t="s">
        <v>38</v>
      </c>
      <c r="K27" s="11" t="str">
        <f t="shared" si="2"/>
        <v>73708-TMR Matic HT Nat 120 mt</v>
      </c>
    </row>
    <row r="28" spans="1:11" x14ac:dyDescent="0.25">
      <c r="A28" s="10">
        <v>73708</v>
      </c>
      <c r="B28" s="10" t="s">
        <v>62</v>
      </c>
      <c r="C28" s="10" t="str">
        <f t="shared" si="0"/>
        <v>73708Sin_D</v>
      </c>
      <c r="D28" s="10">
        <v>6</v>
      </c>
      <c r="E28" s="10">
        <v>120</v>
      </c>
      <c r="F28" s="10">
        <f t="shared" si="1"/>
        <v>720</v>
      </c>
      <c r="G28" s="10">
        <v>28954</v>
      </c>
      <c r="H28" s="11" t="s">
        <v>83</v>
      </c>
      <c r="I28" s="13">
        <v>45390</v>
      </c>
      <c r="J28" s="11" t="s">
        <v>38</v>
      </c>
      <c r="K28" s="11" t="str">
        <f t="shared" si="2"/>
        <v>73708-TMR Matic HT Nat 120 mt</v>
      </c>
    </row>
    <row r="29" spans="1:11" x14ac:dyDescent="0.25">
      <c r="A29" s="10">
        <v>73748</v>
      </c>
      <c r="B29" s="10">
        <v>83160</v>
      </c>
      <c r="C29" s="10" t="str">
        <f t="shared" si="0"/>
        <v>7374883160</v>
      </c>
      <c r="D29" s="10">
        <v>6</v>
      </c>
      <c r="E29" s="10">
        <v>120</v>
      </c>
      <c r="F29" s="10">
        <f t="shared" si="1"/>
        <v>720</v>
      </c>
      <c r="G29" s="10">
        <v>24911</v>
      </c>
      <c r="H29" s="11" t="s">
        <v>84</v>
      </c>
      <c r="I29" s="13">
        <v>45390</v>
      </c>
      <c r="J29" s="11" t="s">
        <v>38</v>
      </c>
      <c r="K29" s="11" t="str">
        <f t="shared" si="2"/>
        <v>73748-TMR Prec HD Nat 120 mt</v>
      </c>
    </row>
    <row r="30" spans="1:11" x14ac:dyDescent="0.25">
      <c r="A30" s="10">
        <v>73748</v>
      </c>
      <c r="B30" s="10" t="s">
        <v>62</v>
      </c>
      <c r="C30" s="10" t="str">
        <f t="shared" si="0"/>
        <v>73748Sin_D</v>
      </c>
      <c r="D30" s="10">
        <v>6</v>
      </c>
      <c r="E30" s="10">
        <v>120</v>
      </c>
      <c r="F30" s="10">
        <f t="shared" si="1"/>
        <v>720</v>
      </c>
      <c r="G30" s="10">
        <v>24911</v>
      </c>
      <c r="H30" s="11" t="s">
        <v>84</v>
      </c>
      <c r="I30" s="13">
        <v>45390</v>
      </c>
      <c r="J30" s="11" t="s">
        <v>38</v>
      </c>
      <c r="K30" s="11" t="str">
        <f t="shared" si="2"/>
        <v>73748-TMR Prec HD Nat 120 mt</v>
      </c>
    </row>
    <row r="31" spans="1:11" x14ac:dyDescent="0.25">
      <c r="A31" s="10">
        <v>200246</v>
      </c>
      <c r="B31" s="10">
        <v>83096</v>
      </c>
      <c r="C31" s="10" t="str">
        <f t="shared" si="0"/>
        <v>20024683096</v>
      </c>
      <c r="D31" s="10">
        <v>24</v>
      </c>
      <c r="E31" s="10">
        <v>150</v>
      </c>
      <c r="F31" s="10">
        <f t="shared" si="1"/>
        <v>3600</v>
      </c>
      <c r="G31" s="10">
        <v>7532</v>
      </c>
      <c r="H31" s="11" t="s">
        <v>85</v>
      </c>
      <c r="I31" s="13">
        <v>45390</v>
      </c>
      <c r="J31" s="11" t="s">
        <v>38</v>
      </c>
      <c r="K31" s="11" t="str">
        <f t="shared" si="2"/>
        <v>200246-TMZ Xpress HD Blanca x 21 cm</v>
      </c>
    </row>
    <row r="32" spans="1:11" x14ac:dyDescent="0.25">
      <c r="A32" s="10">
        <v>200246</v>
      </c>
      <c r="B32" s="10">
        <v>83050</v>
      </c>
      <c r="C32" s="10" t="str">
        <f t="shared" si="0"/>
        <v>20024683050</v>
      </c>
      <c r="D32" s="10">
        <v>24</v>
      </c>
      <c r="E32" s="10">
        <v>150</v>
      </c>
      <c r="F32" s="10">
        <f t="shared" si="1"/>
        <v>3600</v>
      </c>
      <c r="G32" s="10">
        <v>7532</v>
      </c>
      <c r="H32" s="11" t="s">
        <v>85</v>
      </c>
      <c r="I32" s="13">
        <v>45390</v>
      </c>
      <c r="J32" s="11" t="s">
        <v>38</v>
      </c>
      <c r="K32" s="11" t="str">
        <f t="shared" si="2"/>
        <v>200246-TMZ Xpress HD Blanca x 21 cm</v>
      </c>
    </row>
    <row r="33" spans="1:11" x14ac:dyDescent="0.25">
      <c r="A33" s="10">
        <v>200246</v>
      </c>
      <c r="B33" s="10">
        <v>83610</v>
      </c>
      <c r="C33" s="10" t="str">
        <f t="shared" si="0"/>
        <v>20024683610</v>
      </c>
      <c r="D33" s="10">
        <v>24</v>
      </c>
      <c r="E33" s="10">
        <v>150</v>
      </c>
      <c r="F33" s="10">
        <f t="shared" si="1"/>
        <v>3600</v>
      </c>
      <c r="G33" s="10">
        <v>7532</v>
      </c>
      <c r="H33" s="11" t="s">
        <v>85</v>
      </c>
      <c r="I33" s="13">
        <v>45390</v>
      </c>
      <c r="J33" s="11" t="s">
        <v>38</v>
      </c>
      <c r="K33" s="11" t="str">
        <f t="shared" si="2"/>
        <v>200246-TMZ Xpress HD Blanca x 21 cm</v>
      </c>
    </row>
    <row r="34" spans="1:11" x14ac:dyDescent="0.25">
      <c r="A34" s="10">
        <v>200246</v>
      </c>
      <c r="B34" s="10">
        <v>83051</v>
      </c>
      <c r="C34" s="10" t="str">
        <f t="shared" si="0"/>
        <v>20024683051</v>
      </c>
      <c r="D34" s="10">
        <v>24</v>
      </c>
      <c r="E34" s="10">
        <v>150</v>
      </c>
      <c r="F34" s="10">
        <f t="shared" si="1"/>
        <v>3600</v>
      </c>
      <c r="G34" s="10">
        <v>7532</v>
      </c>
      <c r="H34" s="11" t="s">
        <v>85</v>
      </c>
      <c r="I34" s="13">
        <v>45390</v>
      </c>
      <c r="J34" s="11" t="s">
        <v>38</v>
      </c>
      <c r="K34" s="11" t="str">
        <f t="shared" si="2"/>
        <v>200246-TMZ Xpress HD Blanca x 21 cm</v>
      </c>
    </row>
    <row r="35" spans="1:11" x14ac:dyDescent="0.25">
      <c r="A35" s="10">
        <v>200246</v>
      </c>
      <c r="B35" s="10" t="s">
        <v>62</v>
      </c>
      <c r="C35" s="10" t="str">
        <f t="shared" si="0"/>
        <v>200246Sin_D</v>
      </c>
      <c r="D35" s="10">
        <v>24</v>
      </c>
      <c r="E35" s="10">
        <v>150</v>
      </c>
      <c r="F35" s="10">
        <f t="shared" si="1"/>
        <v>3600</v>
      </c>
      <c r="G35" s="10">
        <v>7532</v>
      </c>
      <c r="H35" s="11" t="s">
        <v>85</v>
      </c>
      <c r="I35" s="13">
        <v>45390</v>
      </c>
      <c r="J35" s="11" t="s">
        <v>38</v>
      </c>
      <c r="K35" s="11" t="str">
        <f t="shared" si="2"/>
        <v>200246-TMZ Xpress HD Blanca x 21 cm</v>
      </c>
    </row>
    <row r="36" spans="1:11" x14ac:dyDescent="0.25">
      <c r="A36" s="11">
        <v>203542</v>
      </c>
      <c r="B36" s="10" t="s">
        <v>62</v>
      </c>
      <c r="D36" s="10">
        <v>24</v>
      </c>
      <c r="E36" s="10">
        <v>150</v>
      </c>
      <c r="F36" s="10">
        <f t="shared" ref="F36:F40" si="3">+D36*E36</f>
        <v>3600</v>
      </c>
      <c r="G36" s="11"/>
      <c r="H36" s="11" t="s">
        <v>262</v>
      </c>
      <c r="K36" s="11" t="str">
        <f t="shared" si="2"/>
        <v>203542-Tork PeakServe® Toalla de Manos</v>
      </c>
    </row>
    <row r="37" spans="1:11" x14ac:dyDescent="0.25">
      <c r="A37" s="11">
        <v>73528</v>
      </c>
      <c r="B37" s="10" t="s">
        <v>62</v>
      </c>
      <c r="D37" s="10">
        <v>24</v>
      </c>
      <c r="E37" s="10">
        <v>150</v>
      </c>
      <c r="F37" s="10">
        <f t="shared" si="3"/>
        <v>3600</v>
      </c>
      <c r="G37" s="11"/>
      <c r="H37" s="11" t="s">
        <v>263</v>
      </c>
      <c r="K37" s="11" t="str">
        <f t="shared" si="2"/>
        <v>73528-Tork Xpress® Toalla de Manos</v>
      </c>
    </row>
    <row r="38" spans="1:11" x14ac:dyDescent="0.25">
      <c r="A38" s="11">
        <v>73554</v>
      </c>
      <c r="B38" s="10" t="s">
        <v>62</v>
      </c>
      <c r="D38" s="10">
        <v>24</v>
      </c>
      <c r="E38" s="10">
        <v>150</v>
      </c>
      <c r="F38" s="10">
        <f t="shared" si="3"/>
        <v>3600</v>
      </c>
      <c r="G38" s="41"/>
      <c r="H38" s="41" t="s">
        <v>263</v>
      </c>
      <c r="K38" s="11" t="str">
        <f t="shared" si="2"/>
        <v>73554-Tork Xpress® Toalla de Manos</v>
      </c>
    </row>
    <row r="39" spans="1:11" x14ac:dyDescent="0.25">
      <c r="A39" s="11">
        <v>200246</v>
      </c>
      <c r="B39" s="10" t="s">
        <v>62</v>
      </c>
      <c r="D39" s="10">
        <v>24</v>
      </c>
      <c r="E39" s="10">
        <v>150</v>
      </c>
      <c r="F39" s="10">
        <f t="shared" si="3"/>
        <v>3600</v>
      </c>
      <c r="G39" s="41"/>
      <c r="H39" s="41" t="s">
        <v>263</v>
      </c>
      <c r="K39" s="11" t="str">
        <f t="shared" si="2"/>
        <v>200246-Tork Xpress® Toalla de Manos</v>
      </c>
    </row>
    <row r="40" spans="1:11" x14ac:dyDescent="0.25">
      <c r="A40" s="11">
        <v>73538</v>
      </c>
      <c r="B40" s="10" t="s">
        <v>62</v>
      </c>
      <c r="D40" s="10">
        <v>24</v>
      </c>
      <c r="E40" s="10">
        <v>150</v>
      </c>
      <c r="F40" s="10">
        <f t="shared" si="3"/>
        <v>3600</v>
      </c>
      <c r="G40" s="11"/>
      <c r="H40" s="11" t="s">
        <v>264</v>
      </c>
      <c r="K40" s="11" t="str">
        <f t="shared" si="2"/>
        <v>73538- Tork Xpress® Toalla de Manos</v>
      </c>
    </row>
  </sheetData>
  <sortState xmlns:xlrd2="http://schemas.microsoft.com/office/spreadsheetml/2017/richdata2" ref="A2:K35">
    <sortCondition ref="A2:A35"/>
  </sortState>
  <pageMargins left="0.7" right="0.7" top="0.75" bottom="0.75" header="0.3" footer="0.3"/>
  <pageSetup paperSize="9" orientation="portrait" r:id="rId1"/>
  <headerFooter>
    <oddFooter>&amp;R_x000D_&amp;1#&amp;"Calibri"&amp;10&amp;K000000 Essity Internal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tabColor theme="4" tint="0.79998168889431442"/>
  </sheetPr>
  <dimension ref="A1:K35"/>
  <sheetViews>
    <sheetView tabSelected="1" zoomScale="75" zoomScaleNormal="75" workbookViewId="0">
      <selection activeCell="F32" sqref="F32"/>
    </sheetView>
  </sheetViews>
  <sheetFormatPr baseColWidth="10" defaultColWidth="11.42578125" defaultRowHeight="15" x14ac:dyDescent="0.25"/>
  <cols>
    <col min="1" max="1" width="9.28515625" style="6" bestFit="1" customWidth="1"/>
    <col min="2" max="2" width="13.28515625" style="6" bestFit="1" customWidth="1"/>
    <col min="3" max="3" width="16.28515625" style="6" bestFit="1" customWidth="1"/>
    <col min="4" max="4" width="16.140625" style="6" bestFit="1" customWidth="1"/>
    <col min="5" max="5" width="19.7109375" style="6" bestFit="1" customWidth="1"/>
    <col min="6" max="6" width="15.7109375" style="6" bestFit="1" customWidth="1"/>
    <col min="7" max="7" width="12.28515625" style="6" bestFit="1" customWidth="1"/>
    <col min="8" max="8" width="60.42578125" style="6" customWidth="1"/>
    <col min="9" max="9" width="10" style="9" bestFit="1" customWidth="1"/>
    <col min="10" max="10" width="21.140625" style="9" bestFit="1" customWidth="1"/>
    <col min="11" max="11" width="30.42578125" style="9" bestFit="1" customWidth="1"/>
    <col min="12" max="12" width="24.28515625" bestFit="1" customWidth="1"/>
  </cols>
  <sheetData>
    <row r="1" spans="1:11" x14ac:dyDescent="0.25">
      <c r="A1" s="17" t="s">
        <v>54</v>
      </c>
      <c r="B1" s="17" t="s">
        <v>32</v>
      </c>
      <c r="C1" s="17" t="s">
        <v>55</v>
      </c>
      <c r="D1" s="17" t="s">
        <v>56</v>
      </c>
      <c r="E1" s="17" t="s">
        <v>57</v>
      </c>
      <c r="F1" s="17" t="s">
        <v>58</v>
      </c>
      <c r="G1" s="17" t="s">
        <v>59</v>
      </c>
      <c r="H1" s="17" t="s">
        <v>60</v>
      </c>
      <c r="I1" s="12" t="s">
        <v>1</v>
      </c>
      <c r="J1" s="12" t="s">
        <v>35</v>
      </c>
      <c r="K1" s="12" t="s">
        <v>36</v>
      </c>
    </row>
    <row r="2" spans="1:11" x14ac:dyDescent="0.25">
      <c r="A2" s="10">
        <v>80506</v>
      </c>
      <c r="B2" s="10">
        <v>83510</v>
      </c>
      <c r="C2" s="10" t="str">
        <f t="shared" ref="C2:C18" si="0">CONCATENATE(A2,B2)</f>
        <v>8050683510</v>
      </c>
      <c r="D2" s="10">
        <v>6</v>
      </c>
      <c r="E2" s="10">
        <v>1000</v>
      </c>
      <c r="F2" s="10">
        <f t="shared" ref="F2:F18" si="1">+D2*E2</f>
        <v>6000</v>
      </c>
      <c r="G2" s="10">
        <v>34745</v>
      </c>
      <c r="H2" s="9" t="s">
        <v>86</v>
      </c>
      <c r="I2" s="13">
        <v>45390</v>
      </c>
      <c r="J2" s="9" t="s">
        <v>38</v>
      </c>
      <c r="K2" s="11" t="str">
        <f t="shared" ref="K2:K18" si="2">CONCATENATE(A2,"-",H2)</f>
        <v>80506-JB Liq x 1000 ml</v>
      </c>
    </row>
    <row r="3" spans="1:11" x14ac:dyDescent="0.25">
      <c r="A3" s="10">
        <v>80506</v>
      </c>
      <c r="B3" s="10" t="s">
        <v>62</v>
      </c>
      <c r="C3" s="10" t="str">
        <f t="shared" si="0"/>
        <v>80506Sin_D</v>
      </c>
      <c r="D3" s="10">
        <v>6</v>
      </c>
      <c r="E3" s="10">
        <v>1000</v>
      </c>
      <c r="F3" s="10">
        <f t="shared" si="1"/>
        <v>6000</v>
      </c>
      <c r="G3" s="10">
        <v>34745</v>
      </c>
      <c r="H3" s="9" t="s">
        <v>86</v>
      </c>
      <c r="I3" s="13">
        <v>45390</v>
      </c>
      <c r="J3" s="9" t="s">
        <v>38</v>
      </c>
      <c r="K3" s="11" t="str">
        <f t="shared" si="2"/>
        <v>80506-JB Liq x 1000 ml</v>
      </c>
    </row>
    <row r="4" spans="1:11" x14ac:dyDescent="0.25">
      <c r="A4" s="10">
        <v>80510</v>
      </c>
      <c r="B4" s="10">
        <v>83510</v>
      </c>
      <c r="C4" s="10" t="str">
        <f t="shared" si="0"/>
        <v>8051083510</v>
      </c>
      <c r="D4" s="10">
        <v>6</v>
      </c>
      <c r="E4" s="10">
        <v>1000</v>
      </c>
      <c r="F4" s="10">
        <f t="shared" si="1"/>
        <v>6000</v>
      </c>
      <c r="G4" s="10">
        <v>47888</v>
      </c>
      <c r="H4" s="9" t="s">
        <v>87</v>
      </c>
      <c r="I4" s="13">
        <v>45390</v>
      </c>
      <c r="J4" s="9" t="s">
        <v>38</v>
      </c>
      <c r="K4" s="11" t="str">
        <f t="shared" si="2"/>
        <v>80510-JB Liq Extra Hig x 1000 ml</v>
      </c>
    </row>
    <row r="5" spans="1:11" x14ac:dyDescent="0.25">
      <c r="A5" s="10">
        <v>80510</v>
      </c>
      <c r="B5" s="10" t="s">
        <v>62</v>
      </c>
      <c r="C5" s="10" t="str">
        <f t="shared" si="0"/>
        <v>80510Sin_D</v>
      </c>
      <c r="D5" s="10">
        <v>6</v>
      </c>
      <c r="E5" s="10">
        <v>1000</v>
      </c>
      <c r="F5" s="10">
        <f t="shared" si="1"/>
        <v>6000</v>
      </c>
      <c r="G5" s="10">
        <v>47888</v>
      </c>
      <c r="H5" s="9" t="s">
        <v>87</v>
      </c>
      <c r="I5" s="13">
        <v>45390</v>
      </c>
      <c r="J5" s="9" t="s">
        <v>38</v>
      </c>
      <c r="K5" s="11" t="str">
        <f t="shared" si="2"/>
        <v>80510-JB Liq Extra Hig x 1000 ml</v>
      </c>
    </row>
    <row r="6" spans="1:11" x14ac:dyDescent="0.25">
      <c r="A6" s="10">
        <v>80530</v>
      </c>
      <c r="B6" s="10">
        <v>83530</v>
      </c>
      <c r="C6" s="10" t="str">
        <f t="shared" si="0"/>
        <v>8053083530</v>
      </c>
      <c r="D6" s="10">
        <v>6</v>
      </c>
      <c r="E6" s="10">
        <v>1000</v>
      </c>
      <c r="F6" s="10">
        <f t="shared" si="1"/>
        <v>6000</v>
      </c>
      <c r="G6" s="10">
        <v>62131</v>
      </c>
      <c r="H6" s="9" t="s">
        <v>88</v>
      </c>
      <c r="I6" s="13">
        <v>45390</v>
      </c>
      <c r="J6" s="9" t="s">
        <v>38</v>
      </c>
      <c r="K6" s="11" t="str">
        <f t="shared" si="2"/>
        <v>80530-JB Esp x 1000 ml</v>
      </c>
    </row>
    <row r="7" spans="1:11" x14ac:dyDescent="0.25">
      <c r="A7" s="10">
        <v>80530</v>
      </c>
      <c r="B7" s="10">
        <v>83620</v>
      </c>
      <c r="C7" s="10" t="str">
        <f t="shared" si="0"/>
        <v>8053083620</v>
      </c>
      <c r="D7" s="10">
        <v>6</v>
      </c>
      <c r="E7" s="10">
        <v>1000</v>
      </c>
      <c r="F7" s="10">
        <f t="shared" si="1"/>
        <v>6000</v>
      </c>
      <c r="G7" s="10">
        <v>62131</v>
      </c>
      <c r="H7" s="9" t="s">
        <v>88</v>
      </c>
      <c r="I7" s="13">
        <v>45390</v>
      </c>
      <c r="J7" s="9" t="s">
        <v>38</v>
      </c>
      <c r="K7" s="11" t="str">
        <f t="shared" si="2"/>
        <v>80530-JB Esp x 1000 ml</v>
      </c>
    </row>
    <row r="8" spans="1:11" x14ac:dyDescent="0.25">
      <c r="A8" s="10">
        <v>80530</v>
      </c>
      <c r="B8" s="10" t="s">
        <v>62</v>
      </c>
      <c r="C8" s="10" t="str">
        <f t="shared" si="0"/>
        <v>80530Sin_D</v>
      </c>
      <c r="D8" s="10">
        <v>6</v>
      </c>
      <c r="E8" s="10">
        <v>1000</v>
      </c>
      <c r="F8" s="10">
        <f t="shared" si="1"/>
        <v>6000</v>
      </c>
      <c r="G8" s="10">
        <v>62131</v>
      </c>
      <c r="H8" s="9" t="s">
        <v>88</v>
      </c>
      <c r="I8" s="13">
        <v>45390</v>
      </c>
      <c r="J8" s="9" t="s">
        <v>38</v>
      </c>
      <c r="K8" s="11" t="str">
        <f t="shared" si="2"/>
        <v>80530-JB Esp x 1000 ml</v>
      </c>
    </row>
    <row r="9" spans="1:11" x14ac:dyDescent="0.25">
      <c r="A9" s="10">
        <v>80536</v>
      </c>
      <c r="B9" s="10">
        <v>83530</v>
      </c>
      <c r="C9" s="10" t="str">
        <f t="shared" si="0"/>
        <v>8053683530</v>
      </c>
      <c r="D9" s="10">
        <v>6</v>
      </c>
      <c r="E9" s="10">
        <v>1000</v>
      </c>
      <c r="F9" s="10">
        <f t="shared" si="1"/>
        <v>6000</v>
      </c>
      <c r="G9" s="10">
        <v>62131</v>
      </c>
      <c r="H9" s="9" t="s">
        <v>88</v>
      </c>
      <c r="I9" s="13">
        <v>45390</v>
      </c>
      <c r="J9" s="9" t="s">
        <v>38</v>
      </c>
      <c r="K9" s="11" t="str">
        <f t="shared" si="2"/>
        <v>80536-JB Esp x 1000 ml</v>
      </c>
    </row>
    <row r="10" spans="1:11" x14ac:dyDescent="0.25">
      <c r="A10" s="10">
        <v>80536</v>
      </c>
      <c r="B10" s="10">
        <v>83620</v>
      </c>
      <c r="C10" s="10" t="str">
        <f t="shared" si="0"/>
        <v>8053683620</v>
      </c>
      <c r="D10" s="10">
        <v>6</v>
      </c>
      <c r="E10" s="10">
        <v>1000</v>
      </c>
      <c r="F10" s="10">
        <f t="shared" si="1"/>
        <v>6000</v>
      </c>
      <c r="G10" s="10">
        <v>62131</v>
      </c>
      <c r="H10" s="9" t="s">
        <v>88</v>
      </c>
      <c r="I10" s="13">
        <v>45390</v>
      </c>
      <c r="J10" s="9" t="s">
        <v>38</v>
      </c>
      <c r="K10" s="11" t="str">
        <f t="shared" si="2"/>
        <v>80536-JB Esp x 1000 ml</v>
      </c>
    </row>
    <row r="11" spans="1:11" x14ac:dyDescent="0.25">
      <c r="A11" s="10">
        <v>80536</v>
      </c>
      <c r="B11" s="10" t="s">
        <v>62</v>
      </c>
      <c r="C11" s="10" t="str">
        <f t="shared" si="0"/>
        <v>80536Sin_D</v>
      </c>
      <c r="D11" s="10">
        <v>6</v>
      </c>
      <c r="E11" s="10">
        <v>1000</v>
      </c>
      <c r="F11" s="10">
        <f t="shared" si="1"/>
        <v>6000</v>
      </c>
      <c r="G11" s="10">
        <v>62131</v>
      </c>
      <c r="H11" s="9" t="s">
        <v>88</v>
      </c>
      <c r="I11" s="13">
        <v>45390</v>
      </c>
      <c r="J11" s="9" t="s">
        <v>38</v>
      </c>
      <c r="K11" s="11" t="str">
        <f t="shared" si="2"/>
        <v>80536-JB Esp x 1000 ml</v>
      </c>
    </row>
    <row r="12" spans="1:11" x14ac:dyDescent="0.25">
      <c r="A12" s="10">
        <v>80541</v>
      </c>
      <c r="B12" s="10">
        <v>83530</v>
      </c>
      <c r="C12" s="10" t="str">
        <f t="shared" si="0"/>
        <v>8054183530</v>
      </c>
      <c r="D12" s="10">
        <v>6</v>
      </c>
      <c r="E12" s="10">
        <v>1000</v>
      </c>
      <c r="F12" s="10">
        <f t="shared" si="1"/>
        <v>6000</v>
      </c>
      <c r="G12" s="10">
        <v>86438</v>
      </c>
      <c r="H12" s="9" t="s">
        <v>89</v>
      </c>
      <c r="I12" s="13">
        <v>45390</v>
      </c>
      <c r="J12" s="9" t="s">
        <v>38</v>
      </c>
      <c r="K12" s="11" t="str">
        <f t="shared" si="2"/>
        <v>80541-JB Esp Antibac x 1000 ml</v>
      </c>
    </row>
    <row r="13" spans="1:11" x14ac:dyDescent="0.25">
      <c r="A13" s="10">
        <v>80541</v>
      </c>
      <c r="B13" s="10">
        <v>83620</v>
      </c>
      <c r="C13" s="10" t="str">
        <f t="shared" si="0"/>
        <v>8054183620</v>
      </c>
      <c r="D13" s="10">
        <v>6</v>
      </c>
      <c r="E13" s="10">
        <v>1000</v>
      </c>
      <c r="F13" s="10">
        <f t="shared" si="1"/>
        <v>6000</v>
      </c>
      <c r="G13" s="10">
        <v>86438</v>
      </c>
      <c r="H13" s="9" t="s">
        <v>89</v>
      </c>
      <c r="I13" s="13">
        <v>45390</v>
      </c>
      <c r="J13" s="9" t="s">
        <v>38</v>
      </c>
      <c r="K13" s="11" t="str">
        <f t="shared" si="2"/>
        <v>80541-JB Esp Antibac x 1000 ml</v>
      </c>
    </row>
    <row r="14" spans="1:11" x14ac:dyDescent="0.25">
      <c r="A14" s="10">
        <v>80541</v>
      </c>
      <c r="B14" s="10" t="s">
        <v>62</v>
      </c>
      <c r="C14" s="10" t="str">
        <f t="shared" si="0"/>
        <v>80541Sin_D</v>
      </c>
      <c r="D14" s="10">
        <v>6</v>
      </c>
      <c r="E14" s="10">
        <v>1000</v>
      </c>
      <c r="F14" s="10">
        <f t="shared" si="1"/>
        <v>6000</v>
      </c>
      <c r="G14" s="10">
        <v>86438</v>
      </c>
      <c r="H14" s="9" t="s">
        <v>89</v>
      </c>
      <c r="I14" s="13">
        <v>45390</v>
      </c>
      <c r="J14" s="9" t="s">
        <v>38</v>
      </c>
      <c r="K14" s="11" t="str">
        <f t="shared" si="2"/>
        <v>80541-JB Esp Antibac x 1000 ml</v>
      </c>
    </row>
    <row r="15" spans="1:11" x14ac:dyDescent="0.25">
      <c r="A15" s="10">
        <v>80550</v>
      </c>
      <c r="B15" s="10">
        <v>83550</v>
      </c>
      <c r="C15" s="10" t="str">
        <f t="shared" si="0"/>
        <v>8055083550</v>
      </c>
      <c r="D15" s="10">
        <v>8</v>
      </c>
      <c r="E15" s="10">
        <v>475</v>
      </c>
      <c r="F15" s="10">
        <f t="shared" si="1"/>
        <v>3800</v>
      </c>
      <c r="G15" s="10">
        <v>18164</v>
      </c>
      <c r="H15" s="9" t="s">
        <v>90</v>
      </c>
      <c r="I15" s="13">
        <v>45390</v>
      </c>
      <c r="J15" s="9" t="s">
        <v>38</v>
      </c>
      <c r="K15" s="11" t="str">
        <f t="shared" si="2"/>
        <v>80550-JB Liq Mini x 475 ml</v>
      </c>
    </row>
    <row r="16" spans="1:11" x14ac:dyDescent="0.25">
      <c r="A16" s="10">
        <v>80550</v>
      </c>
      <c r="B16" s="10" t="s">
        <v>62</v>
      </c>
      <c r="C16" s="10" t="str">
        <f t="shared" si="0"/>
        <v>80550Sin_D</v>
      </c>
      <c r="D16" s="10">
        <v>8</v>
      </c>
      <c r="E16" s="10">
        <v>475</v>
      </c>
      <c r="F16" s="10">
        <f t="shared" si="1"/>
        <v>3800</v>
      </c>
      <c r="G16" s="10">
        <v>18164</v>
      </c>
      <c r="H16" s="9" t="s">
        <v>90</v>
      </c>
      <c r="I16" s="13">
        <v>45390</v>
      </c>
      <c r="J16" s="9" t="s">
        <v>38</v>
      </c>
      <c r="K16" s="11" t="str">
        <f t="shared" si="2"/>
        <v>80550-JB Liq Mini x 475 ml</v>
      </c>
    </row>
    <row r="17" spans="1:11" x14ac:dyDescent="0.25">
      <c r="A17" s="10">
        <v>80560</v>
      </c>
      <c r="B17" s="10">
        <v>83550</v>
      </c>
      <c r="C17" s="10" t="str">
        <f t="shared" si="0"/>
        <v>8056083550</v>
      </c>
      <c r="D17" s="10">
        <v>8</v>
      </c>
      <c r="E17" s="10">
        <v>475</v>
      </c>
      <c r="F17" s="10">
        <f t="shared" si="1"/>
        <v>3800</v>
      </c>
      <c r="G17" s="10">
        <v>21795</v>
      </c>
      <c r="H17" s="9" t="s">
        <v>91</v>
      </c>
      <c r="I17" s="13">
        <v>45390</v>
      </c>
      <c r="J17" s="9" t="s">
        <v>38</v>
      </c>
      <c r="K17" s="11" t="str">
        <f t="shared" si="2"/>
        <v>80560-JB Liq CyC x 475 ml</v>
      </c>
    </row>
    <row r="18" spans="1:11" x14ac:dyDescent="0.25">
      <c r="A18" s="10">
        <v>80560</v>
      </c>
      <c r="B18" s="10" t="s">
        <v>62</v>
      </c>
      <c r="C18" s="10" t="str">
        <f t="shared" si="0"/>
        <v>80560Sin_D</v>
      </c>
      <c r="D18" s="10">
        <v>8</v>
      </c>
      <c r="E18" s="10">
        <v>475</v>
      </c>
      <c r="F18" s="10">
        <f t="shared" si="1"/>
        <v>3800</v>
      </c>
      <c r="G18" s="10">
        <v>21795</v>
      </c>
      <c r="H18" s="9" t="s">
        <v>91</v>
      </c>
      <c r="I18" s="13">
        <v>45390</v>
      </c>
      <c r="J18" s="9" t="s">
        <v>38</v>
      </c>
      <c r="K18" s="11" t="str">
        <f t="shared" si="2"/>
        <v>80560-JB Liq CyC x 475 ml</v>
      </c>
    </row>
    <row r="19" spans="1:11" x14ac:dyDescent="0.25">
      <c r="A19" s="10">
        <v>80107</v>
      </c>
      <c r="B19" s="10" t="s">
        <v>62</v>
      </c>
      <c r="C19" s="10" t="str">
        <f>CONCATENATE(A19,B19)</f>
        <v>80107Sin_D</v>
      </c>
      <c r="D19" s="10">
        <v>6</v>
      </c>
      <c r="E19" s="10">
        <v>1000</v>
      </c>
      <c r="F19" s="10">
        <f>+D19*E19</f>
        <v>6000</v>
      </c>
      <c r="G19" s="10">
        <v>46687</v>
      </c>
      <c r="H19" s="9" t="s">
        <v>92</v>
      </c>
      <c r="I19" s="13">
        <v>45390</v>
      </c>
      <c r="J19" s="9" t="s">
        <v>38</v>
      </c>
      <c r="K19" s="11" t="str">
        <f>CONCATENATE(A19,"-",H19)</f>
        <v>80107-Gel Antibac x 1000 ml</v>
      </c>
    </row>
    <row r="20" spans="1:11" x14ac:dyDescent="0.25">
      <c r="A20" s="10">
        <v>80107</v>
      </c>
      <c r="B20" s="10">
        <v>83510</v>
      </c>
      <c r="C20" s="10" t="str">
        <f>CONCATENATE(A20,B20)</f>
        <v>8010783510</v>
      </c>
      <c r="D20" s="10">
        <v>6</v>
      </c>
      <c r="E20" s="10">
        <v>1000</v>
      </c>
      <c r="F20" s="10">
        <f>+D20*E20</f>
        <v>6000</v>
      </c>
      <c r="G20" s="10">
        <v>46687</v>
      </c>
      <c r="H20" s="9" t="s">
        <v>92</v>
      </c>
      <c r="I20" s="13">
        <v>45390</v>
      </c>
      <c r="J20" s="9" t="s">
        <v>38</v>
      </c>
      <c r="K20" s="11" t="str">
        <f>CONCATENATE(A20,"-",H20)</f>
        <v>80107-Gel Antibac x 1000 ml</v>
      </c>
    </row>
    <row r="21" spans="1:11" ht="21.75" customHeight="1" x14ac:dyDescent="0.25">
      <c r="A21" s="43">
        <v>203230</v>
      </c>
      <c r="B21" s="10" t="s">
        <v>62</v>
      </c>
      <c r="C21" s="10" t="str">
        <f t="shared" ref="C21:C22" si="3">CONCATENATE(A21,B21)</f>
        <v>203230Sin_D</v>
      </c>
      <c r="D21" s="10">
        <v>8</v>
      </c>
      <c r="E21" s="10">
        <v>475</v>
      </c>
      <c r="F21" s="10">
        <f t="shared" ref="F21:F22" si="4">+D21*E21</f>
        <v>3800</v>
      </c>
      <c r="G21" s="10">
        <v>18164</v>
      </c>
      <c r="H21" s="104" t="s">
        <v>267</v>
      </c>
      <c r="I21" s="13"/>
      <c r="K21" s="11" t="str">
        <f t="shared" ref="K21:K22" si="5">CONCATENATE(A21,"-",H21)</f>
        <v>203230-Tork® Jabón Liquido Luxury Mini para Cabello y Cuerpo</v>
      </c>
    </row>
    <row r="22" spans="1:11" ht="17.25" customHeight="1" x14ac:dyDescent="0.25">
      <c r="A22" s="43">
        <v>203169</v>
      </c>
      <c r="B22" s="10" t="s">
        <v>62</v>
      </c>
      <c r="C22" s="10" t="str">
        <f t="shared" si="3"/>
        <v>203169Sin_D</v>
      </c>
      <c r="D22" s="10">
        <v>8</v>
      </c>
      <c r="E22" s="10">
        <v>475</v>
      </c>
      <c r="F22" s="10">
        <f t="shared" si="4"/>
        <v>3800</v>
      </c>
      <c r="G22" s="10">
        <v>18164</v>
      </c>
      <c r="H22" s="104" t="s">
        <v>268</v>
      </c>
      <c r="I22" s="13"/>
      <c r="K22" s="11" t="str">
        <f t="shared" si="5"/>
        <v>203169-Tork® Jabón Líquido Mini para Manos</v>
      </c>
    </row>
    <row r="23" spans="1:11" x14ac:dyDescent="0.25">
      <c r="I23" s="13"/>
    </row>
    <row r="24" spans="1:11" x14ac:dyDescent="0.25">
      <c r="I24" s="13"/>
    </row>
    <row r="25" spans="1:11" x14ac:dyDescent="0.25">
      <c r="I25" s="13"/>
    </row>
    <row r="26" spans="1:11" x14ac:dyDescent="0.25">
      <c r="I26" s="13"/>
    </row>
    <row r="27" spans="1:11" x14ac:dyDescent="0.25">
      <c r="I27" s="13"/>
    </row>
    <row r="28" spans="1:11" x14ac:dyDescent="0.25">
      <c r="I28" s="13"/>
    </row>
    <row r="29" spans="1:11" x14ac:dyDescent="0.25">
      <c r="I29" s="13"/>
    </row>
    <row r="30" spans="1:11" x14ac:dyDescent="0.25">
      <c r="I30" s="13"/>
    </row>
    <row r="31" spans="1:11" x14ac:dyDescent="0.25">
      <c r="I31" s="13"/>
    </row>
    <row r="32" spans="1:11" x14ac:dyDescent="0.25">
      <c r="I32" s="13"/>
    </row>
    <row r="33" spans="9:9" x14ac:dyDescent="0.25">
      <c r="I33" s="13"/>
    </row>
    <row r="34" spans="9:9" x14ac:dyDescent="0.25">
      <c r="I34" s="13"/>
    </row>
    <row r="35" spans="9:9" x14ac:dyDescent="0.25">
      <c r="I35" s="13"/>
    </row>
  </sheetData>
  <sortState xmlns:xlrd2="http://schemas.microsoft.com/office/spreadsheetml/2017/richdata2" ref="A2:K18">
    <sortCondition ref="A2:A18"/>
  </sortState>
  <pageMargins left="0.7" right="0.7" top="0.75" bottom="0.75" header="0.3" footer="0.3"/>
  <headerFooter>
    <oddFooter>&amp;R_x000D_&amp;1#&amp;"Calibri"&amp;10&amp;K000000 Essity Internal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13">
    <tabColor theme="4" tint="0.79998168889431442"/>
  </sheetPr>
  <dimension ref="A1:K3"/>
  <sheetViews>
    <sheetView topLeftCell="A13" zoomScale="75" zoomScaleNormal="75" workbookViewId="0">
      <selection activeCell="A2" sqref="A2:K3"/>
    </sheetView>
  </sheetViews>
  <sheetFormatPr baseColWidth="10" defaultColWidth="11.42578125" defaultRowHeight="15" x14ac:dyDescent="0.25"/>
  <cols>
    <col min="1" max="1" width="11.28515625" style="5" bestFit="1" customWidth="1"/>
    <col min="2" max="2" width="13.28515625" style="5" bestFit="1" customWidth="1"/>
    <col min="3" max="3" width="16.7109375" style="5" bestFit="1" customWidth="1"/>
    <col min="4" max="4" width="16.140625" style="5" bestFit="1" customWidth="1"/>
    <col min="5" max="5" width="19.7109375" style="5" bestFit="1" customWidth="1"/>
    <col min="6" max="6" width="15.7109375" style="5" bestFit="1" customWidth="1"/>
    <col min="7" max="7" width="12.28515625" style="5" bestFit="1" customWidth="1"/>
    <col min="8" max="8" width="21.7109375" style="5" bestFit="1" customWidth="1"/>
    <col min="9" max="9" width="10" style="9" bestFit="1" customWidth="1"/>
    <col min="10" max="10" width="21.140625" style="9" bestFit="1" customWidth="1"/>
    <col min="11" max="11" width="33.140625" style="9" bestFit="1" customWidth="1"/>
    <col min="12" max="12" width="24.28515625" bestFit="1" customWidth="1"/>
  </cols>
  <sheetData>
    <row r="1" spans="1:11" x14ac:dyDescent="0.25">
      <c r="A1" s="17" t="s">
        <v>54</v>
      </c>
      <c r="B1" s="17" t="s">
        <v>32</v>
      </c>
      <c r="C1" s="17" t="s">
        <v>55</v>
      </c>
      <c r="D1" s="17" t="s">
        <v>56</v>
      </c>
      <c r="E1" s="17" t="s">
        <v>57</v>
      </c>
      <c r="F1" s="17" t="s">
        <v>58</v>
      </c>
      <c r="G1" s="17" t="s">
        <v>59</v>
      </c>
      <c r="H1" s="17" t="s">
        <v>60</v>
      </c>
      <c r="I1" s="12" t="s">
        <v>1</v>
      </c>
      <c r="J1" s="12" t="s">
        <v>35</v>
      </c>
      <c r="K1" s="12" t="s">
        <v>36</v>
      </c>
    </row>
    <row r="2" spans="1:11" x14ac:dyDescent="0.25">
      <c r="A2" s="10">
        <v>80107</v>
      </c>
      <c r="B2" s="10" t="s">
        <v>62</v>
      </c>
      <c r="C2" s="10" t="str">
        <f>CONCATENATE(A2,B2)</f>
        <v>80107Sin_D</v>
      </c>
      <c r="D2" s="10">
        <v>6</v>
      </c>
      <c r="E2" s="10">
        <v>1000</v>
      </c>
      <c r="F2" s="10">
        <f>+D2*E2</f>
        <v>6000</v>
      </c>
      <c r="G2" s="10">
        <v>46687</v>
      </c>
      <c r="H2" s="9" t="s">
        <v>92</v>
      </c>
      <c r="I2" s="13">
        <v>45390</v>
      </c>
      <c r="J2" s="9" t="s">
        <v>38</v>
      </c>
      <c r="K2" s="11" t="str">
        <f>CONCATENATE(A2,"-",H2)</f>
        <v>80107-Gel Antibac x 1000 ml</v>
      </c>
    </row>
    <row r="3" spans="1:11" x14ac:dyDescent="0.25">
      <c r="A3" s="10">
        <v>80107</v>
      </c>
      <c r="B3" s="10">
        <v>83510</v>
      </c>
      <c r="C3" s="10" t="str">
        <f>CONCATENATE(A3,B3)</f>
        <v>8010783510</v>
      </c>
      <c r="D3" s="10">
        <v>6</v>
      </c>
      <c r="E3" s="10">
        <v>1000</v>
      </c>
      <c r="F3" s="10">
        <f>+D3*E3</f>
        <v>6000</v>
      </c>
      <c r="G3" s="10">
        <v>46687</v>
      </c>
      <c r="H3" s="9" t="s">
        <v>92</v>
      </c>
      <c r="I3" s="13">
        <v>45390</v>
      </c>
      <c r="J3" s="9" t="s">
        <v>38</v>
      </c>
      <c r="K3" s="11" t="str">
        <f>CONCATENATE(A3,"-",H3)</f>
        <v>80107-Gel Antibac x 1000 ml</v>
      </c>
    </row>
  </sheetData>
  <sortState xmlns:xlrd2="http://schemas.microsoft.com/office/spreadsheetml/2017/richdata2" ref="A2:K3">
    <sortCondition ref="A2:A3"/>
  </sortState>
  <pageMargins left="0.7" right="0.7" top="0.75" bottom="0.75" header="0.3" footer="0.3"/>
  <headerFooter>
    <oddFooter>&amp;R_x000D_&amp;1#&amp;"Calibri"&amp;10&amp;K000000 Essity Internal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11">
    <tabColor theme="9" tint="0.79998168889431442"/>
  </sheetPr>
  <dimension ref="A1:N739"/>
  <sheetViews>
    <sheetView zoomScale="75" zoomScaleNormal="75" workbookViewId="0">
      <pane xSplit="1" ySplit="1" topLeftCell="B2" activePane="bottomRight" state="frozen"/>
      <selection activeCell="C2" sqref="C2"/>
      <selection pane="topRight" activeCell="C2" sqref="C2"/>
      <selection pane="bottomLeft" activeCell="C2" sqref="C2"/>
      <selection pane="bottomRight" activeCell="H10" sqref="H10:H15"/>
    </sheetView>
  </sheetViews>
  <sheetFormatPr baseColWidth="10" defaultColWidth="11.42578125" defaultRowHeight="15" x14ac:dyDescent="0.25"/>
  <cols>
    <col min="1" max="1" width="11.5703125" style="5" bestFit="1" customWidth="1"/>
    <col min="2" max="2" width="15" style="5" bestFit="1" customWidth="1"/>
    <col min="3" max="3" width="19.7109375" style="5" bestFit="1" customWidth="1"/>
    <col min="4" max="4" width="14.28515625" style="5" bestFit="1" customWidth="1"/>
    <col min="5" max="5" width="44.42578125" style="5" bestFit="1" customWidth="1"/>
    <col min="6" max="6" width="9.85546875" style="5" bestFit="1" customWidth="1"/>
    <col min="7" max="7" width="10.85546875" style="5" bestFit="1" customWidth="1"/>
    <col min="8" max="8" width="25.85546875" style="9" bestFit="1" customWidth="1"/>
    <col min="9" max="9" width="20.42578125" style="11" bestFit="1" customWidth="1"/>
    <col min="10" max="10" width="19.42578125" style="11" bestFit="1" customWidth="1"/>
    <col min="11" max="11" width="17" style="11" bestFit="1" customWidth="1"/>
    <col min="12" max="13" width="18.28515625" style="11" bestFit="1" customWidth="1"/>
    <col min="14" max="14" width="34" style="11" bestFit="1" customWidth="1"/>
  </cols>
  <sheetData>
    <row r="1" spans="1:14" x14ac:dyDescent="0.25">
      <c r="A1" s="17" t="s">
        <v>54</v>
      </c>
      <c r="B1" s="17" t="s">
        <v>32</v>
      </c>
      <c r="C1" s="17" t="s">
        <v>93</v>
      </c>
      <c r="D1" s="17" t="s">
        <v>4</v>
      </c>
      <c r="E1" s="17" t="s">
        <v>94</v>
      </c>
      <c r="F1" s="17" t="s">
        <v>95</v>
      </c>
      <c r="G1" s="17" t="s">
        <v>96</v>
      </c>
      <c r="H1" s="12" t="s">
        <v>60</v>
      </c>
      <c r="I1" s="12" t="s">
        <v>97</v>
      </c>
      <c r="J1" s="12" t="s">
        <v>98</v>
      </c>
      <c r="K1" s="12" t="s">
        <v>99</v>
      </c>
      <c r="L1" s="12" t="s">
        <v>100</v>
      </c>
      <c r="M1" s="12" t="s">
        <v>101</v>
      </c>
      <c r="N1" s="12" t="s">
        <v>102</v>
      </c>
    </row>
    <row r="2" spans="1:14" s="23" customFormat="1" ht="16.5" x14ac:dyDescent="0.3">
      <c r="A2" s="94">
        <v>202581</v>
      </c>
      <c r="B2" s="34" t="s">
        <v>62</v>
      </c>
      <c r="C2" s="5"/>
      <c r="D2" s="5"/>
      <c r="E2" s="89" t="s">
        <v>194</v>
      </c>
      <c r="F2" s="90">
        <v>0.86</v>
      </c>
      <c r="G2" s="90">
        <v>0.86</v>
      </c>
      <c r="H2" s="9" t="s">
        <v>202</v>
      </c>
      <c r="I2" s="24"/>
      <c r="J2" s="24"/>
      <c r="K2" s="24"/>
      <c r="L2" s="26"/>
      <c r="M2" s="27"/>
      <c r="N2" s="24"/>
    </row>
    <row r="3" spans="1:14" s="23" customFormat="1" ht="16.5" x14ac:dyDescent="0.3">
      <c r="A3" s="94">
        <v>71198</v>
      </c>
      <c r="B3" s="34" t="s">
        <v>62</v>
      </c>
      <c r="C3" s="5"/>
      <c r="D3" s="5"/>
      <c r="E3" s="89" t="s">
        <v>195</v>
      </c>
      <c r="F3" s="90">
        <v>0.86</v>
      </c>
      <c r="G3" s="90">
        <v>0.86</v>
      </c>
      <c r="H3" s="9" t="s">
        <v>203</v>
      </c>
      <c r="I3" s="24"/>
      <c r="J3" s="24"/>
      <c r="K3" s="24"/>
      <c r="L3" s="26"/>
      <c r="M3" s="27"/>
      <c r="N3" s="24"/>
    </row>
    <row r="4" spans="1:14" s="23" customFormat="1" ht="16.5" x14ac:dyDescent="0.3">
      <c r="A4" s="94">
        <v>200868</v>
      </c>
      <c r="B4" s="34" t="s">
        <v>62</v>
      </c>
      <c r="C4" s="5"/>
      <c r="D4" s="5"/>
      <c r="E4" s="89" t="s">
        <v>196</v>
      </c>
      <c r="F4" s="90">
        <v>0.86</v>
      </c>
      <c r="G4" s="90">
        <v>0.86</v>
      </c>
      <c r="H4" s="9" t="s">
        <v>203</v>
      </c>
      <c r="I4" s="24"/>
      <c r="J4" s="24"/>
      <c r="K4" s="28"/>
      <c r="L4" s="28"/>
      <c r="M4" s="27"/>
      <c r="N4" s="24"/>
    </row>
    <row r="5" spans="1:14" s="23" customFormat="1" ht="16.5" x14ac:dyDescent="0.3">
      <c r="A5" s="94">
        <v>71187</v>
      </c>
      <c r="B5" s="34" t="s">
        <v>62</v>
      </c>
      <c r="C5" s="5"/>
      <c r="D5" s="5"/>
      <c r="E5" s="89" t="s">
        <v>197</v>
      </c>
      <c r="F5" s="90">
        <v>0.86</v>
      </c>
      <c r="G5" s="90">
        <v>0.86</v>
      </c>
      <c r="H5" s="9" t="s">
        <v>202</v>
      </c>
      <c r="I5" s="24"/>
      <c r="J5" s="24"/>
      <c r="K5" s="28"/>
      <c r="L5" s="28"/>
      <c r="M5" s="27"/>
      <c r="N5" s="24"/>
    </row>
    <row r="6" spans="1:14" s="23" customFormat="1" ht="16.5" x14ac:dyDescent="0.3">
      <c r="A6" s="94">
        <v>71610</v>
      </c>
      <c r="B6" s="34" t="s">
        <v>62</v>
      </c>
      <c r="C6" s="5"/>
      <c r="D6" s="5"/>
      <c r="E6" s="89" t="s">
        <v>198</v>
      </c>
      <c r="F6" s="91">
        <v>0.72</v>
      </c>
      <c r="G6" s="91">
        <v>0.72</v>
      </c>
      <c r="H6" s="9" t="s">
        <v>204</v>
      </c>
      <c r="I6" s="24"/>
      <c r="J6" s="24"/>
      <c r="K6" s="28"/>
      <c r="L6" s="28"/>
      <c r="M6" s="27"/>
      <c r="N6" s="24"/>
    </row>
    <row r="7" spans="1:14" s="23" customFormat="1" ht="16.5" x14ac:dyDescent="0.3">
      <c r="A7" s="94">
        <v>71612</v>
      </c>
      <c r="B7" s="34" t="s">
        <v>62</v>
      </c>
      <c r="C7" s="5"/>
      <c r="D7" s="5"/>
      <c r="E7" s="89" t="s">
        <v>199</v>
      </c>
      <c r="F7" s="91">
        <v>0.72</v>
      </c>
      <c r="G7" s="91">
        <v>0.72</v>
      </c>
      <c r="H7" s="9" t="s">
        <v>205</v>
      </c>
      <c r="I7" s="24"/>
      <c r="J7" s="24"/>
      <c r="K7" s="28"/>
      <c r="L7" s="28"/>
      <c r="M7" s="27"/>
      <c r="N7" s="24"/>
    </row>
    <row r="8" spans="1:14" s="23" customFormat="1" ht="16.5" x14ac:dyDescent="0.3">
      <c r="A8" s="94">
        <v>71611</v>
      </c>
      <c r="B8" s="34" t="s">
        <v>62</v>
      </c>
      <c r="C8" s="5"/>
      <c r="D8" s="5"/>
      <c r="E8" s="89" t="s">
        <v>200</v>
      </c>
      <c r="F8" s="91">
        <v>0.72</v>
      </c>
      <c r="G8" s="91">
        <v>0.72</v>
      </c>
      <c r="H8" s="9" t="s">
        <v>205</v>
      </c>
      <c r="I8" s="24"/>
      <c r="J8" s="24"/>
      <c r="K8" s="24"/>
      <c r="L8" s="26"/>
      <c r="M8" s="27"/>
      <c r="N8" s="24"/>
    </row>
    <row r="9" spans="1:14" s="23" customFormat="1" ht="16.5" x14ac:dyDescent="0.3">
      <c r="A9" s="94">
        <v>71613</v>
      </c>
      <c r="B9" s="34" t="s">
        <v>62</v>
      </c>
      <c r="C9" s="5"/>
      <c r="D9" s="5"/>
      <c r="E9" s="89" t="s">
        <v>201</v>
      </c>
      <c r="F9" s="91">
        <v>0.72</v>
      </c>
      <c r="G9" s="91">
        <v>0.72</v>
      </c>
      <c r="H9" s="9" t="s">
        <v>206</v>
      </c>
      <c r="I9" s="24"/>
      <c r="J9" s="24"/>
      <c r="K9" s="28"/>
      <c r="L9" s="28"/>
      <c r="M9" s="27"/>
      <c r="N9" s="24"/>
    </row>
    <row r="10" spans="1:14" s="23" customFormat="1" ht="27" x14ac:dyDescent="0.25">
      <c r="A10" s="24">
        <v>202580</v>
      </c>
      <c r="B10" s="34" t="s">
        <v>62</v>
      </c>
      <c r="C10" s="24"/>
      <c r="D10" s="24"/>
      <c r="E10" s="98" t="s">
        <v>248</v>
      </c>
      <c r="F10" s="99">
        <v>1.23</v>
      </c>
      <c r="G10" s="99">
        <v>1.23</v>
      </c>
      <c r="H10" s="24" t="s">
        <v>254</v>
      </c>
      <c r="I10" s="24"/>
      <c r="J10" s="24"/>
      <c r="K10" s="28"/>
      <c r="L10" s="28"/>
      <c r="M10" s="27"/>
      <c r="N10" s="24"/>
    </row>
    <row r="11" spans="1:14" s="23" customFormat="1" ht="27" x14ac:dyDescent="0.25">
      <c r="A11" s="24">
        <v>71457</v>
      </c>
      <c r="B11" s="34" t="s">
        <v>62</v>
      </c>
      <c r="C11" s="24"/>
      <c r="D11" s="24"/>
      <c r="E11" s="98" t="s">
        <v>249</v>
      </c>
      <c r="F11" s="99">
        <v>1.23</v>
      </c>
      <c r="G11" s="99">
        <v>1.23</v>
      </c>
      <c r="H11" s="24" t="s">
        <v>254</v>
      </c>
      <c r="I11" s="24"/>
      <c r="J11" s="24"/>
      <c r="K11" s="28"/>
      <c r="L11" s="28"/>
      <c r="M11" s="27"/>
      <c r="N11" s="24"/>
    </row>
    <row r="12" spans="1:14" s="23" customFormat="1" ht="27" x14ac:dyDescent="0.25">
      <c r="A12" s="24">
        <v>71107</v>
      </c>
      <c r="B12" s="34" t="s">
        <v>62</v>
      </c>
      <c r="C12" s="24"/>
      <c r="D12" s="24"/>
      <c r="E12" s="98" t="s">
        <v>250</v>
      </c>
      <c r="F12" s="99">
        <v>1.45</v>
      </c>
      <c r="G12" s="99">
        <v>1.45</v>
      </c>
      <c r="H12" s="24" t="s">
        <v>255</v>
      </c>
      <c r="I12" s="24"/>
      <c r="J12" s="24"/>
      <c r="K12" s="28"/>
      <c r="L12" s="28"/>
      <c r="M12" s="27"/>
      <c r="N12" s="24"/>
    </row>
    <row r="13" spans="1:14" s="23" customFormat="1" ht="27" x14ac:dyDescent="0.25">
      <c r="A13" s="24">
        <v>71117</v>
      </c>
      <c r="B13" s="34" t="s">
        <v>62</v>
      </c>
      <c r="C13" s="24"/>
      <c r="D13" s="24"/>
      <c r="E13" s="98" t="s">
        <v>251</v>
      </c>
      <c r="F13" s="99">
        <v>1.45</v>
      </c>
      <c r="G13" s="99">
        <v>1.45</v>
      </c>
      <c r="H13" s="24" t="s">
        <v>256</v>
      </c>
      <c r="I13" s="24"/>
      <c r="J13" s="24"/>
      <c r="K13" s="28"/>
      <c r="L13" s="28"/>
      <c r="M13" s="27"/>
      <c r="N13" s="24"/>
    </row>
    <row r="14" spans="1:14" s="23" customFormat="1" ht="27" x14ac:dyDescent="0.25">
      <c r="A14" s="24">
        <v>71357</v>
      </c>
      <c r="B14" s="34" t="s">
        <v>62</v>
      </c>
      <c r="C14" s="24"/>
      <c r="D14" s="24"/>
      <c r="E14" s="98" t="s">
        <v>252</v>
      </c>
      <c r="F14" s="99">
        <v>1.45</v>
      </c>
      <c r="G14" s="99">
        <v>1.45</v>
      </c>
      <c r="H14" s="24" t="s">
        <v>255</v>
      </c>
      <c r="I14" s="24"/>
      <c r="J14" s="24"/>
      <c r="K14" s="28"/>
      <c r="L14" s="26"/>
      <c r="M14" s="27"/>
      <c r="N14" s="24"/>
    </row>
    <row r="15" spans="1:14" s="23" customFormat="1" ht="27" x14ac:dyDescent="0.25">
      <c r="A15" s="24">
        <v>71557</v>
      </c>
      <c r="B15" s="34" t="s">
        <v>62</v>
      </c>
      <c r="C15" s="24"/>
      <c r="D15" s="24"/>
      <c r="E15" s="98" t="s">
        <v>253</v>
      </c>
      <c r="F15" s="99">
        <v>1.45</v>
      </c>
      <c r="G15" s="99">
        <v>1.45</v>
      </c>
      <c r="H15" s="24" t="s">
        <v>256</v>
      </c>
      <c r="I15" s="24"/>
      <c r="J15" s="24"/>
      <c r="K15" s="28"/>
      <c r="L15" s="26"/>
      <c r="M15" s="27"/>
      <c r="N15" s="24"/>
    </row>
    <row r="16" spans="1:14" s="23" customFormat="1" x14ac:dyDescent="0.25">
      <c r="A16" s="24"/>
      <c r="B16" s="24"/>
      <c r="C16" s="24"/>
      <c r="D16" s="24"/>
      <c r="E16" s="24"/>
      <c r="F16" s="25"/>
      <c r="G16" s="25"/>
      <c r="H16" s="24"/>
      <c r="I16" s="24"/>
      <c r="J16" s="24"/>
      <c r="K16" s="28"/>
      <c r="L16" s="28"/>
      <c r="M16" s="27"/>
      <c r="N16" s="24"/>
    </row>
    <row r="17" spans="1:14" s="23" customFormat="1" x14ac:dyDescent="0.25">
      <c r="A17" s="24"/>
      <c r="B17" s="24"/>
      <c r="C17" s="24"/>
      <c r="D17" s="24"/>
      <c r="E17" s="24"/>
      <c r="F17" s="25"/>
      <c r="G17" s="25"/>
      <c r="H17" s="24"/>
      <c r="I17" s="24"/>
      <c r="J17" s="24"/>
      <c r="K17" s="28"/>
      <c r="L17" s="28"/>
      <c r="M17" s="27"/>
      <c r="N17" s="24"/>
    </row>
    <row r="18" spans="1:14" s="23" customFormat="1" x14ac:dyDescent="0.25">
      <c r="A18" s="24"/>
      <c r="B18" s="24"/>
      <c r="C18" s="24"/>
      <c r="D18" s="24"/>
      <c r="E18" s="24"/>
      <c r="F18" s="25"/>
      <c r="G18" s="25"/>
      <c r="H18" s="24"/>
      <c r="I18" s="24"/>
      <c r="J18" s="24"/>
      <c r="K18" s="28"/>
      <c r="L18" s="28"/>
      <c r="M18" s="27"/>
      <c r="N18" s="24"/>
    </row>
    <row r="19" spans="1:14" s="23" customFormat="1" x14ac:dyDescent="0.25">
      <c r="A19" s="24"/>
      <c r="B19" s="24"/>
      <c r="C19" s="24"/>
      <c r="D19" s="24"/>
      <c r="E19" s="24"/>
      <c r="F19" s="25"/>
      <c r="G19" s="25"/>
      <c r="H19" s="24"/>
      <c r="I19" s="24"/>
      <c r="J19" s="24"/>
      <c r="K19" s="28"/>
      <c r="L19" s="28"/>
      <c r="M19" s="27"/>
      <c r="N19" s="24"/>
    </row>
    <row r="20" spans="1:14" s="23" customFormat="1" x14ac:dyDescent="0.25">
      <c r="A20" s="24"/>
      <c r="B20" s="24"/>
      <c r="C20" s="24"/>
      <c r="D20" s="24"/>
      <c r="E20" s="24"/>
      <c r="F20" s="25"/>
      <c r="G20" s="25"/>
      <c r="H20" s="24"/>
      <c r="I20" s="24"/>
      <c r="J20" s="24"/>
      <c r="K20" s="28"/>
      <c r="L20" s="26"/>
      <c r="M20" s="27"/>
      <c r="N20" s="24"/>
    </row>
    <row r="21" spans="1:14" s="23" customFormat="1" x14ac:dyDescent="0.25">
      <c r="A21" s="24"/>
      <c r="B21" s="24"/>
      <c r="C21" s="24"/>
      <c r="D21" s="24"/>
      <c r="E21" s="24"/>
      <c r="F21" s="25"/>
      <c r="G21" s="25"/>
      <c r="H21" s="24"/>
      <c r="I21" s="24"/>
      <c r="J21" s="24"/>
      <c r="K21" s="28"/>
      <c r="L21" s="28"/>
      <c r="M21" s="27"/>
      <c r="N21" s="24"/>
    </row>
    <row r="22" spans="1:14" s="23" customFormat="1" x14ac:dyDescent="0.25">
      <c r="A22" s="24"/>
      <c r="B22" s="24"/>
      <c r="C22" s="24"/>
      <c r="D22" s="24"/>
      <c r="E22" s="24"/>
      <c r="F22" s="25"/>
      <c r="G22" s="25"/>
      <c r="H22" s="24"/>
      <c r="I22" s="24"/>
      <c r="J22" s="24"/>
      <c r="K22" s="28"/>
      <c r="L22" s="28"/>
      <c r="M22" s="27"/>
      <c r="N22" s="24"/>
    </row>
    <row r="23" spans="1:14" s="23" customFormat="1" x14ac:dyDescent="0.25">
      <c r="A23" s="24"/>
      <c r="B23" s="24"/>
      <c r="C23" s="24"/>
      <c r="D23" s="24"/>
      <c r="E23" s="24"/>
      <c r="F23" s="25"/>
      <c r="G23" s="25"/>
      <c r="H23" s="24"/>
      <c r="I23" s="24"/>
      <c r="J23" s="24"/>
      <c r="K23" s="28"/>
      <c r="L23" s="28"/>
      <c r="M23" s="27"/>
      <c r="N23" s="24"/>
    </row>
    <row r="24" spans="1:14" s="23" customFormat="1" x14ac:dyDescent="0.25">
      <c r="A24" s="24"/>
      <c r="B24" s="24"/>
      <c r="C24" s="24"/>
      <c r="D24" s="24"/>
      <c r="E24" s="24"/>
      <c r="F24" s="25"/>
      <c r="G24" s="25"/>
      <c r="H24" s="24"/>
      <c r="I24" s="24"/>
      <c r="J24" s="24"/>
      <c r="K24" s="28"/>
      <c r="L24" s="28"/>
      <c r="M24" s="27"/>
      <c r="N24" s="24"/>
    </row>
    <row r="25" spans="1:14" s="23" customFormat="1" x14ac:dyDescent="0.25">
      <c r="A25" s="24"/>
      <c r="B25" s="24"/>
      <c r="C25" s="24"/>
      <c r="D25" s="24"/>
      <c r="E25" s="24"/>
      <c r="F25" s="25"/>
      <c r="G25" s="25"/>
      <c r="H25" s="24"/>
      <c r="I25" s="24"/>
      <c r="J25" s="24"/>
      <c r="K25" s="28"/>
      <c r="L25" s="28"/>
      <c r="M25" s="27"/>
      <c r="N25" s="24"/>
    </row>
    <row r="26" spans="1:14" s="23" customFormat="1" x14ac:dyDescent="0.25">
      <c r="A26" s="24"/>
      <c r="B26" s="24"/>
      <c r="C26" s="24"/>
      <c r="D26" s="24"/>
      <c r="E26" s="24"/>
      <c r="F26" s="25"/>
      <c r="G26" s="25"/>
      <c r="H26" s="24"/>
      <c r="I26" s="24"/>
      <c r="J26" s="24"/>
      <c r="K26" s="24"/>
      <c r="L26" s="26"/>
      <c r="M26" s="27"/>
      <c r="N26" s="24"/>
    </row>
    <row r="27" spans="1:14" s="23" customFormat="1" x14ac:dyDescent="0.25">
      <c r="A27" s="24"/>
      <c r="B27" s="24"/>
      <c r="C27" s="24"/>
      <c r="D27" s="24"/>
      <c r="E27" s="24"/>
      <c r="F27" s="25"/>
      <c r="G27" s="25"/>
      <c r="H27" s="24"/>
      <c r="I27" s="24"/>
      <c r="J27" s="24"/>
      <c r="K27" s="24"/>
      <c r="L27" s="26"/>
      <c r="M27" s="27"/>
      <c r="N27" s="24"/>
    </row>
    <row r="28" spans="1:14" s="23" customFormat="1" x14ac:dyDescent="0.25">
      <c r="A28" s="24"/>
      <c r="B28" s="24"/>
      <c r="C28" s="24"/>
      <c r="D28" s="24"/>
      <c r="E28" s="24"/>
      <c r="F28" s="25"/>
      <c r="G28" s="25"/>
      <c r="H28" s="24"/>
      <c r="I28" s="24"/>
      <c r="J28" s="24"/>
      <c r="K28" s="28"/>
      <c r="L28" s="28"/>
      <c r="M28" s="27"/>
      <c r="N28" s="24"/>
    </row>
    <row r="29" spans="1:14" s="23" customFormat="1" x14ac:dyDescent="0.25">
      <c r="A29" s="24"/>
      <c r="B29" s="24"/>
      <c r="C29" s="24"/>
      <c r="D29" s="24"/>
      <c r="E29" s="24"/>
      <c r="F29" s="25"/>
      <c r="G29" s="25"/>
      <c r="H29" s="24"/>
      <c r="I29" s="24"/>
      <c r="J29" s="24"/>
      <c r="K29" s="28"/>
      <c r="L29" s="28"/>
      <c r="M29" s="27"/>
      <c r="N29" s="24"/>
    </row>
    <row r="30" spans="1:14" s="23" customFormat="1" x14ac:dyDescent="0.25">
      <c r="A30" s="24"/>
      <c r="B30" s="24"/>
      <c r="C30" s="24"/>
      <c r="D30" s="24"/>
      <c r="E30" s="24"/>
      <c r="F30" s="25"/>
      <c r="G30" s="25"/>
      <c r="H30" s="24"/>
      <c r="I30" s="24"/>
      <c r="J30" s="24"/>
      <c r="K30" s="28"/>
      <c r="L30" s="28"/>
      <c r="M30" s="27"/>
      <c r="N30" s="24"/>
    </row>
    <row r="31" spans="1:14" s="23" customFormat="1" x14ac:dyDescent="0.25">
      <c r="A31" s="24"/>
      <c r="B31" s="24"/>
      <c r="C31" s="24"/>
      <c r="D31" s="24"/>
      <c r="E31" s="24"/>
      <c r="F31" s="25"/>
      <c r="G31" s="25"/>
      <c r="H31" s="24"/>
      <c r="I31" s="24"/>
      <c r="J31" s="24"/>
      <c r="K31" s="28"/>
      <c r="L31" s="28"/>
      <c r="M31" s="27"/>
      <c r="N31" s="24"/>
    </row>
    <row r="32" spans="1:14" s="23" customFormat="1" x14ac:dyDescent="0.25">
      <c r="A32" s="24"/>
      <c r="B32" s="24"/>
      <c r="C32" s="24"/>
      <c r="D32" s="24"/>
      <c r="E32" s="24"/>
      <c r="F32" s="25"/>
      <c r="G32" s="25"/>
      <c r="H32" s="24"/>
      <c r="I32" s="24"/>
      <c r="J32" s="24"/>
      <c r="K32" s="24"/>
      <c r="L32" s="26"/>
      <c r="M32" s="27"/>
      <c r="N32" s="24"/>
    </row>
    <row r="33" spans="1:14" s="23" customFormat="1" x14ac:dyDescent="0.25">
      <c r="A33" s="24"/>
      <c r="B33" s="24"/>
      <c r="C33" s="24"/>
      <c r="D33" s="24"/>
      <c r="E33" s="24"/>
      <c r="F33" s="25"/>
      <c r="G33" s="25"/>
      <c r="H33" s="24"/>
      <c r="I33" s="24"/>
      <c r="J33" s="24"/>
      <c r="K33" s="28"/>
      <c r="L33" s="28"/>
      <c r="M33" s="27"/>
      <c r="N33" s="24"/>
    </row>
    <row r="34" spans="1:14" s="23" customFormat="1" x14ac:dyDescent="0.25">
      <c r="A34" s="24"/>
      <c r="B34" s="24"/>
      <c r="C34" s="24"/>
      <c r="D34" s="24"/>
      <c r="E34" s="24"/>
      <c r="F34" s="25"/>
      <c r="G34" s="25"/>
      <c r="H34" s="24"/>
      <c r="I34" s="24"/>
      <c r="J34" s="24"/>
      <c r="K34" s="28"/>
      <c r="L34" s="28"/>
      <c r="M34" s="27"/>
      <c r="N34" s="24"/>
    </row>
    <row r="35" spans="1:14" s="23" customFormat="1" x14ac:dyDescent="0.25">
      <c r="A35" s="24"/>
      <c r="B35" s="24"/>
      <c r="C35" s="24"/>
      <c r="D35" s="24"/>
      <c r="E35" s="24"/>
      <c r="F35" s="25"/>
      <c r="G35" s="25"/>
      <c r="H35" s="24"/>
      <c r="I35" s="24"/>
      <c r="J35" s="24"/>
      <c r="K35" s="28"/>
      <c r="L35" s="28"/>
      <c r="M35" s="27"/>
      <c r="N35" s="24"/>
    </row>
    <row r="36" spans="1:14" s="23" customFormat="1" x14ac:dyDescent="0.25">
      <c r="A36" s="24"/>
      <c r="B36" s="24"/>
      <c r="C36" s="24"/>
      <c r="D36" s="24"/>
      <c r="E36" s="24"/>
      <c r="F36" s="25"/>
      <c r="G36" s="25"/>
      <c r="H36" s="24"/>
      <c r="I36" s="24"/>
      <c r="J36" s="24"/>
      <c r="K36" s="28"/>
      <c r="L36" s="28"/>
      <c r="M36" s="27"/>
      <c r="N36" s="24"/>
    </row>
    <row r="37" spans="1:14" s="23" customFormat="1" x14ac:dyDescent="0.25">
      <c r="A37" s="24"/>
      <c r="B37" s="24"/>
      <c r="C37" s="24"/>
      <c r="D37" s="24"/>
      <c r="E37" s="24"/>
      <c r="F37" s="25"/>
      <c r="G37" s="25"/>
      <c r="H37" s="24"/>
      <c r="I37" s="24"/>
      <c r="J37" s="24"/>
      <c r="K37" s="28"/>
      <c r="L37" s="28"/>
      <c r="M37" s="27"/>
      <c r="N37" s="24"/>
    </row>
    <row r="38" spans="1:14" s="23" customFormat="1" x14ac:dyDescent="0.25">
      <c r="A38" s="24"/>
      <c r="B38" s="24"/>
      <c r="C38" s="24"/>
      <c r="D38" s="24"/>
      <c r="E38" s="24"/>
      <c r="F38" s="25"/>
      <c r="G38" s="25"/>
      <c r="H38" s="24"/>
      <c r="I38" s="24"/>
      <c r="J38" s="24"/>
      <c r="K38" s="24"/>
      <c r="L38" s="26"/>
      <c r="M38" s="27"/>
      <c r="N38" s="24"/>
    </row>
    <row r="39" spans="1:14" s="23" customFormat="1" x14ac:dyDescent="0.25">
      <c r="A39" s="24"/>
      <c r="B39" s="24"/>
      <c r="C39" s="24"/>
      <c r="D39" s="24"/>
      <c r="E39" s="24"/>
      <c r="F39" s="25"/>
      <c r="G39" s="25"/>
      <c r="H39" s="24"/>
      <c r="I39" s="24"/>
      <c r="J39" s="24"/>
      <c r="K39" s="24"/>
      <c r="L39" s="26"/>
      <c r="M39" s="27"/>
      <c r="N39" s="24"/>
    </row>
    <row r="40" spans="1:14" s="23" customFormat="1" x14ac:dyDescent="0.25">
      <c r="A40" s="24"/>
      <c r="B40" s="24"/>
      <c r="C40" s="24"/>
      <c r="D40" s="24"/>
      <c r="E40" s="24"/>
      <c r="F40" s="25"/>
      <c r="G40" s="25"/>
      <c r="H40" s="24"/>
      <c r="I40" s="24"/>
      <c r="J40" s="24"/>
      <c r="K40" s="28"/>
      <c r="L40" s="28"/>
      <c r="M40" s="27"/>
      <c r="N40" s="24"/>
    </row>
    <row r="41" spans="1:14" s="23" customFormat="1" x14ac:dyDescent="0.25">
      <c r="A41" s="24"/>
      <c r="B41" s="24"/>
      <c r="C41" s="24"/>
      <c r="D41" s="24"/>
      <c r="E41" s="24"/>
      <c r="F41" s="25"/>
      <c r="G41" s="25"/>
      <c r="H41" s="24"/>
      <c r="I41" s="24"/>
      <c r="J41" s="24"/>
      <c r="K41" s="28"/>
      <c r="L41" s="28"/>
      <c r="M41" s="27"/>
      <c r="N41" s="24"/>
    </row>
    <row r="42" spans="1:14" s="23" customFormat="1" x14ac:dyDescent="0.25">
      <c r="A42" s="24"/>
      <c r="B42" s="24"/>
      <c r="C42" s="24"/>
      <c r="D42" s="24"/>
      <c r="E42" s="24"/>
      <c r="F42" s="25"/>
      <c r="G42" s="25"/>
      <c r="H42" s="24"/>
      <c r="I42" s="24"/>
      <c r="J42" s="24"/>
      <c r="K42" s="28"/>
      <c r="L42" s="28"/>
      <c r="M42" s="27"/>
      <c r="N42" s="24"/>
    </row>
    <row r="43" spans="1:14" s="23" customFormat="1" x14ac:dyDescent="0.25">
      <c r="A43" s="24"/>
      <c r="B43" s="24"/>
      <c r="C43" s="24"/>
      <c r="D43" s="24"/>
      <c r="E43" s="24"/>
      <c r="F43" s="25"/>
      <c r="G43" s="25"/>
      <c r="H43" s="24"/>
      <c r="I43" s="24"/>
      <c r="J43" s="24"/>
      <c r="K43" s="28"/>
      <c r="L43" s="28"/>
      <c r="M43" s="27"/>
      <c r="N43" s="24"/>
    </row>
    <row r="44" spans="1:14" s="23" customFormat="1" x14ac:dyDescent="0.25">
      <c r="A44" s="24"/>
      <c r="B44" s="24"/>
      <c r="C44" s="24"/>
      <c r="D44" s="24"/>
      <c r="E44" s="24"/>
      <c r="F44" s="25"/>
      <c r="G44" s="25"/>
      <c r="H44" s="24"/>
      <c r="I44" s="24"/>
      <c r="J44" s="24"/>
      <c r="K44" s="24"/>
      <c r="L44" s="26"/>
      <c r="M44" s="27"/>
      <c r="N44" s="24"/>
    </row>
    <row r="45" spans="1:14" s="23" customFormat="1" x14ac:dyDescent="0.25">
      <c r="A45" s="24"/>
      <c r="B45" s="24"/>
      <c r="C45" s="24"/>
      <c r="D45" s="24"/>
      <c r="E45" s="24"/>
      <c r="F45" s="25"/>
      <c r="G45" s="25"/>
      <c r="H45" s="24"/>
      <c r="I45" s="24"/>
      <c r="J45" s="24"/>
      <c r="K45" s="28"/>
      <c r="L45" s="28"/>
      <c r="M45" s="27"/>
      <c r="N45" s="24"/>
    </row>
    <row r="46" spans="1:14" s="23" customFormat="1" x14ac:dyDescent="0.25">
      <c r="A46" s="24"/>
      <c r="B46" s="24"/>
      <c r="C46" s="24"/>
      <c r="D46" s="24"/>
      <c r="E46" s="24"/>
      <c r="F46" s="25"/>
      <c r="G46" s="25"/>
      <c r="H46" s="24"/>
      <c r="I46" s="24"/>
      <c r="J46" s="24"/>
      <c r="K46" s="28"/>
      <c r="L46" s="28"/>
      <c r="M46" s="27"/>
      <c r="N46" s="24"/>
    </row>
    <row r="47" spans="1:14" s="23" customFormat="1" x14ac:dyDescent="0.25">
      <c r="A47" s="24"/>
      <c r="B47" s="24"/>
      <c r="C47" s="24"/>
      <c r="D47" s="24"/>
      <c r="E47" s="24"/>
      <c r="F47" s="25"/>
      <c r="G47" s="25"/>
      <c r="H47" s="24"/>
      <c r="I47" s="24"/>
      <c r="J47" s="24"/>
      <c r="K47" s="28"/>
      <c r="L47" s="28"/>
      <c r="M47" s="27"/>
      <c r="N47" s="24"/>
    </row>
    <row r="48" spans="1:14" s="23" customFormat="1" x14ac:dyDescent="0.25">
      <c r="A48" s="24"/>
      <c r="B48" s="24"/>
      <c r="C48" s="24"/>
      <c r="D48" s="24"/>
      <c r="E48" s="24"/>
      <c r="F48" s="25"/>
      <c r="G48" s="25"/>
      <c r="H48" s="24"/>
      <c r="I48" s="24"/>
      <c r="J48" s="24"/>
      <c r="K48" s="28"/>
      <c r="L48" s="28"/>
      <c r="M48" s="27"/>
      <c r="N48" s="24"/>
    </row>
    <row r="49" spans="1:14" s="23" customFormat="1" x14ac:dyDescent="0.25">
      <c r="A49" s="24"/>
      <c r="B49" s="24"/>
      <c r="C49" s="24"/>
      <c r="D49" s="24"/>
      <c r="E49" s="24"/>
      <c r="F49" s="25"/>
      <c r="G49" s="25"/>
      <c r="H49" s="24"/>
      <c r="I49" s="24"/>
      <c r="J49" s="24"/>
      <c r="K49" s="28"/>
      <c r="L49" s="28"/>
      <c r="M49" s="27"/>
      <c r="N49" s="24"/>
    </row>
    <row r="50" spans="1:14" s="23" customFormat="1" x14ac:dyDescent="0.25">
      <c r="A50" s="24"/>
      <c r="B50" s="24"/>
      <c r="C50" s="24"/>
      <c r="D50" s="24"/>
      <c r="E50" s="24"/>
      <c r="F50" s="25"/>
      <c r="G50" s="25"/>
      <c r="H50" s="24"/>
      <c r="I50" s="24"/>
      <c r="J50" s="24"/>
      <c r="K50" s="28"/>
      <c r="L50" s="26"/>
      <c r="M50" s="27"/>
      <c r="N50" s="24"/>
    </row>
    <row r="51" spans="1:14" s="23" customFormat="1" x14ac:dyDescent="0.25">
      <c r="A51" s="24"/>
      <c r="B51" s="24"/>
      <c r="C51" s="24"/>
      <c r="D51" s="24"/>
      <c r="E51" s="24"/>
      <c r="F51" s="25"/>
      <c r="G51" s="25"/>
      <c r="H51" s="24"/>
      <c r="I51" s="24"/>
      <c r="J51" s="24"/>
      <c r="K51" s="28"/>
      <c r="L51" s="26"/>
      <c r="M51" s="27"/>
      <c r="N51" s="24"/>
    </row>
    <row r="52" spans="1:14" s="23" customFormat="1" x14ac:dyDescent="0.25">
      <c r="A52" s="24"/>
      <c r="B52" s="24"/>
      <c r="C52" s="24"/>
      <c r="D52" s="24"/>
      <c r="E52" s="24"/>
      <c r="F52" s="25"/>
      <c r="G52" s="25"/>
      <c r="H52" s="24"/>
      <c r="I52" s="24"/>
      <c r="J52" s="24"/>
      <c r="K52" s="28"/>
      <c r="L52" s="28"/>
      <c r="M52" s="27"/>
      <c r="N52" s="24"/>
    </row>
    <row r="53" spans="1:14" s="23" customFormat="1" x14ac:dyDescent="0.25">
      <c r="A53" s="24"/>
      <c r="B53" s="24"/>
      <c r="C53" s="24"/>
      <c r="D53" s="24"/>
      <c r="E53" s="24"/>
      <c r="F53" s="25"/>
      <c r="G53" s="25"/>
      <c r="H53" s="24"/>
      <c r="I53" s="24"/>
      <c r="J53" s="24"/>
      <c r="K53" s="28"/>
      <c r="L53" s="28"/>
      <c r="M53" s="27"/>
      <c r="N53" s="24"/>
    </row>
    <row r="54" spans="1:14" s="23" customFormat="1" x14ac:dyDescent="0.25">
      <c r="A54" s="24"/>
      <c r="B54" s="24"/>
      <c r="C54" s="24"/>
      <c r="D54" s="24"/>
      <c r="E54" s="24"/>
      <c r="F54" s="25"/>
      <c r="G54" s="25"/>
      <c r="H54" s="24"/>
      <c r="I54" s="24"/>
      <c r="J54" s="24"/>
      <c r="K54" s="28"/>
      <c r="L54" s="28"/>
      <c r="M54" s="27"/>
      <c r="N54" s="24"/>
    </row>
    <row r="55" spans="1:14" s="23" customFormat="1" x14ac:dyDescent="0.25">
      <c r="A55" s="24"/>
      <c r="B55" s="24"/>
      <c r="C55" s="24"/>
      <c r="D55" s="24"/>
      <c r="E55" s="24"/>
      <c r="F55" s="25"/>
      <c r="G55" s="25"/>
      <c r="H55" s="24"/>
      <c r="I55" s="24"/>
      <c r="J55" s="24"/>
      <c r="K55" s="28"/>
      <c r="L55" s="28"/>
      <c r="M55" s="27"/>
      <c r="N55" s="24"/>
    </row>
    <row r="56" spans="1:14" s="23" customFormat="1" x14ac:dyDescent="0.25">
      <c r="A56" s="24"/>
      <c r="B56" s="24"/>
      <c r="C56" s="24"/>
      <c r="D56" s="24"/>
      <c r="E56" s="24"/>
      <c r="F56" s="25"/>
      <c r="G56" s="25"/>
      <c r="H56" s="24"/>
      <c r="I56" s="24"/>
      <c r="J56" s="24"/>
      <c r="K56" s="28"/>
      <c r="L56" s="26"/>
      <c r="M56" s="27"/>
      <c r="N56" s="24"/>
    </row>
    <row r="57" spans="1:14" s="23" customFormat="1" x14ac:dyDescent="0.25">
      <c r="A57" s="24"/>
      <c r="B57" s="24"/>
      <c r="C57" s="24"/>
      <c r="D57" s="24"/>
      <c r="E57" s="24"/>
      <c r="F57" s="25"/>
      <c r="G57" s="25"/>
      <c r="H57" s="24"/>
      <c r="I57" s="24"/>
      <c r="J57" s="24"/>
      <c r="K57" s="28"/>
      <c r="L57" s="28"/>
      <c r="M57" s="27"/>
      <c r="N57" s="24"/>
    </row>
    <row r="58" spans="1:14" s="23" customFormat="1" x14ac:dyDescent="0.25">
      <c r="A58" s="24"/>
      <c r="B58" s="24"/>
      <c r="C58" s="24"/>
      <c r="D58" s="24"/>
      <c r="E58" s="24"/>
      <c r="F58" s="25"/>
      <c r="G58" s="25"/>
      <c r="H58" s="24"/>
      <c r="I58" s="24"/>
      <c r="J58" s="24"/>
      <c r="K58" s="28"/>
      <c r="L58" s="28"/>
      <c r="M58" s="27"/>
      <c r="N58" s="24"/>
    </row>
    <row r="59" spans="1:14" s="23" customFormat="1" x14ac:dyDescent="0.25">
      <c r="A59" s="24"/>
      <c r="B59" s="24"/>
      <c r="C59" s="24"/>
      <c r="D59" s="24"/>
      <c r="E59" s="24"/>
      <c r="F59" s="25"/>
      <c r="G59" s="25"/>
      <c r="H59" s="24"/>
      <c r="I59" s="24"/>
      <c r="J59" s="24"/>
      <c r="K59" s="28"/>
      <c r="L59" s="28"/>
      <c r="M59" s="27"/>
      <c r="N59" s="24"/>
    </row>
    <row r="60" spans="1:14" s="23" customFormat="1" x14ac:dyDescent="0.25">
      <c r="A60" s="24"/>
      <c r="B60" s="24"/>
      <c r="C60" s="24"/>
      <c r="D60" s="24"/>
      <c r="E60" s="24"/>
      <c r="F60" s="25"/>
      <c r="G60" s="25"/>
      <c r="H60" s="24"/>
      <c r="I60" s="24"/>
      <c r="J60" s="24"/>
      <c r="K60" s="28"/>
      <c r="L60" s="28"/>
      <c r="M60" s="27"/>
      <c r="N60" s="24"/>
    </row>
    <row r="61" spans="1:14" s="23" customFormat="1" x14ac:dyDescent="0.25">
      <c r="A61" s="24"/>
      <c r="B61" s="24"/>
      <c r="C61" s="24"/>
      <c r="D61" s="24"/>
      <c r="E61" s="24"/>
      <c r="F61" s="25"/>
      <c r="G61" s="25"/>
      <c r="H61" s="24"/>
      <c r="I61" s="24"/>
      <c r="J61" s="24"/>
      <c r="K61" s="28"/>
      <c r="L61" s="28"/>
      <c r="M61" s="27"/>
      <c r="N61" s="24"/>
    </row>
    <row r="62" spans="1:14" s="23" customFormat="1" x14ac:dyDescent="0.25">
      <c r="A62" s="24"/>
      <c r="B62" s="24"/>
      <c r="C62" s="24"/>
      <c r="D62" s="24"/>
      <c r="E62" s="24"/>
      <c r="F62" s="25"/>
      <c r="G62" s="25"/>
      <c r="H62" s="24"/>
      <c r="I62" s="24"/>
      <c r="J62" s="24"/>
      <c r="K62" s="24"/>
      <c r="L62" s="26"/>
      <c r="M62" s="27"/>
      <c r="N62" s="24"/>
    </row>
    <row r="63" spans="1:14" s="23" customFormat="1" x14ac:dyDescent="0.25">
      <c r="A63" s="24"/>
      <c r="B63" s="24"/>
      <c r="C63" s="24"/>
      <c r="D63" s="24"/>
      <c r="E63" s="24"/>
      <c r="F63" s="25"/>
      <c r="G63" s="25"/>
      <c r="H63" s="24"/>
      <c r="I63" s="24"/>
      <c r="J63" s="24"/>
      <c r="K63" s="24"/>
      <c r="L63" s="26"/>
      <c r="M63" s="27"/>
      <c r="N63" s="24"/>
    </row>
    <row r="64" spans="1:14" s="23" customFormat="1" x14ac:dyDescent="0.25">
      <c r="A64" s="24"/>
      <c r="B64" s="24"/>
      <c r="C64" s="24"/>
      <c r="D64" s="24"/>
      <c r="E64" s="24"/>
      <c r="F64" s="25"/>
      <c r="G64" s="25"/>
      <c r="H64" s="24"/>
      <c r="I64" s="24"/>
      <c r="J64" s="24"/>
      <c r="K64" s="28"/>
      <c r="L64" s="28"/>
      <c r="M64" s="27"/>
      <c r="N64" s="24"/>
    </row>
    <row r="65" spans="1:14" s="23" customFormat="1" x14ac:dyDescent="0.25">
      <c r="A65" s="24"/>
      <c r="B65" s="24"/>
      <c r="C65" s="24"/>
      <c r="D65" s="24"/>
      <c r="E65" s="24"/>
      <c r="F65" s="25"/>
      <c r="G65" s="25"/>
      <c r="H65" s="24"/>
      <c r="I65" s="24"/>
      <c r="J65" s="24"/>
      <c r="K65" s="28"/>
      <c r="L65" s="28"/>
      <c r="M65" s="27"/>
      <c r="N65" s="24"/>
    </row>
    <row r="66" spans="1:14" s="23" customFormat="1" x14ac:dyDescent="0.25">
      <c r="A66" s="24"/>
      <c r="B66" s="24"/>
      <c r="C66" s="24"/>
      <c r="D66" s="24"/>
      <c r="E66" s="24"/>
      <c r="F66" s="25"/>
      <c r="G66" s="25"/>
      <c r="H66" s="24"/>
      <c r="I66" s="24"/>
      <c r="J66" s="24"/>
      <c r="K66" s="28"/>
      <c r="L66" s="28"/>
      <c r="M66" s="27"/>
      <c r="N66" s="24"/>
    </row>
    <row r="67" spans="1:14" s="23" customFormat="1" x14ac:dyDescent="0.25">
      <c r="A67" s="24"/>
      <c r="B67" s="24"/>
      <c r="C67" s="24"/>
      <c r="D67" s="24"/>
      <c r="E67" s="24"/>
      <c r="F67" s="25"/>
      <c r="G67" s="25"/>
      <c r="H67" s="24"/>
      <c r="I67" s="24"/>
      <c r="J67" s="24"/>
      <c r="K67" s="28"/>
      <c r="L67" s="28"/>
      <c r="M67" s="27"/>
      <c r="N67" s="24"/>
    </row>
    <row r="68" spans="1:14" s="23" customFormat="1" x14ac:dyDescent="0.25">
      <c r="A68" s="24"/>
      <c r="B68" s="24"/>
      <c r="C68" s="24"/>
      <c r="D68" s="24"/>
      <c r="E68" s="24"/>
      <c r="F68" s="25"/>
      <c r="G68" s="25"/>
      <c r="H68" s="24"/>
      <c r="I68" s="24"/>
      <c r="J68" s="24"/>
      <c r="K68" s="24"/>
      <c r="L68" s="26"/>
      <c r="M68" s="27"/>
      <c r="N68" s="24"/>
    </row>
    <row r="69" spans="1:14" s="23" customFormat="1" x14ac:dyDescent="0.25">
      <c r="A69" s="24"/>
      <c r="B69" s="24"/>
      <c r="C69" s="24"/>
      <c r="D69" s="24"/>
      <c r="E69" s="24"/>
      <c r="F69" s="25"/>
      <c r="G69" s="25"/>
      <c r="H69" s="24"/>
      <c r="I69" s="24"/>
      <c r="J69" s="24"/>
      <c r="K69" s="28"/>
      <c r="L69" s="28"/>
      <c r="M69" s="27"/>
      <c r="N69" s="24"/>
    </row>
    <row r="70" spans="1:14" s="23" customFormat="1" x14ac:dyDescent="0.25">
      <c r="A70" s="24"/>
      <c r="B70" s="24"/>
      <c r="C70" s="24"/>
      <c r="D70" s="24"/>
      <c r="E70" s="24"/>
      <c r="F70" s="25"/>
      <c r="G70" s="25"/>
      <c r="H70" s="24"/>
      <c r="I70" s="24"/>
      <c r="J70" s="24"/>
      <c r="K70" s="28"/>
      <c r="L70" s="28"/>
      <c r="M70" s="27"/>
      <c r="N70" s="24"/>
    </row>
    <row r="71" spans="1:14" s="23" customFormat="1" x14ac:dyDescent="0.25">
      <c r="A71" s="24"/>
      <c r="B71" s="24"/>
      <c r="C71" s="24"/>
      <c r="D71" s="24"/>
      <c r="E71" s="24"/>
      <c r="F71" s="25"/>
      <c r="G71" s="25"/>
      <c r="H71" s="24"/>
      <c r="I71" s="24"/>
      <c r="J71" s="24"/>
      <c r="K71" s="28"/>
      <c r="L71" s="28"/>
      <c r="M71" s="27"/>
      <c r="N71" s="24"/>
    </row>
    <row r="72" spans="1:14" s="23" customFormat="1" x14ac:dyDescent="0.25">
      <c r="A72" s="24"/>
      <c r="B72" s="24"/>
      <c r="C72" s="24"/>
      <c r="D72" s="24"/>
      <c r="E72" s="24"/>
      <c r="F72" s="25"/>
      <c r="G72" s="25"/>
      <c r="H72" s="24"/>
      <c r="I72" s="24"/>
      <c r="J72" s="24"/>
      <c r="K72" s="28"/>
      <c r="L72" s="28"/>
      <c r="M72" s="27"/>
      <c r="N72" s="24"/>
    </row>
    <row r="73" spans="1:14" s="23" customFormat="1" x14ac:dyDescent="0.25">
      <c r="A73" s="24"/>
      <c r="B73" s="24"/>
      <c r="C73" s="24"/>
      <c r="D73" s="24"/>
      <c r="E73" s="24"/>
      <c r="F73" s="25"/>
      <c r="G73" s="25"/>
      <c r="H73" s="24"/>
      <c r="I73" s="24"/>
      <c r="J73" s="24"/>
      <c r="K73" s="28"/>
      <c r="L73" s="28"/>
      <c r="M73" s="27"/>
      <c r="N73" s="24"/>
    </row>
    <row r="74" spans="1:14" s="23" customFormat="1" x14ac:dyDescent="0.25">
      <c r="A74" s="24"/>
      <c r="B74" s="24"/>
      <c r="C74" s="24"/>
      <c r="D74" s="24"/>
      <c r="E74" s="24"/>
      <c r="F74" s="25"/>
      <c r="G74" s="25"/>
      <c r="H74" s="24"/>
      <c r="I74" s="24"/>
      <c r="J74" s="24"/>
      <c r="K74" s="24"/>
      <c r="L74" s="26"/>
      <c r="M74" s="27"/>
      <c r="N74" s="24"/>
    </row>
    <row r="75" spans="1:14" s="23" customFormat="1" x14ac:dyDescent="0.25">
      <c r="A75" s="24"/>
      <c r="B75" s="24"/>
      <c r="C75" s="24"/>
      <c r="D75" s="24"/>
      <c r="E75" s="24"/>
      <c r="F75" s="25"/>
      <c r="G75" s="25"/>
      <c r="H75" s="24"/>
      <c r="I75" s="24"/>
      <c r="J75" s="24"/>
      <c r="K75" s="24"/>
      <c r="L75" s="26"/>
      <c r="M75" s="27"/>
      <c r="N75" s="24"/>
    </row>
    <row r="76" spans="1:14" s="23" customFormat="1" x14ac:dyDescent="0.25">
      <c r="A76" s="24"/>
      <c r="B76" s="24"/>
      <c r="C76" s="24"/>
      <c r="D76" s="24"/>
      <c r="E76" s="24"/>
      <c r="F76" s="25"/>
      <c r="G76" s="25"/>
      <c r="H76" s="24"/>
      <c r="I76" s="24"/>
      <c r="J76" s="24"/>
      <c r="K76" s="28"/>
      <c r="L76" s="28"/>
      <c r="M76" s="27"/>
      <c r="N76" s="24"/>
    </row>
    <row r="77" spans="1:14" s="23" customFormat="1" x14ac:dyDescent="0.25">
      <c r="A77" s="24"/>
      <c r="B77" s="24"/>
      <c r="C77" s="24"/>
      <c r="D77" s="24"/>
      <c r="E77" s="24"/>
      <c r="F77" s="25"/>
      <c r="G77" s="25"/>
      <c r="H77" s="24"/>
      <c r="I77" s="24"/>
      <c r="J77" s="24"/>
      <c r="K77" s="28"/>
      <c r="L77" s="28"/>
      <c r="M77" s="27"/>
      <c r="N77" s="24"/>
    </row>
    <row r="78" spans="1:14" s="23" customFormat="1" x14ac:dyDescent="0.25">
      <c r="A78" s="24"/>
      <c r="B78" s="24"/>
      <c r="C78" s="24"/>
      <c r="D78" s="24"/>
      <c r="E78" s="24"/>
      <c r="F78" s="25"/>
      <c r="G78" s="25"/>
      <c r="H78" s="24"/>
      <c r="I78" s="24"/>
      <c r="J78" s="24"/>
      <c r="K78" s="28"/>
      <c r="L78" s="28"/>
      <c r="M78" s="27"/>
      <c r="N78" s="24"/>
    </row>
    <row r="79" spans="1:14" s="23" customFormat="1" x14ac:dyDescent="0.25">
      <c r="A79" s="24"/>
      <c r="B79" s="24"/>
      <c r="C79" s="24"/>
      <c r="D79" s="24"/>
      <c r="E79" s="24"/>
      <c r="F79" s="25"/>
      <c r="G79" s="25"/>
      <c r="H79" s="24"/>
      <c r="I79" s="24"/>
      <c r="J79" s="24"/>
      <c r="K79" s="28"/>
      <c r="L79" s="28"/>
      <c r="M79" s="27"/>
      <c r="N79" s="24"/>
    </row>
    <row r="80" spans="1:14" s="23" customFormat="1" x14ac:dyDescent="0.25">
      <c r="A80" s="24"/>
      <c r="B80" s="24"/>
      <c r="C80" s="24"/>
      <c r="D80" s="24"/>
      <c r="E80" s="24"/>
      <c r="F80" s="25"/>
      <c r="G80" s="25"/>
      <c r="H80" s="24"/>
      <c r="I80" s="24"/>
      <c r="J80" s="24"/>
      <c r="K80" s="24"/>
      <c r="L80" s="26"/>
      <c r="M80" s="27"/>
      <c r="N80" s="24"/>
    </row>
    <row r="81" spans="1:14" s="23" customFormat="1" x14ac:dyDescent="0.25">
      <c r="A81" s="24"/>
      <c r="B81" s="24"/>
      <c r="C81" s="24"/>
      <c r="D81" s="24"/>
      <c r="E81" s="24"/>
      <c r="F81" s="25"/>
      <c r="G81" s="25"/>
      <c r="H81" s="24"/>
      <c r="I81" s="24"/>
      <c r="J81" s="24"/>
      <c r="K81" s="28"/>
      <c r="L81" s="28"/>
      <c r="M81" s="27"/>
      <c r="N81" s="24"/>
    </row>
    <row r="82" spans="1:14" s="23" customFormat="1" x14ac:dyDescent="0.25">
      <c r="A82" s="24"/>
      <c r="B82" s="24"/>
      <c r="C82" s="24"/>
      <c r="D82" s="24"/>
      <c r="E82" s="24"/>
      <c r="F82" s="25"/>
      <c r="G82" s="25"/>
      <c r="H82" s="24"/>
      <c r="I82" s="24"/>
      <c r="J82" s="24"/>
      <c r="K82" s="28"/>
      <c r="L82" s="28"/>
      <c r="M82" s="27"/>
      <c r="N82" s="24"/>
    </row>
    <row r="83" spans="1:14" s="23" customFormat="1" x14ac:dyDescent="0.25">
      <c r="A83" s="24"/>
      <c r="B83" s="24"/>
      <c r="C83" s="24"/>
      <c r="D83" s="24"/>
      <c r="E83" s="24"/>
      <c r="F83" s="25"/>
      <c r="G83" s="25"/>
      <c r="H83" s="24"/>
      <c r="I83" s="24"/>
      <c r="J83" s="24"/>
      <c r="K83" s="28"/>
      <c r="L83" s="28"/>
      <c r="M83" s="27"/>
      <c r="N83" s="24"/>
    </row>
    <row r="84" spans="1:14" s="23" customFormat="1" x14ac:dyDescent="0.25">
      <c r="A84" s="24"/>
      <c r="B84" s="24"/>
      <c r="C84" s="24"/>
      <c r="D84" s="24"/>
      <c r="E84" s="24"/>
      <c r="F84" s="25"/>
      <c r="G84" s="25"/>
      <c r="H84" s="24"/>
      <c r="I84" s="24"/>
      <c r="J84" s="24"/>
      <c r="K84" s="28"/>
      <c r="L84" s="28"/>
      <c r="M84" s="27"/>
      <c r="N84" s="24"/>
    </row>
    <row r="85" spans="1:14" s="23" customFormat="1" x14ac:dyDescent="0.25">
      <c r="A85" s="24"/>
      <c r="B85" s="24"/>
      <c r="C85" s="24"/>
      <c r="D85" s="24"/>
      <c r="E85" s="24"/>
      <c r="F85" s="25"/>
      <c r="G85" s="25"/>
      <c r="H85" s="24"/>
      <c r="I85" s="24"/>
      <c r="J85" s="24"/>
      <c r="K85" s="28"/>
      <c r="L85" s="28"/>
      <c r="M85" s="27"/>
      <c r="N85" s="24"/>
    </row>
    <row r="86" spans="1:14" s="23" customFormat="1" x14ac:dyDescent="0.25">
      <c r="A86" s="24"/>
      <c r="B86" s="24"/>
      <c r="C86" s="24"/>
      <c r="D86" s="24"/>
      <c r="E86" s="24"/>
      <c r="F86" s="25"/>
      <c r="G86" s="25"/>
      <c r="H86" s="24"/>
      <c r="I86" s="24"/>
      <c r="J86" s="24"/>
      <c r="K86" s="28"/>
      <c r="L86" s="26"/>
      <c r="M86" s="27"/>
      <c r="N86" s="24"/>
    </row>
    <row r="87" spans="1:14" s="23" customFormat="1" x14ac:dyDescent="0.25">
      <c r="A87" s="24"/>
      <c r="B87" s="24"/>
      <c r="C87" s="24"/>
      <c r="D87" s="24"/>
      <c r="E87" s="24"/>
      <c r="F87" s="25"/>
      <c r="G87" s="25"/>
      <c r="H87" s="24"/>
      <c r="I87" s="24"/>
      <c r="J87" s="24"/>
      <c r="K87" s="28"/>
      <c r="L87" s="26"/>
      <c r="M87" s="27"/>
      <c r="N87" s="24"/>
    </row>
    <row r="88" spans="1:14" s="23" customFormat="1" x14ac:dyDescent="0.25">
      <c r="A88" s="24"/>
      <c r="B88" s="24"/>
      <c r="C88" s="24"/>
      <c r="D88" s="24"/>
      <c r="E88" s="24"/>
      <c r="F88" s="25"/>
      <c r="G88" s="25"/>
      <c r="H88" s="24"/>
      <c r="I88" s="24"/>
      <c r="J88" s="24"/>
      <c r="K88" s="28"/>
      <c r="L88" s="28"/>
      <c r="M88" s="27"/>
      <c r="N88" s="24"/>
    </row>
    <row r="89" spans="1:14" s="23" customFormat="1" x14ac:dyDescent="0.25">
      <c r="A89" s="24"/>
      <c r="B89" s="24"/>
      <c r="C89" s="24"/>
      <c r="D89" s="24"/>
      <c r="E89" s="24"/>
      <c r="F89" s="25"/>
      <c r="G89" s="25"/>
      <c r="H89" s="24"/>
      <c r="I89" s="24"/>
      <c r="J89" s="24"/>
      <c r="K89" s="28"/>
      <c r="L89" s="28"/>
      <c r="M89" s="27"/>
      <c r="N89" s="24"/>
    </row>
    <row r="90" spans="1:14" s="23" customFormat="1" x14ac:dyDescent="0.25">
      <c r="A90" s="24"/>
      <c r="B90" s="24"/>
      <c r="C90" s="24"/>
      <c r="D90" s="24"/>
      <c r="E90" s="24"/>
      <c r="F90" s="25"/>
      <c r="G90" s="25"/>
      <c r="H90" s="24"/>
      <c r="I90" s="24"/>
      <c r="J90" s="24"/>
      <c r="K90" s="28"/>
      <c r="L90" s="28"/>
      <c r="M90" s="27"/>
      <c r="N90" s="24"/>
    </row>
    <row r="91" spans="1:14" s="23" customFormat="1" x14ac:dyDescent="0.25">
      <c r="A91" s="24"/>
      <c r="B91" s="24"/>
      <c r="C91" s="24"/>
      <c r="D91" s="24"/>
      <c r="E91" s="24"/>
      <c r="F91" s="25"/>
      <c r="G91" s="25"/>
      <c r="H91" s="24"/>
      <c r="I91" s="24"/>
      <c r="J91" s="24"/>
      <c r="K91" s="28"/>
      <c r="L91" s="28"/>
      <c r="M91" s="27"/>
      <c r="N91" s="24"/>
    </row>
    <row r="92" spans="1:14" s="23" customFormat="1" x14ac:dyDescent="0.25">
      <c r="A92" s="24"/>
      <c r="B92" s="24"/>
      <c r="C92" s="24"/>
      <c r="D92" s="24"/>
      <c r="E92" s="24"/>
      <c r="F92" s="25"/>
      <c r="G92" s="25"/>
      <c r="H92" s="24"/>
      <c r="I92" s="24"/>
      <c r="J92" s="24"/>
      <c r="K92" s="28"/>
      <c r="L92" s="26"/>
      <c r="M92" s="27"/>
      <c r="N92" s="24"/>
    </row>
    <row r="93" spans="1:14" s="23" customFormat="1" x14ac:dyDescent="0.25">
      <c r="A93" s="24"/>
      <c r="B93" s="24"/>
      <c r="C93" s="24"/>
      <c r="D93" s="24"/>
      <c r="E93" s="24"/>
      <c r="F93" s="25"/>
      <c r="G93" s="25"/>
      <c r="H93" s="24"/>
      <c r="I93" s="24"/>
      <c r="J93" s="24"/>
      <c r="K93" s="28"/>
      <c r="L93" s="28"/>
      <c r="M93" s="27"/>
      <c r="N93" s="24"/>
    </row>
    <row r="94" spans="1:14" s="23" customFormat="1" x14ac:dyDescent="0.25">
      <c r="A94" s="24"/>
      <c r="B94" s="24"/>
      <c r="C94" s="24"/>
      <c r="D94" s="24"/>
      <c r="E94" s="24"/>
      <c r="F94" s="25"/>
      <c r="G94" s="25"/>
      <c r="H94" s="24"/>
      <c r="I94" s="24"/>
      <c r="J94" s="24"/>
      <c r="K94" s="28"/>
      <c r="L94" s="28"/>
      <c r="M94" s="27"/>
      <c r="N94" s="24"/>
    </row>
    <row r="95" spans="1:14" s="23" customFormat="1" x14ac:dyDescent="0.25">
      <c r="A95" s="24"/>
      <c r="B95" s="24"/>
      <c r="C95" s="24"/>
      <c r="D95" s="24"/>
      <c r="E95" s="24"/>
      <c r="F95" s="25"/>
      <c r="G95" s="25"/>
      <c r="H95" s="24"/>
      <c r="I95" s="24"/>
      <c r="J95" s="24"/>
      <c r="K95" s="28"/>
      <c r="L95" s="28"/>
      <c r="M95" s="27"/>
      <c r="N95" s="24"/>
    </row>
    <row r="96" spans="1:14" s="23" customFormat="1" x14ac:dyDescent="0.25">
      <c r="A96" s="24"/>
      <c r="B96" s="24"/>
      <c r="C96" s="24"/>
      <c r="D96" s="24"/>
      <c r="E96" s="24"/>
      <c r="F96" s="25"/>
      <c r="G96" s="25"/>
      <c r="H96" s="24"/>
      <c r="I96" s="24"/>
      <c r="J96" s="24"/>
      <c r="K96" s="28"/>
      <c r="L96" s="28"/>
      <c r="M96" s="27"/>
      <c r="N96" s="24"/>
    </row>
    <row r="97" spans="1:14" s="23" customFormat="1" x14ac:dyDescent="0.25">
      <c r="A97" s="24"/>
      <c r="B97" s="24"/>
      <c r="C97" s="24"/>
      <c r="D97" s="24"/>
      <c r="E97" s="24"/>
      <c r="F97" s="25"/>
      <c r="G97" s="25"/>
      <c r="H97" s="24"/>
      <c r="I97" s="24"/>
      <c r="J97" s="24"/>
      <c r="K97" s="28"/>
      <c r="L97" s="28"/>
      <c r="M97" s="27"/>
      <c r="N97" s="24"/>
    </row>
    <row r="98" spans="1:14" s="23" customFormat="1" x14ac:dyDescent="0.25">
      <c r="A98" s="24"/>
      <c r="B98" s="24"/>
      <c r="C98" s="24"/>
      <c r="D98" s="24"/>
      <c r="E98" s="24"/>
      <c r="F98" s="25"/>
      <c r="G98" s="25"/>
      <c r="H98" s="24"/>
      <c r="I98" s="24"/>
      <c r="J98" s="24"/>
      <c r="K98" s="24"/>
      <c r="L98" s="26"/>
      <c r="M98" s="27"/>
      <c r="N98" s="24"/>
    </row>
    <row r="99" spans="1:14" s="23" customFormat="1" x14ac:dyDescent="0.25">
      <c r="A99" s="24"/>
      <c r="B99" s="24"/>
      <c r="C99" s="24"/>
      <c r="D99" s="24"/>
      <c r="E99" s="24"/>
      <c r="F99" s="25"/>
      <c r="G99" s="25"/>
      <c r="H99" s="24"/>
      <c r="I99" s="24"/>
      <c r="J99" s="24"/>
      <c r="K99" s="24"/>
      <c r="L99" s="26"/>
      <c r="M99" s="27"/>
      <c r="N99" s="24"/>
    </row>
    <row r="100" spans="1:14" s="23" customFormat="1" x14ac:dyDescent="0.25">
      <c r="A100" s="24"/>
      <c r="B100" s="24"/>
      <c r="C100" s="24"/>
      <c r="D100" s="24"/>
      <c r="E100" s="24"/>
      <c r="F100" s="25"/>
      <c r="G100" s="25"/>
      <c r="H100" s="24"/>
      <c r="I100" s="24"/>
      <c r="J100" s="24"/>
      <c r="K100" s="28"/>
      <c r="L100" s="28"/>
      <c r="M100" s="27"/>
      <c r="N100" s="24"/>
    </row>
    <row r="101" spans="1:14" s="23" customFormat="1" x14ac:dyDescent="0.25">
      <c r="A101" s="24"/>
      <c r="B101" s="24"/>
      <c r="C101" s="24"/>
      <c r="D101" s="24"/>
      <c r="E101" s="24"/>
      <c r="F101" s="25"/>
      <c r="G101" s="25"/>
      <c r="H101" s="24"/>
      <c r="I101" s="24"/>
      <c r="J101" s="24"/>
      <c r="K101" s="28"/>
      <c r="L101" s="28"/>
      <c r="M101" s="27"/>
      <c r="N101" s="24"/>
    </row>
    <row r="102" spans="1:14" s="23" customFormat="1" x14ac:dyDescent="0.25">
      <c r="A102" s="24"/>
      <c r="B102" s="24"/>
      <c r="C102" s="24"/>
      <c r="D102" s="24"/>
      <c r="E102" s="24"/>
      <c r="F102" s="25"/>
      <c r="G102" s="25"/>
      <c r="H102" s="24"/>
      <c r="I102" s="24"/>
      <c r="J102" s="24"/>
      <c r="K102" s="28"/>
      <c r="L102" s="28"/>
      <c r="M102" s="27"/>
      <c r="N102" s="24"/>
    </row>
    <row r="103" spans="1:14" s="23" customFormat="1" x14ac:dyDescent="0.25">
      <c r="A103" s="24"/>
      <c r="B103" s="24"/>
      <c r="C103" s="24"/>
      <c r="D103" s="24"/>
      <c r="E103" s="24"/>
      <c r="F103" s="25"/>
      <c r="G103" s="25"/>
      <c r="H103" s="24"/>
      <c r="I103" s="24"/>
      <c r="J103" s="24"/>
      <c r="K103" s="28"/>
      <c r="L103" s="28"/>
      <c r="M103" s="27"/>
      <c r="N103" s="24"/>
    </row>
    <row r="104" spans="1:14" s="23" customFormat="1" x14ac:dyDescent="0.25">
      <c r="A104" s="24"/>
      <c r="B104" s="24"/>
      <c r="C104" s="24"/>
      <c r="D104" s="24"/>
      <c r="E104" s="24"/>
      <c r="F104" s="25"/>
      <c r="G104" s="25"/>
      <c r="H104" s="24"/>
      <c r="I104" s="24"/>
      <c r="J104" s="24"/>
      <c r="K104" s="24"/>
      <c r="L104" s="26"/>
      <c r="M104" s="27"/>
      <c r="N104" s="24"/>
    </row>
    <row r="105" spans="1:14" s="23" customFormat="1" x14ac:dyDescent="0.25">
      <c r="A105" s="24"/>
      <c r="B105" s="24"/>
      <c r="C105" s="24"/>
      <c r="D105" s="24"/>
      <c r="E105" s="24"/>
      <c r="F105" s="25"/>
      <c r="G105" s="25"/>
      <c r="H105" s="24"/>
      <c r="I105" s="24"/>
      <c r="J105" s="24"/>
      <c r="K105" s="28"/>
      <c r="L105" s="28"/>
      <c r="M105" s="27"/>
      <c r="N105" s="24"/>
    </row>
    <row r="106" spans="1:14" s="23" customFormat="1" x14ac:dyDescent="0.25">
      <c r="A106" s="24"/>
      <c r="B106" s="24"/>
      <c r="C106" s="24"/>
      <c r="D106" s="24"/>
      <c r="E106" s="24"/>
      <c r="F106" s="25"/>
      <c r="G106" s="25"/>
      <c r="H106" s="24"/>
      <c r="I106" s="24"/>
      <c r="J106" s="24"/>
      <c r="K106" s="28"/>
      <c r="L106" s="28"/>
      <c r="M106" s="27"/>
      <c r="N106" s="24"/>
    </row>
    <row r="107" spans="1:14" s="23" customFormat="1" x14ac:dyDescent="0.25">
      <c r="A107" s="24"/>
      <c r="B107" s="24"/>
      <c r="C107" s="24"/>
      <c r="D107" s="24"/>
      <c r="E107" s="24"/>
      <c r="F107" s="25"/>
      <c r="G107" s="25"/>
      <c r="H107" s="24"/>
      <c r="I107" s="24"/>
      <c r="J107" s="24"/>
      <c r="K107" s="28"/>
      <c r="L107" s="28"/>
      <c r="M107" s="27"/>
      <c r="N107" s="24"/>
    </row>
    <row r="108" spans="1:14" s="23" customFormat="1" x14ac:dyDescent="0.25">
      <c r="A108" s="24"/>
      <c r="B108" s="24"/>
      <c r="C108" s="24"/>
      <c r="D108" s="24"/>
      <c r="E108" s="24"/>
      <c r="F108" s="25"/>
      <c r="G108" s="25"/>
      <c r="H108" s="24"/>
      <c r="I108" s="24"/>
      <c r="J108" s="24"/>
      <c r="K108" s="28"/>
      <c r="L108" s="28"/>
      <c r="M108" s="27"/>
      <c r="N108" s="24"/>
    </row>
    <row r="109" spans="1:14" s="23" customFormat="1" x14ac:dyDescent="0.25">
      <c r="A109" s="24"/>
      <c r="B109" s="24"/>
      <c r="C109" s="24"/>
      <c r="D109" s="24"/>
      <c r="E109" s="24"/>
      <c r="F109" s="25"/>
      <c r="G109" s="25"/>
      <c r="H109" s="24"/>
      <c r="I109" s="24"/>
      <c r="J109" s="24"/>
      <c r="K109" s="28"/>
      <c r="L109" s="28"/>
      <c r="M109" s="27"/>
      <c r="N109" s="24"/>
    </row>
    <row r="110" spans="1:14" s="23" customFormat="1" x14ac:dyDescent="0.25">
      <c r="A110" s="24"/>
      <c r="B110" s="24"/>
      <c r="C110" s="24"/>
      <c r="D110" s="24"/>
      <c r="E110" s="24"/>
      <c r="F110" s="25"/>
      <c r="G110" s="25"/>
      <c r="H110" s="24"/>
      <c r="I110" s="24"/>
      <c r="J110" s="24"/>
      <c r="K110" s="24"/>
      <c r="L110" s="26"/>
      <c r="M110" s="27"/>
      <c r="N110" s="24"/>
    </row>
    <row r="111" spans="1:14" s="23" customFormat="1" x14ac:dyDescent="0.25">
      <c r="A111" s="24"/>
      <c r="B111" s="24"/>
      <c r="C111" s="24"/>
      <c r="D111" s="24"/>
      <c r="E111" s="24"/>
      <c r="F111" s="25"/>
      <c r="G111" s="25"/>
      <c r="H111" s="24"/>
      <c r="I111" s="24"/>
      <c r="J111" s="24"/>
      <c r="K111" s="24"/>
      <c r="L111" s="26"/>
      <c r="M111" s="27"/>
      <c r="N111" s="24"/>
    </row>
    <row r="112" spans="1:14" s="23" customFormat="1" x14ac:dyDescent="0.25">
      <c r="A112" s="24"/>
      <c r="B112" s="24"/>
      <c r="C112" s="24"/>
      <c r="D112" s="24"/>
      <c r="E112" s="24"/>
      <c r="F112" s="25"/>
      <c r="G112" s="25"/>
      <c r="H112" s="24"/>
      <c r="I112" s="24"/>
      <c r="J112" s="24"/>
      <c r="K112" s="28"/>
      <c r="L112" s="28"/>
      <c r="M112" s="27"/>
      <c r="N112" s="24"/>
    </row>
    <row r="113" spans="1:14" s="23" customFormat="1" x14ac:dyDescent="0.25">
      <c r="A113" s="24"/>
      <c r="B113" s="24"/>
      <c r="C113" s="24"/>
      <c r="D113" s="24"/>
      <c r="E113" s="24"/>
      <c r="F113" s="25"/>
      <c r="G113" s="25"/>
      <c r="H113" s="24"/>
      <c r="I113" s="24"/>
      <c r="J113" s="24"/>
      <c r="K113" s="28"/>
      <c r="L113" s="28"/>
      <c r="M113" s="27"/>
      <c r="N113" s="24"/>
    </row>
    <row r="114" spans="1:14" s="23" customFormat="1" x14ac:dyDescent="0.25">
      <c r="A114" s="24"/>
      <c r="B114" s="24"/>
      <c r="C114" s="24"/>
      <c r="D114" s="24"/>
      <c r="E114" s="24"/>
      <c r="F114" s="25"/>
      <c r="G114" s="25"/>
      <c r="H114" s="24"/>
      <c r="I114" s="24"/>
      <c r="J114" s="24"/>
      <c r="K114" s="28"/>
      <c r="L114" s="28"/>
      <c r="M114" s="27"/>
      <c r="N114" s="24"/>
    </row>
    <row r="115" spans="1:14" s="23" customFormat="1" x14ac:dyDescent="0.25">
      <c r="A115" s="24"/>
      <c r="B115" s="24"/>
      <c r="C115" s="24"/>
      <c r="D115" s="24"/>
      <c r="E115" s="24"/>
      <c r="F115" s="25"/>
      <c r="G115" s="25"/>
      <c r="H115" s="24"/>
      <c r="I115" s="24"/>
      <c r="J115" s="24"/>
      <c r="K115" s="28"/>
      <c r="L115" s="28"/>
      <c r="M115" s="27"/>
      <c r="N115" s="24"/>
    </row>
    <row r="116" spans="1:14" s="23" customFormat="1" x14ac:dyDescent="0.25">
      <c r="A116" s="24"/>
      <c r="B116" s="24"/>
      <c r="C116" s="24"/>
      <c r="D116" s="24"/>
      <c r="E116" s="24"/>
      <c r="F116" s="25"/>
      <c r="G116" s="25"/>
      <c r="H116" s="24"/>
      <c r="I116" s="24"/>
      <c r="J116" s="24"/>
      <c r="K116" s="24"/>
      <c r="L116" s="26"/>
      <c r="M116" s="27"/>
      <c r="N116" s="24"/>
    </row>
    <row r="117" spans="1:14" s="23" customFormat="1" x14ac:dyDescent="0.25">
      <c r="A117" s="24"/>
      <c r="B117" s="24"/>
      <c r="C117" s="24"/>
      <c r="D117" s="24"/>
      <c r="E117" s="24"/>
      <c r="F117" s="25"/>
      <c r="G117" s="25"/>
      <c r="H117" s="24"/>
      <c r="I117" s="24"/>
      <c r="J117" s="24"/>
      <c r="K117" s="28"/>
      <c r="L117" s="28"/>
      <c r="M117" s="27"/>
      <c r="N117" s="24"/>
    </row>
    <row r="118" spans="1:14" s="23" customFormat="1" x14ac:dyDescent="0.25">
      <c r="A118" s="24"/>
      <c r="B118" s="24"/>
      <c r="C118" s="24"/>
      <c r="D118" s="24"/>
      <c r="E118" s="24"/>
      <c r="F118" s="25"/>
      <c r="G118" s="25"/>
      <c r="H118" s="24"/>
      <c r="I118" s="24"/>
      <c r="J118" s="24"/>
      <c r="K118" s="28"/>
      <c r="L118" s="28"/>
      <c r="M118" s="27"/>
      <c r="N118" s="24"/>
    </row>
    <row r="119" spans="1:14" s="23" customFormat="1" x14ac:dyDescent="0.25">
      <c r="A119" s="24"/>
      <c r="B119" s="24"/>
      <c r="C119" s="24"/>
      <c r="D119" s="24"/>
      <c r="E119" s="24"/>
      <c r="F119" s="25"/>
      <c r="G119" s="25"/>
      <c r="H119" s="24"/>
      <c r="I119" s="24"/>
      <c r="J119" s="24"/>
      <c r="K119" s="28"/>
      <c r="L119" s="28"/>
      <c r="M119" s="27"/>
      <c r="N119" s="24"/>
    </row>
    <row r="120" spans="1:14" s="23" customFormat="1" x14ac:dyDescent="0.25">
      <c r="A120" s="24"/>
      <c r="B120" s="24"/>
      <c r="C120" s="24"/>
      <c r="D120" s="24"/>
      <c r="E120" s="24"/>
      <c r="F120" s="25"/>
      <c r="G120" s="25"/>
      <c r="H120" s="24"/>
      <c r="I120" s="24"/>
      <c r="J120" s="24"/>
      <c r="K120" s="28"/>
      <c r="L120" s="28"/>
      <c r="M120" s="27"/>
      <c r="N120" s="24"/>
    </row>
    <row r="121" spans="1:14" s="23" customFormat="1" x14ac:dyDescent="0.25">
      <c r="A121" s="24"/>
      <c r="B121" s="24"/>
      <c r="C121" s="24"/>
      <c r="D121" s="24"/>
      <c r="E121" s="24"/>
      <c r="F121" s="25"/>
      <c r="G121" s="25"/>
      <c r="H121" s="24"/>
      <c r="I121" s="24"/>
      <c r="J121" s="24"/>
      <c r="K121" s="28"/>
      <c r="L121" s="28"/>
      <c r="M121" s="27"/>
      <c r="N121" s="24"/>
    </row>
    <row r="122" spans="1:14" s="23" customFormat="1" x14ac:dyDescent="0.25">
      <c r="A122" s="24"/>
      <c r="B122" s="24"/>
      <c r="C122" s="24"/>
      <c r="D122" s="24"/>
      <c r="E122" s="24"/>
      <c r="F122" s="25"/>
      <c r="G122" s="25"/>
      <c r="H122" s="24"/>
      <c r="I122" s="24"/>
      <c r="J122" s="24"/>
      <c r="K122" s="28"/>
      <c r="L122" s="26"/>
      <c r="M122" s="27"/>
      <c r="N122" s="24"/>
    </row>
    <row r="123" spans="1:14" s="23" customFormat="1" x14ac:dyDescent="0.25">
      <c r="A123" s="24"/>
      <c r="B123" s="24"/>
      <c r="C123" s="24"/>
      <c r="D123" s="24"/>
      <c r="E123" s="24"/>
      <c r="F123" s="25"/>
      <c r="G123" s="25"/>
      <c r="H123" s="24"/>
      <c r="I123" s="24"/>
      <c r="J123" s="24"/>
      <c r="K123" s="28"/>
      <c r="L123" s="26"/>
      <c r="M123" s="27"/>
      <c r="N123" s="24"/>
    </row>
    <row r="124" spans="1:14" s="23" customFormat="1" x14ac:dyDescent="0.25">
      <c r="A124" s="24"/>
      <c r="B124" s="24"/>
      <c r="C124" s="24"/>
      <c r="D124" s="24"/>
      <c r="E124" s="24"/>
      <c r="F124" s="25"/>
      <c r="G124" s="25"/>
      <c r="H124" s="24"/>
      <c r="I124" s="24"/>
      <c r="J124" s="24"/>
      <c r="K124" s="28"/>
      <c r="L124" s="28"/>
      <c r="M124" s="27"/>
      <c r="N124" s="24"/>
    </row>
    <row r="125" spans="1:14" s="23" customFormat="1" x14ac:dyDescent="0.25">
      <c r="A125" s="24"/>
      <c r="B125" s="24"/>
      <c r="C125" s="24"/>
      <c r="D125" s="24"/>
      <c r="E125" s="24"/>
      <c r="F125" s="25"/>
      <c r="G125" s="25"/>
      <c r="H125" s="24"/>
      <c r="I125" s="24"/>
      <c r="J125" s="24"/>
      <c r="K125" s="28"/>
      <c r="L125" s="28"/>
      <c r="M125" s="27"/>
      <c r="N125" s="24"/>
    </row>
    <row r="126" spans="1:14" s="23" customFormat="1" x14ac:dyDescent="0.25">
      <c r="A126" s="24"/>
      <c r="B126" s="24"/>
      <c r="C126" s="24"/>
      <c r="D126" s="24"/>
      <c r="E126" s="24"/>
      <c r="F126" s="25"/>
      <c r="G126" s="25"/>
      <c r="H126" s="24"/>
      <c r="I126" s="24"/>
      <c r="J126" s="24"/>
      <c r="K126" s="28"/>
      <c r="L126" s="28"/>
      <c r="M126" s="27"/>
      <c r="N126" s="24"/>
    </row>
    <row r="127" spans="1:14" s="23" customFormat="1" x14ac:dyDescent="0.25">
      <c r="A127" s="24"/>
      <c r="B127" s="24"/>
      <c r="C127" s="24"/>
      <c r="D127" s="24"/>
      <c r="E127" s="24"/>
      <c r="F127" s="25"/>
      <c r="G127" s="25"/>
      <c r="H127" s="24"/>
      <c r="I127" s="24"/>
      <c r="J127" s="24"/>
      <c r="K127" s="28"/>
      <c r="L127" s="28"/>
      <c r="M127" s="27"/>
      <c r="N127" s="24"/>
    </row>
    <row r="128" spans="1:14" s="23" customFormat="1" x14ac:dyDescent="0.25">
      <c r="A128" s="24"/>
      <c r="B128" s="24"/>
      <c r="C128" s="24"/>
      <c r="D128" s="24"/>
      <c r="E128" s="24"/>
      <c r="F128" s="25"/>
      <c r="G128" s="25"/>
      <c r="H128" s="24"/>
      <c r="I128" s="24"/>
      <c r="J128" s="24"/>
      <c r="K128" s="28"/>
      <c r="L128" s="26"/>
      <c r="M128" s="27"/>
      <c r="N128" s="24"/>
    </row>
    <row r="129" spans="1:14" s="23" customFormat="1" x14ac:dyDescent="0.25">
      <c r="A129" s="24"/>
      <c r="B129" s="24"/>
      <c r="C129" s="24"/>
      <c r="D129" s="24"/>
      <c r="E129" s="24"/>
      <c r="F129" s="25"/>
      <c r="G129" s="25"/>
      <c r="H129" s="24"/>
      <c r="I129" s="24"/>
      <c r="J129" s="24"/>
      <c r="K129" s="28"/>
      <c r="L129" s="28"/>
      <c r="M129" s="27"/>
      <c r="N129" s="24"/>
    </row>
    <row r="130" spans="1:14" s="23" customFormat="1" x14ac:dyDescent="0.25">
      <c r="A130" s="24"/>
      <c r="B130" s="24"/>
      <c r="C130" s="24"/>
      <c r="D130" s="24"/>
      <c r="E130" s="24"/>
      <c r="F130" s="25"/>
      <c r="G130" s="25"/>
      <c r="H130" s="24"/>
      <c r="I130" s="24"/>
      <c r="J130" s="24"/>
      <c r="K130" s="28"/>
      <c r="L130" s="28"/>
      <c r="M130" s="27"/>
      <c r="N130" s="24"/>
    </row>
    <row r="131" spans="1:14" s="23" customFormat="1" x14ac:dyDescent="0.25">
      <c r="A131" s="24"/>
      <c r="B131" s="24"/>
      <c r="C131" s="24"/>
      <c r="D131" s="24"/>
      <c r="E131" s="24"/>
      <c r="F131" s="25"/>
      <c r="G131" s="25"/>
      <c r="H131" s="24"/>
      <c r="I131" s="24"/>
      <c r="J131" s="24"/>
      <c r="K131" s="28"/>
      <c r="L131" s="28"/>
      <c r="M131" s="27"/>
      <c r="N131" s="24"/>
    </row>
    <row r="132" spans="1:14" s="23" customFormat="1" x14ac:dyDescent="0.25">
      <c r="A132" s="24"/>
      <c r="B132" s="24"/>
      <c r="C132" s="24"/>
      <c r="D132" s="24"/>
      <c r="E132" s="24"/>
      <c r="F132" s="25"/>
      <c r="G132" s="25"/>
      <c r="H132" s="24"/>
      <c r="I132" s="24"/>
      <c r="J132" s="24"/>
      <c r="K132" s="28"/>
      <c r="L132" s="28"/>
      <c r="M132" s="27"/>
      <c r="N132" s="24"/>
    </row>
    <row r="133" spans="1:14" s="23" customFormat="1" x14ac:dyDescent="0.25">
      <c r="A133" s="24"/>
      <c r="B133" s="24"/>
      <c r="C133" s="24"/>
      <c r="D133" s="24"/>
      <c r="E133" s="24"/>
      <c r="F133" s="25"/>
      <c r="G133" s="25"/>
      <c r="H133" s="24"/>
      <c r="I133" s="24"/>
      <c r="J133" s="24"/>
      <c r="K133" s="28"/>
      <c r="L133" s="28"/>
      <c r="M133" s="27"/>
      <c r="N133" s="24"/>
    </row>
    <row r="134" spans="1:14" s="23" customFormat="1" x14ac:dyDescent="0.25">
      <c r="A134" s="24"/>
      <c r="B134" s="24"/>
      <c r="C134" s="24"/>
      <c r="D134" s="24"/>
      <c r="E134" s="24"/>
      <c r="F134" s="25"/>
      <c r="G134" s="25"/>
      <c r="H134" s="24"/>
      <c r="I134" s="24"/>
      <c r="J134" s="24"/>
      <c r="K134" s="24"/>
      <c r="L134" s="26"/>
      <c r="M134" s="27"/>
      <c r="N134" s="24"/>
    </row>
    <row r="135" spans="1:14" s="23" customFormat="1" x14ac:dyDescent="0.25">
      <c r="A135" s="24"/>
      <c r="B135" s="24"/>
      <c r="C135" s="24"/>
      <c r="D135" s="24"/>
      <c r="E135" s="24"/>
      <c r="F135" s="25"/>
      <c r="G135" s="25"/>
      <c r="H135" s="24"/>
      <c r="I135" s="24"/>
      <c r="J135" s="24"/>
      <c r="K135" s="24"/>
      <c r="L135" s="26"/>
      <c r="M135" s="27"/>
      <c r="N135" s="24"/>
    </row>
    <row r="136" spans="1:14" s="23" customFormat="1" x14ac:dyDescent="0.25">
      <c r="A136" s="24"/>
      <c r="B136" s="24"/>
      <c r="C136" s="24"/>
      <c r="D136" s="24"/>
      <c r="E136" s="24"/>
      <c r="F136" s="25"/>
      <c r="G136" s="25"/>
      <c r="H136" s="24"/>
      <c r="I136" s="24"/>
      <c r="J136" s="24"/>
      <c r="K136" s="28"/>
      <c r="L136" s="28"/>
      <c r="M136" s="27"/>
      <c r="N136" s="24"/>
    </row>
    <row r="137" spans="1:14" s="23" customFormat="1" x14ac:dyDescent="0.25">
      <c r="A137" s="24"/>
      <c r="B137" s="24"/>
      <c r="C137" s="24"/>
      <c r="D137" s="24"/>
      <c r="E137" s="24"/>
      <c r="F137" s="25"/>
      <c r="G137" s="25"/>
      <c r="H137" s="24"/>
      <c r="I137" s="24"/>
      <c r="J137" s="24"/>
      <c r="K137" s="28"/>
      <c r="L137" s="28"/>
      <c r="M137" s="27"/>
      <c r="N137" s="24"/>
    </row>
    <row r="138" spans="1:14" s="23" customFormat="1" x14ac:dyDescent="0.25">
      <c r="A138" s="24"/>
      <c r="B138" s="24"/>
      <c r="C138" s="24"/>
      <c r="D138" s="24"/>
      <c r="E138" s="24"/>
      <c r="F138" s="25"/>
      <c r="G138" s="25"/>
      <c r="H138" s="24"/>
      <c r="I138" s="24"/>
      <c r="J138" s="24"/>
      <c r="K138" s="28"/>
      <c r="L138" s="28"/>
      <c r="M138" s="27"/>
      <c r="N138" s="24"/>
    </row>
    <row r="139" spans="1:14" s="23" customFormat="1" x14ac:dyDescent="0.25">
      <c r="A139" s="24"/>
      <c r="B139" s="24"/>
      <c r="C139" s="24"/>
      <c r="D139" s="24"/>
      <c r="E139" s="24"/>
      <c r="F139" s="25"/>
      <c r="G139" s="25"/>
      <c r="H139" s="24"/>
      <c r="I139" s="24"/>
      <c r="J139" s="24"/>
      <c r="K139" s="28"/>
      <c r="L139" s="28"/>
      <c r="M139" s="27"/>
      <c r="N139" s="24"/>
    </row>
    <row r="140" spans="1:14" s="23" customFormat="1" x14ac:dyDescent="0.25">
      <c r="A140" s="24"/>
      <c r="B140" s="24"/>
      <c r="C140" s="24"/>
      <c r="D140" s="24"/>
      <c r="E140" s="24"/>
      <c r="F140" s="25"/>
      <c r="G140" s="25"/>
      <c r="H140" s="24"/>
      <c r="I140" s="24"/>
      <c r="J140" s="24"/>
      <c r="K140" s="24"/>
      <c r="L140" s="26"/>
      <c r="M140" s="27"/>
      <c r="N140" s="24"/>
    </row>
    <row r="141" spans="1:14" s="23" customFormat="1" x14ac:dyDescent="0.25">
      <c r="A141" s="24"/>
      <c r="B141" s="24"/>
      <c r="C141" s="24"/>
      <c r="D141" s="24"/>
      <c r="E141" s="24"/>
      <c r="F141" s="25"/>
      <c r="G141" s="25"/>
      <c r="H141" s="24"/>
      <c r="I141" s="24"/>
      <c r="J141" s="24"/>
      <c r="K141" s="28"/>
      <c r="L141" s="28"/>
      <c r="M141" s="27"/>
      <c r="N141" s="24"/>
    </row>
    <row r="142" spans="1:14" s="23" customFormat="1" x14ac:dyDescent="0.25">
      <c r="A142" s="24"/>
      <c r="B142" s="24"/>
      <c r="C142" s="24"/>
      <c r="D142" s="24"/>
      <c r="E142" s="24"/>
      <c r="F142" s="25"/>
      <c r="G142" s="25"/>
      <c r="H142" s="24"/>
      <c r="I142" s="24"/>
      <c r="J142" s="24"/>
      <c r="K142" s="28"/>
      <c r="L142" s="28"/>
      <c r="M142" s="27"/>
      <c r="N142" s="24"/>
    </row>
    <row r="143" spans="1:14" s="23" customFormat="1" x14ac:dyDescent="0.25">
      <c r="A143" s="24"/>
      <c r="B143" s="24"/>
      <c r="C143" s="24"/>
      <c r="D143" s="24"/>
      <c r="E143" s="24"/>
      <c r="F143" s="25"/>
      <c r="G143" s="25"/>
      <c r="H143" s="24"/>
      <c r="I143" s="24"/>
      <c r="J143" s="24"/>
      <c r="K143" s="28"/>
      <c r="L143" s="28"/>
      <c r="M143" s="27"/>
      <c r="N143" s="24"/>
    </row>
    <row r="144" spans="1:14" s="23" customFormat="1" x14ac:dyDescent="0.25">
      <c r="A144" s="24"/>
      <c r="B144" s="24"/>
      <c r="C144" s="24"/>
      <c r="D144" s="24"/>
      <c r="E144" s="24"/>
      <c r="F144" s="25"/>
      <c r="G144" s="25"/>
      <c r="H144" s="24"/>
      <c r="I144" s="24"/>
      <c r="J144" s="24"/>
      <c r="K144" s="28"/>
      <c r="L144" s="28"/>
      <c r="M144" s="27"/>
      <c r="N144" s="24"/>
    </row>
    <row r="145" spans="1:14" s="23" customFormat="1" x14ac:dyDescent="0.25">
      <c r="A145" s="24"/>
      <c r="B145" s="24"/>
      <c r="C145" s="24"/>
      <c r="D145" s="24"/>
      <c r="E145" s="24"/>
      <c r="F145" s="25"/>
      <c r="G145" s="25"/>
      <c r="H145" s="24"/>
      <c r="I145" s="24"/>
      <c r="J145" s="24"/>
      <c r="K145" s="28"/>
      <c r="L145" s="28"/>
      <c r="M145" s="27"/>
      <c r="N145" s="24"/>
    </row>
    <row r="146" spans="1:14" s="23" customFormat="1" x14ac:dyDescent="0.25">
      <c r="A146" s="24"/>
      <c r="B146" s="24"/>
      <c r="C146" s="24"/>
      <c r="D146" s="24"/>
      <c r="E146" s="24"/>
      <c r="F146" s="25"/>
      <c r="G146" s="25"/>
      <c r="H146" s="24"/>
      <c r="I146" s="24"/>
      <c r="J146" s="24"/>
      <c r="K146" s="24"/>
      <c r="L146" s="26"/>
      <c r="M146" s="27"/>
      <c r="N146" s="24"/>
    </row>
    <row r="147" spans="1:14" s="23" customFormat="1" x14ac:dyDescent="0.25">
      <c r="A147" s="24"/>
      <c r="B147" s="24"/>
      <c r="C147" s="24"/>
      <c r="D147" s="24"/>
      <c r="E147" s="24"/>
      <c r="F147" s="25"/>
      <c r="G147" s="25"/>
      <c r="H147" s="24"/>
      <c r="I147" s="24"/>
      <c r="J147" s="24"/>
      <c r="K147" s="24"/>
      <c r="L147" s="26"/>
      <c r="M147" s="27"/>
      <c r="N147" s="24"/>
    </row>
    <row r="148" spans="1:14" s="23" customFormat="1" x14ac:dyDescent="0.25">
      <c r="A148" s="24"/>
      <c r="B148" s="24"/>
      <c r="C148" s="24"/>
      <c r="D148" s="24"/>
      <c r="E148" s="24"/>
      <c r="F148" s="25"/>
      <c r="G148" s="25"/>
      <c r="H148" s="24"/>
      <c r="I148" s="24"/>
      <c r="J148" s="24"/>
      <c r="K148" s="28"/>
      <c r="L148" s="28"/>
      <c r="M148" s="27"/>
      <c r="N148" s="24"/>
    </row>
    <row r="149" spans="1:14" s="23" customFormat="1" x14ac:dyDescent="0.25">
      <c r="A149" s="24"/>
      <c r="B149" s="24"/>
      <c r="C149" s="24"/>
      <c r="D149" s="24"/>
      <c r="E149" s="24"/>
      <c r="F149" s="25"/>
      <c r="G149" s="25"/>
      <c r="H149" s="24"/>
      <c r="I149" s="24"/>
      <c r="J149" s="24"/>
      <c r="K149" s="28"/>
      <c r="L149" s="28"/>
      <c r="M149" s="27"/>
      <c r="N149" s="24"/>
    </row>
    <row r="150" spans="1:14" s="23" customFormat="1" x14ac:dyDescent="0.25">
      <c r="A150" s="24"/>
      <c r="B150" s="24"/>
      <c r="C150" s="24"/>
      <c r="D150" s="24"/>
      <c r="E150" s="24"/>
      <c r="F150" s="25"/>
      <c r="G150" s="25"/>
      <c r="H150" s="24"/>
      <c r="I150" s="24"/>
      <c r="J150" s="24"/>
      <c r="K150" s="28"/>
      <c r="L150" s="28"/>
      <c r="M150" s="27"/>
      <c r="N150" s="24"/>
    </row>
    <row r="151" spans="1:14" s="23" customFormat="1" x14ac:dyDescent="0.25">
      <c r="A151" s="24"/>
      <c r="B151" s="24"/>
      <c r="C151" s="24"/>
      <c r="D151" s="24"/>
      <c r="E151" s="24"/>
      <c r="F151" s="25"/>
      <c r="G151" s="25"/>
      <c r="H151" s="24"/>
      <c r="I151" s="24"/>
      <c r="J151" s="24"/>
      <c r="K151" s="28"/>
      <c r="L151" s="28"/>
      <c r="M151" s="27"/>
      <c r="N151" s="24"/>
    </row>
    <row r="152" spans="1:14" s="23" customFormat="1" x14ac:dyDescent="0.25">
      <c r="A152" s="24"/>
      <c r="B152" s="24"/>
      <c r="C152" s="24"/>
      <c r="D152" s="24"/>
      <c r="E152" s="24"/>
      <c r="F152" s="25"/>
      <c r="G152" s="25"/>
      <c r="H152" s="24"/>
      <c r="I152" s="24"/>
      <c r="J152" s="24"/>
      <c r="K152" s="24"/>
      <c r="L152" s="26"/>
      <c r="M152" s="27"/>
      <c r="N152" s="24"/>
    </row>
    <row r="153" spans="1:14" s="23" customFormat="1" x14ac:dyDescent="0.25">
      <c r="A153" s="24"/>
      <c r="B153" s="24"/>
      <c r="C153" s="24"/>
      <c r="D153" s="24"/>
      <c r="E153" s="24"/>
      <c r="F153" s="25"/>
      <c r="G153" s="25"/>
      <c r="H153" s="24"/>
      <c r="I153" s="24"/>
      <c r="J153" s="24"/>
      <c r="K153" s="28"/>
      <c r="L153" s="28"/>
      <c r="M153" s="27"/>
      <c r="N153" s="24"/>
    </row>
    <row r="154" spans="1:14" s="23" customFormat="1" x14ac:dyDescent="0.25">
      <c r="A154" s="24"/>
      <c r="B154" s="24"/>
      <c r="C154" s="24"/>
      <c r="D154" s="24"/>
      <c r="E154" s="24"/>
      <c r="F154" s="25"/>
      <c r="G154" s="25"/>
      <c r="H154" s="24"/>
      <c r="I154" s="24"/>
      <c r="J154" s="24"/>
      <c r="K154" s="28"/>
      <c r="L154" s="28"/>
      <c r="M154" s="27"/>
      <c r="N154" s="24"/>
    </row>
    <row r="155" spans="1:14" s="23" customFormat="1" x14ac:dyDescent="0.25">
      <c r="A155" s="24"/>
      <c r="B155" s="24"/>
      <c r="C155" s="24"/>
      <c r="D155" s="24"/>
      <c r="E155" s="24"/>
      <c r="F155" s="25"/>
      <c r="G155" s="25"/>
      <c r="H155" s="24"/>
      <c r="I155" s="24"/>
      <c r="J155" s="24"/>
      <c r="K155" s="28"/>
      <c r="L155" s="28"/>
      <c r="M155" s="27"/>
      <c r="N155" s="24"/>
    </row>
    <row r="156" spans="1:14" s="23" customFormat="1" x14ac:dyDescent="0.25">
      <c r="A156" s="24"/>
      <c r="B156" s="24"/>
      <c r="C156" s="24"/>
      <c r="D156" s="24"/>
      <c r="E156" s="24"/>
      <c r="F156" s="25"/>
      <c r="G156" s="25"/>
      <c r="H156" s="24"/>
      <c r="I156" s="24"/>
      <c r="J156" s="24"/>
      <c r="K156" s="28"/>
      <c r="L156" s="28"/>
      <c r="M156" s="27"/>
      <c r="N156" s="24"/>
    </row>
    <row r="157" spans="1:14" s="23" customFormat="1" x14ac:dyDescent="0.25">
      <c r="A157" s="24"/>
      <c r="B157" s="24"/>
      <c r="C157" s="24"/>
      <c r="D157" s="24"/>
      <c r="E157" s="24"/>
      <c r="F157" s="25"/>
      <c r="G157" s="25"/>
      <c r="H157" s="24"/>
      <c r="I157" s="24"/>
      <c r="J157" s="24"/>
      <c r="K157" s="28"/>
      <c r="L157" s="28"/>
      <c r="M157" s="27"/>
      <c r="N157" s="24"/>
    </row>
    <row r="158" spans="1:14" s="23" customFormat="1" x14ac:dyDescent="0.25">
      <c r="A158" s="24"/>
      <c r="B158" s="24"/>
      <c r="C158" s="24"/>
      <c r="D158" s="24"/>
      <c r="E158" s="24"/>
      <c r="F158" s="25"/>
      <c r="G158" s="25"/>
      <c r="H158" s="24"/>
      <c r="I158" s="24"/>
      <c r="J158" s="24"/>
      <c r="K158" s="28"/>
      <c r="L158" s="26"/>
      <c r="M158" s="27"/>
      <c r="N158" s="24"/>
    </row>
    <row r="159" spans="1:14" s="23" customFormat="1" x14ac:dyDescent="0.25">
      <c r="A159" s="24"/>
      <c r="B159" s="24"/>
      <c r="C159" s="24"/>
      <c r="D159" s="24"/>
      <c r="E159" s="24"/>
      <c r="F159" s="25"/>
      <c r="G159" s="25"/>
      <c r="H159" s="24"/>
      <c r="I159" s="24"/>
      <c r="J159" s="24"/>
      <c r="K159" s="28"/>
      <c r="L159" s="26"/>
      <c r="M159" s="27"/>
      <c r="N159" s="24"/>
    </row>
    <row r="160" spans="1:14" s="23" customFormat="1" x14ac:dyDescent="0.25">
      <c r="A160" s="24"/>
      <c r="B160" s="24"/>
      <c r="C160" s="24"/>
      <c r="D160" s="24"/>
      <c r="E160" s="24"/>
      <c r="F160" s="25"/>
      <c r="G160" s="25"/>
      <c r="H160" s="24"/>
      <c r="I160" s="24"/>
      <c r="J160" s="24"/>
      <c r="K160" s="28"/>
      <c r="L160" s="28"/>
      <c r="M160" s="27"/>
      <c r="N160" s="24"/>
    </row>
    <row r="161" spans="1:14" s="23" customFormat="1" x14ac:dyDescent="0.25">
      <c r="A161" s="24"/>
      <c r="B161" s="24"/>
      <c r="C161" s="24"/>
      <c r="D161" s="24"/>
      <c r="E161" s="24"/>
      <c r="F161" s="25"/>
      <c r="G161" s="25"/>
      <c r="H161" s="24"/>
      <c r="I161" s="24"/>
      <c r="J161" s="24"/>
      <c r="K161" s="28"/>
      <c r="L161" s="28"/>
      <c r="M161" s="27"/>
      <c r="N161" s="24"/>
    </row>
    <row r="162" spans="1:14" s="23" customFormat="1" x14ac:dyDescent="0.25">
      <c r="A162" s="24"/>
      <c r="B162" s="24"/>
      <c r="C162" s="24"/>
      <c r="D162" s="24"/>
      <c r="E162" s="24"/>
      <c r="F162" s="25"/>
      <c r="G162" s="25"/>
      <c r="H162" s="24"/>
      <c r="I162" s="24"/>
      <c r="J162" s="24"/>
      <c r="K162" s="28"/>
      <c r="L162" s="28"/>
      <c r="M162" s="27"/>
      <c r="N162" s="24"/>
    </row>
    <row r="163" spans="1:14" s="23" customFormat="1" x14ac:dyDescent="0.25">
      <c r="A163" s="24"/>
      <c r="B163" s="24"/>
      <c r="C163" s="24"/>
      <c r="D163" s="24"/>
      <c r="E163" s="24"/>
      <c r="F163" s="25"/>
      <c r="G163" s="25"/>
      <c r="H163" s="24"/>
      <c r="I163" s="24"/>
      <c r="J163" s="24"/>
      <c r="K163" s="28"/>
      <c r="L163" s="28"/>
      <c r="M163" s="27"/>
      <c r="N163" s="24"/>
    </row>
    <row r="164" spans="1:14" s="23" customFormat="1" x14ac:dyDescent="0.25">
      <c r="A164" s="24"/>
      <c r="B164" s="24"/>
      <c r="C164" s="24"/>
      <c r="D164" s="24"/>
      <c r="E164" s="24"/>
      <c r="F164" s="25"/>
      <c r="G164" s="25"/>
      <c r="H164" s="24"/>
      <c r="I164" s="24"/>
      <c r="J164" s="24"/>
      <c r="K164" s="28"/>
      <c r="L164" s="26"/>
      <c r="M164" s="27"/>
      <c r="N164" s="24"/>
    </row>
    <row r="165" spans="1:14" s="23" customFormat="1" x14ac:dyDescent="0.25">
      <c r="A165" s="24"/>
      <c r="B165" s="24"/>
      <c r="C165" s="24"/>
      <c r="D165" s="24"/>
      <c r="E165" s="24"/>
      <c r="F165" s="25"/>
      <c r="G165" s="25"/>
      <c r="H165" s="24"/>
      <c r="I165" s="24"/>
      <c r="J165" s="24"/>
      <c r="K165" s="28"/>
      <c r="L165" s="28"/>
      <c r="M165" s="27"/>
      <c r="N165" s="24"/>
    </row>
    <row r="166" spans="1:14" s="23" customFormat="1" x14ac:dyDescent="0.25">
      <c r="A166" s="24"/>
      <c r="B166" s="24"/>
      <c r="C166" s="24"/>
      <c r="D166" s="24"/>
      <c r="E166" s="24"/>
      <c r="F166" s="25"/>
      <c r="G166" s="25"/>
      <c r="H166" s="24"/>
      <c r="I166" s="24"/>
      <c r="J166" s="24"/>
      <c r="K166" s="28"/>
      <c r="L166" s="28"/>
      <c r="M166" s="27"/>
      <c r="N166" s="24"/>
    </row>
    <row r="167" spans="1:14" s="23" customFormat="1" x14ac:dyDescent="0.25">
      <c r="A167" s="24"/>
      <c r="B167" s="24"/>
      <c r="C167" s="24"/>
      <c r="D167" s="24"/>
      <c r="E167" s="24"/>
      <c r="F167" s="25"/>
      <c r="G167" s="25"/>
      <c r="H167" s="24"/>
      <c r="I167" s="24"/>
      <c r="J167" s="24"/>
      <c r="K167" s="28"/>
      <c r="L167" s="28"/>
      <c r="M167" s="27"/>
      <c r="N167" s="24"/>
    </row>
    <row r="168" spans="1:14" s="23" customFormat="1" x14ac:dyDescent="0.25">
      <c r="A168" s="24"/>
      <c r="B168" s="24"/>
      <c r="C168" s="24"/>
      <c r="D168" s="24"/>
      <c r="E168" s="24"/>
      <c r="F168" s="25"/>
      <c r="G168" s="25"/>
      <c r="H168" s="24"/>
      <c r="I168" s="24"/>
      <c r="J168" s="24"/>
      <c r="K168" s="28"/>
      <c r="L168" s="28"/>
      <c r="M168" s="27"/>
      <c r="N168" s="24"/>
    </row>
    <row r="169" spans="1:14" s="23" customFormat="1" x14ac:dyDescent="0.25">
      <c r="A169" s="24"/>
      <c r="B169" s="24"/>
      <c r="C169" s="24"/>
      <c r="D169" s="24"/>
      <c r="E169" s="24"/>
      <c r="F169" s="25"/>
      <c r="G169" s="25"/>
      <c r="H169" s="24"/>
      <c r="I169" s="24"/>
      <c r="J169" s="24"/>
      <c r="K169" s="28"/>
      <c r="L169" s="28"/>
      <c r="M169" s="27"/>
      <c r="N169" s="24"/>
    </row>
    <row r="170" spans="1:14" s="23" customFormat="1" x14ac:dyDescent="0.25">
      <c r="A170" s="24"/>
      <c r="B170" s="24"/>
      <c r="C170" s="24"/>
      <c r="D170" s="24"/>
      <c r="E170" s="24"/>
      <c r="F170" s="25"/>
      <c r="G170" s="25"/>
      <c r="H170" s="24"/>
      <c r="I170" s="24"/>
      <c r="J170" s="24"/>
      <c r="K170" s="24"/>
      <c r="L170" s="26"/>
      <c r="M170" s="27"/>
      <c r="N170" s="24"/>
    </row>
    <row r="171" spans="1:14" s="23" customFormat="1" x14ac:dyDescent="0.25">
      <c r="A171" s="24"/>
      <c r="B171" s="24"/>
      <c r="C171" s="24"/>
      <c r="D171" s="24"/>
      <c r="E171" s="24"/>
      <c r="F171" s="25"/>
      <c r="G171" s="25"/>
      <c r="H171" s="24"/>
      <c r="I171" s="24"/>
      <c r="J171" s="24"/>
      <c r="K171" s="24"/>
      <c r="L171" s="26"/>
      <c r="M171" s="27"/>
      <c r="N171" s="24"/>
    </row>
    <row r="172" spans="1:14" s="23" customFormat="1" x14ac:dyDescent="0.25">
      <c r="A172" s="24"/>
      <c r="B172" s="24"/>
      <c r="C172" s="24"/>
      <c r="D172" s="24"/>
      <c r="E172" s="24"/>
      <c r="F172" s="25"/>
      <c r="G172" s="25"/>
      <c r="H172" s="24"/>
      <c r="I172" s="24"/>
      <c r="J172" s="24"/>
      <c r="K172" s="28"/>
      <c r="L172" s="28"/>
      <c r="M172" s="27"/>
      <c r="N172" s="24"/>
    </row>
    <row r="173" spans="1:14" s="23" customFormat="1" x14ac:dyDescent="0.25">
      <c r="A173" s="24"/>
      <c r="B173" s="24"/>
      <c r="C173" s="24"/>
      <c r="D173" s="24"/>
      <c r="E173" s="24"/>
      <c r="F173" s="25"/>
      <c r="G173" s="25"/>
      <c r="H173" s="24"/>
      <c r="I173" s="24"/>
      <c r="J173" s="24"/>
      <c r="K173" s="28"/>
      <c r="L173" s="28"/>
      <c r="M173" s="27"/>
      <c r="N173" s="24"/>
    </row>
    <row r="174" spans="1:14" s="23" customFormat="1" x14ac:dyDescent="0.25">
      <c r="A174" s="24"/>
      <c r="B174" s="24"/>
      <c r="C174" s="24"/>
      <c r="D174" s="24"/>
      <c r="E174" s="24"/>
      <c r="F174" s="25"/>
      <c r="G174" s="25"/>
      <c r="H174" s="24"/>
      <c r="I174" s="24"/>
      <c r="J174" s="24"/>
      <c r="K174" s="28"/>
      <c r="L174" s="28"/>
      <c r="M174" s="27"/>
      <c r="N174" s="24"/>
    </row>
    <row r="175" spans="1:14" s="23" customFormat="1" x14ac:dyDescent="0.25">
      <c r="A175" s="24"/>
      <c r="B175" s="24"/>
      <c r="C175" s="24"/>
      <c r="D175" s="24"/>
      <c r="E175" s="24"/>
      <c r="F175" s="25"/>
      <c r="G175" s="25"/>
      <c r="H175" s="24"/>
      <c r="I175" s="24"/>
      <c r="J175" s="24"/>
      <c r="K175" s="28"/>
      <c r="L175" s="28"/>
      <c r="M175" s="27"/>
      <c r="N175" s="24"/>
    </row>
    <row r="176" spans="1:14" s="23" customFormat="1" x14ac:dyDescent="0.25">
      <c r="A176" s="24"/>
      <c r="B176" s="24"/>
      <c r="C176" s="24"/>
      <c r="D176" s="24"/>
      <c r="E176" s="24"/>
      <c r="F176" s="25"/>
      <c r="G176" s="25"/>
      <c r="H176" s="24"/>
      <c r="I176" s="24"/>
      <c r="J176" s="24"/>
      <c r="K176" s="24"/>
      <c r="L176" s="26"/>
      <c r="M176" s="27"/>
      <c r="N176" s="24"/>
    </row>
    <row r="177" spans="1:14" s="23" customFormat="1" x14ac:dyDescent="0.25">
      <c r="A177" s="24"/>
      <c r="B177" s="24"/>
      <c r="C177" s="24"/>
      <c r="D177" s="24"/>
      <c r="E177" s="24"/>
      <c r="F177" s="25"/>
      <c r="G177" s="25"/>
      <c r="H177" s="24"/>
      <c r="I177" s="24"/>
      <c r="J177" s="24"/>
      <c r="K177" s="28"/>
      <c r="L177" s="28"/>
      <c r="M177" s="27"/>
      <c r="N177" s="24"/>
    </row>
    <row r="178" spans="1:14" s="23" customFormat="1" x14ac:dyDescent="0.25">
      <c r="A178" s="24"/>
      <c r="B178" s="24"/>
      <c r="C178" s="24"/>
      <c r="D178" s="24"/>
      <c r="E178" s="24"/>
      <c r="F178" s="25"/>
      <c r="G178" s="25"/>
      <c r="H178" s="24"/>
      <c r="I178" s="24"/>
      <c r="J178" s="24"/>
      <c r="K178" s="28"/>
      <c r="L178" s="28"/>
      <c r="M178" s="27"/>
      <c r="N178" s="24"/>
    </row>
    <row r="179" spans="1:14" s="23" customFormat="1" x14ac:dyDescent="0.25">
      <c r="A179" s="24"/>
      <c r="B179" s="24"/>
      <c r="C179" s="24"/>
      <c r="D179" s="24"/>
      <c r="E179" s="24"/>
      <c r="F179" s="25"/>
      <c r="G179" s="25"/>
      <c r="H179" s="24"/>
      <c r="I179" s="24"/>
      <c r="J179" s="24"/>
      <c r="K179" s="28"/>
      <c r="L179" s="28"/>
      <c r="M179" s="27"/>
      <c r="N179" s="24"/>
    </row>
    <row r="180" spans="1:14" s="23" customFormat="1" x14ac:dyDescent="0.25">
      <c r="A180" s="24"/>
      <c r="B180" s="24"/>
      <c r="C180" s="24"/>
      <c r="D180" s="24"/>
      <c r="E180" s="24"/>
      <c r="F180" s="25"/>
      <c r="G180" s="25"/>
      <c r="H180" s="24"/>
      <c r="I180" s="24"/>
      <c r="J180" s="24"/>
      <c r="K180" s="28"/>
      <c r="L180" s="28"/>
      <c r="M180" s="27"/>
      <c r="N180" s="24"/>
    </row>
    <row r="181" spans="1:14" s="23" customFormat="1" x14ac:dyDescent="0.25">
      <c r="A181" s="24"/>
      <c r="B181" s="24"/>
      <c r="C181" s="24"/>
      <c r="D181" s="24"/>
      <c r="E181" s="24"/>
      <c r="F181" s="25"/>
      <c r="G181" s="25"/>
      <c r="H181" s="24"/>
      <c r="I181" s="24"/>
      <c r="J181" s="24"/>
      <c r="K181" s="28"/>
      <c r="L181" s="28"/>
      <c r="M181" s="27"/>
      <c r="N181" s="24"/>
    </row>
    <row r="182" spans="1:14" s="23" customFormat="1" x14ac:dyDescent="0.25">
      <c r="A182" s="24"/>
      <c r="B182" s="24"/>
      <c r="C182" s="24"/>
      <c r="D182" s="24"/>
      <c r="E182" s="24"/>
      <c r="F182" s="25"/>
      <c r="G182" s="25"/>
      <c r="H182" s="24"/>
      <c r="I182" s="24"/>
      <c r="J182" s="24"/>
      <c r="K182" s="24"/>
      <c r="L182" s="26"/>
      <c r="M182" s="27"/>
      <c r="N182" s="24"/>
    </row>
    <row r="183" spans="1:14" s="23" customFormat="1" x14ac:dyDescent="0.25">
      <c r="A183" s="24"/>
      <c r="B183" s="24"/>
      <c r="C183" s="24"/>
      <c r="D183" s="24"/>
      <c r="E183" s="24"/>
      <c r="F183" s="25"/>
      <c r="G183" s="25"/>
      <c r="H183" s="24"/>
      <c r="I183" s="24"/>
      <c r="J183" s="24"/>
      <c r="K183" s="24"/>
      <c r="L183" s="26"/>
      <c r="M183" s="27"/>
      <c r="N183" s="24"/>
    </row>
    <row r="184" spans="1:14" s="23" customFormat="1" x14ac:dyDescent="0.25">
      <c r="A184" s="24"/>
      <c r="B184" s="24"/>
      <c r="C184" s="24"/>
      <c r="D184" s="24"/>
      <c r="E184" s="24"/>
      <c r="F184" s="25"/>
      <c r="G184" s="25"/>
      <c r="H184" s="24"/>
      <c r="I184" s="24"/>
      <c r="J184" s="24"/>
      <c r="K184" s="28"/>
      <c r="L184" s="28"/>
      <c r="M184" s="27"/>
      <c r="N184" s="24"/>
    </row>
    <row r="185" spans="1:14" s="23" customFormat="1" x14ac:dyDescent="0.25">
      <c r="A185" s="24"/>
      <c r="B185" s="24"/>
      <c r="C185" s="24"/>
      <c r="D185" s="24"/>
      <c r="E185" s="24"/>
      <c r="F185" s="25"/>
      <c r="G185" s="25"/>
      <c r="H185" s="24"/>
      <c r="I185" s="24"/>
      <c r="J185" s="24"/>
      <c r="K185" s="28"/>
      <c r="L185" s="28"/>
      <c r="M185" s="27"/>
      <c r="N185" s="24"/>
    </row>
    <row r="186" spans="1:14" s="23" customFormat="1" x14ac:dyDescent="0.25">
      <c r="A186" s="24"/>
      <c r="B186" s="24"/>
      <c r="C186" s="24"/>
      <c r="D186" s="24"/>
      <c r="E186" s="24"/>
      <c r="F186" s="25"/>
      <c r="G186" s="25"/>
      <c r="H186" s="24"/>
      <c r="I186" s="24"/>
      <c r="J186" s="24"/>
      <c r="K186" s="28"/>
      <c r="L186" s="28"/>
      <c r="M186" s="27"/>
      <c r="N186" s="24"/>
    </row>
    <row r="187" spans="1:14" s="23" customFormat="1" x14ac:dyDescent="0.25">
      <c r="A187" s="24"/>
      <c r="B187" s="24"/>
      <c r="C187" s="24"/>
      <c r="D187" s="24"/>
      <c r="E187" s="24"/>
      <c r="F187" s="25"/>
      <c r="G187" s="25"/>
      <c r="H187" s="24"/>
      <c r="I187" s="24"/>
      <c r="J187" s="24"/>
      <c r="K187" s="28"/>
      <c r="L187" s="28"/>
      <c r="M187" s="27"/>
      <c r="N187" s="24"/>
    </row>
    <row r="188" spans="1:14" s="23" customFormat="1" x14ac:dyDescent="0.25">
      <c r="A188" s="24"/>
      <c r="B188" s="24"/>
      <c r="C188" s="24"/>
      <c r="D188" s="24"/>
      <c r="E188" s="24"/>
      <c r="F188" s="25"/>
      <c r="G188" s="25"/>
      <c r="H188" s="24"/>
      <c r="I188" s="24"/>
      <c r="J188" s="24"/>
      <c r="K188" s="24"/>
      <c r="L188" s="26"/>
      <c r="M188" s="27"/>
      <c r="N188" s="24"/>
    </row>
    <row r="189" spans="1:14" s="23" customFormat="1" x14ac:dyDescent="0.25">
      <c r="A189" s="24"/>
      <c r="B189" s="24"/>
      <c r="C189" s="24"/>
      <c r="D189" s="24"/>
      <c r="E189" s="24"/>
      <c r="F189" s="25"/>
      <c r="G189" s="25"/>
      <c r="H189" s="24"/>
      <c r="I189" s="24"/>
      <c r="J189" s="24"/>
      <c r="K189" s="28"/>
      <c r="L189" s="28"/>
      <c r="M189" s="27"/>
      <c r="N189" s="24"/>
    </row>
    <row r="190" spans="1:14" s="23" customFormat="1" x14ac:dyDescent="0.25">
      <c r="A190" s="24"/>
      <c r="B190" s="24"/>
      <c r="C190" s="24"/>
      <c r="D190" s="24"/>
      <c r="E190" s="24"/>
      <c r="F190" s="25"/>
      <c r="G190" s="25"/>
      <c r="H190" s="24"/>
      <c r="I190" s="24"/>
      <c r="J190" s="24"/>
      <c r="K190" s="28"/>
      <c r="L190" s="28"/>
      <c r="M190" s="27"/>
      <c r="N190" s="24"/>
    </row>
    <row r="191" spans="1:14" s="23" customFormat="1" x14ac:dyDescent="0.25">
      <c r="A191" s="24"/>
      <c r="B191" s="24"/>
      <c r="C191" s="24"/>
      <c r="D191" s="24"/>
      <c r="E191" s="24"/>
      <c r="F191" s="25"/>
      <c r="G191" s="25"/>
      <c r="H191" s="24"/>
      <c r="I191" s="24"/>
      <c r="J191" s="24"/>
      <c r="K191" s="28"/>
      <c r="L191" s="28"/>
      <c r="M191" s="27"/>
      <c r="N191" s="24"/>
    </row>
    <row r="192" spans="1:14" s="23" customFormat="1" x14ac:dyDescent="0.25">
      <c r="A192" s="24"/>
      <c r="B192" s="24"/>
      <c r="C192" s="24"/>
      <c r="D192" s="24"/>
      <c r="E192" s="24"/>
      <c r="F192" s="25"/>
      <c r="G192" s="25"/>
      <c r="H192" s="24"/>
      <c r="I192" s="24"/>
      <c r="J192" s="24"/>
      <c r="K192" s="28"/>
      <c r="L192" s="28"/>
      <c r="M192" s="27"/>
      <c r="N192" s="24"/>
    </row>
    <row r="193" spans="1:14" s="23" customFormat="1" x14ac:dyDescent="0.25">
      <c r="A193" s="24"/>
      <c r="B193" s="24"/>
      <c r="C193" s="24"/>
      <c r="D193" s="24"/>
      <c r="E193" s="24"/>
      <c r="F193" s="25"/>
      <c r="G193" s="25"/>
      <c r="H193" s="24"/>
      <c r="I193" s="24"/>
      <c r="J193" s="24"/>
      <c r="K193" s="28"/>
      <c r="L193" s="28"/>
      <c r="M193" s="27"/>
      <c r="N193" s="24"/>
    </row>
    <row r="194" spans="1:14" s="23" customFormat="1" x14ac:dyDescent="0.25">
      <c r="A194" s="24"/>
      <c r="B194" s="24"/>
      <c r="C194" s="24"/>
      <c r="D194" s="24"/>
      <c r="E194" s="24"/>
      <c r="F194" s="25"/>
      <c r="G194" s="25"/>
      <c r="H194" s="24"/>
      <c r="I194" s="24"/>
      <c r="J194" s="24"/>
      <c r="K194" s="28"/>
      <c r="L194" s="26"/>
      <c r="M194" s="27"/>
      <c r="N194" s="24"/>
    </row>
    <row r="195" spans="1:14" s="23" customFormat="1" x14ac:dyDescent="0.25">
      <c r="A195" s="24"/>
      <c r="B195" s="24"/>
      <c r="C195" s="24"/>
      <c r="D195" s="24"/>
      <c r="E195" s="24"/>
      <c r="F195" s="25"/>
      <c r="G195" s="25"/>
      <c r="H195" s="24"/>
      <c r="I195" s="24"/>
      <c r="J195" s="24"/>
      <c r="K195" s="28"/>
      <c r="L195" s="26"/>
      <c r="M195" s="27"/>
      <c r="N195" s="24"/>
    </row>
    <row r="196" spans="1:14" s="23" customFormat="1" x14ac:dyDescent="0.25">
      <c r="A196" s="24"/>
      <c r="B196" s="24"/>
      <c r="C196" s="24"/>
      <c r="D196" s="24"/>
      <c r="E196" s="24"/>
      <c r="F196" s="25"/>
      <c r="G196" s="25"/>
      <c r="H196" s="24"/>
      <c r="I196" s="24"/>
      <c r="J196" s="24"/>
      <c r="K196" s="28"/>
      <c r="L196" s="28"/>
      <c r="M196" s="27"/>
      <c r="N196" s="24"/>
    </row>
    <row r="197" spans="1:14" s="23" customFormat="1" x14ac:dyDescent="0.25">
      <c r="A197" s="24"/>
      <c r="B197" s="24"/>
      <c r="C197" s="24"/>
      <c r="D197" s="24"/>
      <c r="E197" s="24"/>
      <c r="F197" s="25"/>
      <c r="G197" s="25"/>
      <c r="H197" s="24"/>
      <c r="I197" s="24"/>
      <c r="J197" s="24"/>
      <c r="K197" s="28"/>
      <c r="L197" s="28"/>
      <c r="M197" s="27"/>
      <c r="N197" s="24"/>
    </row>
    <row r="198" spans="1:14" s="23" customFormat="1" x14ac:dyDescent="0.25">
      <c r="A198" s="24"/>
      <c r="B198" s="24"/>
      <c r="C198" s="24"/>
      <c r="D198" s="24"/>
      <c r="E198" s="24"/>
      <c r="F198" s="25"/>
      <c r="G198" s="25"/>
      <c r="H198" s="24"/>
      <c r="I198" s="24"/>
      <c r="J198" s="24"/>
      <c r="K198" s="28"/>
      <c r="L198" s="28"/>
      <c r="M198" s="27"/>
      <c r="N198" s="24"/>
    </row>
    <row r="199" spans="1:14" s="23" customFormat="1" x14ac:dyDescent="0.25">
      <c r="A199" s="24"/>
      <c r="B199" s="24"/>
      <c r="C199" s="24"/>
      <c r="D199" s="24"/>
      <c r="E199" s="24"/>
      <c r="F199" s="25"/>
      <c r="G199" s="25"/>
      <c r="H199" s="24"/>
      <c r="I199" s="24"/>
      <c r="J199" s="24"/>
      <c r="K199" s="28"/>
      <c r="L199" s="28"/>
      <c r="M199" s="27"/>
      <c r="N199" s="24"/>
    </row>
    <row r="200" spans="1:14" s="23" customFormat="1" x14ac:dyDescent="0.25">
      <c r="A200" s="24"/>
      <c r="B200" s="24"/>
      <c r="C200" s="24"/>
      <c r="D200" s="24"/>
      <c r="E200" s="24"/>
      <c r="F200" s="25"/>
      <c r="G200" s="25"/>
      <c r="H200" s="24"/>
      <c r="I200" s="24"/>
      <c r="J200" s="24"/>
      <c r="K200" s="28"/>
      <c r="L200" s="26"/>
      <c r="M200" s="27"/>
      <c r="N200" s="24"/>
    </row>
    <row r="201" spans="1:14" s="23" customFormat="1" x14ac:dyDescent="0.25">
      <c r="A201" s="24"/>
      <c r="B201" s="24"/>
      <c r="C201" s="24"/>
      <c r="D201" s="24"/>
      <c r="E201" s="24"/>
      <c r="F201" s="25"/>
      <c r="G201" s="25"/>
      <c r="H201" s="24"/>
      <c r="I201" s="24"/>
      <c r="J201" s="24"/>
      <c r="K201" s="28"/>
      <c r="L201" s="28"/>
      <c r="M201" s="27"/>
      <c r="N201" s="24"/>
    </row>
    <row r="202" spans="1:14" s="23" customFormat="1" x14ac:dyDescent="0.25">
      <c r="A202" s="24"/>
      <c r="B202" s="24"/>
      <c r="C202" s="24"/>
      <c r="D202" s="24"/>
      <c r="E202" s="24"/>
      <c r="F202" s="25"/>
      <c r="G202" s="25"/>
      <c r="H202" s="24"/>
      <c r="I202" s="24"/>
      <c r="J202" s="24"/>
      <c r="K202" s="28"/>
      <c r="L202" s="28"/>
      <c r="M202" s="27"/>
      <c r="N202" s="24"/>
    </row>
    <row r="203" spans="1:14" s="23" customFormat="1" x14ac:dyDescent="0.25">
      <c r="A203" s="24"/>
      <c r="B203" s="24"/>
      <c r="C203" s="24"/>
      <c r="D203" s="24"/>
      <c r="E203" s="24"/>
      <c r="F203" s="25"/>
      <c r="G203" s="25"/>
      <c r="H203" s="24"/>
      <c r="I203" s="24"/>
      <c r="J203" s="24"/>
      <c r="K203" s="28"/>
      <c r="L203" s="28"/>
      <c r="M203" s="27"/>
      <c r="N203" s="24"/>
    </row>
    <row r="204" spans="1:14" s="23" customFormat="1" x14ac:dyDescent="0.25">
      <c r="A204" s="24"/>
      <c r="B204" s="24"/>
      <c r="C204" s="24"/>
      <c r="D204" s="24"/>
      <c r="E204" s="24"/>
      <c r="F204" s="25"/>
      <c r="G204" s="25"/>
      <c r="H204" s="24"/>
      <c r="I204" s="24"/>
      <c r="J204" s="24"/>
      <c r="K204" s="28"/>
      <c r="L204" s="28"/>
      <c r="M204" s="27"/>
      <c r="N204" s="24"/>
    </row>
    <row r="205" spans="1:14" s="23" customFormat="1" x14ac:dyDescent="0.25">
      <c r="A205" s="24"/>
      <c r="B205" s="24"/>
      <c r="C205" s="24"/>
      <c r="D205" s="24"/>
      <c r="E205" s="24"/>
      <c r="F205" s="25"/>
      <c r="G205" s="25"/>
      <c r="H205" s="24"/>
      <c r="I205" s="24"/>
      <c r="J205" s="24"/>
      <c r="K205" s="28"/>
      <c r="L205" s="28"/>
      <c r="M205" s="27"/>
      <c r="N205" s="24"/>
    </row>
    <row r="206" spans="1:14" s="23" customFormat="1" x14ac:dyDescent="0.25">
      <c r="A206" s="24"/>
      <c r="B206" s="24"/>
      <c r="C206" s="24"/>
      <c r="D206" s="24"/>
      <c r="E206" s="24"/>
      <c r="F206" s="25"/>
      <c r="G206" s="25"/>
      <c r="H206" s="24"/>
      <c r="I206" s="24"/>
      <c r="J206" s="24"/>
      <c r="K206" s="24"/>
      <c r="L206" s="26"/>
      <c r="M206" s="27"/>
      <c r="N206" s="24"/>
    </row>
    <row r="207" spans="1:14" s="23" customFormat="1" x14ac:dyDescent="0.25">
      <c r="A207" s="24"/>
      <c r="B207" s="24"/>
      <c r="C207" s="24"/>
      <c r="D207" s="24"/>
      <c r="E207" s="24"/>
      <c r="F207" s="25"/>
      <c r="G207" s="25"/>
      <c r="H207" s="24"/>
      <c r="I207" s="24"/>
      <c r="J207" s="24"/>
      <c r="K207" s="24"/>
      <c r="L207" s="26"/>
      <c r="M207" s="27"/>
      <c r="N207" s="24"/>
    </row>
    <row r="208" spans="1:14" s="23" customFormat="1" x14ac:dyDescent="0.25">
      <c r="A208" s="24"/>
      <c r="B208" s="24"/>
      <c r="C208" s="24"/>
      <c r="D208" s="24"/>
      <c r="E208" s="24"/>
      <c r="F208" s="25"/>
      <c r="G208" s="25"/>
      <c r="H208" s="24"/>
      <c r="I208" s="24"/>
      <c r="J208" s="24"/>
      <c r="K208" s="28"/>
      <c r="L208" s="28"/>
      <c r="M208" s="27"/>
      <c r="N208" s="24"/>
    </row>
    <row r="209" spans="1:14" s="23" customFormat="1" x14ac:dyDescent="0.25">
      <c r="A209" s="24"/>
      <c r="B209" s="24"/>
      <c r="C209" s="24"/>
      <c r="D209" s="24"/>
      <c r="E209" s="24"/>
      <c r="F209" s="25"/>
      <c r="G209" s="25"/>
      <c r="H209" s="24"/>
      <c r="I209" s="24"/>
      <c r="J209" s="24"/>
      <c r="K209" s="28"/>
      <c r="L209" s="28"/>
      <c r="M209" s="27"/>
      <c r="N209" s="24"/>
    </row>
    <row r="210" spans="1:14" s="23" customFormat="1" x14ac:dyDescent="0.25">
      <c r="A210" s="24"/>
      <c r="B210" s="24"/>
      <c r="C210" s="24"/>
      <c r="D210" s="24"/>
      <c r="E210" s="24"/>
      <c r="F210" s="25"/>
      <c r="G210" s="25"/>
      <c r="H210" s="24"/>
      <c r="I210" s="24"/>
      <c r="J210" s="24"/>
      <c r="K210" s="28"/>
      <c r="L210" s="28"/>
      <c r="M210" s="27"/>
      <c r="N210" s="24"/>
    </row>
    <row r="211" spans="1:14" s="23" customFormat="1" x14ac:dyDescent="0.25">
      <c r="A211" s="24"/>
      <c r="B211" s="24"/>
      <c r="C211" s="24"/>
      <c r="D211" s="24"/>
      <c r="E211" s="24"/>
      <c r="F211" s="25"/>
      <c r="G211" s="25"/>
      <c r="H211" s="24"/>
      <c r="I211" s="24"/>
      <c r="J211" s="24"/>
      <c r="K211" s="28"/>
      <c r="L211" s="28"/>
      <c r="M211" s="27"/>
      <c r="N211" s="24"/>
    </row>
    <row r="212" spans="1:14" s="23" customFormat="1" x14ac:dyDescent="0.25">
      <c r="A212" s="24"/>
      <c r="B212" s="24"/>
      <c r="C212" s="24"/>
      <c r="D212" s="24"/>
      <c r="E212" s="24"/>
      <c r="F212" s="25"/>
      <c r="G212" s="25"/>
      <c r="H212" s="24"/>
      <c r="I212" s="24"/>
      <c r="J212" s="24"/>
      <c r="K212" s="24"/>
      <c r="L212" s="26"/>
      <c r="M212" s="27"/>
      <c r="N212" s="24"/>
    </row>
    <row r="213" spans="1:14" s="23" customFormat="1" x14ac:dyDescent="0.25">
      <c r="A213" s="24"/>
      <c r="B213" s="24"/>
      <c r="C213" s="24"/>
      <c r="D213" s="24"/>
      <c r="E213" s="24"/>
      <c r="F213" s="25"/>
      <c r="G213" s="25"/>
      <c r="H213" s="24"/>
      <c r="I213" s="24"/>
      <c r="J213" s="24"/>
      <c r="K213" s="28"/>
      <c r="L213" s="28"/>
      <c r="M213" s="27"/>
      <c r="N213" s="24"/>
    </row>
    <row r="214" spans="1:14" s="23" customFormat="1" x14ac:dyDescent="0.25">
      <c r="A214" s="24"/>
      <c r="B214" s="24"/>
      <c r="C214" s="24"/>
      <c r="D214" s="24"/>
      <c r="E214" s="24"/>
      <c r="F214" s="25"/>
      <c r="G214" s="25"/>
      <c r="H214" s="24"/>
      <c r="I214" s="24"/>
      <c r="J214" s="24"/>
      <c r="K214" s="28"/>
      <c r="L214" s="28"/>
      <c r="M214" s="27"/>
      <c r="N214" s="24"/>
    </row>
    <row r="215" spans="1:14" s="23" customFormat="1" x14ac:dyDescent="0.25">
      <c r="A215" s="24"/>
      <c r="B215" s="24"/>
      <c r="C215" s="24"/>
      <c r="D215" s="24"/>
      <c r="E215" s="24"/>
      <c r="F215" s="25"/>
      <c r="G215" s="25"/>
      <c r="H215" s="24"/>
      <c r="I215" s="24"/>
      <c r="J215" s="24"/>
      <c r="K215" s="28"/>
      <c r="L215" s="28"/>
      <c r="M215" s="27"/>
      <c r="N215" s="24"/>
    </row>
    <row r="216" spans="1:14" s="23" customFormat="1" x14ac:dyDescent="0.25">
      <c r="A216" s="24"/>
      <c r="B216" s="24"/>
      <c r="C216" s="24"/>
      <c r="D216" s="24"/>
      <c r="E216" s="24"/>
      <c r="F216" s="25"/>
      <c r="G216" s="25"/>
      <c r="H216" s="24"/>
      <c r="I216" s="24"/>
      <c r="J216" s="24"/>
      <c r="K216" s="28"/>
      <c r="L216" s="28"/>
      <c r="M216" s="27"/>
      <c r="N216" s="24"/>
    </row>
    <row r="217" spans="1:14" s="23" customFormat="1" x14ac:dyDescent="0.25">
      <c r="A217" s="24"/>
      <c r="B217" s="24"/>
      <c r="C217" s="24"/>
      <c r="D217" s="24"/>
      <c r="E217" s="24"/>
      <c r="F217" s="25"/>
      <c r="G217" s="25"/>
      <c r="H217" s="24"/>
      <c r="I217" s="24"/>
      <c r="J217" s="24"/>
      <c r="K217" s="28"/>
      <c r="L217" s="28"/>
      <c r="M217" s="27"/>
      <c r="N217" s="24"/>
    </row>
    <row r="218" spans="1:14" s="23" customFormat="1" x14ac:dyDescent="0.25">
      <c r="A218" s="29"/>
      <c r="B218" s="29"/>
      <c r="C218" s="29"/>
      <c r="D218" s="29"/>
      <c r="E218" s="29"/>
      <c r="F218" s="29"/>
      <c r="G218" s="29"/>
      <c r="H218" s="9"/>
      <c r="I218" s="29"/>
      <c r="J218" s="29"/>
      <c r="K218" s="29"/>
      <c r="L218" s="29"/>
      <c r="M218" s="29"/>
      <c r="N218" s="29"/>
    </row>
    <row r="219" spans="1:14" s="23" customFormat="1" x14ac:dyDescent="0.25">
      <c r="A219" s="29"/>
      <c r="B219" s="29"/>
      <c r="C219" s="29"/>
      <c r="D219" s="29"/>
      <c r="E219" s="29"/>
      <c r="F219" s="29"/>
      <c r="G219" s="29"/>
      <c r="H219" s="9"/>
      <c r="I219" s="29"/>
      <c r="J219" s="29"/>
      <c r="K219" s="29"/>
      <c r="L219" s="29"/>
      <c r="M219" s="29"/>
      <c r="N219" s="29"/>
    </row>
    <row r="220" spans="1:14" s="23" customFormat="1" x14ac:dyDescent="0.25">
      <c r="A220" s="29"/>
      <c r="B220" s="29"/>
      <c r="C220" s="29"/>
      <c r="D220" s="29"/>
      <c r="E220" s="29"/>
      <c r="F220" s="29"/>
      <c r="G220" s="29"/>
      <c r="H220" s="9"/>
      <c r="I220" s="29"/>
      <c r="J220" s="29"/>
      <c r="K220" s="29"/>
      <c r="L220" s="29"/>
      <c r="M220" s="29"/>
      <c r="N220" s="29"/>
    </row>
    <row r="221" spans="1:14" s="23" customFormat="1" x14ac:dyDescent="0.25">
      <c r="A221" s="29"/>
      <c r="B221" s="29"/>
      <c r="C221" s="29"/>
      <c r="D221" s="29"/>
      <c r="E221" s="29"/>
      <c r="F221" s="29"/>
      <c r="G221" s="29"/>
      <c r="H221" s="9"/>
      <c r="I221" s="29"/>
      <c r="J221" s="29"/>
      <c r="K221" s="29"/>
      <c r="L221" s="29"/>
      <c r="M221" s="29"/>
      <c r="N221" s="29"/>
    </row>
    <row r="222" spans="1:14" s="23" customFormat="1" x14ac:dyDescent="0.25">
      <c r="A222" s="29"/>
      <c r="B222" s="29"/>
      <c r="C222" s="29"/>
      <c r="D222" s="29"/>
      <c r="E222" s="29"/>
      <c r="F222" s="29"/>
      <c r="G222" s="29"/>
      <c r="H222" s="9"/>
      <c r="I222" s="29"/>
      <c r="J222" s="29"/>
      <c r="K222" s="29"/>
      <c r="L222" s="29"/>
      <c r="M222" s="29"/>
      <c r="N222" s="29"/>
    </row>
    <row r="223" spans="1:14" s="23" customFormat="1" x14ac:dyDescent="0.25">
      <c r="A223" s="29"/>
      <c r="B223" s="29"/>
      <c r="C223" s="29"/>
      <c r="D223" s="29"/>
      <c r="E223" s="29"/>
      <c r="F223" s="29"/>
      <c r="G223" s="29"/>
      <c r="H223" s="9"/>
      <c r="I223" s="29"/>
      <c r="J223" s="29"/>
      <c r="K223" s="29"/>
      <c r="L223" s="29"/>
      <c r="M223" s="29"/>
      <c r="N223" s="29"/>
    </row>
    <row r="224" spans="1:14" s="23" customFormat="1" x14ac:dyDescent="0.25">
      <c r="A224" s="29"/>
      <c r="B224" s="29"/>
      <c r="C224" s="29"/>
      <c r="D224" s="29"/>
      <c r="E224" s="29"/>
      <c r="F224" s="29"/>
      <c r="G224" s="29"/>
      <c r="H224" s="9"/>
      <c r="I224" s="29"/>
      <c r="J224" s="29"/>
      <c r="K224" s="29"/>
      <c r="L224" s="30"/>
      <c r="M224" s="30"/>
      <c r="N224" s="29"/>
    </row>
    <row r="225" spans="1:14" s="23" customFormat="1" x14ac:dyDescent="0.25">
      <c r="A225" s="29"/>
      <c r="B225" s="29"/>
      <c r="C225" s="29"/>
      <c r="D225" s="29"/>
      <c r="E225" s="29"/>
      <c r="F225" s="29"/>
      <c r="G225" s="29"/>
      <c r="H225" s="9"/>
      <c r="I225" s="29"/>
      <c r="J225" s="29"/>
      <c r="K225" s="29"/>
      <c r="L225" s="30"/>
      <c r="M225" s="30"/>
      <c r="N225" s="29"/>
    </row>
    <row r="226" spans="1:14" s="23" customFormat="1" x14ac:dyDescent="0.25">
      <c r="A226" s="29"/>
      <c r="B226" s="29"/>
      <c r="C226" s="29"/>
      <c r="D226" s="29"/>
      <c r="E226" s="29"/>
      <c r="F226" s="29"/>
      <c r="G226" s="29"/>
      <c r="H226" s="9"/>
      <c r="I226" s="29"/>
      <c r="J226" s="29"/>
      <c r="K226" s="29"/>
      <c r="L226" s="30"/>
      <c r="M226" s="30"/>
      <c r="N226" s="29"/>
    </row>
    <row r="227" spans="1:14" s="23" customFormat="1" x14ac:dyDescent="0.25">
      <c r="A227" s="29"/>
      <c r="B227" s="29"/>
      <c r="C227" s="29"/>
      <c r="D227" s="29"/>
      <c r="E227" s="29"/>
      <c r="F227" s="29"/>
      <c r="G227" s="29"/>
      <c r="H227" s="9"/>
      <c r="I227" s="29"/>
      <c r="J227" s="29"/>
      <c r="K227" s="29"/>
      <c r="L227" s="30"/>
      <c r="M227" s="30"/>
      <c r="N227" s="29"/>
    </row>
    <row r="228" spans="1:14" s="23" customFormat="1" x14ac:dyDescent="0.25">
      <c r="A228" s="29"/>
      <c r="B228" s="29"/>
      <c r="C228" s="29"/>
      <c r="D228" s="29"/>
      <c r="E228" s="29"/>
      <c r="F228" s="29"/>
      <c r="G228" s="29"/>
      <c r="H228" s="9"/>
      <c r="I228" s="29"/>
      <c r="J228" s="29"/>
      <c r="K228" s="29"/>
      <c r="L228" s="30"/>
      <c r="M228" s="30"/>
      <c r="N228" s="29"/>
    </row>
    <row r="229" spans="1:14" s="23" customFormat="1" x14ac:dyDescent="0.25">
      <c r="A229" s="29"/>
      <c r="B229" s="29"/>
      <c r="C229" s="29"/>
      <c r="D229" s="29"/>
      <c r="E229" s="29"/>
      <c r="F229" s="29"/>
      <c r="G229" s="29"/>
      <c r="H229" s="9"/>
      <c r="I229" s="29"/>
      <c r="J229" s="29"/>
      <c r="K229" s="29"/>
      <c r="L229" s="30"/>
      <c r="M229" s="30"/>
      <c r="N229" s="29"/>
    </row>
    <row r="230" spans="1:14" s="23" customFormat="1" x14ac:dyDescent="0.25">
      <c r="A230" s="29"/>
      <c r="B230" s="29"/>
      <c r="C230" s="29"/>
      <c r="D230" s="29"/>
      <c r="E230" s="29"/>
      <c r="F230" s="29"/>
      <c r="G230" s="29"/>
      <c r="H230" s="9"/>
      <c r="I230" s="29"/>
      <c r="J230" s="29"/>
      <c r="K230" s="29"/>
      <c r="L230" s="30"/>
      <c r="M230" s="30"/>
      <c r="N230" s="29"/>
    </row>
    <row r="231" spans="1:14" s="23" customFormat="1" x14ac:dyDescent="0.25">
      <c r="A231" s="29"/>
      <c r="B231" s="29"/>
      <c r="C231" s="29"/>
      <c r="D231" s="29"/>
      <c r="E231" s="29"/>
      <c r="F231" s="29"/>
      <c r="G231" s="29"/>
      <c r="H231" s="9"/>
      <c r="I231" s="29"/>
      <c r="J231" s="29"/>
      <c r="K231" s="29"/>
      <c r="L231" s="30"/>
      <c r="M231" s="30"/>
      <c r="N231" s="29"/>
    </row>
    <row r="232" spans="1:14" s="23" customFormat="1" x14ac:dyDescent="0.25">
      <c r="A232" s="29"/>
      <c r="B232" s="29"/>
      <c r="C232" s="29"/>
      <c r="D232" s="29"/>
      <c r="E232" s="29"/>
      <c r="F232" s="29"/>
      <c r="G232" s="29"/>
      <c r="H232" s="9"/>
      <c r="I232" s="29"/>
      <c r="J232" s="29"/>
      <c r="K232" s="29"/>
      <c r="L232" s="30"/>
      <c r="M232" s="30"/>
      <c r="N232" s="29"/>
    </row>
    <row r="233" spans="1:14" s="23" customFormat="1" x14ac:dyDescent="0.25">
      <c r="A233" s="29"/>
      <c r="B233" s="29"/>
      <c r="C233" s="29"/>
      <c r="D233" s="29"/>
      <c r="E233" s="29"/>
      <c r="F233" s="29"/>
      <c r="G233" s="29"/>
      <c r="H233" s="9"/>
      <c r="I233" s="29"/>
      <c r="J233" s="29"/>
      <c r="K233" s="29"/>
      <c r="L233" s="30"/>
      <c r="M233" s="30"/>
      <c r="N233" s="29"/>
    </row>
    <row r="234" spans="1:14" s="23" customFormat="1" x14ac:dyDescent="0.25">
      <c r="A234" s="29"/>
      <c r="B234" s="29"/>
      <c r="C234" s="29"/>
      <c r="D234" s="29"/>
      <c r="E234" s="29"/>
      <c r="F234" s="29"/>
      <c r="G234" s="29"/>
      <c r="H234" s="9"/>
      <c r="I234" s="29"/>
      <c r="J234" s="29"/>
      <c r="K234" s="29"/>
      <c r="L234" s="30"/>
      <c r="M234" s="30"/>
      <c r="N234" s="29"/>
    </row>
    <row r="235" spans="1:14" s="23" customFormat="1" x14ac:dyDescent="0.25">
      <c r="A235" s="29"/>
      <c r="B235" s="29"/>
      <c r="C235" s="29"/>
      <c r="D235" s="29"/>
      <c r="E235" s="29"/>
      <c r="F235" s="29"/>
      <c r="G235" s="29"/>
      <c r="H235" s="9"/>
      <c r="I235" s="29"/>
      <c r="J235" s="29"/>
      <c r="K235" s="29"/>
      <c r="L235" s="30"/>
      <c r="M235" s="30"/>
      <c r="N235" s="29"/>
    </row>
    <row r="236" spans="1:14" s="23" customFormat="1" x14ac:dyDescent="0.25">
      <c r="A236" s="29"/>
      <c r="B236" s="29"/>
      <c r="C236" s="29"/>
      <c r="D236" s="29"/>
      <c r="E236" s="29"/>
      <c r="F236" s="29"/>
      <c r="G236" s="29"/>
      <c r="H236" s="9"/>
      <c r="I236" s="29"/>
      <c r="J236" s="29"/>
      <c r="K236" s="29"/>
      <c r="L236" s="30"/>
      <c r="M236" s="30"/>
      <c r="N236" s="29"/>
    </row>
    <row r="237" spans="1:14" s="23" customFormat="1" x14ac:dyDescent="0.25">
      <c r="A237" s="29"/>
      <c r="B237" s="29"/>
      <c r="C237" s="29"/>
      <c r="D237" s="29"/>
      <c r="E237" s="29"/>
      <c r="F237" s="29"/>
      <c r="G237" s="29"/>
      <c r="H237" s="9"/>
      <c r="I237" s="29"/>
      <c r="J237" s="29"/>
      <c r="K237" s="29"/>
      <c r="L237" s="30"/>
      <c r="M237" s="30"/>
      <c r="N237" s="29"/>
    </row>
    <row r="238" spans="1:14" s="23" customFormat="1" x14ac:dyDescent="0.25">
      <c r="A238" s="29"/>
      <c r="B238" s="29"/>
      <c r="C238" s="29"/>
      <c r="D238" s="29"/>
      <c r="E238" s="29"/>
      <c r="F238" s="29"/>
      <c r="G238" s="29"/>
      <c r="H238" s="9"/>
      <c r="I238" s="29"/>
      <c r="J238" s="29"/>
      <c r="K238" s="29"/>
      <c r="L238" s="30"/>
      <c r="M238" s="30"/>
      <c r="N238" s="29"/>
    </row>
    <row r="239" spans="1:14" s="23" customFormat="1" x14ac:dyDescent="0.25">
      <c r="A239" s="29"/>
      <c r="B239" s="29"/>
      <c r="C239" s="29"/>
      <c r="D239" s="29"/>
      <c r="E239" s="29"/>
      <c r="F239" s="29"/>
      <c r="G239" s="29"/>
      <c r="H239" s="9"/>
      <c r="I239" s="29"/>
      <c r="J239" s="29"/>
      <c r="K239" s="29"/>
      <c r="L239" s="30"/>
      <c r="M239" s="30"/>
      <c r="N239" s="29"/>
    </row>
    <row r="240" spans="1:14" s="23" customFormat="1" x14ac:dyDescent="0.25">
      <c r="A240" s="29"/>
      <c r="B240" s="29"/>
      <c r="C240" s="29"/>
      <c r="D240" s="29"/>
      <c r="E240" s="29"/>
      <c r="F240" s="29"/>
      <c r="G240" s="29"/>
      <c r="H240" s="9"/>
      <c r="I240" s="29"/>
      <c r="J240" s="29"/>
      <c r="K240" s="29"/>
      <c r="L240" s="30"/>
      <c r="M240" s="30"/>
      <c r="N240" s="29"/>
    </row>
    <row r="241" spans="1:14" s="23" customFormat="1" x14ac:dyDescent="0.25">
      <c r="A241" s="29"/>
      <c r="B241" s="29"/>
      <c r="C241" s="29"/>
      <c r="D241" s="29"/>
      <c r="E241" s="29"/>
      <c r="F241" s="29"/>
      <c r="G241" s="29"/>
      <c r="H241" s="9"/>
      <c r="I241" s="29"/>
      <c r="J241" s="29"/>
      <c r="K241" s="29"/>
      <c r="L241" s="30"/>
      <c r="M241" s="30"/>
      <c r="N241" s="29"/>
    </row>
    <row r="242" spans="1:14" s="23" customFormat="1" x14ac:dyDescent="0.25">
      <c r="A242" s="29"/>
      <c r="B242" s="29"/>
      <c r="C242" s="29"/>
      <c r="D242" s="29"/>
      <c r="E242" s="29"/>
      <c r="F242" s="29"/>
      <c r="G242" s="29"/>
      <c r="H242" s="9"/>
      <c r="I242" s="29"/>
      <c r="J242" s="29"/>
      <c r="K242" s="29"/>
      <c r="L242" s="30"/>
      <c r="M242" s="30"/>
      <c r="N242" s="29"/>
    </row>
    <row r="243" spans="1:14" s="23" customFormat="1" x14ac:dyDescent="0.25">
      <c r="A243" s="29"/>
      <c r="B243" s="29"/>
      <c r="C243" s="29"/>
      <c r="D243" s="29"/>
      <c r="E243" s="29"/>
      <c r="F243" s="29"/>
      <c r="G243" s="29"/>
      <c r="H243" s="9"/>
      <c r="I243" s="29"/>
      <c r="J243" s="29"/>
      <c r="K243" s="29"/>
      <c r="L243" s="30"/>
      <c r="M243" s="30"/>
      <c r="N243" s="29"/>
    </row>
    <row r="244" spans="1:14" s="23" customFormat="1" x14ac:dyDescent="0.25">
      <c r="A244" s="29"/>
      <c r="B244" s="29"/>
      <c r="C244" s="29"/>
      <c r="D244" s="29"/>
      <c r="E244" s="29"/>
      <c r="F244" s="29"/>
      <c r="G244" s="29"/>
      <c r="H244" s="9"/>
      <c r="I244" s="29"/>
      <c r="J244" s="29"/>
      <c r="K244" s="29"/>
      <c r="L244" s="30"/>
      <c r="M244" s="30"/>
      <c r="N244" s="29"/>
    </row>
    <row r="245" spans="1:14" s="23" customFormat="1" x14ac:dyDescent="0.25">
      <c r="A245" s="29"/>
      <c r="B245" s="29"/>
      <c r="C245" s="29"/>
      <c r="D245" s="29"/>
      <c r="E245" s="29"/>
      <c r="F245" s="29"/>
      <c r="G245" s="29"/>
      <c r="H245" s="9"/>
      <c r="I245" s="29"/>
      <c r="J245" s="29"/>
      <c r="K245" s="29"/>
      <c r="L245" s="30"/>
      <c r="M245" s="30"/>
      <c r="N245" s="29"/>
    </row>
    <row r="246" spans="1:14" s="23" customFormat="1" x14ac:dyDescent="0.25">
      <c r="A246" s="29"/>
      <c r="B246" s="29"/>
      <c r="C246" s="29"/>
      <c r="D246" s="29"/>
      <c r="E246" s="29"/>
      <c r="F246" s="29"/>
      <c r="G246" s="29"/>
      <c r="H246" s="9"/>
      <c r="I246" s="29"/>
      <c r="J246" s="29"/>
      <c r="K246" s="29"/>
      <c r="L246" s="30"/>
      <c r="M246" s="30"/>
      <c r="N246" s="29"/>
    </row>
    <row r="247" spans="1:14" s="23" customFormat="1" x14ac:dyDescent="0.25">
      <c r="A247" s="29"/>
      <c r="B247" s="29"/>
      <c r="C247" s="29"/>
      <c r="D247" s="29"/>
      <c r="E247" s="29"/>
      <c r="F247" s="29"/>
      <c r="G247" s="29"/>
      <c r="H247" s="9"/>
      <c r="I247" s="29"/>
      <c r="J247" s="29"/>
      <c r="K247" s="29"/>
      <c r="L247" s="30"/>
      <c r="M247" s="30"/>
      <c r="N247" s="29"/>
    </row>
    <row r="248" spans="1:14" s="23" customFormat="1" x14ac:dyDescent="0.25">
      <c r="A248" s="29"/>
      <c r="B248" s="29"/>
      <c r="C248" s="29"/>
      <c r="D248" s="29"/>
      <c r="E248" s="29"/>
      <c r="F248" s="29"/>
      <c r="G248" s="29"/>
      <c r="H248" s="9"/>
      <c r="I248" s="29"/>
      <c r="J248" s="29"/>
      <c r="K248" s="29"/>
      <c r="L248" s="30"/>
      <c r="M248" s="30"/>
      <c r="N248" s="29"/>
    </row>
    <row r="249" spans="1:14" s="23" customFormat="1" x14ac:dyDescent="0.25">
      <c r="A249" s="29"/>
      <c r="B249" s="29"/>
      <c r="C249" s="29"/>
      <c r="D249" s="29"/>
      <c r="E249" s="29"/>
      <c r="F249" s="29"/>
      <c r="G249" s="29"/>
      <c r="H249" s="9"/>
      <c r="I249" s="29"/>
      <c r="J249" s="29"/>
      <c r="K249" s="29"/>
      <c r="L249" s="30"/>
      <c r="M249" s="30"/>
      <c r="N249" s="29"/>
    </row>
    <row r="250" spans="1:14" s="23" customFormat="1" x14ac:dyDescent="0.25">
      <c r="A250" s="29"/>
      <c r="B250" s="29"/>
      <c r="C250" s="29"/>
      <c r="D250" s="29"/>
      <c r="E250" s="29"/>
      <c r="F250" s="29"/>
      <c r="G250" s="29"/>
      <c r="H250" s="9"/>
      <c r="I250" s="29"/>
      <c r="J250" s="29"/>
      <c r="K250" s="29"/>
      <c r="L250" s="30"/>
      <c r="M250" s="30"/>
      <c r="N250" s="29"/>
    </row>
    <row r="251" spans="1:14" s="23" customFormat="1" x14ac:dyDescent="0.25">
      <c r="A251" s="29"/>
      <c r="B251" s="29"/>
      <c r="C251" s="29"/>
      <c r="D251" s="29"/>
      <c r="E251" s="29"/>
      <c r="F251" s="29"/>
      <c r="G251" s="29"/>
      <c r="H251" s="9"/>
      <c r="I251" s="29"/>
      <c r="J251" s="29"/>
      <c r="K251" s="29"/>
      <c r="L251" s="30"/>
      <c r="M251" s="30"/>
      <c r="N251" s="29"/>
    </row>
    <row r="252" spans="1:14" s="23" customFormat="1" x14ac:dyDescent="0.25">
      <c r="A252" s="29"/>
      <c r="B252" s="29"/>
      <c r="C252" s="29"/>
      <c r="D252" s="29"/>
      <c r="E252" s="29"/>
      <c r="F252" s="29"/>
      <c r="G252" s="29"/>
      <c r="H252" s="9"/>
      <c r="I252" s="29"/>
      <c r="J252" s="29"/>
      <c r="K252" s="29"/>
      <c r="L252" s="30"/>
      <c r="M252" s="30"/>
      <c r="N252" s="29"/>
    </row>
    <row r="253" spans="1:14" s="23" customFormat="1" x14ac:dyDescent="0.25">
      <c r="A253" s="29"/>
      <c r="B253" s="29"/>
      <c r="C253" s="29"/>
      <c r="D253" s="29"/>
      <c r="E253" s="29"/>
      <c r="F253" s="29"/>
      <c r="G253" s="29"/>
      <c r="H253" s="9"/>
      <c r="I253" s="29"/>
      <c r="J253" s="29"/>
      <c r="K253" s="29"/>
      <c r="L253" s="30"/>
      <c r="M253" s="30"/>
      <c r="N253" s="29"/>
    </row>
    <row r="254" spans="1:14" s="23" customFormat="1" x14ac:dyDescent="0.25">
      <c r="A254" s="29"/>
      <c r="B254" s="29"/>
      <c r="C254" s="29"/>
      <c r="D254" s="29"/>
      <c r="E254" s="29"/>
      <c r="F254" s="29"/>
      <c r="G254" s="29"/>
      <c r="H254" s="9"/>
      <c r="I254" s="29"/>
      <c r="J254" s="29"/>
      <c r="K254" s="29"/>
      <c r="L254" s="30"/>
      <c r="M254" s="30"/>
      <c r="N254" s="29"/>
    </row>
    <row r="255" spans="1:14" s="23" customFormat="1" x14ac:dyDescent="0.25">
      <c r="A255" s="29"/>
      <c r="B255" s="29"/>
      <c r="C255" s="29"/>
      <c r="D255" s="29"/>
      <c r="E255" s="29"/>
      <c r="F255" s="29"/>
      <c r="G255" s="29"/>
      <c r="H255" s="9"/>
      <c r="I255" s="29"/>
      <c r="J255" s="29"/>
      <c r="K255" s="29"/>
      <c r="L255" s="30"/>
      <c r="M255" s="30"/>
      <c r="N255" s="29"/>
    </row>
    <row r="256" spans="1:14" s="23" customFormat="1" x14ac:dyDescent="0.25">
      <c r="A256" s="29"/>
      <c r="B256" s="29"/>
      <c r="C256" s="29"/>
      <c r="D256" s="29"/>
      <c r="E256" s="29"/>
      <c r="F256" s="29"/>
      <c r="G256" s="29"/>
      <c r="H256" s="9"/>
      <c r="I256" s="29"/>
      <c r="J256" s="29"/>
      <c r="K256" s="29"/>
      <c r="L256" s="30"/>
      <c r="M256" s="30"/>
      <c r="N256" s="29"/>
    </row>
    <row r="257" spans="1:14" s="23" customFormat="1" x14ac:dyDescent="0.25">
      <c r="A257" s="29"/>
      <c r="B257" s="29"/>
      <c r="C257" s="29"/>
      <c r="D257" s="29"/>
      <c r="E257" s="29"/>
      <c r="F257" s="29"/>
      <c r="G257" s="29"/>
      <c r="H257" s="9"/>
      <c r="I257" s="29"/>
      <c r="J257" s="29"/>
      <c r="K257" s="29"/>
      <c r="L257" s="30"/>
      <c r="M257" s="30"/>
      <c r="N257" s="29"/>
    </row>
    <row r="258" spans="1:14" s="23" customFormat="1" x14ac:dyDescent="0.25">
      <c r="A258" s="29"/>
      <c r="B258" s="29"/>
      <c r="C258" s="29"/>
      <c r="D258" s="29"/>
      <c r="E258" s="29"/>
      <c r="F258" s="29"/>
      <c r="G258" s="29"/>
      <c r="H258" s="9"/>
      <c r="I258" s="29"/>
      <c r="J258" s="29"/>
      <c r="K258" s="29"/>
      <c r="L258" s="30"/>
      <c r="M258" s="30"/>
      <c r="N258" s="29"/>
    </row>
    <row r="259" spans="1:14" s="23" customFormat="1" x14ac:dyDescent="0.25">
      <c r="A259" s="29"/>
      <c r="B259" s="29"/>
      <c r="C259" s="29"/>
      <c r="D259" s="29"/>
      <c r="E259" s="29"/>
      <c r="F259" s="29"/>
      <c r="G259" s="29"/>
      <c r="H259" s="9"/>
      <c r="I259" s="29"/>
      <c r="J259" s="29"/>
      <c r="K259" s="29"/>
      <c r="L259" s="30"/>
      <c r="M259" s="30"/>
      <c r="N259" s="29"/>
    </row>
    <row r="260" spans="1:14" s="23" customFormat="1" x14ac:dyDescent="0.25">
      <c r="A260" s="29"/>
      <c r="B260" s="29"/>
      <c r="C260" s="29"/>
      <c r="D260" s="29"/>
      <c r="E260" s="29"/>
      <c r="F260" s="29"/>
      <c r="G260" s="29"/>
      <c r="H260" s="9"/>
      <c r="I260" s="29"/>
      <c r="J260" s="29"/>
      <c r="K260" s="29"/>
      <c r="L260" s="30"/>
      <c r="M260" s="30"/>
      <c r="N260" s="29"/>
    </row>
    <row r="261" spans="1:14" s="23" customFormat="1" x14ac:dyDescent="0.25">
      <c r="A261" s="29"/>
      <c r="B261" s="29"/>
      <c r="C261" s="29"/>
      <c r="D261" s="29"/>
      <c r="E261" s="29"/>
      <c r="F261" s="29"/>
      <c r="G261" s="29"/>
      <c r="H261" s="9"/>
      <c r="I261" s="29"/>
      <c r="J261" s="29"/>
      <c r="K261" s="29"/>
      <c r="L261" s="30"/>
      <c r="M261" s="30"/>
      <c r="N261" s="29"/>
    </row>
    <row r="262" spans="1:14" s="23" customFormat="1" x14ac:dyDescent="0.25">
      <c r="A262" s="29"/>
      <c r="B262" s="29"/>
      <c r="C262" s="29"/>
      <c r="D262" s="29"/>
      <c r="E262" s="29"/>
      <c r="F262" s="29"/>
      <c r="G262" s="29"/>
      <c r="H262" s="9"/>
      <c r="I262" s="29"/>
      <c r="J262" s="29"/>
      <c r="K262" s="29"/>
      <c r="L262" s="30"/>
      <c r="M262" s="30"/>
      <c r="N262" s="29"/>
    </row>
    <row r="263" spans="1:14" s="23" customFormat="1" x14ac:dyDescent="0.25">
      <c r="A263" s="29"/>
      <c r="B263" s="29"/>
      <c r="C263" s="29"/>
      <c r="D263" s="29"/>
      <c r="E263" s="29"/>
      <c r="F263" s="29"/>
      <c r="G263" s="29"/>
      <c r="H263" s="9"/>
      <c r="I263" s="29"/>
      <c r="J263" s="29"/>
      <c r="K263" s="29"/>
      <c r="L263" s="30"/>
      <c r="M263" s="30"/>
      <c r="N263" s="29"/>
    </row>
    <row r="264" spans="1:14" s="23" customFormat="1" x14ac:dyDescent="0.25">
      <c r="A264" s="29"/>
      <c r="B264" s="29"/>
      <c r="C264" s="29"/>
      <c r="D264" s="29"/>
      <c r="E264" s="29"/>
      <c r="F264" s="29"/>
      <c r="G264" s="29"/>
      <c r="H264" s="9"/>
      <c r="I264" s="29"/>
      <c r="J264" s="29"/>
      <c r="K264" s="29"/>
      <c r="L264" s="30"/>
      <c r="M264" s="30"/>
      <c r="N264" s="29"/>
    </row>
    <row r="265" spans="1:14" s="23" customFormat="1" x14ac:dyDescent="0.25">
      <c r="A265" s="29"/>
      <c r="B265" s="29"/>
      <c r="C265" s="29"/>
      <c r="D265" s="29"/>
      <c r="E265" s="29"/>
      <c r="F265" s="29"/>
      <c r="G265" s="29"/>
      <c r="H265" s="9"/>
      <c r="I265" s="29"/>
      <c r="J265" s="29"/>
      <c r="K265" s="29"/>
      <c r="L265" s="30"/>
      <c r="M265" s="30"/>
      <c r="N265" s="29"/>
    </row>
    <row r="266" spans="1:14" s="23" customFormat="1" x14ac:dyDescent="0.25">
      <c r="A266" s="29"/>
      <c r="B266" s="29"/>
      <c r="C266" s="29"/>
      <c r="D266" s="29"/>
      <c r="E266" s="29"/>
      <c r="F266" s="29"/>
      <c r="G266" s="29"/>
      <c r="H266" s="9"/>
      <c r="I266" s="29"/>
      <c r="J266" s="29"/>
      <c r="K266" s="29"/>
      <c r="L266" s="30"/>
      <c r="M266" s="30"/>
      <c r="N266" s="29"/>
    </row>
    <row r="267" spans="1:14" s="23" customFormat="1" x14ac:dyDescent="0.25">
      <c r="A267" s="29"/>
      <c r="B267" s="29"/>
      <c r="C267" s="29"/>
      <c r="D267" s="29"/>
      <c r="E267" s="29"/>
      <c r="F267" s="29"/>
      <c r="G267" s="29"/>
      <c r="H267" s="9"/>
      <c r="I267" s="29"/>
      <c r="J267" s="29"/>
      <c r="K267" s="29"/>
      <c r="L267" s="30"/>
      <c r="M267" s="30"/>
      <c r="N267" s="29"/>
    </row>
    <row r="268" spans="1:14" s="23" customFormat="1" x14ac:dyDescent="0.25">
      <c r="A268" s="29"/>
      <c r="B268" s="29"/>
      <c r="C268" s="29"/>
      <c r="D268" s="29"/>
      <c r="E268" s="29"/>
      <c r="F268" s="29"/>
      <c r="G268" s="29"/>
      <c r="H268" s="9"/>
      <c r="I268" s="29"/>
      <c r="J268" s="29"/>
      <c r="K268" s="29"/>
      <c r="L268" s="30"/>
      <c r="M268" s="30"/>
      <c r="N268" s="29"/>
    </row>
    <row r="269" spans="1:14" s="23" customFormat="1" x14ac:dyDescent="0.25">
      <c r="A269" s="29"/>
      <c r="B269" s="29"/>
      <c r="C269" s="29"/>
      <c r="D269" s="29"/>
      <c r="E269" s="29"/>
      <c r="F269" s="29"/>
      <c r="G269" s="29"/>
      <c r="H269" s="9"/>
      <c r="I269" s="29"/>
      <c r="J269" s="29"/>
      <c r="K269" s="29"/>
      <c r="L269" s="30"/>
      <c r="M269" s="30"/>
      <c r="N269" s="29"/>
    </row>
    <row r="270" spans="1:14" s="23" customFormat="1" x14ac:dyDescent="0.25">
      <c r="A270" s="29"/>
      <c r="B270" s="29"/>
      <c r="C270" s="29"/>
      <c r="D270" s="29"/>
      <c r="E270" s="29"/>
      <c r="F270" s="29"/>
      <c r="G270" s="29"/>
      <c r="H270" s="9"/>
      <c r="I270" s="29"/>
      <c r="J270" s="29"/>
      <c r="K270" s="29"/>
      <c r="L270" s="30"/>
      <c r="M270" s="30"/>
      <c r="N270" s="29"/>
    </row>
    <row r="271" spans="1:14" s="23" customFormat="1" x14ac:dyDescent="0.25">
      <c r="A271" s="29"/>
      <c r="B271" s="29"/>
      <c r="C271" s="29"/>
      <c r="D271" s="29"/>
      <c r="E271" s="29"/>
      <c r="F271" s="29"/>
      <c r="G271" s="29"/>
      <c r="H271" s="9"/>
      <c r="I271" s="29"/>
      <c r="J271" s="29"/>
      <c r="K271" s="29"/>
      <c r="L271" s="30"/>
      <c r="M271" s="30"/>
      <c r="N271" s="29"/>
    </row>
    <row r="272" spans="1:14" s="23" customFormat="1" x14ac:dyDescent="0.25">
      <c r="A272" s="29"/>
      <c r="B272" s="29"/>
      <c r="C272" s="29"/>
      <c r="D272" s="29"/>
      <c r="E272" s="29"/>
      <c r="F272" s="29"/>
      <c r="G272" s="29"/>
      <c r="H272" s="9"/>
      <c r="I272" s="29"/>
      <c r="J272" s="29"/>
      <c r="K272" s="29"/>
      <c r="L272" s="30"/>
      <c r="M272" s="30"/>
      <c r="N272" s="29"/>
    </row>
    <row r="273" spans="1:14" s="23" customFormat="1" x14ac:dyDescent="0.25">
      <c r="A273" s="29"/>
      <c r="B273" s="29"/>
      <c r="C273" s="29"/>
      <c r="D273" s="29"/>
      <c r="E273" s="29"/>
      <c r="F273" s="29"/>
      <c r="G273" s="29"/>
      <c r="H273" s="9"/>
      <c r="I273" s="29"/>
      <c r="J273" s="29"/>
      <c r="K273" s="29"/>
      <c r="L273" s="30"/>
      <c r="M273" s="30"/>
      <c r="N273" s="29"/>
    </row>
    <row r="274" spans="1:14" s="23" customFormat="1" x14ac:dyDescent="0.25">
      <c r="A274" s="29"/>
      <c r="B274" s="29"/>
      <c r="C274" s="29"/>
      <c r="D274" s="29"/>
      <c r="E274" s="29"/>
      <c r="F274" s="29"/>
      <c r="G274" s="29"/>
      <c r="H274" s="9"/>
      <c r="I274" s="29"/>
      <c r="J274" s="29"/>
      <c r="K274" s="29"/>
      <c r="L274" s="30"/>
      <c r="M274" s="30"/>
      <c r="N274" s="29"/>
    </row>
    <row r="275" spans="1:14" s="23" customFormat="1" x14ac:dyDescent="0.25">
      <c r="A275" s="29"/>
      <c r="B275" s="29"/>
      <c r="C275" s="29"/>
      <c r="D275" s="29"/>
      <c r="E275" s="29"/>
      <c r="F275" s="29"/>
      <c r="G275" s="29"/>
      <c r="H275" s="9"/>
      <c r="I275" s="29"/>
      <c r="J275" s="29"/>
      <c r="K275" s="29"/>
      <c r="L275" s="30"/>
      <c r="M275" s="30"/>
      <c r="N275" s="29"/>
    </row>
    <row r="276" spans="1:14" s="23" customFormat="1" x14ac:dyDescent="0.25">
      <c r="A276" s="29"/>
      <c r="B276" s="29"/>
      <c r="C276" s="29"/>
      <c r="D276" s="29"/>
      <c r="E276" s="29"/>
      <c r="F276" s="29"/>
      <c r="G276" s="29"/>
      <c r="H276" s="9"/>
      <c r="I276" s="29"/>
      <c r="J276" s="29"/>
      <c r="K276" s="29"/>
      <c r="L276" s="30"/>
      <c r="M276" s="30"/>
      <c r="N276" s="29"/>
    </row>
    <row r="277" spans="1:14" s="23" customFormat="1" x14ac:dyDescent="0.25">
      <c r="A277" s="29"/>
      <c r="B277" s="29"/>
      <c r="C277" s="29"/>
      <c r="D277" s="29"/>
      <c r="E277" s="29"/>
      <c r="F277" s="29"/>
      <c r="G277" s="29"/>
      <c r="H277" s="9"/>
      <c r="I277" s="29"/>
      <c r="J277" s="29"/>
      <c r="K277" s="29"/>
      <c r="L277" s="30"/>
      <c r="M277" s="30"/>
      <c r="N277" s="29"/>
    </row>
    <row r="278" spans="1:14" s="23" customFormat="1" x14ac:dyDescent="0.25">
      <c r="A278" s="29"/>
      <c r="B278" s="29"/>
      <c r="C278" s="29"/>
      <c r="D278" s="29"/>
      <c r="E278" s="29"/>
      <c r="F278" s="29"/>
      <c r="G278" s="29"/>
      <c r="H278" s="9"/>
      <c r="I278" s="29"/>
      <c r="J278" s="29"/>
      <c r="K278" s="29"/>
      <c r="L278" s="30"/>
      <c r="M278" s="30"/>
      <c r="N278" s="29"/>
    </row>
    <row r="279" spans="1:14" s="23" customFormat="1" x14ac:dyDescent="0.25">
      <c r="A279" s="29"/>
      <c r="B279" s="29"/>
      <c r="C279" s="29"/>
      <c r="D279" s="29"/>
      <c r="E279" s="29"/>
      <c r="F279" s="29"/>
      <c r="G279" s="29"/>
      <c r="H279" s="9"/>
      <c r="I279" s="29"/>
      <c r="J279" s="29"/>
      <c r="K279" s="29"/>
      <c r="L279" s="30"/>
      <c r="M279" s="30"/>
      <c r="N279" s="29"/>
    </row>
    <row r="280" spans="1:14" s="23" customFormat="1" x14ac:dyDescent="0.25">
      <c r="A280" s="29"/>
      <c r="B280" s="29"/>
      <c r="C280" s="29"/>
      <c r="D280" s="29"/>
      <c r="E280" s="29"/>
      <c r="F280" s="29"/>
      <c r="G280" s="29"/>
      <c r="H280" s="9"/>
      <c r="I280" s="29"/>
      <c r="J280" s="29"/>
      <c r="K280" s="29"/>
      <c r="L280" s="30"/>
      <c r="M280" s="30"/>
      <c r="N280" s="29"/>
    </row>
    <row r="281" spans="1:14" s="23" customFormat="1" x14ac:dyDescent="0.25">
      <c r="A281" s="29"/>
      <c r="B281" s="29"/>
      <c r="C281" s="29"/>
      <c r="D281" s="29"/>
      <c r="E281" s="29"/>
      <c r="F281" s="29"/>
      <c r="G281" s="29"/>
      <c r="H281" s="9"/>
      <c r="I281" s="29"/>
      <c r="J281" s="29"/>
      <c r="K281" s="29"/>
      <c r="L281" s="30"/>
      <c r="M281" s="30"/>
      <c r="N281" s="29"/>
    </row>
    <row r="282" spans="1:14" s="23" customFormat="1" x14ac:dyDescent="0.25">
      <c r="A282" s="29"/>
      <c r="B282" s="29"/>
      <c r="C282" s="29"/>
      <c r="D282" s="29"/>
      <c r="E282" s="29"/>
      <c r="F282" s="29"/>
      <c r="G282" s="29"/>
      <c r="H282" s="9"/>
      <c r="I282" s="29"/>
      <c r="J282" s="29"/>
      <c r="K282" s="29"/>
      <c r="L282" s="30"/>
      <c r="M282" s="30"/>
      <c r="N282" s="29"/>
    </row>
    <row r="283" spans="1:14" s="23" customFormat="1" x14ac:dyDescent="0.25">
      <c r="A283" s="29"/>
      <c r="B283" s="29"/>
      <c r="C283" s="29"/>
      <c r="D283" s="29"/>
      <c r="E283" s="29"/>
      <c r="F283" s="29"/>
      <c r="G283" s="29"/>
      <c r="H283" s="9"/>
      <c r="I283" s="29"/>
      <c r="J283" s="29"/>
      <c r="K283" s="29"/>
      <c r="L283" s="30"/>
      <c r="M283" s="30"/>
      <c r="N283" s="29"/>
    </row>
    <row r="284" spans="1:14" s="23" customFormat="1" x14ac:dyDescent="0.25">
      <c r="A284" s="29"/>
      <c r="B284" s="29"/>
      <c r="C284" s="29"/>
      <c r="D284" s="29"/>
      <c r="E284" s="29"/>
      <c r="F284" s="29"/>
      <c r="G284" s="29"/>
      <c r="H284" s="9"/>
      <c r="I284" s="29"/>
      <c r="J284" s="29"/>
      <c r="K284" s="29"/>
      <c r="L284" s="30"/>
      <c r="M284" s="30"/>
      <c r="N284" s="29"/>
    </row>
    <row r="285" spans="1:14" s="23" customFormat="1" x14ac:dyDescent="0.25">
      <c r="A285" s="29"/>
      <c r="B285" s="29"/>
      <c r="C285" s="29"/>
      <c r="D285" s="29"/>
      <c r="E285" s="29"/>
      <c r="F285" s="29"/>
      <c r="G285" s="29"/>
      <c r="H285" s="9"/>
      <c r="I285" s="29"/>
      <c r="J285" s="29"/>
      <c r="K285" s="29"/>
      <c r="L285" s="30"/>
      <c r="M285" s="30"/>
      <c r="N285" s="29"/>
    </row>
    <row r="286" spans="1:14" s="23" customFormat="1" x14ac:dyDescent="0.25">
      <c r="A286" s="29"/>
      <c r="B286" s="29"/>
      <c r="C286" s="29"/>
      <c r="D286" s="29"/>
      <c r="E286" s="29"/>
      <c r="F286" s="29"/>
      <c r="G286" s="29"/>
      <c r="H286" s="9"/>
      <c r="I286" s="29"/>
      <c r="J286" s="29"/>
      <c r="K286" s="29"/>
      <c r="L286" s="30"/>
      <c r="M286" s="30"/>
      <c r="N286" s="29"/>
    </row>
    <row r="287" spans="1:14" s="23" customFormat="1" x14ac:dyDescent="0.25">
      <c r="A287" s="29"/>
      <c r="B287" s="29"/>
      <c r="C287" s="29"/>
      <c r="D287" s="29"/>
      <c r="E287" s="29"/>
      <c r="F287" s="29"/>
      <c r="G287" s="29"/>
      <c r="H287" s="9"/>
      <c r="I287" s="29"/>
      <c r="J287" s="29"/>
      <c r="K287" s="29"/>
      <c r="L287" s="30"/>
      <c r="M287" s="30"/>
      <c r="N287" s="29"/>
    </row>
    <row r="288" spans="1:14" s="23" customFormat="1" x14ac:dyDescent="0.25">
      <c r="A288" s="29"/>
      <c r="B288" s="29"/>
      <c r="C288" s="29"/>
      <c r="D288" s="29"/>
      <c r="E288" s="29"/>
      <c r="F288" s="29"/>
      <c r="G288" s="29"/>
      <c r="H288" s="9"/>
      <c r="I288" s="29"/>
      <c r="J288" s="29"/>
      <c r="K288" s="29"/>
      <c r="L288" s="30"/>
      <c r="M288" s="30"/>
      <c r="N288" s="29"/>
    </row>
    <row r="289" spans="1:14" s="23" customFormat="1" x14ac:dyDescent="0.25">
      <c r="A289" s="29"/>
      <c r="B289" s="29"/>
      <c r="C289" s="29"/>
      <c r="D289" s="29"/>
      <c r="E289" s="29"/>
      <c r="F289" s="29"/>
      <c r="G289" s="29"/>
      <c r="H289" s="9"/>
      <c r="I289" s="29"/>
      <c r="J289" s="29"/>
      <c r="K289" s="29"/>
      <c r="L289" s="30"/>
      <c r="M289" s="30"/>
      <c r="N289" s="29"/>
    </row>
    <row r="290" spans="1:14" s="23" customFormat="1" x14ac:dyDescent="0.25">
      <c r="A290" s="24"/>
      <c r="B290" s="24"/>
      <c r="C290" s="24"/>
      <c r="D290" s="24"/>
      <c r="E290" s="24"/>
      <c r="F290" s="31"/>
      <c r="G290" s="31"/>
      <c r="H290" s="11"/>
      <c r="I290" s="11"/>
      <c r="J290" s="11"/>
      <c r="K290" s="11"/>
      <c r="L290" s="32"/>
      <c r="M290" s="16"/>
      <c r="N290" s="11"/>
    </row>
    <row r="291" spans="1:14" s="23" customFormat="1" x14ac:dyDescent="0.25">
      <c r="A291" s="24"/>
      <c r="B291" s="24"/>
      <c r="C291" s="24"/>
      <c r="D291" s="24"/>
      <c r="E291" s="24"/>
      <c r="F291" s="31"/>
      <c r="G291" s="31"/>
      <c r="H291" s="11"/>
      <c r="I291" s="11"/>
      <c r="J291" s="11"/>
      <c r="K291" s="11"/>
      <c r="L291" s="32"/>
      <c r="M291" s="16"/>
      <c r="N291" s="11"/>
    </row>
    <row r="292" spans="1:14" s="23" customFormat="1" x14ac:dyDescent="0.25">
      <c r="A292" s="24"/>
      <c r="B292" s="24"/>
      <c r="C292" s="24"/>
      <c r="D292" s="24"/>
      <c r="E292" s="24"/>
      <c r="F292" s="31"/>
      <c r="G292" s="31"/>
      <c r="H292" s="11"/>
      <c r="I292" s="11"/>
      <c r="J292" s="11"/>
      <c r="K292" s="11"/>
      <c r="L292" s="32"/>
      <c r="M292" s="16"/>
      <c r="N292" s="11"/>
    </row>
    <row r="293" spans="1:14" s="23" customFormat="1" x14ac:dyDescent="0.25">
      <c r="A293" s="24"/>
      <c r="B293" s="24"/>
      <c r="C293" s="24"/>
      <c r="D293" s="24"/>
      <c r="E293" s="24"/>
      <c r="F293" s="31"/>
      <c r="G293" s="31"/>
      <c r="H293" s="11"/>
      <c r="I293" s="11"/>
      <c r="J293" s="11"/>
      <c r="K293" s="11"/>
      <c r="L293" s="32"/>
      <c r="M293" s="16"/>
      <c r="N293" s="11"/>
    </row>
    <row r="294" spans="1:14" s="23" customFormat="1" x14ac:dyDescent="0.25">
      <c r="A294" s="24"/>
      <c r="B294" s="24"/>
      <c r="C294" s="24"/>
      <c r="D294" s="24"/>
      <c r="E294" s="24"/>
      <c r="F294" s="31"/>
      <c r="G294" s="31"/>
      <c r="H294" s="11"/>
      <c r="I294" s="11"/>
      <c r="J294" s="11"/>
      <c r="K294" s="11"/>
      <c r="L294" s="32"/>
      <c r="M294" s="16"/>
      <c r="N294" s="11"/>
    </row>
    <row r="295" spans="1:14" s="23" customFormat="1" x14ac:dyDescent="0.25">
      <c r="A295" s="24"/>
      <c r="B295" s="24"/>
      <c r="C295" s="24"/>
      <c r="D295" s="24"/>
      <c r="E295" s="24"/>
      <c r="F295" s="31"/>
      <c r="G295" s="31"/>
      <c r="H295" s="11"/>
      <c r="I295" s="11"/>
      <c r="J295" s="11"/>
      <c r="K295" s="11"/>
      <c r="L295" s="32"/>
      <c r="M295" s="16"/>
      <c r="N295" s="11"/>
    </row>
    <row r="296" spans="1:14" s="23" customFormat="1" x14ac:dyDescent="0.25">
      <c r="A296" s="24"/>
      <c r="B296" s="24"/>
      <c r="C296" s="24"/>
      <c r="D296" s="24"/>
      <c r="E296" s="24"/>
      <c r="F296" s="31"/>
      <c r="G296" s="31"/>
      <c r="H296" s="11"/>
      <c r="I296" s="24"/>
      <c r="J296" s="11"/>
      <c r="K296" s="11"/>
      <c r="L296" s="32"/>
      <c r="M296" s="16"/>
      <c r="N296" s="11"/>
    </row>
    <row r="297" spans="1:14" s="23" customFormat="1" x14ac:dyDescent="0.25">
      <c r="A297" s="24"/>
      <c r="B297" s="24"/>
      <c r="C297" s="24"/>
      <c r="D297" s="24"/>
      <c r="E297" s="24"/>
      <c r="F297" s="31"/>
      <c r="G297" s="31"/>
      <c r="H297" s="11"/>
      <c r="I297" s="24"/>
      <c r="J297" s="11"/>
      <c r="K297" s="11"/>
      <c r="L297" s="32"/>
      <c r="M297" s="16"/>
      <c r="N297" s="11"/>
    </row>
    <row r="298" spans="1:14" s="23" customFormat="1" x14ac:dyDescent="0.25">
      <c r="A298" s="24"/>
      <c r="B298" s="24"/>
      <c r="C298" s="24"/>
      <c r="D298" s="24"/>
      <c r="E298" s="24"/>
      <c r="F298" s="31"/>
      <c r="G298" s="31"/>
      <c r="H298" s="11"/>
      <c r="I298" s="24"/>
      <c r="J298" s="11"/>
      <c r="K298" s="11"/>
      <c r="L298" s="32"/>
      <c r="M298" s="16"/>
      <c r="N298" s="11"/>
    </row>
    <row r="299" spans="1:14" s="23" customFormat="1" x14ac:dyDescent="0.25">
      <c r="A299" s="24"/>
      <c r="B299" s="24"/>
      <c r="C299" s="24"/>
      <c r="D299" s="24"/>
      <c r="E299" s="24"/>
      <c r="F299" s="31"/>
      <c r="G299" s="31"/>
      <c r="H299" s="11"/>
      <c r="I299" s="24"/>
      <c r="J299" s="11"/>
      <c r="K299" s="11"/>
      <c r="L299" s="32"/>
      <c r="M299" s="16"/>
      <c r="N299" s="11"/>
    </row>
    <row r="300" spans="1:14" s="23" customFormat="1" x14ac:dyDescent="0.25">
      <c r="A300" s="24"/>
      <c r="B300" s="24"/>
      <c r="C300" s="24"/>
      <c r="D300" s="24"/>
      <c r="E300" s="24"/>
      <c r="F300" s="31"/>
      <c r="G300" s="31"/>
      <c r="H300" s="11"/>
      <c r="I300" s="24"/>
      <c r="J300" s="11"/>
      <c r="K300" s="11"/>
      <c r="L300" s="32"/>
      <c r="M300" s="16"/>
      <c r="N300" s="11"/>
    </row>
    <row r="301" spans="1:14" s="23" customFormat="1" x14ac:dyDescent="0.25">
      <c r="A301" s="24"/>
      <c r="B301" s="24"/>
      <c r="C301" s="24"/>
      <c r="D301" s="24"/>
      <c r="E301" s="24"/>
      <c r="F301" s="31"/>
      <c r="G301" s="31"/>
      <c r="H301" s="11"/>
      <c r="I301" s="24"/>
      <c r="J301" s="11"/>
      <c r="K301" s="11"/>
      <c r="L301" s="32"/>
      <c r="M301" s="16"/>
      <c r="N301" s="11"/>
    </row>
    <row r="302" spans="1:14" s="23" customFormat="1" x14ac:dyDescent="0.25">
      <c r="A302" s="24"/>
      <c r="B302" s="24"/>
      <c r="C302" s="24"/>
      <c r="D302" s="24"/>
      <c r="E302" s="24"/>
      <c r="F302" s="31"/>
      <c r="G302" s="31"/>
      <c r="H302" s="11"/>
      <c r="I302" s="24"/>
      <c r="J302" s="11"/>
      <c r="K302" s="11"/>
      <c r="L302" s="32"/>
      <c r="M302" s="16"/>
      <c r="N302" s="11"/>
    </row>
    <row r="303" spans="1:14" s="23" customFormat="1" x14ac:dyDescent="0.25">
      <c r="A303" s="24"/>
      <c r="B303" s="24"/>
      <c r="C303" s="24"/>
      <c r="D303" s="24"/>
      <c r="E303" s="24"/>
      <c r="F303" s="31"/>
      <c r="G303" s="31"/>
      <c r="H303" s="11"/>
      <c r="I303" s="24"/>
      <c r="J303" s="11"/>
      <c r="K303" s="11"/>
      <c r="L303" s="32"/>
      <c r="M303" s="16"/>
      <c r="N303" s="11"/>
    </row>
    <row r="304" spans="1:14" s="23" customFormat="1" x14ac:dyDescent="0.25">
      <c r="A304" s="24"/>
      <c r="B304" s="24"/>
      <c r="C304" s="24"/>
      <c r="D304" s="24"/>
      <c r="E304" s="24"/>
      <c r="F304" s="31"/>
      <c r="G304" s="31"/>
      <c r="H304" s="11"/>
      <c r="I304" s="24"/>
      <c r="J304" s="11"/>
      <c r="K304" s="11"/>
      <c r="L304" s="32"/>
      <c r="M304" s="16"/>
      <c r="N304" s="11"/>
    </row>
    <row r="305" spans="1:14" s="23" customFormat="1" x14ac:dyDescent="0.25">
      <c r="A305" s="24"/>
      <c r="B305" s="24"/>
      <c r="C305" s="24"/>
      <c r="D305" s="24"/>
      <c r="E305" s="24"/>
      <c r="F305" s="31"/>
      <c r="G305" s="31"/>
      <c r="H305" s="11"/>
      <c r="I305" s="24"/>
      <c r="J305" s="11"/>
      <c r="K305" s="11"/>
      <c r="L305" s="32"/>
      <c r="M305" s="16"/>
      <c r="N305" s="11"/>
    </row>
    <row r="306" spans="1:14" s="23" customFormat="1" x14ac:dyDescent="0.25">
      <c r="A306" s="24"/>
      <c r="B306" s="24"/>
      <c r="C306" s="24"/>
      <c r="D306" s="24"/>
      <c r="E306" s="24"/>
      <c r="F306" s="31"/>
      <c r="G306" s="31"/>
      <c r="H306" s="11"/>
      <c r="I306" s="24"/>
      <c r="J306" s="11"/>
      <c r="K306" s="11"/>
      <c r="L306" s="32"/>
      <c r="M306" s="16"/>
      <c r="N306" s="11"/>
    </row>
    <row r="307" spans="1:14" s="23" customFormat="1" x14ac:dyDescent="0.25">
      <c r="A307" s="24"/>
      <c r="B307" s="24"/>
      <c r="C307" s="24"/>
      <c r="D307" s="24"/>
      <c r="E307" s="24"/>
      <c r="F307" s="31"/>
      <c r="G307" s="31"/>
      <c r="H307" s="11"/>
      <c r="I307" s="24"/>
      <c r="J307" s="11"/>
      <c r="K307" s="11"/>
      <c r="L307" s="32"/>
      <c r="M307" s="16"/>
      <c r="N307" s="11"/>
    </row>
    <row r="308" spans="1:14" s="23" customFormat="1" x14ac:dyDescent="0.25">
      <c r="A308" s="24"/>
      <c r="B308" s="24"/>
      <c r="C308" s="24"/>
      <c r="D308" s="24"/>
      <c r="E308" s="24"/>
      <c r="F308" s="31"/>
      <c r="G308" s="31"/>
      <c r="H308" s="11"/>
      <c r="I308" s="24"/>
      <c r="J308" s="11"/>
      <c r="K308" s="11"/>
      <c r="L308" s="32"/>
      <c r="M308" s="16"/>
      <c r="N308" s="11"/>
    </row>
    <row r="309" spans="1:14" s="23" customFormat="1" x14ac:dyDescent="0.25">
      <c r="A309" s="24"/>
      <c r="B309" s="24"/>
      <c r="C309" s="24"/>
      <c r="D309" s="24"/>
      <c r="E309" s="24"/>
      <c r="F309" s="31"/>
      <c r="G309" s="31"/>
      <c r="H309" s="11"/>
      <c r="I309" s="24"/>
      <c r="J309" s="11"/>
      <c r="K309" s="11"/>
      <c r="L309" s="32"/>
      <c r="M309" s="16"/>
      <c r="N309" s="11"/>
    </row>
    <row r="310" spans="1:14" s="23" customFormat="1" x14ac:dyDescent="0.25">
      <c r="A310" s="24"/>
      <c r="B310" s="24"/>
      <c r="C310" s="24"/>
      <c r="D310" s="24"/>
      <c r="E310" s="24"/>
      <c r="F310" s="31"/>
      <c r="G310" s="31"/>
      <c r="H310" s="11"/>
      <c r="I310" s="24"/>
      <c r="J310" s="11"/>
      <c r="K310" s="11"/>
      <c r="L310" s="32"/>
      <c r="M310" s="16"/>
      <c r="N310" s="11"/>
    </row>
    <row r="311" spans="1:14" s="23" customFormat="1" x14ac:dyDescent="0.25">
      <c r="A311" s="24"/>
      <c r="B311" s="24"/>
      <c r="C311" s="24"/>
      <c r="D311" s="24"/>
      <c r="E311" s="24"/>
      <c r="F311" s="31"/>
      <c r="G311" s="31"/>
      <c r="H311" s="11"/>
      <c r="I311" s="24"/>
      <c r="J311" s="11"/>
      <c r="K311" s="11"/>
      <c r="L311" s="32"/>
      <c r="M311" s="16"/>
      <c r="N311" s="11"/>
    </row>
    <row r="312" spans="1:14" s="23" customFormat="1" x14ac:dyDescent="0.25">
      <c r="A312" s="24"/>
      <c r="B312" s="24"/>
      <c r="C312" s="24"/>
      <c r="D312" s="24"/>
      <c r="E312" s="24"/>
      <c r="F312" s="31"/>
      <c r="G312" s="31"/>
      <c r="H312" s="11"/>
      <c r="I312" s="24"/>
      <c r="J312" s="11"/>
      <c r="K312" s="11"/>
      <c r="L312" s="32"/>
      <c r="M312" s="16"/>
      <c r="N312" s="11"/>
    </row>
    <row r="313" spans="1:14" s="23" customFormat="1" x14ac:dyDescent="0.25">
      <c r="A313" s="24"/>
      <c r="B313" s="24"/>
      <c r="C313" s="24"/>
      <c r="D313" s="24"/>
      <c r="E313" s="24"/>
      <c r="F313" s="31"/>
      <c r="G313" s="31"/>
      <c r="H313" s="11"/>
      <c r="I313" s="24"/>
      <c r="J313" s="11"/>
      <c r="K313" s="11"/>
      <c r="L313" s="32"/>
      <c r="M313" s="16"/>
      <c r="N313" s="11"/>
    </row>
    <row r="314" spans="1:14" s="23" customFormat="1" x14ac:dyDescent="0.25">
      <c r="A314" s="24"/>
      <c r="B314" s="24"/>
      <c r="C314" s="24"/>
      <c r="D314" s="24"/>
      <c r="E314" s="24"/>
      <c r="F314" s="31"/>
      <c r="G314" s="31"/>
      <c r="H314" s="11"/>
      <c r="I314" s="24"/>
      <c r="J314" s="11"/>
      <c r="K314" s="11"/>
      <c r="L314" s="32"/>
      <c r="M314" s="16"/>
      <c r="N314" s="11"/>
    </row>
    <row r="315" spans="1:14" s="23" customFormat="1" x14ac:dyDescent="0.25">
      <c r="A315" s="24"/>
      <c r="B315" s="24"/>
      <c r="C315" s="24"/>
      <c r="D315" s="24"/>
      <c r="E315" s="24"/>
      <c r="F315" s="31"/>
      <c r="G315" s="31"/>
      <c r="H315" s="11"/>
      <c r="I315" s="24"/>
      <c r="J315" s="11"/>
      <c r="K315" s="11"/>
      <c r="L315" s="32"/>
      <c r="M315" s="16"/>
      <c r="N315" s="11"/>
    </row>
    <row r="316" spans="1:14" s="23" customFormat="1" x14ac:dyDescent="0.25">
      <c r="A316" s="24"/>
      <c r="B316" s="24"/>
      <c r="C316" s="24"/>
      <c r="D316" s="24"/>
      <c r="E316" s="24"/>
      <c r="F316" s="31"/>
      <c r="G316" s="31"/>
      <c r="H316" s="11"/>
      <c r="I316" s="24"/>
      <c r="J316" s="11"/>
      <c r="K316" s="11"/>
      <c r="L316" s="32"/>
      <c r="M316" s="16"/>
      <c r="N316" s="11"/>
    </row>
    <row r="317" spans="1:14" s="23" customFormat="1" x14ac:dyDescent="0.25">
      <c r="A317" s="24"/>
      <c r="B317" s="24"/>
      <c r="C317" s="24"/>
      <c r="D317" s="24"/>
      <c r="E317" s="24"/>
      <c r="F317" s="31"/>
      <c r="G317" s="31"/>
      <c r="H317" s="11"/>
      <c r="I317" s="24"/>
      <c r="J317" s="11"/>
      <c r="K317" s="11"/>
      <c r="L317" s="32"/>
      <c r="M317" s="16"/>
      <c r="N317" s="11"/>
    </row>
    <row r="318" spans="1:14" s="23" customFormat="1" x14ac:dyDescent="0.25">
      <c r="A318" s="24"/>
      <c r="B318" s="24"/>
      <c r="C318" s="24"/>
      <c r="D318" s="24"/>
      <c r="E318" s="24"/>
      <c r="F318" s="31"/>
      <c r="G318" s="31"/>
      <c r="H318" s="11"/>
      <c r="I318" s="24"/>
      <c r="J318" s="11"/>
      <c r="K318" s="11"/>
      <c r="L318" s="32"/>
      <c r="M318" s="16"/>
      <c r="N318" s="11"/>
    </row>
    <row r="319" spans="1:14" s="23" customFormat="1" x14ac:dyDescent="0.25">
      <c r="A319" s="24"/>
      <c r="B319" s="24"/>
      <c r="C319" s="24"/>
      <c r="D319" s="24"/>
      <c r="E319" s="24"/>
      <c r="F319" s="31"/>
      <c r="G319" s="31"/>
      <c r="H319" s="11"/>
      <c r="I319" s="24"/>
      <c r="J319" s="11"/>
      <c r="K319" s="11"/>
      <c r="L319" s="32"/>
      <c r="M319" s="16"/>
      <c r="N319" s="11"/>
    </row>
    <row r="320" spans="1:14" s="23" customFormat="1" x14ac:dyDescent="0.25">
      <c r="A320" s="24"/>
      <c r="B320" s="24"/>
      <c r="C320" s="24"/>
      <c r="D320" s="24"/>
      <c r="E320" s="24"/>
      <c r="F320" s="31"/>
      <c r="G320" s="31"/>
      <c r="H320" s="11"/>
      <c r="I320" s="24"/>
      <c r="J320" s="11"/>
      <c r="K320" s="11"/>
      <c r="L320" s="32"/>
      <c r="M320" s="16"/>
      <c r="N320" s="11"/>
    </row>
    <row r="321" spans="1:14" s="23" customFormat="1" x14ac:dyDescent="0.25">
      <c r="A321" s="24"/>
      <c r="B321" s="24"/>
      <c r="C321" s="24"/>
      <c r="D321" s="24"/>
      <c r="E321" s="24"/>
      <c r="F321" s="31"/>
      <c r="G321" s="31"/>
      <c r="H321" s="11"/>
      <c r="I321" s="24"/>
      <c r="J321" s="11"/>
      <c r="K321" s="11"/>
      <c r="L321" s="32"/>
      <c r="M321" s="16"/>
      <c r="N321" s="11"/>
    </row>
    <row r="322" spans="1:14" s="23" customFormat="1" x14ac:dyDescent="0.25">
      <c r="A322" s="24"/>
      <c r="B322" s="24"/>
      <c r="C322" s="24"/>
      <c r="D322" s="24"/>
      <c r="E322" s="24"/>
      <c r="F322" s="31"/>
      <c r="G322" s="31"/>
      <c r="H322" s="11"/>
      <c r="I322" s="24"/>
      <c r="J322" s="11"/>
      <c r="K322" s="11"/>
      <c r="L322" s="32"/>
      <c r="M322" s="16"/>
      <c r="N322" s="11"/>
    </row>
    <row r="323" spans="1:14" s="23" customFormat="1" x14ac:dyDescent="0.25">
      <c r="A323" s="24"/>
      <c r="B323" s="24"/>
      <c r="C323" s="24"/>
      <c r="D323" s="24"/>
      <c r="E323" s="24"/>
      <c r="F323" s="31"/>
      <c r="G323" s="31"/>
      <c r="H323" s="11"/>
      <c r="I323" s="24"/>
      <c r="J323" s="11"/>
      <c r="K323" s="11"/>
      <c r="L323" s="32"/>
      <c r="M323" s="16"/>
      <c r="N323" s="11"/>
    </row>
    <row r="324" spans="1:14" s="23" customFormat="1" x14ac:dyDescent="0.25">
      <c r="A324" s="24"/>
      <c r="B324" s="24"/>
      <c r="C324" s="24"/>
      <c r="D324" s="24"/>
      <c r="E324" s="24"/>
      <c r="F324" s="31"/>
      <c r="G324" s="31"/>
      <c r="H324" s="11"/>
      <c r="I324" s="24"/>
      <c r="J324" s="11"/>
      <c r="K324" s="11"/>
      <c r="L324" s="32"/>
      <c r="M324" s="16"/>
      <c r="N324" s="11"/>
    </row>
    <row r="325" spans="1:14" s="23" customFormat="1" x14ac:dyDescent="0.25">
      <c r="A325" s="24"/>
      <c r="B325" s="24"/>
      <c r="C325" s="24"/>
      <c r="D325" s="24"/>
      <c r="E325" s="24"/>
      <c r="F325" s="31"/>
      <c r="G325" s="31"/>
      <c r="H325" s="11"/>
      <c r="I325" s="24"/>
      <c r="J325" s="11"/>
      <c r="K325" s="11"/>
      <c r="L325" s="32"/>
      <c r="M325" s="16"/>
      <c r="N325" s="11"/>
    </row>
    <row r="326" spans="1:14" s="23" customFormat="1" x14ac:dyDescent="0.25">
      <c r="A326" s="24"/>
      <c r="B326" s="24"/>
      <c r="C326" s="24"/>
      <c r="D326" s="24"/>
      <c r="E326" s="24"/>
      <c r="F326" s="31"/>
      <c r="G326" s="31"/>
      <c r="H326" s="11"/>
      <c r="I326" s="24"/>
      <c r="J326" s="24"/>
      <c r="K326" s="33"/>
      <c r="L326" s="33"/>
      <c r="M326" s="16"/>
      <c r="N326" s="11"/>
    </row>
    <row r="327" spans="1:14" s="23" customFormat="1" x14ac:dyDescent="0.25">
      <c r="A327" s="24"/>
      <c r="B327" s="24"/>
      <c r="C327" s="24"/>
      <c r="D327" s="24"/>
      <c r="E327" s="24"/>
      <c r="F327" s="31"/>
      <c r="G327" s="31"/>
      <c r="H327" s="11"/>
      <c r="I327" s="24"/>
      <c r="J327" s="24"/>
      <c r="K327" s="33"/>
      <c r="L327" s="33"/>
      <c r="M327" s="16"/>
      <c r="N327" s="11"/>
    </row>
    <row r="328" spans="1:14" s="23" customFormat="1" x14ac:dyDescent="0.25">
      <c r="A328" s="24"/>
      <c r="B328" s="24"/>
      <c r="C328" s="24"/>
      <c r="D328" s="24"/>
      <c r="E328" s="24"/>
      <c r="F328" s="31"/>
      <c r="G328" s="31"/>
      <c r="H328" s="11"/>
      <c r="I328" s="24"/>
      <c r="J328" s="24"/>
      <c r="K328" s="33"/>
      <c r="L328" s="33"/>
      <c r="M328" s="16"/>
      <c r="N328" s="11"/>
    </row>
    <row r="329" spans="1:14" s="23" customFormat="1" x14ac:dyDescent="0.25">
      <c r="A329" s="24"/>
      <c r="B329" s="24"/>
      <c r="C329" s="24"/>
      <c r="D329" s="24"/>
      <c r="E329" s="24"/>
      <c r="F329" s="31"/>
      <c r="G329" s="31"/>
      <c r="H329" s="11"/>
      <c r="I329" s="24"/>
      <c r="J329" s="24"/>
      <c r="K329" s="33"/>
      <c r="L329" s="33"/>
      <c r="M329" s="16"/>
      <c r="N329" s="11"/>
    </row>
    <row r="330" spans="1:14" s="23" customFormat="1" x14ac:dyDescent="0.25">
      <c r="A330" s="24"/>
      <c r="B330" s="24"/>
      <c r="C330" s="24"/>
      <c r="D330" s="24"/>
      <c r="E330" s="24"/>
      <c r="F330" s="31"/>
      <c r="G330" s="31"/>
      <c r="H330" s="11"/>
      <c r="I330" s="24"/>
      <c r="J330" s="24"/>
      <c r="K330" s="33"/>
      <c r="L330" s="33"/>
      <c r="M330" s="16"/>
      <c r="N330" s="11"/>
    </row>
    <row r="331" spans="1:14" s="23" customFormat="1" x14ac:dyDescent="0.25">
      <c r="A331" s="24"/>
      <c r="B331" s="24"/>
      <c r="C331" s="24"/>
      <c r="D331" s="24"/>
      <c r="E331" s="24"/>
      <c r="F331" s="31"/>
      <c r="G331" s="31"/>
      <c r="H331" s="11"/>
      <c r="I331" s="24"/>
      <c r="J331" s="24"/>
      <c r="K331" s="33"/>
      <c r="L331" s="33"/>
      <c r="M331" s="16"/>
      <c r="N331" s="11"/>
    </row>
    <row r="332" spans="1:14" s="23" customFormat="1" x14ac:dyDescent="0.25">
      <c r="A332" s="24"/>
      <c r="B332" s="24"/>
      <c r="C332" s="24"/>
      <c r="D332" s="24"/>
      <c r="E332" s="24"/>
      <c r="F332" s="31"/>
      <c r="G332" s="31"/>
      <c r="H332" s="11"/>
      <c r="I332" s="24"/>
      <c r="J332" s="24"/>
      <c r="K332" s="33"/>
      <c r="L332" s="33"/>
      <c r="M332" s="16"/>
      <c r="N332" s="11"/>
    </row>
    <row r="333" spans="1:14" s="23" customFormat="1" x14ac:dyDescent="0.25">
      <c r="A333" s="24"/>
      <c r="B333" s="24"/>
      <c r="C333" s="24"/>
      <c r="D333" s="24"/>
      <c r="E333" s="24"/>
      <c r="F333" s="31"/>
      <c r="G333" s="31"/>
      <c r="H333" s="11"/>
      <c r="I333" s="24"/>
      <c r="J333" s="24"/>
      <c r="K333" s="33"/>
      <c r="L333" s="33"/>
      <c r="M333" s="16"/>
      <c r="N333" s="11"/>
    </row>
    <row r="334" spans="1:14" s="23" customFormat="1" x14ac:dyDescent="0.25">
      <c r="A334" s="24"/>
      <c r="B334" s="24"/>
      <c r="C334" s="24"/>
      <c r="D334" s="24"/>
      <c r="E334" s="24"/>
      <c r="F334" s="31"/>
      <c r="G334" s="31"/>
      <c r="H334" s="11"/>
      <c r="I334" s="24"/>
      <c r="J334" s="24"/>
      <c r="K334" s="33"/>
      <c r="L334" s="33"/>
      <c r="M334" s="16"/>
      <c r="N334" s="11"/>
    </row>
    <row r="335" spans="1:14" s="23" customFormat="1" x14ac:dyDescent="0.25">
      <c r="A335" s="24"/>
      <c r="B335" s="24"/>
      <c r="C335" s="24"/>
      <c r="D335" s="24"/>
      <c r="E335" s="24"/>
      <c r="F335" s="31"/>
      <c r="G335" s="31"/>
      <c r="H335" s="11"/>
      <c r="I335" s="24"/>
      <c r="J335" s="24"/>
      <c r="K335" s="33"/>
      <c r="L335" s="33"/>
      <c r="M335" s="16"/>
      <c r="N335" s="11"/>
    </row>
    <row r="336" spans="1:14" s="23" customFormat="1" x14ac:dyDescent="0.25">
      <c r="A336" s="24"/>
      <c r="B336" s="24"/>
      <c r="C336" s="24"/>
      <c r="D336" s="24"/>
      <c r="E336" s="24"/>
      <c r="F336" s="31"/>
      <c r="G336" s="31"/>
      <c r="H336" s="11"/>
      <c r="I336" s="24"/>
      <c r="J336" s="24"/>
      <c r="K336" s="33"/>
      <c r="L336" s="33"/>
      <c r="M336" s="16"/>
      <c r="N336" s="11"/>
    </row>
    <row r="337" spans="1:14" s="23" customFormat="1" x14ac:dyDescent="0.25">
      <c r="A337" s="24"/>
      <c r="B337" s="24"/>
      <c r="C337" s="24"/>
      <c r="D337" s="24"/>
      <c r="E337" s="24"/>
      <c r="F337" s="31"/>
      <c r="G337" s="31"/>
      <c r="H337" s="11"/>
      <c r="I337" s="24"/>
      <c r="J337" s="24"/>
      <c r="K337" s="33"/>
      <c r="L337" s="33"/>
      <c r="M337" s="16"/>
      <c r="N337" s="11"/>
    </row>
    <row r="338" spans="1:14" s="23" customFormat="1" x14ac:dyDescent="0.25">
      <c r="A338" s="24"/>
      <c r="B338" s="24"/>
      <c r="C338" s="24"/>
      <c r="D338" s="24"/>
      <c r="E338" s="24"/>
      <c r="F338" s="31"/>
      <c r="G338" s="31"/>
      <c r="H338" s="11"/>
      <c r="I338" s="24"/>
      <c r="J338" s="24"/>
      <c r="K338" s="33"/>
      <c r="L338" s="33"/>
      <c r="M338" s="16"/>
      <c r="N338" s="11"/>
    </row>
    <row r="339" spans="1:14" s="23" customFormat="1" x14ac:dyDescent="0.25">
      <c r="A339" s="24"/>
      <c r="B339" s="24"/>
      <c r="C339" s="24"/>
      <c r="D339" s="24"/>
      <c r="E339" s="24"/>
      <c r="F339" s="31"/>
      <c r="G339" s="31"/>
      <c r="H339" s="11"/>
      <c r="I339" s="24"/>
      <c r="J339" s="24"/>
      <c r="K339" s="33"/>
      <c r="L339" s="33"/>
      <c r="M339" s="16"/>
      <c r="N339" s="11"/>
    </row>
    <row r="340" spans="1:14" s="23" customFormat="1" x14ac:dyDescent="0.25">
      <c r="A340" s="24"/>
      <c r="B340" s="24"/>
      <c r="C340" s="24"/>
      <c r="D340" s="24"/>
      <c r="E340" s="24"/>
      <c r="F340" s="31"/>
      <c r="G340" s="31"/>
      <c r="H340" s="11"/>
      <c r="I340" s="24"/>
      <c r="J340" s="24"/>
      <c r="K340" s="33"/>
      <c r="L340" s="33"/>
      <c r="M340" s="16"/>
      <c r="N340" s="11"/>
    </row>
    <row r="341" spans="1:14" s="23" customFormat="1" x14ac:dyDescent="0.25">
      <c r="A341" s="24"/>
      <c r="B341" s="24"/>
      <c r="C341" s="24"/>
      <c r="D341" s="24"/>
      <c r="E341" s="24"/>
      <c r="F341" s="31"/>
      <c r="G341" s="31"/>
      <c r="H341" s="11"/>
      <c r="I341" s="24"/>
      <c r="J341" s="24"/>
      <c r="K341" s="33"/>
      <c r="L341" s="33"/>
      <c r="M341" s="16"/>
      <c r="N341" s="11"/>
    </row>
    <row r="342" spans="1:14" s="23" customFormat="1" x14ac:dyDescent="0.25">
      <c r="A342" s="24"/>
      <c r="B342" s="24"/>
      <c r="C342" s="24"/>
      <c r="D342" s="24"/>
      <c r="E342" s="24"/>
      <c r="F342" s="31"/>
      <c r="G342" s="31"/>
      <c r="H342" s="11"/>
      <c r="I342" s="24"/>
      <c r="J342" s="24"/>
      <c r="K342" s="33"/>
      <c r="L342" s="33"/>
      <c r="M342" s="16"/>
      <c r="N342" s="11"/>
    </row>
    <row r="343" spans="1:14" s="23" customFormat="1" x14ac:dyDescent="0.25">
      <c r="A343" s="24"/>
      <c r="B343" s="24"/>
      <c r="C343" s="24"/>
      <c r="D343" s="24"/>
      <c r="E343" s="24"/>
      <c r="F343" s="31"/>
      <c r="G343" s="31"/>
      <c r="H343" s="11"/>
      <c r="I343" s="24"/>
      <c r="J343" s="24"/>
      <c r="K343" s="33"/>
      <c r="L343" s="33"/>
      <c r="M343" s="16"/>
      <c r="N343" s="11"/>
    </row>
    <row r="344" spans="1:14" s="23" customFormat="1" x14ac:dyDescent="0.25">
      <c r="A344" s="24"/>
      <c r="B344" s="24"/>
      <c r="C344" s="24"/>
      <c r="D344" s="24"/>
      <c r="E344" s="24"/>
      <c r="F344" s="31"/>
      <c r="G344" s="31"/>
      <c r="H344" s="11"/>
      <c r="I344" s="24"/>
      <c r="J344" s="24"/>
      <c r="K344" s="33"/>
      <c r="L344" s="33"/>
      <c r="M344" s="16"/>
      <c r="N344" s="11"/>
    </row>
    <row r="345" spans="1:14" s="23" customFormat="1" x14ac:dyDescent="0.25">
      <c r="A345" s="24"/>
      <c r="B345" s="24"/>
      <c r="C345" s="24"/>
      <c r="D345" s="24"/>
      <c r="E345" s="24"/>
      <c r="F345" s="31"/>
      <c r="G345" s="31"/>
      <c r="H345" s="11"/>
      <c r="I345" s="24"/>
      <c r="J345" s="24"/>
      <c r="K345" s="33"/>
      <c r="L345" s="33"/>
      <c r="M345" s="16"/>
      <c r="N345" s="11"/>
    </row>
    <row r="346" spans="1:14" s="23" customFormat="1" x14ac:dyDescent="0.25">
      <c r="A346" s="24"/>
      <c r="B346" s="24"/>
      <c r="C346" s="24"/>
      <c r="D346" s="24"/>
      <c r="E346" s="24"/>
      <c r="F346" s="31"/>
      <c r="G346" s="31"/>
      <c r="H346" s="11"/>
      <c r="I346" s="24"/>
      <c r="J346" s="24"/>
      <c r="K346" s="33"/>
      <c r="L346" s="33"/>
      <c r="M346" s="16"/>
      <c r="N346" s="11"/>
    </row>
    <row r="347" spans="1:14" s="23" customFormat="1" x14ac:dyDescent="0.25">
      <c r="A347" s="24"/>
      <c r="B347" s="24"/>
      <c r="C347" s="24"/>
      <c r="D347" s="24"/>
      <c r="E347" s="24"/>
      <c r="F347" s="31"/>
      <c r="G347" s="31"/>
      <c r="H347" s="11"/>
      <c r="I347" s="24"/>
      <c r="J347" s="24"/>
      <c r="K347" s="33"/>
      <c r="L347" s="33"/>
      <c r="M347" s="16"/>
      <c r="N347" s="11"/>
    </row>
    <row r="348" spans="1:14" s="23" customFormat="1" x14ac:dyDescent="0.25">
      <c r="A348" s="24"/>
      <c r="B348" s="24"/>
      <c r="C348" s="24"/>
      <c r="D348" s="24"/>
      <c r="E348" s="24"/>
      <c r="F348" s="31"/>
      <c r="G348" s="31"/>
      <c r="H348" s="11"/>
      <c r="I348" s="24"/>
      <c r="J348" s="24"/>
      <c r="K348" s="33"/>
      <c r="L348" s="33"/>
      <c r="M348" s="16"/>
      <c r="N348" s="11"/>
    </row>
    <row r="349" spans="1:14" s="23" customFormat="1" x14ac:dyDescent="0.25">
      <c r="A349" s="24"/>
      <c r="B349" s="24"/>
      <c r="C349" s="24"/>
      <c r="D349" s="24"/>
      <c r="E349" s="24"/>
      <c r="F349" s="31"/>
      <c r="G349" s="31"/>
      <c r="H349" s="11"/>
      <c r="I349" s="24"/>
      <c r="J349" s="24"/>
      <c r="K349" s="33"/>
      <c r="L349" s="33"/>
      <c r="M349" s="16"/>
      <c r="N349" s="11"/>
    </row>
    <row r="350" spans="1:14" s="23" customFormat="1" x14ac:dyDescent="0.25">
      <c r="A350" s="24"/>
      <c r="B350" s="24"/>
      <c r="C350" s="24"/>
      <c r="D350" s="24"/>
      <c r="E350" s="24"/>
      <c r="F350" s="31"/>
      <c r="G350" s="31"/>
      <c r="H350" s="11"/>
      <c r="I350" s="24"/>
      <c r="J350" s="24"/>
      <c r="K350" s="33"/>
      <c r="L350" s="33"/>
      <c r="M350" s="16"/>
      <c r="N350" s="11"/>
    </row>
    <row r="351" spans="1:14" s="23" customFormat="1" x14ac:dyDescent="0.25">
      <c r="A351" s="24"/>
      <c r="B351" s="24"/>
      <c r="C351" s="24"/>
      <c r="D351" s="24"/>
      <c r="E351" s="24"/>
      <c r="F351" s="31"/>
      <c r="G351" s="31"/>
      <c r="H351" s="11"/>
      <c r="I351" s="24"/>
      <c r="J351" s="24"/>
      <c r="K351" s="33"/>
      <c r="L351" s="33"/>
      <c r="M351" s="16"/>
      <c r="N351" s="11"/>
    </row>
    <row r="352" spans="1:14" s="23" customFormat="1" x14ac:dyDescent="0.25">
      <c r="A352" s="24"/>
      <c r="B352" s="24"/>
      <c r="C352" s="24"/>
      <c r="D352" s="24"/>
      <c r="E352" s="24"/>
      <c r="F352" s="31"/>
      <c r="G352" s="31"/>
      <c r="H352" s="11"/>
      <c r="I352" s="24"/>
      <c r="J352" s="24"/>
      <c r="K352" s="33"/>
      <c r="L352" s="33"/>
      <c r="M352" s="16"/>
      <c r="N352" s="11"/>
    </row>
    <row r="353" spans="1:14" s="23" customFormat="1" x14ac:dyDescent="0.25">
      <c r="A353" s="24"/>
      <c r="B353" s="24"/>
      <c r="C353" s="24"/>
      <c r="D353" s="24"/>
      <c r="E353" s="24"/>
      <c r="F353" s="31"/>
      <c r="G353" s="31"/>
      <c r="H353" s="11"/>
      <c r="I353" s="24"/>
      <c r="J353" s="24"/>
      <c r="K353" s="33"/>
      <c r="L353" s="33"/>
      <c r="M353" s="16"/>
      <c r="N353" s="11"/>
    </row>
    <row r="354" spans="1:14" s="23" customFormat="1" x14ac:dyDescent="0.25">
      <c r="A354" s="24"/>
      <c r="B354" s="24"/>
      <c r="C354" s="24"/>
      <c r="D354" s="24"/>
      <c r="E354" s="24"/>
      <c r="F354" s="31"/>
      <c r="G354" s="31"/>
      <c r="H354" s="11"/>
      <c r="I354" s="24"/>
      <c r="J354" s="24"/>
      <c r="K354" s="33"/>
      <c r="L354" s="33"/>
      <c r="M354" s="16"/>
      <c r="N354" s="11"/>
    </row>
    <row r="355" spans="1:14" s="23" customFormat="1" x14ac:dyDescent="0.25">
      <c r="A355" s="24"/>
      <c r="B355" s="24"/>
      <c r="C355" s="24"/>
      <c r="D355" s="24"/>
      <c r="E355" s="24"/>
      <c r="F355" s="31"/>
      <c r="G355" s="31"/>
      <c r="H355" s="11"/>
      <c r="I355" s="24"/>
      <c r="J355" s="24"/>
      <c r="K355" s="33"/>
      <c r="L355" s="33"/>
      <c r="M355" s="16"/>
      <c r="N355" s="11"/>
    </row>
    <row r="356" spans="1:14" s="23" customFormat="1" x14ac:dyDescent="0.25">
      <c r="A356" s="24"/>
      <c r="B356" s="24"/>
      <c r="C356" s="24"/>
      <c r="D356" s="24"/>
      <c r="E356" s="24"/>
      <c r="F356" s="31"/>
      <c r="G356" s="31"/>
      <c r="H356" s="11"/>
      <c r="I356" s="24"/>
      <c r="J356" s="24"/>
      <c r="K356" s="33"/>
      <c r="L356" s="33"/>
      <c r="M356" s="16"/>
      <c r="N356" s="11"/>
    </row>
    <row r="357" spans="1:14" s="23" customFormat="1" x14ac:dyDescent="0.25">
      <c r="A357" s="24"/>
      <c r="B357" s="24"/>
      <c r="C357" s="24"/>
      <c r="D357" s="24"/>
      <c r="E357" s="24"/>
      <c r="F357" s="31"/>
      <c r="G357" s="31"/>
      <c r="H357" s="11"/>
      <c r="I357" s="24"/>
      <c r="J357" s="24"/>
      <c r="K357" s="33"/>
      <c r="L357" s="33"/>
      <c r="M357" s="16"/>
      <c r="N357" s="11"/>
    </row>
    <row r="358" spans="1:14" s="23" customFormat="1" x14ac:dyDescent="0.25">
      <c r="A358" s="24"/>
      <c r="B358" s="24"/>
      <c r="C358" s="24"/>
      <c r="D358" s="24"/>
      <c r="E358" s="24"/>
      <c r="F358" s="31"/>
      <c r="G358" s="31"/>
      <c r="H358" s="11"/>
      <c r="I358" s="24"/>
      <c r="J358" s="24"/>
      <c r="K358" s="33"/>
      <c r="L358" s="33"/>
      <c r="M358" s="16"/>
      <c r="N358" s="11"/>
    </row>
    <row r="359" spans="1:14" s="23" customFormat="1" x14ac:dyDescent="0.25">
      <c r="A359" s="24"/>
      <c r="B359" s="24"/>
      <c r="C359" s="24"/>
      <c r="D359" s="24"/>
      <c r="E359" s="24"/>
      <c r="F359" s="31"/>
      <c r="G359" s="31"/>
      <c r="H359" s="11"/>
      <c r="I359" s="24"/>
      <c r="J359" s="24"/>
      <c r="K359" s="33"/>
      <c r="L359" s="33"/>
      <c r="M359" s="16"/>
      <c r="N359" s="11"/>
    </row>
    <row r="360" spans="1:14" s="23" customFormat="1" x14ac:dyDescent="0.25">
      <c r="A360" s="24"/>
      <c r="B360" s="24"/>
      <c r="C360" s="24"/>
      <c r="D360" s="24"/>
      <c r="E360" s="24"/>
      <c r="F360" s="31"/>
      <c r="G360" s="31"/>
      <c r="H360" s="11"/>
      <c r="I360" s="24"/>
      <c r="J360" s="24"/>
      <c r="K360" s="33"/>
      <c r="L360" s="33"/>
      <c r="M360" s="16"/>
      <c r="N360" s="11"/>
    </row>
    <row r="361" spans="1:14" s="23" customFormat="1" x14ac:dyDescent="0.25">
      <c r="A361" s="24"/>
      <c r="B361" s="24"/>
      <c r="C361" s="24"/>
      <c r="D361" s="24"/>
      <c r="E361" s="24"/>
      <c r="F361" s="31"/>
      <c r="G361" s="31"/>
      <c r="H361" s="11"/>
      <c r="I361" s="24"/>
      <c r="J361" s="24"/>
      <c r="K361" s="33"/>
      <c r="L361" s="33"/>
      <c r="M361" s="16"/>
      <c r="N361" s="11"/>
    </row>
    <row r="362" spans="1:14" s="23" customFormat="1" x14ac:dyDescent="0.25">
      <c r="A362" s="34"/>
      <c r="B362" s="34"/>
      <c r="C362" s="34"/>
      <c r="D362" s="34"/>
      <c r="E362" s="34"/>
      <c r="F362" s="58"/>
      <c r="G362" s="58"/>
      <c r="H362" s="9"/>
      <c r="I362" s="34"/>
      <c r="J362" s="34"/>
      <c r="K362" s="34"/>
      <c r="L362" s="35"/>
      <c r="M362" s="35"/>
      <c r="N362" s="34"/>
    </row>
    <row r="363" spans="1:14" s="23" customFormat="1" x14ac:dyDescent="0.25">
      <c r="A363" s="34"/>
      <c r="B363" s="34"/>
      <c r="C363" s="34"/>
      <c r="D363" s="34"/>
      <c r="E363" s="34"/>
      <c r="F363" s="58"/>
      <c r="G363" s="58"/>
      <c r="H363" s="9"/>
      <c r="I363" s="34"/>
      <c r="J363" s="34"/>
      <c r="K363" s="34"/>
      <c r="L363" s="35"/>
      <c r="M363" s="35"/>
      <c r="N363" s="34"/>
    </row>
    <row r="364" spans="1:14" s="23" customFormat="1" x14ac:dyDescent="0.25">
      <c r="A364" s="34"/>
      <c r="B364" s="34"/>
      <c r="C364" s="34"/>
      <c r="D364" s="34"/>
      <c r="E364" s="34"/>
      <c r="F364" s="34"/>
      <c r="G364" s="34"/>
      <c r="H364" s="9"/>
      <c r="I364" s="34"/>
      <c r="J364" s="34"/>
      <c r="K364" s="34"/>
      <c r="L364" s="35"/>
      <c r="M364" s="35"/>
      <c r="N364" s="34"/>
    </row>
    <row r="365" spans="1:14" s="23" customFormat="1" x14ac:dyDescent="0.25">
      <c r="A365" s="34"/>
      <c r="B365" s="34"/>
      <c r="C365" s="34"/>
      <c r="D365" s="34"/>
      <c r="E365" s="34"/>
      <c r="F365" s="34"/>
      <c r="G365" s="34"/>
      <c r="H365" s="9"/>
      <c r="I365" s="34"/>
      <c r="J365" s="34"/>
      <c r="K365" s="34"/>
      <c r="L365" s="35"/>
      <c r="M365" s="35"/>
      <c r="N365" s="34"/>
    </row>
    <row r="366" spans="1:14" s="23" customFormat="1" x14ac:dyDescent="0.25">
      <c r="A366" s="34"/>
      <c r="B366" s="34"/>
      <c r="C366" s="34"/>
      <c r="D366" s="34"/>
      <c r="E366" s="34"/>
      <c r="F366" s="34"/>
      <c r="G366" s="34"/>
      <c r="H366" s="9"/>
      <c r="I366" s="34"/>
      <c r="J366" s="34"/>
      <c r="K366" s="34"/>
      <c r="L366" s="35"/>
      <c r="M366" s="35"/>
      <c r="N366" s="34"/>
    </row>
    <row r="367" spans="1:14" s="23" customFormat="1" x14ac:dyDescent="0.25">
      <c r="A367" s="34"/>
      <c r="B367" s="34"/>
      <c r="C367" s="34"/>
      <c r="D367" s="34"/>
      <c r="E367" s="34"/>
      <c r="F367" s="34"/>
      <c r="G367" s="34"/>
      <c r="H367" s="9"/>
      <c r="I367" s="34"/>
      <c r="J367" s="34"/>
      <c r="K367" s="34"/>
      <c r="L367" s="35"/>
      <c r="M367" s="35"/>
      <c r="N367" s="34"/>
    </row>
    <row r="368" spans="1:14" s="23" customFormat="1" x14ac:dyDescent="0.25">
      <c r="A368" s="34"/>
      <c r="B368" s="34"/>
      <c r="C368" s="34"/>
      <c r="D368" s="34"/>
      <c r="E368" s="34"/>
      <c r="F368" s="58"/>
      <c r="G368" s="58"/>
      <c r="H368" s="9"/>
      <c r="I368" s="34"/>
      <c r="J368" s="34"/>
      <c r="K368" s="34"/>
      <c r="L368" s="35"/>
      <c r="M368" s="35"/>
      <c r="N368" s="34"/>
    </row>
    <row r="369" spans="1:14" s="23" customFormat="1" x14ac:dyDescent="0.25">
      <c r="A369" s="34"/>
      <c r="B369" s="34"/>
      <c r="C369" s="34"/>
      <c r="D369" s="34"/>
      <c r="E369" s="34"/>
      <c r="F369" s="58"/>
      <c r="G369" s="58"/>
      <c r="H369" s="9"/>
      <c r="I369" s="34"/>
      <c r="J369" s="34"/>
      <c r="K369" s="34"/>
      <c r="L369" s="35"/>
      <c r="M369" s="35"/>
      <c r="N369" s="34"/>
    </row>
    <row r="370" spans="1:14" s="23" customFormat="1" x14ac:dyDescent="0.25">
      <c r="A370" s="34"/>
      <c r="B370" s="34"/>
      <c r="C370" s="34"/>
      <c r="D370" s="34"/>
      <c r="E370" s="34"/>
      <c r="F370" s="34"/>
      <c r="G370" s="34"/>
      <c r="H370" s="9"/>
      <c r="I370" s="34"/>
      <c r="J370" s="34"/>
      <c r="K370" s="34"/>
      <c r="L370" s="35"/>
      <c r="M370" s="35"/>
      <c r="N370" s="34"/>
    </row>
    <row r="371" spans="1:14" s="23" customFormat="1" x14ac:dyDescent="0.25">
      <c r="A371" s="34"/>
      <c r="B371" s="34"/>
      <c r="C371" s="34"/>
      <c r="D371" s="34"/>
      <c r="E371" s="34"/>
      <c r="F371" s="34"/>
      <c r="G371" s="34"/>
      <c r="H371" s="9"/>
      <c r="I371" s="34"/>
      <c r="J371" s="34"/>
      <c r="K371" s="34"/>
      <c r="L371" s="35"/>
      <c r="M371" s="35"/>
      <c r="N371" s="34"/>
    </row>
    <row r="372" spans="1:14" s="23" customFormat="1" x14ac:dyDescent="0.25">
      <c r="A372" s="34"/>
      <c r="B372" s="34"/>
      <c r="C372" s="34"/>
      <c r="D372" s="34"/>
      <c r="E372" s="34"/>
      <c r="F372" s="34"/>
      <c r="G372" s="34"/>
      <c r="H372" s="9"/>
      <c r="I372" s="34"/>
      <c r="J372" s="34"/>
      <c r="K372" s="34"/>
      <c r="L372" s="35"/>
      <c r="M372" s="35"/>
      <c r="N372" s="34"/>
    </row>
    <row r="373" spans="1:14" s="23" customFormat="1" x14ac:dyDescent="0.25">
      <c r="A373" s="34"/>
      <c r="B373" s="34"/>
      <c r="C373" s="34"/>
      <c r="D373" s="34"/>
      <c r="E373" s="34"/>
      <c r="F373" s="34"/>
      <c r="G373" s="34"/>
      <c r="H373" s="9"/>
      <c r="I373" s="34"/>
      <c r="J373" s="34"/>
      <c r="K373" s="34"/>
      <c r="L373" s="35"/>
      <c r="M373" s="35"/>
      <c r="N373" s="34"/>
    </row>
    <row r="374" spans="1:14" s="23" customFormat="1" x14ac:dyDescent="0.25">
      <c r="A374" s="34"/>
      <c r="B374" s="34"/>
      <c r="C374" s="34"/>
      <c r="D374" s="34"/>
      <c r="E374" s="34"/>
      <c r="F374" s="58"/>
      <c r="G374" s="58"/>
      <c r="H374" s="9"/>
      <c r="I374" s="34"/>
      <c r="J374" s="34"/>
      <c r="K374" s="34"/>
      <c r="L374" s="35"/>
      <c r="M374" s="35"/>
      <c r="N374" s="34"/>
    </row>
    <row r="375" spans="1:14" s="23" customFormat="1" x14ac:dyDescent="0.25">
      <c r="A375" s="34"/>
      <c r="B375" s="34"/>
      <c r="C375" s="34"/>
      <c r="D375" s="34"/>
      <c r="E375" s="34"/>
      <c r="F375" s="58"/>
      <c r="G375" s="58"/>
      <c r="H375" s="9"/>
      <c r="I375" s="34"/>
      <c r="J375" s="34"/>
      <c r="K375" s="34"/>
      <c r="L375" s="35"/>
      <c r="M375" s="35"/>
      <c r="N375" s="34"/>
    </row>
    <row r="376" spans="1:14" s="23" customFormat="1" x14ac:dyDescent="0.25">
      <c r="A376" s="34"/>
      <c r="B376" s="34"/>
      <c r="C376" s="34"/>
      <c r="D376" s="34"/>
      <c r="E376" s="34"/>
      <c r="F376" s="34"/>
      <c r="G376" s="34"/>
      <c r="H376" s="9"/>
      <c r="I376" s="34"/>
      <c r="J376" s="34"/>
      <c r="K376" s="34"/>
      <c r="L376" s="35"/>
      <c r="M376" s="35"/>
      <c r="N376" s="34"/>
    </row>
    <row r="377" spans="1:14" s="23" customFormat="1" x14ac:dyDescent="0.25">
      <c r="A377" s="34"/>
      <c r="B377" s="34"/>
      <c r="C377" s="34"/>
      <c r="D377" s="34"/>
      <c r="E377" s="34"/>
      <c r="F377" s="34"/>
      <c r="G377" s="34"/>
      <c r="H377" s="9"/>
      <c r="I377" s="34"/>
      <c r="J377" s="34"/>
      <c r="K377" s="34"/>
      <c r="L377" s="35"/>
      <c r="M377" s="35"/>
      <c r="N377" s="34"/>
    </row>
    <row r="378" spans="1:14" s="23" customFormat="1" x14ac:dyDescent="0.25">
      <c r="A378" s="34"/>
      <c r="B378" s="34"/>
      <c r="C378" s="34"/>
      <c r="D378" s="34"/>
      <c r="E378" s="34"/>
      <c r="F378" s="34"/>
      <c r="G378" s="34"/>
      <c r="H378" s="9"/>
      <c r="I378" s="34"/>
      <c r="J378" s="34"/>
      <c r="K378" s="34"/>
      <c r="L378" s="35"/>
      <c r="M378" s="35"/>
      <c r="N378" s="34"/>
    </row>
    <row r="379" spans="1:14" s="23" customFormat="1" x14ac:dyDescent="0.25">
      <c r="A379" s="34"/>
      <c r="B379" s="34"/>
      <c r="C379" s="34"/>
      <c r="D379" s="34"/>
      <c r="E379" s="34"/>
      <c r="F379" s="34"/>
      <c r="G379" s="34"/>
      <c r="H379" s="9"/>
      <c r="I379" s="34"/>
      <c r="J379" s="34"/>
      <c r="K379" s="34"/>
      <c r="L379" s="35"/>
      <c r="M379" s="35"/>
      <c r="N379" s="34"/>
    </row>
    <row r="380" spans="1:14" s="23" customFormat="1" x14ac:dyDescent="0.25">
      <c r="A380" s="34"/>
      <c r="B380" s="34"/>
      <c r="C380" s="34"/>
      <c r="D380" s="34"/>
      <c r="E380" s="34"/>
      <c r="F380" s="58"/>
      <c r="G380" s="58"/>
      <c r="H380" s="9"/>
      <c r="I380" s="34"/>
      <c r="J380" s="34"/>
      <c r="K380" s="34"/>
      <c r="L380" s="35"/>
      <c r="M380" s="35"/>
      <c r="N380" s="34"/>
    </row>
    <row r="381" spans="1:14" s="23" customFormat="1" x14ac:dyDescent="0.25">
      <c r="A381" s="34"/>
      <c r="B381" s="34"/>
      <c r="C381" s="34"/>
      <c r="D381" s="34"/>
      <c r="E381" s="34"/>
      <c r="F381" s="58"/>
      <c r="G381" s="58"/>
      <c r="H381" s="9"/>
      <c r="I381" s="34"/>
      <c r="J381" s="34"/>
      <c r="K381" s="34"/>
      <c r="L381" s="35"/>
      <c r="M381" s="35"/>
      <c r="N381" s="34"/>
    </row>
    <row r="382" spans="1:14" s="23" customFormat="1" x14ac:dyDescent="0.25">
      <c r="A382" s="34"/>
      <c r="B382" s="34"/>
      <c r="C382" s="34"/>
      <c r="D382" s="34"/>
      <c r="E382" s="34"/>
      <c r="F382" s="34"/>
      <c r="G382" s="34"/>
      <c r="H382" s="9"/>
      <c r="I382" s="34"/>
      <c r="J382" s="34"/>
      <c r="K382" s="34"/>
      <c r="L382" s="35"/>
      <c r="M382" s="35"/>
      <c r="N382" s="34"/>
    </row>
    <row r="383" spans="1:14" s="23" customFormat="1" x14ac:dyDescent="0.25">
      <c r="A383" s="34"/>
      <c r="B383" s="34"/>
      <c r="C383" s="34"/>
      <c r="D383" s="34"/>
      <c r="E383" s="34"/>
      <c r="F383" s="34"/>
      <c r="G383" s="34"/>
      <c r="H383" s="9"/>
      <c r="I383" s="34"/>
      <c r="J383" s="34"/>
      <c r="K383" s="34"/>
      <c r="L383" s="35"/>
      <c r="M383" s="35"/>
      <c r="N383" s="34"/>
    </row>
    <row r="384" spans="1:14" s="23" customFormat="1" x14ac:dyDescent="0.25">
      <c r="A384" s="34"/>
      <c r="B384" s="34"/>
      <c r="C384" s="34"/>
      <c r="D384" s="34"/>
      <c r="E384" s="34"/>
      <c r="F384" s="34"/>
      <c r="G384" s="34"/>
      <c r="H384" s="9"/>
      <c r="I384" s="34"/>
      <c r="J384" s="34"/>
      <c r="K384" s="34"/>
      <c r="L384" s="35"/>
      <c r="M384" s="35"/>
      <c r="N384" s="34"/>
    </row>
    <row r="385" spans="1:14" s="23" customFormat="1" x14ac:dyDescent="0.25">
      <c r="A385" s="34"/>
      <c r="B385" s="34"/>
      <c r="C385" s="34"/>
      <c r="D385" s="34"/>
      <c r="E385" s="34"/>
      <c r="F385" s="34"/>
      <c r="G385" s="34"/>
      <c r="H385" s="9"/>
      <c r="I385" s="34"/>
      <c r="J385" s="34"/>
      <c r="K385" s="34"/>
      <c r="L385" s="35"/>
      <c r="M385" s="35"/>
      <c r="N385" s="34"/>
    </row>
    <row r="386" spans="1:14" s="23" customFormat="1" x14ac:dyDescent="0.25">
      <c r="A386" s="34"/>
      <c r="B386" s="34"/>
      <c r="C386" s="34"/>
      <c r="D386" s="34"/>
      <c r="E386" s="34"/>
      <c r="F386" s="58"/>
      <c r="G386" s="58"/>
      <c r="H386" s="9"/>
      <c r="I386" s="34"/>
      <c r="J386" s="34"/>
      <c r="K386" s="34"/>
      <c r="L386" s="35"/>
      <c r="M386" s="35"/>
      <c r="N386" s="34"/>
    </row>
    <row r="387" spans="1:14" s="23" customFormat="1" x14ac:dyDescent="0.25">
      <c r="A387" s="34"/>
      <c r="B387" s="34"/>
      <c r="C387" s="34"/>
      <c r="D387" s="34"/>
      <c r="E387" s="34"/>
      <c r="F387" s="58"/>
      <c r="G387" s="58"/>
      <c r="H387" s="9"/>
      <c r="I387" s="34"/>
      <c r="J387" s="34"/>
      <c r="K387" s="34"/>
      <c r="L387" s="35"/>
      <c r="M387" s="35"/>
      <c r="N387" s="34"/>
    </row>
    <row r="388" spans="1:14" s="23" customFormat="1" x14ac:dyDescent="0.25">
      <c r="A388" s="34"/>
      <c r="B388" s="34"/>
      <c r="C388" s="34"/>
      <c r="D388" s="34"/>
      <c r="E388" s="34"/>
      <c r="F388" s="34"/>
      <c r="G388" s="34"/>
      <c r="H388" s="9"/>
      <c r="I388" s="34"/>
      <c r="J388" s="34"/>
      <c r="K388" s="34"/>
      <c r="L388" s="35"/>
      <c r="M388" s="35"/>
      <c r="N388" s="34"/>
    </row>
    <row r="389" spans="1:14" s="23" customFormat="1" x14ac:dyDescent="0.25">
      <c r="A389" s="34"/>
      <c r="B389" s="34"/>
      <c r="C389" s="34"/>
      <c r="D389" s="34"/>
      <c r="E389" s="34"/>
      <c r="F389" s="34"/>
      <c r="G389" s="34"/>
      <c r="H389" s="9"/>
      <c r="I389" s="34"/>
      <c r="J389" s="34"/>
      <c r="K389" s="34"/>
      <c r="L389" s="35"/>
      <c r="M389" s="35"/>
      <c r="N389" s="34"/>
    </row>
    <row r="390" spans="1:14" s="23" customFormat="1" x14ac:dyDescent="0.25">
      <c r="A390" s="34"/>
      <c r="B390" s="34"/>
      <c r="C390" s="34"/>
      <c r="D390" s="34"/>
      <c r="E390" s="34"/>
      <c r="F390" s="34"/>
      <c r="G390" s="34"/>
      <c r="H390" s="9"/>
      <c r="I390" s="34"/>
      <c r="J390" s="34"/>
      <c r="K390" s="34"/>
      <c r="L390" s="35"/>
      <c r="M390" s="35"/>
      <c r="N390" s="34"/>
    </row>
    <row r="391" spans="1:14" s="23" customFormat="1" x14ac:dyDescent="0.25">
      <c r="A391" s="34"/>
      <c r="B391" s="34"/>
      <c r="C391" s="34"/>
      <c r="D391" s="34"/>
      <c r="E391" s="34"/>
      <c r="F391" s="34"/>
      <c r="G391" s="34"/>
      <c r="H391" s="9"/>
      <c r="I391" s="34"/>
      <c r="J391" s="34"/>
      <c r="K391" s="34"/>
      <c r="L391" s="35"/>
      <c r="M391" s="35"/>
      <c r="N391" s="34"/>
    </row>
    <row r="392" spans="1:14" s="23" customFormat="1" x14ac:dyDescent="0.25">
      <c r="A392" s="34"/>
      <c r="B392" s="34"/>
      <c r="C392" s="34"/>
      <c r="D392" s="34"/>
      <c r="E392" s="34"/>
      <c r="F392" s="58"/>
      <c r="G392" s="58"/>
      <c r="H392" s="9"/>
      <c r="I392" s="34"/>
      <c r="J392" s="34"/>
      <c r="K392" s="34"/>
      <c r="L392" s="35"/>
      <c r="M392" s="35"/>
      <c r="N392" s="34"/>
    </row>
    <row r="393" spans="1:14" s="23" customFormat="1" x14ac:dyDescent="0.25">
      <c r="A393" s="34"/>
      <c r="B393" s="34"/>
      <c r="C393" s="34"/>
      <c r="D393" s="34"/>
      <c r="E393" s="34"/>
      <c r="F393" s="58"/>
      <c r="G393" s="58"/>
      <c r="H393" s="9"/>
      <c r="I393" s="34"/>
      <c r="J393" s="34"/>
      <c r="K393" s="34"/>
      <c r="L393" s="35"/>
      <c r="M393" s="35"/>
      <c r="N393" s="34"/>
    </row>
    <row r="394" spans="1:14" s="23" customFormat="1" x14ac:dyDescent="0.25">
      <c r="A394" s="34"/>
      <c r="B394" s="34"/>
      <c r="C394" s="34"/>
      <c r="D394" s="34"/>
      <c r="E394" s="34"/>
      <c r="F394" s="34"/>
      <c r="G394" s="34"/>
      <c r="H394" s="9"/>
      <c r="I394" s="34"/>
      <c r="J394" s="34"/>
      <c r="K394" s="34"/>
      <c r="L394" s="35"/>
      <c r="M394" s="35"/>
      <c r="N394" s="34"/>
    </row>
    <row r="395" spans="1:14" s="23" customFormat="1" x14ac:dyDescent="0.25">
      <c r="A395" s="34"/>
      <c r="B395" s="34"/>
      <c r="C395" s="34"/>
      <c r="D395" s="34"/>
      <c r="E395" s="34"/>
      <c r="F395" s="34"/>
      <c r="G395" s="34"/>
      <c r="H395" s="9"/>
      <c r="I395" s="34"/>
      <c r="J395" s="34"/>
      <c r="K395" s="34"/>
      <c r="L395" s="35"/>
      <c r="M395" s="35"/>
      <c r="N395" s="34"/>
    </row>
    <row r="396" spans="1:14" s="23" customFormat="1" x14ac:dyDescent="0.25">
      <c r="A396" s="34"/>
      <c r="B396" s="34"/>
      <c r="C396" s="34"/>
      <c r="D396" s="34"/>
      <c r="E396" s="34"/>
      <c r="F396" s="34"/>
      <c r="G396" s="34"/>
      <c r="H396" s="9"/>
      <c r="I396" s="34"/>
      <c r="J396" s="34"/>
      <c r="K396" s="34"/>
      <c r="L396" s="35"/>
      <c r="M396" s="35"/>
      <c r="N396" s="34"/>
    </row>
    <row r="397" spans="1:14" s="23" customFormat="1" x14ac:dyDescent="0.25">
      <c r="A397" s="34"/>
      <c r="B397" s="34"/>
      <c r="C397" s="34"/>
      <c r="D397" s="34"/>
      <c r="E397" s="34"/>
      <c r="F397" s="34"/>
      <c r="G397" s="34"/>
      <c r="H397" s="9"/>
      <c r="I397" s="34"/>
      <c r="J397" s="34"/>
      <c r="K397" s="34"/>
      <c r="L397" s="35"/>
      <c r="M397" s="35"/>
      <c r="N397" s="34"/>
    </row>
    <row r="398" spans="1:14" s="23" customFormat="1" x14ac:dyDescent="0.25">
      <c r="A398" s="24"/>
      <c r="B398" s="24"/>
      <c r="C398" s="24"/>
      <c r="D398" s="24"/>
      <c r="E398" s="24"/>
      <c r="F398" s="31"/>
      <c r="G398" s="31"/>
      <c r="H398" s="11"/>
      <c r="I398" s="24"/>
      <c r="J398" s="11"/>
      <c r="K398" s="11"/>
      <c r="L398" s="32"/>
      <c r="M398" s="16"/>
      <c r="N398" s="11"/>
    </row>
    <row r="399" spans="1:14" s="23" customFormat="1" x14ac:dyDescent="0.25">
      <c r="A399" s="24"/>
      <c r="B399" s="24"/>
      <c r="C399" s="24"/>
      <c r="D399" s="24"/>
      <c r="E399" s="24"/>
      <c r="F399" s="31"/>
      <c r="G399" s="31"/>
      <c r="H399" s="11"/>
      <c r="I399" s="24"/>
      <c r="J399" s="11"/>
      <c r="K399" s="11"/>
      <c r="L399" s="32"/>
      <c r="M399" s="16"/>
      <c r="N399" s="11"/>
    </row>
    <row r="400" spans="1:14" s="23" customFormat="1" x14ac:dyDescent="0.25">
      <c r="A400" s="24"/>
      <c r="B400" s="24"/>
      <c r="C400" s="24"/>
      <c r="D400" s="24"/>
      <c r="E400" s="24"/>
      <c r="F400" s="31"/>
      <c r="G400" s="31"/>
      <c r="H400" s="11"/>
      <c r="I400" s="24"/>
      <c r="J400" s="11"/>
      <c r="K400" s="11"/>
      <c r="L400" s="32"/>
      <c r="M400" s="16"/>
      <c r="N400" s="11"/>
    </row>
    <row r="401" spans="1:14" s="23" customFormat="1" x14ac:dyDescent="0.25">
      <c r="A401" s="24"/>
      <c r="B401" s="24"/>
      <c r="C401" s="24"/>
      <c r="D401" s="24"/>
      <c r="E401" s="24"/>
      <c r="F401" s="31"/>
      <c r="G401" s="31"/>
      <c r="H401" s="11"/>
      <c r="I401" s="24"/>
      <c r="J401" s="11"/>
      <c r="K401" s="11"/>
      <c r="L401" s="32"/>
      <c r="M401" s="16"/>
      <c r="N401" s="11"/>
    </row>
    <row r="402" spans="1:14" s="23" customFormat="1" x14ac:dyDescent="0.25">
      <c r="A402" s="24"/>
      <c r="B402" s="24"/>
      <c r="C402" s="24"/>
      <c r="D402" s="24"/>
      <c r="E402" s="24"/>
      <c r="F402" s="31"/>
      <c r="G402" s="31"/>
      <c r="H402" s="11"/>
      <c r="I402" s="24"/>
      <c r="J402" s="11"/>
      <c r="K402" s="11"/>
      <c r="L402" s="32"/>
      <c r="M402" s="16"/>
      <c r="N402" s="11"/>
    </row>
    <row r="403" spans="1:14" s="23" customFormat="1" x14ac:dyDescent="0.25">
      <c r="A403" s="24"/>
      <c r="B403" s="24"/>
      <c r="C403" s="24"/>
      <c r="D403" s="24"/>
      <c r="E403" s="24"/>
      <c r="F403" s="31"/>
      <c r="G403" s="31"/>
      <c r="H403" s="11"/>
      <c r="I403" s="24"/>
      <c r="J403" s="11"/>
      <c r="K403" s="11"/>
      <c r="L403" s="32"/>
      <c r="M403" s="16"/>
      <c r="N403" s="11"/>
    </row>
    <row r="404" spans="1:14" s="23" customFormat="1" x14ac:dyDescent="0.25">
      <c r="A404" s="24"/>
      <c r="B404" s="24"/>
      <c r="C404" s="24"/>
      <c r="D404" s="24"/>
      <c r="E404" s="24"/>
      <c r="F404" s="31"/>
      <c r="G404" s="31"/>
      <c r="H404" s="11"/>
      <c r="I404" s="24"/>
      <c r="J404" s="11"/>
      <c r="K404" s="11"/>
      <c r="L404" s="32"/>
      <c r="M404" s="16"/>
      <c r="N404" s="11"/>
    </row>
    <row r="405" spans="1:14" s="23" customFormat="1" x14ac:dyDescent="0.25">
      <c r="A405" s="24"/>
      <c r="B405" s="24"/>
      <c r="C405" s="24"/>
      <c r="D405" s="24"/>
      <c r="E405" s="24"/>
      <c r="F405" s="31"/>
      <c r="G405" s="31"/>
      <c r="H405" s="11"/>
      <c r="I405" s="24"/>
      <c r="J405" s="11"/>
      <c r="K405" s="11"/>
      <c r="L405" s="32"/>
      <c r="M405" s="16"/>
      <c r="N405" s="11"/>
    </row>
    <row r="406" spans="1:14" s="23" customFormat="1" x14ac:dyDescent="0.25">
      <c r="A406" s="24"/>
      <c r="B406" s="24"/>
      <c r="C406" s="24"/>
      <c r="D406" s="24"/>
      <c r="E406" s="24"/>
      <c r="F406" s="31"/>
      <c r="G406" s="31"/>
      <c r="H406" s="11"/>
      <c r="I406" s="24"/>
      <c r="J406" s="11"/>
      <c r="K406" s="11"/>
      <c r="L406" s="32"/>
      <c r="M406" s="16"/>
      <c r="N406" s="11"/>
    </row>
    <row r="407" spans="1:14" s="23" customFormat="1" x14ac:dyDescent="0.25">
      <c r="A407" s="24"/>
      <c r="B407" s="24"/>
      <c r="C407" s="24"/>
      <c r="D407" s="24"/>
      <c r="E407" s="24"/>
      <c r="F407" s="31"/>
      <c r="G407" s="31"/>
      <c r="H407" s="11"/>
      <c r="I407" s="24"/>
      <c r="J407" s="11"/>
      <c r="K407" s="11"/>
      <c r="L407" s="32"/>
      <c r="M407" s="16"/>
      <c r="N407" s="11"/>
    </row>
    <row r="408" spans="1:14" s="23" customFormat="1" x14ac:dyDescent="0.25">
      <c r="A408" s="24"/>
      <c r="B408" s="24"/>
      <c r="C408" s="24"/>
      <c r="D408" s="24"/>
      <c r="E408" s="24"/>
      <c r="F408" s="31"/>
      <c r="G408" s="31"/>
      <c r="H408" s="11"/>
      <c r="I408" s="24"/>
      <c r="J408" s="11"/>
      <c r="K408" s="11"/>
      <c r="L408" s="32"/>
      <c r="M408" s="16"/>
      <c r="N408" s="11"/>
    </row>
    <row r="409" spans="1:14" s="23" customFormat="1" x14ac:dyDescent="0.25">
      <c r="A409" s="24"/>
      <c r="B409" s="24"/>
      <c r="C409" s="24"/>
      <c r="D409" s="24"/>
      <c r="E409" s="24"/>
      <c r="F409" s="31"/>
      <c r="G409" s="31"/>
      <c r="H409" s="11"/>
      <c r="I409" s="24"/>
      <c r="J409" s="11"/>
      <c r="K409" s="11"/>
      <c r="L409" s="32"/>
      <c r="M409" s="16"/>
      <c r="N409" s="11"/>
    </row>
    <row r="410" spans="1:14" s="23" customFormat="1" x14ac:dyDescent="0.25">
      <c r="A410" s="24"/>
      <c r="B410" s="24"/>
      <c r="C410" s="24"/>
      <c r="D410" s="24"/>
      <c r="E410" s="24"/>
      <c r="F410" s="31"/>
      <c r="G410" s="31"/>
      <c r="H410" s="11"/>
      <c r="I410" s="24"/>
      <c r="J410" s="11"/>
      <c r="K410" s="11"/>
      <c r="L410" s="32"/>
      <c r="M410" s="16"/>
      <c r="N410" s="11"/>
    </row>
    <row r="411" spans="1:14" s="23" customFormat="1" x14ac:dyDescent="0.25">
      <c r="A411" s="24"/>
      <c r="B411" s="24"/>
      <c r="C411" s="24"/>
      <c r="D411" s="24"/>
      <c r="E411" s="24"/>
      <c r="F411" s="31"/>
      <c r="G411" s="31"/>
      <c r="H411" s="11"/>
      <c r="I411" s="24"/>
      <c r="J411" s="11"/>
      <c r="K411" s="11"/>
      <c r="L411" s="32"/>
      <c r="M411" s="16"/>
      <c r="N411" s="11"/>
    </row>
    <row r="412" spans="1:14" s="23" customFormat="1" x14ac:dyDescent="0.25">
      <c r="A412" s="24"/>
      <c r="B412" s="24"/>
      <c r="C412" s="24"/>
      <c r="D412" s="24"/>
      <c r="E412" s="24"/>
      <c r="F412" s="31"/>
      <c r="G412" s="31"/>
      <c r="H412" s="11"/>
      <c r="I412" s="24"/>
      <c r="J412" s="11"/>
      <c r="K412" s="11"/>
      <c r="L412" s="32"/>
      <c r="M412" s="16"/>
      <c r="N412" s="11"/>
    </row>
    <row r="413" spans="1:14" s="23" customFormat="1" x14ac:dyDescent="0.25">
      <c r="A413" s="24"/>
      <c r="B413" s="24"/>
      <c r="C413" s="24"/>
      <c r="D413" s="24"/>
      <c r="E413" s="24"/>
      <c r="F413" s="31"/>
      <c r="G413" s="31"/>
      <c r="H413" s="11"/>
      <c r="I413" s="24"/>
      <c r="J413" s="11"/>
      <c r="K413" s="11"/>
      <c r="L413" s="32"/>
      <c r="M413" s="16"/>
      <c r="N413" s="11"/>
    </row>
    <row r="414" spans="1:14" s="23" customFormat="1" x14ac:dyDescent="0.25">
      <c r="A414" s="24"/>
      <c r="B414" s="24"/>
      <c r="C414" s="24"/>
      <c r="D414" s="24"/>
      <c r="E414" s="24"/>
      <c r="F414" s="31"/>
      <c r="G414" s="31"/>
      <c r="H414" s="11"/>
      <c r="I414" s="24"/>
      <c r="J414" s="11"/>
      <c r="K414" s="11"/>
      <c r="L414" s="32"/>
      <c r="M414" s="16"/>
      <c r="N414" s="11"/>
    </row>
    <row r="415" spans="1:14" s="23" customFormat="1" x14ac:dyDescent="0.25">
      <c r="A415" s="24"/>
      <c r="B415" s="24"/>
      <c r="C415" s="24"/>
      <c r="D415" s="24"/>
      <c r="E415" s="24"/>
      <c r="F415" s="31"/>
      <c r="G415" s="31"/>
      <c r="H415" s="11"/>
      <c r="I415" s="24"/>
      <c r="J415" s="11"/>
      <c r="K415" s="11"/>
      <c r="L415" s="32"/>
      <c r="M415" s="16"/>
      <c r="N415" s="11"/>
    </row>
    <row r="416" spans="1:14" s="23" customFormat="1" x14ac:dyDescent="0.25">
      <c r="A416" s="24"/>
      <c r="B416" s="24"/>
      <c r="C416" s="24"/>
      <c r="D416" s="24"/>
      <c r="E416" s="24"/>
      <c r="F416" s="31"/>
      <c r="G416" s="31"/>
      <c r="H416" s="11"/>
      <c r="I416" s="24"/>
      <c r="J416" s="11"/>
      <c r="K416" s="11"/>
      <c r="L416" s="32"/>
      <c r="M416" s="16"/>
      <c r="N416" s="11"/>
    </row>
    <row r="417" spans="1:14" s="23" customFormat="1" x14ac:dyDescent="0.25">
      <c r="A417" s="24"/>
      <c r="B417" s="24"/>
      <c r="C417" s="24"/>
      <c r="D417" s="24"/>
      <c r="E417" s="24"/>
      <c r="F417" s="31"/>
      <c r="G417" s="31"/>
      <c r="H417" s="11"/>
      <c r="I417" s="24"/>
      <c r="J417" s="11"/>
      <c r="K417" s="11"/>
      <c r="L417" s="32"/>
      <c r="M417" s="16"/>
      <c r="N417" s="11"/>
    </row>
    <row r="418" spans="1:14" s="23" customFormat="1" x14ac:dyDescent="0.25">
      <c r="A418" s="24"/>
      <c r="B418" s="24"/>
      <c r="C418" s="24"/>
      <c r="D418" s="24"/>
      <c r="E418" s="24"/>
      <c r="F418" s="31"/>
      <c r="G418" s="31"/>
      <c r="H418" s="11"/>
      <c r="I418" s="24"/>
      <c r="J418" s="11"/>
      <c r="K418" s="11"/>
      <c r="L418" s="32"/>
      <c r="M418" s="16"/>
      <c r="N418" s="11"/>
    </row>
    <row r="419" spans="1:14" s="23" customFormat="1" x14ac:dyDescent="0.25">
      <c r="A419" s="24"/>
      <c r="B419" s="24"/>
      <c r="C419" s="24"/>
      <c r="D419" s="24"/>
      <c r="E419" s="24"/>
      <c r="F419" s="31"/>
      <c r="G419" s="31"/>
      <c r="H419" s="11"/>
      <c r="I419" s="24"/>
      <c r="J419" s="11"/>
      <c r="K419" s="11"/>
      <c r="L419" s="32"/>
      <c r="M419" s="16"/>
      <c r="N419" s="11"/>
    </row>
    <row r="420" spans="1:14" s="23" customFormat="1" x14ac:dyDescent="0.25">
      <c r="A420" s="24"/>
      <c r="B420" s="24"/>
      <c r="C420" s="24"/>
      <c r="D420" s="24"/>
      <c r="E420" s="24"/>
      <c r="F420" s="31"/>
      <c r="G420" s="31"/>
      <c r="H420" s="11"/>
      <c r="I420" s="24"/>
      <c r="J420" s="11"/>
      <c r="K420" s="11"/>
      <c r="L420" s="32"/>
      <c r="M420" s="16"/>
      <c r="N420" s="11"/>
    </row>
    <row r="421" spans="1:14" s="23" customFormat="1" x14ac:dyDescent="0.25">
      <c r="A421" s="24"/>
      <c r="B421" s="24"/>
      <c r="C421" s="24"/>
      <c r="D421" s="24"/>
      <c r="E421" s="24"/>
      <c r="F421" s="31"/>
      <c r="G421" s="31"/>
      <c r="H421" s="11"/>
      <c r="I421" s="24"/>
      <c r="J421" s="11"/>
      <c r="K421" s="11"/>
      <c r="L421" s="32"/>
      <c r="M421" s="16"/>
      <c r="N421" s="11"/>
    </row>
    <row r="422" spans="1:14" s="23" customFormat="1" x14ac:dyDescent="0.25">
      <c r="A422" s="24"/>
      <c r="B422" s="24"/>
      <c r="C422" s="24"/>
      <c r="D422" s="24"/>
      <c r="E422" s="24"/>
      <c r="F422" s="31"/>
      <c r="G422" s="31"/>
      <c r="H422" s="11"/>
      <c r="I422" s="24"/>
      <c r="J422" s="11"/>
      <c r="K422" s="11"/>
      <c r="L422" s="32"/>
      <c r="M422" s="16"/>
      <c r="N422" s="11"/>
    </row>
    <row r="423" spans="1:14" s="23" customFormat="1" x14ac:dyDescent="0.25">
      <c r="A423" s="24"/>
      <c r="B423" s="24"/>
      <c r="C423" s="24"/>
      <c r="D423" s="24"/>
      <c r="E423" s="24"/>
      <c r="F423" s="31"/>
      <c r="G423" s="31"/>
      <c r="H423" s="11"/>
      <c r="I423" s="24"/>
      <c r="J423" s="11"/>
      <c r="K423" s="11"/>
      <c r="L423" s="32"/>
      <c r="M423" s="16"/>
      <c r="N423" s="11"/>
    </row>
    <row r="424" spans="1:14" s="23" customFormat="1" x14ac:dyDescent="0.25">
      <c r="A424" s="24"/>
      <c r="B424" s="24"/>
      <c r="C424" s="24"/>
      <c r="D424" s="24"/>
      <c r="E424" s="24"/>
      <c r="F424" s="31"/>
      <c r="G424" s="31"/>
      <c r="H424" s="11"/>
      <c r="I424" s="24"/>
      <c r="J424" s="11"/>
      <c r="K424" s="11"/>
      <c r="L424" s="32"/>
      <c r="M424" s="16"/>
      <c r="N424" s="11"/>
    </row>
    <row r="425" spans="1:14" s="23" customFormat="1" x14ac:dyDescent="0.25">
      <c r="A425" s="24"/>
      <c r="B425" s="24"/>
      <c r="C425" s="24"/>
      <c r="D425" s="24"/>
      <c r="E425" s="24"/>
      <c r="F425" s="31"/>
      <c r="G425" s="31"/>
      <c r="H425" s="11"/>
      <c r="I425" s="24"/>
      <c r="J425" s="11"/>
      <c r="K425" s="11"/>
      <c r="L425" s="32"/>
      <c r="M425" s="16"/>
      <c r="N425" s="11"/>
    </row>
    <row r="426" spans="1:14" s="23" customFormat="1" x14ac:dyDescent="0.25">
      <c r="A426" s="24"/>
      <c r="B426" s="24"/>
      <c r="C426" s="24"/>
      <c r="D426" s="24"/>
      <c r="E426" s="24"/>
      <c r="F426" s="31"/>
      <c r="G426" s="31"/>
      <c r="H426" s="11"/>
      <c r="I426" s="24"/>
      <c r="J426" s="11"/>
      <c r="K426" s="11"/>
      <c r="L426" s="32"/>
      <c r="M426" s="16"/>
      <c r="N426" s="11"/>
    </row>
    <row r="427" spans="1:14" s="23" customFormat="1" x14ac:dyDescent="0.25">
      <c r="A427" s="24"/>
      <c r="B427" s="24"/>
      <c r="C427" s="24"/>
      <c r="D427" s="24"/>
      <c r="E427" s="24"/>
      <c r="F427" s="31"/>
      <c r="G427" s="31"/>
      <c r="H427" s="11"/>
      <c r="I427" s="24"/>
      <c r="J427" s="11"/>
      <c r="K427" s="11"/>
      <c r="L427" s="32"/>
      <c r="M427" s="16"/>
      <c r="N427" s="11"/>
    </row>
    <row r="428" spans="1:14" s="23" customFormat="1" x14ac:dyDescent="0.25">
      <c r="A428" s="24"/>
      <c r="B428" s="24"/>
      <c r="C428" s="24"/>
      <c r="D428" s="24"/>
      <c r="E428" s="24"/>
      <c r="F428" s="31"/>
      <c r="G428" s="31"/>
      <c r="H428" s="11"/>
      <c r="I428" s="24"/>
      <c r="J428" s="11"/>
      <c r="K428" s="11"/>
      <c r="L428" s="32"/>
      <c r="M428" s="16"/>
      <c r="N428" s="11"/>
    </row>
    <row r="429" spans="1:14" s="23" customFormat="1" x14ac:dyDescent="0.25">
      <c r="A429" s="24"/>
      <c r="B429" s="24"/>
      <c r="C429" s="24"/>
      <c r="D429" s="24"/>
      <c r="E429" s="24"/>
      <c r="F429" s="31"/>
      <c r="G429" s="31"/>
      <c r="H429" s="11"/>
      <c r="I429" s="24"/>
      <c r="J429" s="11"/>
      <c r="K429" s="11"/>
      <c r="L429" s="32"/>
      <c r="M429" s="16"/>
      <c r="N429" s="11"/>
    </row>
    <row r="430" spans="1:14" s="23" customFormat="1" x14ac:dyDescent="0.25">
      <c r="A430" s="24"/>
      <c r="B430" s="24"/>
      <c r="C430" s="24"/>
      <c r="D430" s="24"/>
      <c r="E430" s="24"/>
      <c r="F430" s="31"/>
      <c r="G430" s="31"/>
      <c r="H430" s="11"/>
      <c r="I430" s="24"/>
      <c r="J430" s="11"/>
      <c r="K430" s="11"/>
      <c r="L430" s="32"/>
      <c r="M430" s="16"/>
      <c r="N430" s="11"/>
    </row>
    <row r="431" spans="1:14" s="23" customFormat="1" x14ac:dyDescent="0.25">
      <c r="A431" s="24"/>
      <c r="B431" s="24"/>
      <c r="C431" s="24"/>
      <c r="D431" s="24"/>
      <c r="E431" s="24"/>
      <c r="F431" s="31"/>
      <c r="G431" s="31"/>
      <c r="H431" s="11"/>
      <c r="I431" s="24"/>
      <c r="J431" s="11"/>
      <c r="K431" s="11"/>
      <c r="L431" s="32"/>
      <c r="M431" s="16"/>
      <c r="N431" s="11"/>
    </row>
    <row r="432" spans="1:14" s="23" customFormat="1" x14ac:dyDescent="0.25">
      <c r="A432" s="24"/>
      <c r="B432" s="24"/>
      <c r="C432" s="24"/>
      <c r="D432" s="24"/>
      <c r="E432" s="24"/>
      <c r="F432" s="31"/>
      <c r="G432" s="31"/>
      <c r="H432" s="11"/>
      <c r="I432" s="24"/>
      <c r="J432" s="11"/>
      <c r="K432" s="11"/>
      <c r="L432" s="32"/>
      <c r="M432" s="16"/>
      <c r="N432" s="11"/>
    </row>
    <row r="433" spans="1:14" s="23" customFormat="1" x14ac:dyDescent="0.25">
      <c r="A433" s="24"/>
      <c r="B433" s="24"/>
      <c r="C433" s="24"/>
      <c r="D433" s="24"/>
      <c r="E433" s="24"/>
      <c r="F433" s="31"/>
      <c r="G433" s="31"/>
      <c r="H433" s="11"/>
      <c r="I433" s="24"/>
      <c r="J433" s="11"/>
      <c r="K433" s="11"/>
      <c r="L433" s="32"/>
      <c r="M433" s="16"/>
      <c r="N433" s="11"/>
    </row>
    <row r="434" spans="1:14" s="23" customFormat="1" x14ac:dyDescent="0.25">
      <c r="A434" s="24"/>
      <c r="B434" s="24"/>
      <c r="C434" s="24"/>
      <c r="D434" s="24"/>
      <c r="E434" s="24"/>
      <c r="F434" s="31"/>
      <c r="G434" s="31"/>
      <c r="H434" s="11"/>
      <c r="I434" s="24"/>
      <c r="J434" s="11"/>
      <c r="K434" s="11"/>
      <c r="L434" s="32"/>
      <c r="M434" s="16"/>
      <c r="N434" s="11"/>
    </row>
    <row r="435" spans="1:14" s="23" customFormat="1" x14ac:dyDescent="0.25">
      <c r="A435" s="24"/>
      <c r="B435" s="24"/>
      <c r="C435" s="24"/>
      <c r="D435" s="24"/>
      <c r="E435" s="24"/>
      <c r="F435" s="31"/>
      <c r="G435" s="31"/>
      <c r="H435" s="11"/>
      <c r="I435" s="24"/>
      <c r="J435" s="11"/>
      <c r="K435" s="11"/>
      <c r="L435" s="32"/>
      <c r="M435" s="16"/>
      <c r="N435" s="11"/>
    </row>
    <row r="436" spans="1:14" s="23" customFormat="1" x14ac:dyDescent="0.25">
      <c r="A436" s="24"/>
      <c r="B436" s="24"/>
      <c r="C436" s="24"/>
      <c r="D436" s="24"/>
      <c r="E436" s="24"/>
      <c r="F436" s="31"/>
      <c r="G436" s="31"/>
      <c r="H436" s="11"/>
      <c r="I436" s="24"/>
      <c r="J436" s="11"/>
      <c r="K436" s="11"/>
      <c r="L436" s="32"/>
      <c r="M436" s="16"/>
      <c r="N436" s="11"/>
    </row>
    <row r="437" spans="1:14" s="23" customFormat="1" x14ac:dyDescent="0.25">
      <c r="A437" s="24"/>
      <c r="B437" s="24"/>
      <c r="C437" s="24"/>
      <c r="D437" s="24"/>
      <c r="E437" s="24"/>
      <c r="F437" s="31"/>
      <c r="G437" s="31"/>
      <c r="H437" s="11"/>
      <c r="I437" s="24"/>
      <c r="J437" s="11"/>
      <c r="K437" s="11"/>
      <c r="L437" s="32"/>
      <c r="M437" s="16"/>
      <c r="N437" s="11"/>
    </row>
    <row r="438" spans="1:14" s="23" customFormat="1" x14ac:dyDescent="0.25">
      <c r="A438" s="24"/>
      <c r="B438" s="24"/>
      <c r="C438" s="24"/>
      <c r="D438" s="24"/>
      <c r="E438" s="24"/>
      <c r="F438" s="31"/>
      <c r="G438" s="31"/>
      <c r="H438" s="11"/>
      <c r="I438" s="24"/>
      <c r="J438" s="11"/>
      <c r="K438" s="11"/>
      <c r="L438" s="32"/>
      <c r="M438" s="16"/>
      <c r="N438" s="11"/>
    </row>
    <row r="439" spans="1:14" s="23" customFormat="1" x14ac:dyDescent="0.25">
      <c r="A439" s="24"/>
      <c r="B439" s="24"/>
      <c r="C439" s="24"/>
      <c r="D439" s="24"/>
      <c r="E439" s="24"/>
      <c r="F439" s="31"/>
      <c r="G439" s="31"/>
      <c r="H439" s="11"/>
      <c r="I439" s="24"/>
      <c r="J439" s="11"/>
      <c r="K439" s="11"/>
      <c r="L439" s="32"/>
      <c r="M439" s="16"/>
      <c r="N439" s="11"/>
    </row>
    <row r="440" spans="1:14" s="23" customFormat="1" x14ac:dyDescent="0.25">
      <c r="A440" s="24"/>
      <c r="B440" s="24"/>
      <c r="C440" s="24"/>
      <c r="D440" s="24"/>
      <c r="E440" s="24"/>
      <c r="F440" s="31"/>
      <c r="G440" s="31"/>
      <c r="H440" s="11"/>
      <c r="I440" s="24"/>
      <c r="J440" s="11"/>
      <c r="K440" s="11"/>
      <c r="L440" s="32"/>
      <c r="M440" s="16"/>
      <c r="N440" s="11"/>
    </row>
    <row r="441" spans="1:14" s="23" customFormat="1" x14ac:dyDescent="0.25">
      <c r="A441" s="24"/>
      <c r="B441" s="24"/>
      <c r="C441" s="24"/>
      <c r="D441" s="24"/>
      <c r="E441" s="24"/>
      <c r="F441" s="31"/>
      <c r="G441" s="31"/>
      <c r="H441" s="11"/>
      <c r="I441" s="24"/>
      <c r="J441" s="11"/>
      <c r="K441" s="11"/>
      <c r="L441" s="32"/>
      <c r="M441" s="16"/>
      <c r="N441" s="11"/>
    </row>
    <row r="442" spans="1:14" s="23" customFormat="1" x14ac:dyDescent="0.25">
      <c r="A442" s="24"/>
      <c r="B442" s="24"/>
      <c r="C442" s="24"/>
      <c r="D442" s="24"/>
      <c r="E442" s="24"/>
      <c r="F442" s="31"/>
      <c r="G442" s="31"/>
      <c r="H442" s="11"/>
      <c r="I442" s="24"/>
      <c r="J442" s="11"/>
      <c r="K442" s="11"/>
      <c r="L442" s="32"/>
      <c r="M442" s="16"/>
      <c r="N442" s="11"/>
    </row>
    <row r="443" spans="1:14" s="23" customFormat="1" x14ac:dyDescent="0.25">
      <c r="A443" s="24"/>
      <c r="B443" s="24"/>
      <c r="C443" s="24"/>
      <c r="D443" s="24"/>
      <c r="E443" s="24"/>
      <c r="F443" s="31"/>
      <c r="G443" s="31"/>
      <c r="H443" s="11"/>
      <c r="I443" s="24"/>
      <c r="J443" s="11"/>
      <c r="K443" s="11"/>
      <c r="L443" s="32"/>
      <c r="M443" s="16"/>
      <c r="N443" s="11"/>
    </row>
    <row r="444" spans="1:14" s="23" customFormat="1" x14ac:dyDescent="0.25">
      <c r="A444" s="24"/>
      <c r="B444" s="24"/>
      <c r="C444" s="24"/>
      <c r="D444" s="24"/>
      <c r="E444" s="24"/>
      <c r="F444" s="31"/>
      <c r="G444" s="31"/>
      <c r="H444" s="11"/>
      <c r="I444" s="24"/>
      <c r="J444" s="11"/>
      <c r="K444" s="11"/>
      <c r="L444" s="32"/>
      <c r="M444" s="16"/>
      <c r="N444" s="11"/>
    </row>
    <row r="445" spans="1:14" s="23" customFormat="1" x14ac:dyDescent="0.25">
      <c r="A445" s="24"/>
      <c r="B445" s="24"/>
      <c r="C445" s="24"/>
      <c r="D445" s="24"/>
      <c r="E445" s="24"/>
      <c r="F445" s="31"/>
      <c r="G445" s="31"/>
      <c r="H445" s="11"/>
      <c r="I445" s="24"/>
      <c r="J445" s="11"/>
      <c r="K445" s="11"/>
      <c r="L445" s="32"/>
      <c r="M445" s="16"/>
      <c r="N445" s="11"/>
    </row>
    <row r="446" spans="1:14" s="23" customFormat="1" x14ac:dyDescent="0.25">
      <c r="A446" s="24"/>
      <c r="B446" s="24"/>
      <c r="C446" s="24"/>
      <c r="D446" s="24"/>
      <c r="E446" s="24"/>
      <c r="F446" s="31"/>
      <c r="G446" s="31"/>
      <c r="H446" s="11"/>
      <c r="I446" s="24"/>
      <c r="J446" s="11"/>
      <c r="K446" s="11"/>
      <c r="L446" s="32"/>
      <c r="M446" s="16"/>
      <c r="N446" s="11"/>
    </row>
    <row r="447" spans="1:14" s="23" customFormat="1" x14ac:dyDescent="0.25">
      <c r="A447" s="24"/>
      <c r="B447" s="24"/>
      <c r="C447" s="24"/>
      <c r="D447" s="24"/>
      <c r="E447" s="24"/>
      <c r="F447" s="31"/>
      <c r="G447" s="31"/>
      <c r="H447" s="11"/>
      <c r="I447" s="24"/>
      <c r="J447" s="11"/>
      <c r="K447" s="11"/>
      <c r="L447" s="32"/>
      <c r="M447" s="16"/>
      <c r="N447" s="11"/>
    </row>
    <row r="448" spans="1:14" s="23" customFormat="1" x14ac:dyDescent="0.25">
      <c r="A448" s="24"/>
      <c r="B448" s="24"/>
      <c r="C448" s="24"/>
      <c r="D448" s="24"/>
      <c r="E448" s="24"/>
      <c r="F448" s="31"/>
      <c r="G448" s="31"/>
      <c r="H448" s="11"/>
      <c r="I448" s="24"/>
      <c r="J448" s="11"/>
      <c r="K448" s="11"/>
      <c r="L448" s="32"/>
      <c r="M448" s="16"/>
      <c r="N448" s="11"/>
    </row>
    <row r="449" spans="1:14" s="23" customFormat="1" x14ac:dyDescent="0.25">
      <c r="A449" s="24"/>
      <c r="B449" s="24"/>
      <c r="C449" s="24"/>
      <c r="D449" s="24"/>
      <c r="E449" s="24"/>
      <c r="F449" s="31"/>
      <c r="G449" s="31"/>
      <c r="H449" s="11"/>
      <c r="I449" s="24"/>
      <c r="J449" s="11"/>
      <c r="K449" s="11"/>
      <c r="L449" s="32"/>
      <c r="M449" s="16"/>
      <c r="N449" s="11"/>
    </row>
    <row r="450" spans="1:14" s="23" customFormat="1" x14ac:dyDescent="0.25">
      <c r="A450" s="24"/>
      <c r="B450" s="24"/>
      <c r="C450" s="24"/>
      <c r="D450" s="24"/>
      <c r="E450" s="24"/>
      <c r="F450" s="31"/>
      <c r="G450" s="31"/>
      <c r="H450" s="11"/>
      <c r="I450" s="24"/>
      <c r="J450" s="11"/>
      <c r="K450" s="11"/>
      <c r="L450" s="32"/>
      <c r="M450" s="16"/>
      <c r="N450" s="11"/>
    </row>
    <row r="451" spans="1:14" s="23" customFormat="1" x14ac:dyDescent="0.25">
      <c r="A451" s="24"/>
      <c r="B451" s="24"/>
      <c r="C451" s="24"/>
      <c r="D451" s="24"/>
      <c r="E451" s="24"/>
      <c r="F451" s="31"/>
      <c r="G451" s="31"/>
      <c r="H451" s="11"/>
      <c r="I451" s="24"/>
      <c r="J451" s="11"/>
      <c r="K451" s="11"/>
      <c r="L451" s="32"/>
      <c r="M451" s="16"/>
      <c r="N451" s="11"/>
    </row>
    <row r="452" spans="1:14" s="23" customFormat="1" x14ac:dyDescent="0.25">
      <c r="A452" s="24"/>
      <c r="B452" s="24"/>
      <c r="C452" s="24"/>
      <c r="D452" s="24"/>
      <c r="E452" s="24"/>
      <c r="F452" s="31"/>
      <c r="G452" s="31"/>
      <c r="H452" s="11"/>
      <c r="I452" s="24"/>
      <c r="J452" s="11"/>
      <c r="K452" s="11"/>
      <c r="L452" s="32"/>
      <c r="M452" s="16"/>
      <c r="N452" s="11"/>
    </row>
    <row r="453" spans="1:14" s="23" customFormat="1" x14ac:dyDescent="0.25">
      <c r="A453" s="24"/>
      <c r="B453" s="24"/>
      <c r="C453" s="24"/>
      <c r="D453" s="24"/>
      <c r="E453" s="24"/>
      <c r="F453" s="31"/>
      <c r="G453" s="31"/>
      <c r="H453" s="11"/>
      <c r="I453" s="24"/>
      <c r="J453" s="11"/>
      <c r="K453" s="11"/>
      <c r="L453" s="32"/>
      <c r="M453" s="16"/>
      <c r="N453" s="11"/>
    </row>
    <row r="454" spans="1:14" s="23" customFormat="1" x14ac:dyDescent="0.25">
      <c r="A454" s="24"/>
      <c r="B454" s="24"/>
      <c r="C454" s="24"/>
      <c r="D454" s="24"/>
      <c r="E454" s="24"/>
      <c r="F454" s="31"/>
      <c r="G454" s="31"/>
      <c r="H454" s="11"/>
      <c r="I454" s="24"/>
      <c r="J454" s="11"/>
      <c r="K454" s="11"/>
      <c r="L454" s="32"/>
      <c r="M454" s="16"/>
      <c r="N454" s="11"/>
    </row>
    <row r="455" spans="1:14" s="23" customFormat="1" x14ac:dyDescent="0.25">
      <c r="A455" s="24"/>
      <c r="B455" s="24"/>
      <c r="C455" s="24"/>
      <c r="D455" s="24"/>
      <c r="E455" s="24"/>
      <c r="F455" s="31"/>
      <c r="G455" s="31"/>
      <c r="H455" s="11"/>
      <c r="I455" s="24"/>
      <c r="J455" s="11"/>
      <c r="K455" s="11"/>
      <c r="L455" s="32"/>
      <c r="M455" s="16"/>
      <c r="N455" s="11"/>
    </row>
    <row r="456" spans="1:14" s="23" customFormat="1" x14ac:dyDescent="0.25">
      <c r="A456" s="24"/>
      <c r="B456" s="24"/>
      <c r="C456" s="24"/>
      <c r="D456" s="24"/>
      <c r="E456" s="24"/>
      <c r="F456" s="31"/>
      <c r="G456" s="31"/>
      <c r="H456" s="11"/>
      <c r="I456" s="24"/>
      <c r="J456" s="11"/>
      <c r="K456" s="11"/>
      <c r="L456" s="32"/>
      <c r="M456" s="16"/>
      <c r="N456" s="11"/>
    </row>
    <row r="457" spans="1:14" s="23" customFormat="1" x14ac:dyDescent="0.25">
      <c r="A457" s="24"/>
      <c r="B457" s="24"/>
      <c r="C457" s="24"/>
      <c r="D457" s="24"/>
      <c r="E457" s="24"/>
      <c r="F457" s="31"/>
      <c r="G457" s="31"/>
      <c r="H457" s="11"/>
      <c r="I457" s="24"/>
      <c r="J457" s="11"/>
      <c r="K457" s="11"/>
      <c r="L457" s="32"/>
      <c r="M457" s="16"/>
      <c r="N457" s="11"/>
    </row>
    <row r="458" spans="1:14" s="23" customFormat="1" x14ac:dyDescent="0.25">
      <c r="A458" s="24"/>
      <c r="B458" s="24"/>
      <c r="C458" s="24"/>
      <c r="D458" s="24"/>
      <c r="E458" s="24"/>
      <c r="F458" s="31"/>
      <c r="G458" s="31"/>
      <c r="H458" s="11"/>
      <c r="I458" s="24"/>
      <c r="J458" s="11"/>
      <c r="K458" s="11"/>
      <c r="L458" s="32"/>
      <c r="M458" s="16"/>
      <c r="N458" s="11"/>
    </row>
    <row r="459" spans="1:14" s="23" customFormat="1" x14ac:dyDescent="0.25">
      <c r="A459" s="24"/>
      <c r="B459" s="24"/>
      <c r="C459" s="24"/>
      <c r="D459" s="24"/>
      <c r="E459" s="24"/>
      <c r="F459" s="31"/>
      <c r="G459" s="31"/>
      <c r="H459" s="11"/>
      <c r="I459" s="24"/>
      <c r="J459" s="11"/>
      <c r="K459" s="11"/>
      <c r="L459" s="32"/>
      <c r="M459" s="16"/>
      <c r="N459" s="11"/>
    </row>
    <row r="460" spans="1:14" s="23" customFormat="1" x14ac:dyDescent="0.25">
      <c r="A460" s="24"/>
      <c r="B460" s="24"/>
      <c r="C460" s="24"/>
      <c r="D460" s="24"/>
      <c r="E460" s="24"/>
      <c r="F460" s="31"/>
      <c r="G460" s="31"/>
      <c r="H460" s="11"/>
      <c r="I460" s="24"/>
      <c r="J460" s="11"/>
      <c r="K460" s="11"/>
      <c r="L460" s="32"/>
      <c r="M460" s="16"/>
      <c r="N460" s="11"/>
    </row>
    <row r="461" spans="1:14" s="23" customFormat="1" x14ac:dyDescent="0.25">
      <c r="A461" s="24"/>
      <c r="B461" s="24"/>
      <c r="C461" s="24"/>
      <c r="D461" s="24"/>
      <c r="E461" s="24"/>
      <c r="F461" s="31"/>
      <c r="G461" s="31"/>
      <c r="H461" s="11"/>
      <c r="I461" s="24"/>
      <c r="J461" s="11"/>
      <c r="K461" s="11"/>
      <c r="L461" s="32"/>
      <c r="M461" s="16"/>
      <c r="N461" s="11"/>
    </row>
    <row r="462" spans="1:14" s="23" customFormat="1" x14ac:dyDescent="0.25">
      <c r="A462" s="24"/>
      <c r="B462" s="24"/>
      <c r="C462" s="24"/>
      <c r="D462" s="24"/>
      <c r="E462" s="24"/>
      <c r="F462" s="31"/>
      <c r="G462" s="31"/>
      <c r="H462" s="11"/>
      <c r="I462" s="24"/>
      <c r="J462" s="11"/>
      <c r="K462" s="11"/>
      <c r="L462" s="32"/>
      <c r="M462" s="16"/>
      <c r="N462" s="11"/>
    </row>
    <row r="463" spans="1:14" s="23" customFormat="1" x14ac:dyDescent="0.25">
      <c r="A463" s="24"/>
      <c r="B463" s="24"/>
      <c r="C463" s="24"/>
      <c r="D463" s="24"/>
      <c r="E463" s="24"/>
      <c r="F463" s="31"/>
      <c r="G463" s="31"/>
      <c r="H463" s="11"/>
      <c r="I463" s="24"/>
      <c r="J463" s="11"/>
      <c r="K463" s="11"/>
      <c r="L463" s="32"/>
      <c r="M463" s="16"/>
      <c r="N463" s="11"/>
    </row>
    <row r="464" spans="1:14" s="23" customFormat="1" x14ac:dyDescent="0.25">
      <c r="A464" s="24"/>
      <c r="B464" s="24"/>
      <c r="C464" s="24"/>
      <c r="D464" s="24"/>
      <c r="E464" s="24"/>
      <c r="F464" s="31"/>
      <c r="G464" s="31"/>
      <c r="H464" s="11"/>
      <c r="I464" s="24"/>
      <c r="J464" s="11"/>
      <c r="K464" s="11"/>
      <c r="L464" s="32"/>
      <c r="M464" s="16"/>
      <c r="N464" s="11"/>
    </row>
    <row r="465" spans="1:14" s="23" customFormat="1" x14ac:dyDescent="0.25">
      <c r="A465" s="24"/>
      <c r="B465" s="24"/>
      <c r="C465" s="24"/>
      <c r="D465" s="24"/>
      <c r="E465" s="24"/>
      <c r="F465" s="31"/>
      <c r="G465" s="31"/>
      <c r="H465" s="11"/>
      <c r="I465" s="24"/>
      <c r="J465" s="11"/>
      <c r="K465" s="11"/>
      <c r="L465" s="32"/>
      <c r="M465" s="16"/>
      <c r="N465" s="11"/>
    </row>
    <row r="466" spans="1:14" s="23" customFormat="1" x14ac:dyDescent="0.25">
      <c r="A466" s="24"/>
      <c r="B466" s="24"/>
      <c r="C466" s="24"/>
      <c r="D466" s="24"/>
      <c r="E466" s="24"/>
      <c r="F466" s="31"/>
      <c r="G466" s="31"/>
      <c r="H466" s="11"/>
      <c r="I466" s="24"/>
      <c r="J466" s="11"/>
      <c r="K466" s="11"/>
      <c r="L466" s="32"/>
      <c r="M466" s="16"/>
      <c r="N466" s="11"/>
    </row>
    <row r="467" spans="1:14" s="23" customFormat="1" x14ac:dyDescent="0.25">
      <c r="A467" s="24"/>
      <c r="B467" s="24"/>
      <c r="C467" s="24"/>
      <c r="D467" s="24"/>
      <c r="E467" s="24"/>
      <c r="F467" s="31"/>
      <c r="G467" s="31"/>
      <c r="H467" s="11"/>
      <c r="I467" s="24"/>
      <c r="J467" s="11"/>
      <c r="K467" s="11"/>
      <c r="L467" s="32"/>
      <c r="M467" s="16"/>
      <c r="N467" s="11"/>
    </row>
    <row r="468" spans="1:14" s="23" customFormat="1" x14ac:dyDescent="0.25">
      <c r="A468" s="24"/>
      <c r="B468" s="24"/>
      <c r="C468" s="24"/>
      <c r="D468" s="24"/>
      <c r="E468" s="24"/>
      <c r="F468" s="31"/>
      <c r="G468" s="31"/>
      <c r="H468" s="11"/>
      <c r="I468" s="24"/>
      <c r="J468" s="11"/>
      <c r="K468" s="11"/>
      <c r="L468" s="32"/>
      <c r="M468" s="16"/>
      <c r="N468" s="11"/>
    </row>
    <row r="469" spans="1:14" s="23" customFormat="1" x14ac:dyDescent="0.25">
      <c r="A469" s="24"/>
      <c r="B469" s="24"/>
      <c r="C469" s="24"/>
      <c r="D469" s="24"/>
      <c r="E469" s="24"/>
      <c r="F469" s="31"/>
      <c r="G469" s="31"/>
      <c r="H469" s="11"/>
      <c r="I469" s="24"/>
      <c r="J469" s="11"/>
      <c r="K469" s="11"/>
      <c r="L469" s="32"/>
      <c r="M469" s="16"/>
      <c r="N469" s="11"/>
    </row>
    <row r="470" spans="1:14" s="23" customFormat="1" x14ac:dyDescent="0.25">
      <c r="A470" s="24"/>
      <c r="B470" s="24"/>
      <c r="C470" s="24"/>
      <c r="D470" s="24"/>
      <c r="E470" s="24"/>
      <c r="F470" s="31"/>
      <c r="G470" s="31"/>
      <c r="H470" s="11"/>
      <c r="I470" s="24"/>
      <c r="J470" s="11"/>
      <c r="K470" s="11"/>
      <c r="L470" s="32"/>
      <c r="M470" s="16"/>
      <c r="N470" s="11"/>
    </row>
    <row r="471" spans="1:14" s="23" customFormat="1" x14ac:dyDescent="0.25">
      <c r="A471" s="24"/>
      <c r="B471" s="24"/>
      <c r="C471" s="24"/>
      <c r="D471" s="24"/>
      <c r="E471" s="24"/>
      <c r="F471" s="31"/>
      <c r="G471" s="31"/>
      <c r="H471" s="11"/>
      <c r="I471" s="24"/>
      <c r="J471" s="11"/>
      <c r="K471" s="11"/>
      <c r="L471" s="32"/>
      <c r="M471" s="16"/>
      <c r="N471" s="11"/>
    </row>
    <row r="472" spans="1:14" s="23" customFormat="1" x14ac:dyDescent="0.25">
      <c r="A472" s="24"/>
      <c r="B472" s="24"/>
      <c r="C472" s="24"/>
      <c r="D472" s="24"/>
      <c r="E472" s="24"/>
      <c r="F472" s="31"/>
      <c r="G472" s="31"/>
      <c r="H472" s="11"/>
      <c r="I472" s="24"/>
      <c r="J472" s="11"/>
      <c r="K472" s="11"/>
      <c r="L472" s="32"/>
      <c r="M472" s="16"/>
      <c r="N472" s="11"/>
    </row>
    <row r="473" spans="1:14" s="23" customFormat="1" x14ac:dyDescent="0.25">
      <c r="A473" s="24"/>
      <c r="B473" s="24"/>
      <c r="C473" s="24"/>
      <c r="D473" s="24"/>
      <c r="E473" s="24"/>
      <c r="F473" s="31"/>
      <c r="G473" s="31"/>
      <c r="H473" s="11"/>
      <c r="I473" s="24"/>
      <c r="J473" s="11"/>
      <c r="K473" s="11"/>
      <c r="L473" s="32"/>
      <c r="M473" s="16"/>
      <c r="N473" s="11"/>
    </row>
    <row r="474" spans="1:14" s="23" customFormat="1" x14ac:dyDescent="0.25">
      <c r="A474" s="24"/>
      <c r="B474" s="24"/>
      <c r="C474" s="24"/>
      <c r="D474" s="24"/>
      <c r="E474" s="24"/>
      <c r="F474" s="31"/>
      <c r="G474" s="31"/>
      <c r="H474" s="11"/>
      <c r="I474" s="24"/>
      <c r="J474" s="11"/>
      <c r="K474" s="11"/>
      <c r="L474" s="32"/>
      <c r="M474" s="16"/>
      <c r="N474" s="11"/>
    </row>
    <row r="475" spans="1:14" s="23" customFormat="1" x14ac:dyDescent="0.25">
      <c r="A475" s="24"/>
      <c r="B475" s="24"/>
      <c r="C475" s="24"/>
      <c r="D475" s="24"/>
      <c r="E475" s="24"/>
      <c r="F475" s="31"/>
      <c r="G475" s="31"/>
      <c r="H475" s="11"/>
      <c r="I475" s="24"/>
      <c r="J475" s="11"/>
      <c r="K475" s="11"/>
      <c r="L475" s="32"/>
      <c r="M475" s="16"/>
      <c r="N475" s="11"/>
    </row>
    <row r="476" spans="1:14" s="23" customFormat="1" x14ac:dyDescent="0.25">
      <c r="A476" s="24"/>
      <c r="B476" s="24"/>
      <c r="C476" s="24"/>
      <c r="D476" s="24"/>
      <c r="E476" s="24"/>
      <c r="F476" s="31"/>
      <c r="G476" s="31"/>
      <c r="H476" s="11"/>
      <c r="I476" s="24"/>
      <c r="J476" s="11"/>
      <c r="K476" s="11"/>
      <c r="L476" s="32"/>
      <c r="M476" s="16"/>
      <c r="N476" s="11"/>
    </row>
    <row r="477" spans="1:14" s="23" customFormat="1" x14ac:dyDescent="0.25">
      <c r="A477" s="24"/>
      <c r="B477" s="24"/>
      <c r="C477" s="24"/>
      <c r="D477" s="24"/>
      <c r="E477" s="24"/>
      <c r="F477" s="31"/>
      <c r="G477" s="31"/>
      <c r="H477" s="11"/>
      <c r="I477" s="24"/>
      <c r="J477" s="11"/>
      <c r="K477" s="11"/>
      <c r="L477" s="32"/>
      <c r="M477" s="16"/>
      <c r="N477" s="11"/>
    </row>
    <row r="478" spans="1:14" s="23" customFormat="1" x14ac:dyDescent="0.25">
      <c r="A478" s="24"/>
      <c r="B478" s="24"/>
      <c r="C478" s="24"/>
      <c r="D478" s="24"/>
      <c r="E478" s="24"/>
      <c r="F478" s="31"/>
      <c r="G478" s="31"/>
      <c r="H478" s="11"/>
      <c r="I478" s="24"/>
      <c r="J478" s="11"/>
      <c r="K478" s="11"/>
      <c r="L478" s="32"/>
      <c r="M478" s="16"/>
      <c r="N478" s="11"/>
    </row>
    <row r="479" spans="1:14" s="23" customFormat="1" x14ac:dyDescent="0.25">
      <c r="A479" s="24"/>
      <c r="B479" s="24"/>
      <c r="C479" s="24"/>
      <c r="D479" s="24"/>
      <c r="E479" s="24"/>
      <c r="F479" s="31"/>
      <c r="G479" s="31"/>
      <c r="H479" s="11"/>
      <c r="I479" s="24"/>
      <c r="J479" s="11"/>
      <c r="K479" s="11"/>
      <c r="L479" s="32"/>
      <c r="M479" s="16"/>
      <c r="N479" s="11"/>
    </row>
    <row r="480" spans="1:14" s="23" customFormat="1" x14ac:dyDescent="0.25">
      <c r="A480" s="24"/>
      <c r="B480" s="24"/>
      <c r="C480" s="24"/>
      <c r="D480" s="24"/>
      <c r="E480" s="24"/>
      <c r="F480" s="31"/>
      <c r="G480" s="31"/>
      <c r="H480" s="11"/>
      <c r="I480" s="24"/>
      <c r="J480" s="11"/>
      <c r="K480" s="11"/>
      <c r="L480" s="32"/>
      <c r="M480" s="16"/>
      <c r="N480" s="11"/>
    </row>
    <row r="481" spans="1:14" s="23" customFormat="1" x14ac:dyDescent="0.25">
      <c r="A481" s="24"/>
      <c r="B481" s="24"/>
      <c r="C481" s="24"/>
      <c r="D481" s="24"/>
      <c r="E481" s="24"/>
      <c r="F481" s="31"/>
      <c r="G481" s="31"/>
      <c r="H481" s="11"/>
      <c r="I481" s="24"/>
      <c r="J481" s="11"/>
      <c r="K481" s="11"/>
      <c r="L481" s="32"/>
      <c r="M481" s="16"/>
      <c r="N481" s="11"/>
    </row>
    <row r="482" spans="1:14" s="23" customFormat="1" x14ac:dyDescent="0.25">
      <c r="A482" s="24"/>
      <c r="B482" s="24"/>
      <c r="C482" s="24"/>
      <c r="D482" s="24"/>
      <c r="E482" s="24"/>
      <c r="F482" s="31"/>
      <c r="G482" s="31"/>
      <c r="H482" s="11"/>
      <c r="I482" s="24"/>
      <c r="J482" s="11"/>
      <c r="K482" s="11"/>
      <c r="L482" s="32"/>
      <c r="M482" s="16"/>
      <c r="N482" s="11"/>
    </row>
    <row r="483" spans="1:14" s="23" customFormat="1" x14ac:dyDescent="0.25">
      <c r="A483" s="24"/>
      <c r="B483" s="24"/>
      <c r="C483" s="24"/>
      <c r="D483" s="24"/>
      <c r="E483" s="24"/>
      <c r="F483" s="31"/>
      <c r="G483" s="31"/>
      <c r="H483" s="11"/>
      <c r="I483" s="24"/>
      <c r="J483" s="11"/>
      <c r="K483" s="11"/>
      <c r="L483" s="32"/>
      <c r="M483" s="16"/>
      <c r="N483" s="11"/>
    </row>
    <row r="484" spans="1:14" s="23" customFormat="1" x14ac:dyDescent="0.25">
      <c r="A484" s="24"/>
      <c r="B484" s="24"/>
      <c r="C484" s="24"/>
      <c r="D484" s="24"/>
      <c r="E484" s="24"/>
      <c r="F484" s="31"/>
      <c r="G484" s="31"/>
      <c r="H484" s="11"/>
      <c r="I484" s="24"/>
      <c r="J484" s="11"/>
      <c r="K484" s="11"/>
      <c r="L484" s="32"/>
      <c r="M484" s="16"/>
      <c r="N484" s="11"/>
    </row>
    <row r="485" spans="1:14" s="23" customFormat="1" x14ac:dyDescent="0.25">
      <c r="A485" s="24"/>
      <c r="B485" s="24"/>
      <c r="C485" s="24"/>
      <c r="D485" s="24"/>
      <c r="E485" s="24"/>
      <c r="F485" s="31"/>
      <c r="G485" s="31"/>
      <c r="H485" s="11"/>
      <c r="I485" s="24"/>
      <c r="J485" s="11"/>
      <c r="K485" s="11"/>
      <c r="L485" s="32"/>
      <c r="M485" s="16"/>
      <c r="N485" s="11"/>
    </row>
    <row r="486" spans="1:14" s="23" customFormat="1" x14ac:dyDescent="0.25">
      <c r="A486" s="24"/>
      <c r="B486" s="24"/>
      <c r="C486" s="24"/>
      <c r="D486" s="24"/>
      <c r="E486" s="24"/>
      <c r="F486" s="31"/>
      <c r="G486" s="31"/>
      <c r="H486" s="11"/>
      <c r="I486" s="24"/>
      <c r="J486" s="11"/>
      <c r="K486" s="11"/>
      <c r="L486" s="32"/>
      <c r="M486" s="16"/>
      <c r="N486" s="11"/>
    </row>
    <row r="487" spans="1:14" s="23" customFormat="1" x14ac:dyDescent="0.25">
      <c r="A487" s="24"/>
      <c r="B487" s="24"/>
      <c r="C487" s="24"/>
      <c r="D487" s="24"/>
      <c r="E487" s="24"/>
      <c r="F487" s="31"/>
      <c r="G487" s="31"/>
      <c r="H487" s="11"/>
      <c r="I487" s="24"/>
      <c r="J487" s="11"/>
      <c r="K487" s="11"/>
      <c r="L487" s="32"/>
      <c r="M487" s="16"/>
      <c r="N487" s="11"/>
    </row>
    <row r="488" spans="1:14" s="23" customFormat="1" x14ac:dyDescent="0.25">
      <c r="A488" s="24"/>
      <c r="B488" s="24"/>
      <c r="C488" s="24"/>
      <c r="D488" s="24"/>
      <c r="E488" s="24"/>
      <c r="F488" s="31"/>
      <c r="G488" s="31"/>
      <c r="H488" s="11"/>
      <c r="I488" s="24"/>
      <c r="J488" s="11"/>
      <c r="K488" s="11"/>
      <c r="L488" s="32"/>
      <c r="M488" s="16"/>
      <c r="N488" s="11"/>
    </row>
    <row r="489" spans="1:14" s="23" customFormat="1" x14ac:dyDescent="0.25">
      <c r="A489" s="24"/>
      <c r="B489" s="24"/>
      <c r="C489" s="24"/>
      <c r="D489" s="24"/>
      <c r="E489" s="24"/>
      <c r="F489" s="31"/>
      <c r="G489" s="31"/>
      <c r="H489" s="11"/>
      <c r="I489" s="24"/>
      <c r="J489" s="11"/>
      <c r="K489" s="11"/>
      <c r="L489" s="32"/>
      <c r="M489" s="16"/>
      <c r="N489" s="11"/>
    </row>
    <row r="490" spans="1:14" s="23" customFormat="1" x14ac:dyDescent="0.25">
      <c r="A490" s="24"/>
      <c r="B490" s="24"/>
      <c r="C490" s="24"/>
      <c r="D490" s="24"/>
      <c r="E490" s="24"/>
      <c r="F490" s="31"/>
      <c r="G490" s="31"/>
      <c r="H490" s="11"/>
      <c r="I490" s="24"/>
      <c r="J490" s="11"/>
      <c r="K490" s="11"/>
      <c r="L490" s="32"/>
      <c r="M490" s="16"/>
      <c r="N490" s="11"/>
    </row>
    <row r="491" spans="1:14" s="23" customFormat="1" x14ac:dyDescent="0.25">
      <c r="A491" s="24"/>
      <c r="B491" s="24"/>
      <c r="C491" s="24"/>
      <c r="D491" s="24"/>
      <c r="E491" s="24"/>
      <c r="F491" s="31"/>
      <c r="G491" s="31"/>
      <c r="H491" s="11"/>
      <c r="I491" s="24"/>
      <c r="J491" s="11"/>
      <c r="K491" s="11"/>
      <c r="L491" s="32"/>
      <c r="M491" s="16"/>
      <c r="N491" s="11"/>
    </row>
    <row r="492" spans="1:14" s="23" customFormat="1" x14ac:dyDescent="0.25">
      <c r="A492" s="24"/>
      <c r="B492" s="24"/>
      <c r="C492" s="24"/>
      <c r="D492" s="24"/>
      <c r="E492" s="24"/>
      <c r="F492" s="31"/>
      <c r="G492" s="31"/>
      <c r="H492" s="11"/>
      <c r="I492" s="24"/>
      <c r="J492" s="11"/>
      <c r="K492" s="11"/>
      <c r="L492" s="32"/>
      <c r="M492" s="16"/>
      <c r="N492" s="11"/>
    </row>
    <row r="493" spans="1:14" s="23" customFormat="1" x14ac:dyDescent="0.25">
      <c r="A493" s="24"/>
      <c r="B493" s="24"/>
      <c r="C493" s="24"/>
      <c r="D493" s="24"/>
      <c r="E493" s="24"/>
      <c r="F493" s="31"/>
      <c r="G493" s="31"/>
      <c r="H493" s="11"/>
      <c r="I493" s="24"/>
      <c r="J493" s="11"/>
      <c r="K493" s="11"/>
      <c r="L493" s="32"/>
      <c r="M493" s="16"/>
      <c r="N493" s="11"/>
    </row>
    <row r="494" spans="1:14" s="23" customFormat="1" x14ac:dyDescent="0.25">
      <c r="A494" s="24"/>
      <c r="B494" s="24"/>
      <c r="C494" s="24"/>
      <c r="D494" s="24"/>
      <c r="E494" s="24"/>
      <c r="F494" s="31"/>
      <c r="G494" s="31"/>
      <c r="H494" s="11"/>
      <c r="I494" s="24"/>
      <c r="J494" s="11"/>
      <c r="K494" s="11"/>
      <c r="L494" s="32"/>
      <c r="M494" s="16"/>
      <c r="N494" s="11"/>
    </row>
    <row r="495" spans="1:14" s="23" customFormat="1" x14ac:dyDescent="0.25">
      <c r="A495" s="24"/>
      <c r="B495" s="24"/>
      <c r="C495" s="24"/>
      <c r="D495" s="24"/>
      <c r="E495" s="24"/>
      <c r="F495" s="31"/>
      <c r="G495" s="31"/>
      <c r="H495" s="11"/>
      <c r="I495" s="24"/>
      <c r="J495" s="11"/>
      <c r="K495" s="11"/>
      <c r="L495" s="32"/>
      <c r="M495" s="16"/>
      <c r="N495" s="11"/>
    </row>
    <row r="496" spans="1:14" s="23" customFormat="1" x14ac:dyDescent="0.25">
      <c r="A496" s="24"/>
      <c r="B496" s="24"/>
      <c r="C496" s="24"/>
      <c r="D496" s="24"/>
      <c r="E496" s="24"/>
      <c r="F496" s="31"/>
      <c r="G496" s="31"/>
      <c r="H496" s="11"/>
      <c r="I496" s="24"/>
      <c r="J496" s="11"/>
      <c r="K496" s="11"/>
      <c r="L496" s="32"/>
      <c r="M496" s="16"/>
      <c r="N496" s="11"/>
    </row>
    <row r="497" spans="1:14" s="23" customFormat="1" x14ac:dyDescent="0.25">
      <c r="A497" s="24"/>
      <c r="B497" s="24"/>
      <c r="C497" s="24"/>
      <c r="D497" s="24"/>
      <c r="E497" s="24"/>
      <c r="F497" s="31"/>
      <c r="G497" s="31"/>
      <c r="H497" s="11"/>
      <c r="I497" s="24"/>
      <c r="J497" s="11"/>
      <c r="K497" s="11"/>
      <c r="L497" s="32"/>
      <c r="M497" s="16"/>
      <c r="N497" s="11"/>
    </row>
    <row r="498" spans="1:14" s="23" customFormat="1" x14ac:dyDescent="0.25">
      <c r="A498" s="24"/>
      <c r="B498" s="24"/>
      <c r="C498" s="24"/>
      <c r="D498" s="24"/>
      <c r="E498" s="24"/>
      <c r="F498" s="31"/>
      <c r="G498" s="31"/>
      <c r="H498" s="11"/>
      <c r="I498" s="24"/>
      <c r="J498" s="11"/>
      <c r="K498" s="11"/>
      <c r="L498" s="32"/>
      <c r="M498" s="16"/>
      <c r="N498" s="11"/>
    </row>
    <row r="499" spans="1:14" s="23" customFormat="1" x14ac:dyDescent="0.25">
      <c r="A499" s="24"/>
      <c r="B499" s="24"/>
      <c r="C499" s="24"/>
      <c r="D499" s="24"/>
      <c r="E499" s="24"/>
      <c r="F499" s="31"/>
      <c r="G499" s="31"/>
      <c r="H499" s="11"/>
      <c r="I499" s="24"/>
      <c r="J499" s="11"/>
      <c r="K499" s="11"/>
      <c r="L499" s="32"/>
      <c r="M499" s="16"/>
      <c r="N499" s="11"/>
    </row>
    <row r="500" spans="1:14" s="23" customFormat="1" x14ac:dyDescent="0.25">
      <c r="A500" s="24"/>
      <c r="B500" s="24"/>
      <c r="C500" s="24"/>
      <c r="D500" s="24"/>
      <c r="E500" s="24"/>
      <c r="F500" s="31"/>
      <c r="G500" s="31"/>
      <c r="H500" s="11"/>
      <c r="I500" s="24"/>
      <c r="J500" s="11"/>
      <c r="K500" s="11"/>
      <c r="L500" s="32"/>
      <c r="M500" s="16"/>
      <c r="N500" s="11"/>
    </row>
    <row r="501" spans="1:14" s="23" customFormat="1" x14ac:dyDescent="0.25">
      <c r="A501" s="24"/>
      <c r="B501" s="24"/>
      <c r="C501" s="24"/>
      <c r="D501" s="24"/>
      <c r="E501" s="24"/>
      <c r="F501" s="31"/>
      <c r="G501" s="31"/>
      <c r="H501" s="11"/>
      <c r="I501" s="24"/>
      <c r="J501" s="11"/>
      <c r="K501" s="11"/>
      <c r="L501" s="32"/>
      <c r="M501" s="16"/>
      <c r="N501" s="11"/>
    </row>
    <row r="502" spans="1:14" s="23" customFormat="1" x14ac:dyDescent="0.25">
      <c r="A502" s="24"/>
      <c r="B502" s="24"/>
      <c r="C502" s="24"/>
      <c r="D502" s="24"/>
      <c r="E502" s="24"/>
      <c r="F502" s="31"/>
      <c r="G502" s="31"/>
      <c r="H502" s="11"/>
      <c r="I502" s="24"/>
      <c r="J502" s="11"/>
      <c r="K502" s="11"/>
      <c r="L502" s="32"/>
      <c r="M502" s="16"/>
      <c r="N502" s="11"/>
    </row>
    <row r="503" spans="1:14" s="23" customFormat="1" x14ac:dyDescent="0.25">
      <c r="A503" s="24"/>
      <c r="B503" s="24"/>
      <c r="C503" s="24"/>
      <c r="D503" s="24"/>
      <c r="E503" s="24"/>
      <c r="F503" s="31"/>
      <c r="G503" s="31"/>
      <c r="H503" s="11"/>
      <c r="I503" s="24"/>
      <c r="J503" s="11"/>
      <c r="K503" s="11"/>
      <c r="L503" s="32"/>
      <c r="M503" s="16"/>
      <c r="N503" s="11"/>
    </row>
    <row r="504" spans="1:14" s="23" customFormat="1" x14ac:dyDescent="0.25">
      <c r="A504" s="24"/>
      <c r="B504" s="24"/>
      <c r="C504" s="24"/>
      <c r="D504" s="24"/>
      <c r="E504" s="24"/>
      <c r="F504" s="31"/>
      <c r="G504" s="31"/>
      <c r="H504" s="11"/>
      <c r="I504" s="24"/>
      <c r="J504" s="11"/>
      <c r="K504" s="11"/>
      <c r="L504" s="32"/>
      <c r="M504" s="16"/>
      <c r="N504" s="11"/>
    </row>
    <row r="505" spans="1:14" s="23" customFormat="1" x14ac:dyDescent="0.25">
      <c r="A505" s="24"/>
      <c r="B505" s="24"/>
      <c r="C505" s="24"/>
      <c r="D505" s="24"/>
      <c r="E505" s="24"/>
      <c r="F505" s="31"/>
      <c r="G505" s="31"/>
      <c r="H505" s="11"/>
      <c r="I505" s="24"/>
      <c r="J505" s="11"/>
      <c r="K505" s="11"/>
      <c r="L505" s="32"/>
      <c r="M505" s="16"/>
      <c r="N505" s="11"/>
    </row>
    <row r="506" spans="1:14" s="23" customFormat="1" x14ac:dyDescent="0.25">
      <c r="A506" s="29"/>
      <c r="B506" s="29"/>
      <c r="C506" s="29"/>
      <c r="D506" s="29"/>
      <c r="E506" s="29"/>
      <c r="F506" s="39"/>
      <c r="G506" s="39"/>
      <c r="H506" s="9"/>
      <c r="I506" s="29"/>
      <c r="J506" s="29"/>
      <c r="K506" s="29"/>
      <c r="L506" s="30"/>
      <c r="M506" s="30"/>
      <c r="N506" s="29"/>
    </row>
    <row r="507" spans="1:14" s="23" customFormat="1" x14ac:dyDescent="0.25">
      <c r="A507" s="29"/>
      <c r="B507" s="29"/>
      <c r="C507" s="29"/>
      <c r="D507" s="29"/>
      <c r="E507" s="29"/>
      <c r="F507" s="39"/>
      <c r="G507" s="39"/>
      <c r="H507" s="9"/>
      <c r="I507" s="29"/>
      <c r="J507" s="29"/>
      <c r="K507" s="29"/>
      <c r="L507" s="30"/>
      <c r="M507" s="30"/>
      <c r="N507" s="29"/>
    </row>
    <row r="508" spans="1:14" s="23" customFormat="1" x14ac:dyDescent="0.25">
      <c r="A508" s="29"/>
      <c r="B508" s="29"/>
      <c r="C508" s="29"/>
      <c r="D508" s="29"/>
      <c r="E508" s="29"/>
      <c r="F508" s="39"/>
      <c r="G508" s="39"/>
      <c r="H508" s="9"/>
      <c r="I508" s="29"/>
      <c r="J508" s="29"/>
      <c r="K508" s="29"/>
      <c r="L508" s="30"/>
      <c r="M508" s="30"/>
      <c r="N508" s="29"/>
    </row>
    <row r="509" spans="1:14" s="23" customFormat="1" x14ac:dyDescent="0.25">
      <c r="A509" s="29"/>
      <c r="B509" s="29"/>
      <c r="C509" s="29"/>
      <c r="D509" s="29"/>
      <c r="E509" s="29"/>
      <c r="F509" s="39"/>
      <c r="G509" s="39"/>
      <c r="H509" s="9"/>
      <c r="I509" s="29"/>
      <c r="J509" s="29"/>
      <c r="K509" s="29"/>
      <c r="L509" s="30"/>
      <c r="M509" s="30"/>
      <c r="N509" s="29"/>
    </row>
    <row r="510" spans="1:14" s="23" customFormat="1" x14ac:dyDescent="0.25">
      <c r="A510" s="29"/>
      <c r="B510" s="29"/>
      <c r="C510" s="29"/>
      <c r="D510" s="29"/>
      <c r="E510" s="29"/>
      <c r="F510" s="39"/>
      <c r="G510" s="39"/>
      <c r="H510" s="9"/>
      <c r="I510" s="29"/>
      <c r="J510" s="29"/>
      <c r="K510" s="29"/>
      <c r="L510" s="30"/>
      <c r="M510" s="30"/>
      <c r="N510" s="29"/>
    </row>
    <row r="511" spans="1:14" s="23" customFormat="1" x14ac:dyDescent="0.25">
      <c r="A511" s="29"/>
      <c r="B511" s="29"/>
      <c r="C511" s="29"/>
      <c r="D511" s="29"/>
      <c r="E511" s="29"/>
      <c r="F511" s="39"/>
      <c r="G511" s="39"/>
      <c r="H511" s="9"/>
      <c r="I511" s="29"/>
      <c r="J511" s="29"/>
      <c r="K511" s="29"/>
      <c r="L511" s="30"/>
      <c r="M511" s="30"/>
      <c r="N511" s="29"/>
    </row>
    <row r="512" spans="1:14" s="23" customFormat="1" x14ac:dyDescent="0.25">
      <c r="A512" s="29"/>
      <c r="B512" s="29"/>
      <c r="C512" s="29"/>
      <c r="D512" s="29"/>
      <c r="E512" s="29"/>
      <c r="F512" s="39"/>
      <c r="G512" s="39"/>
      <c r="H512" s="9"/>
      <c r="I512" s="29"/>
      <c r="J512" s="29"/>
      <c r="K512" s="29"/>
      <c r="L512" s="36"/>
      <c r="M512" s="37"/>
      <c r="N512" s="38"/>
    </row>
    <row r="513" spans="1:14" s="23" customFormat="1" x14ac:dyDescent="0.25">
      <c r="A513" s="29"/>
      <c r="B513" s="29"/>
      <c r="C513" s="29"/>
      <c r="D513" s="29"/>
      <c r="E513" s="29"/>
      <c r="F513" s="39"/>
      <c r="G513" s="39"/>
      <c r="H513" s="9"/>
      <c r="I513" s="29"/>
      <c r="J513" s="29"/>
      <c r="K513" s="29"/>
      <c r="L513" s="36"/>
      <c r="M513" s="37"/>
      <c r="N513" s="38"/>
    </row>
    <row r="514" spans="1:14" s="23" customFormat="1" x14ac:dyDescent="0.25">
      <c r="A514" s="29"/>
      <c r="B514" s="29"/>
      <c r="C514" s="29"/>
      <c r="D514" s="29"/>
      <c r="E514" s="29"/>
      <c r="F514" s="39"/>
      <c r="G514" s="39"/>
      <c r="H514" s="9"/>
      <c r="I514" s="29"/>
      <c r="J514" s="29"/>
      <c r="K514" s="29"/>
      <c r="L514" s="30"/>
      <c r="M514" s="30"/>
      <c r="N514" s="29"/>
    </row>
    <row r="515" spans="1:14" s="23" customFormat="1" x14ac:dyDescent="0.25">
      <c r="A515" s="29"/>
      <c r="B515" s="29"/>
      <c r="C515" s="29"/>
      <c r="D515" s="29"/>
      <c r="E515" s="29"/>
      <c r="F515" s="39"/>
      <c r="G515" s="39"/>
      <c r="H515" s="9"/>
      <c r="I515" s="29"/>
      <c r="J515" s="29"/>
      <c r="K515" s="29"/>
      <c r="L515" s="30"/>
      <c r="M515" s="30"/>
      <c r="N515" s="29"/>
    </row>
    <row r="516" spans="1:14" s="23" customFormat="1" x14ac:dyDescent="0.25">
      <c r="A516" s="29"/>
      <c r="B516" s="29"/>
      <c r="C516" s="29"/>
      <c r="D516" s="29"/>
      <c r="E516" s="29"/>
      <c r="F516" s="39"/>
      <c r="G516" s="39"/>
      <c r="H516" s="9"/>
      <c r="I516" s="29"/>
      <c r="J516" s="29"/>
      <c r="K516" s="29"/>
      <c r="L516" s="30"/>
      <c r="M516" s="30"/>
      <c r="N516" s="29"/>
    </row>
    <row r="517" spans="1:14" s="23" customFormat="1" x14ac:dyDescent="0.25">
      <c r="A517" s="29"/>
      <c r="B517" s="29"/>
      <c r="C517" s="29"/>
      <c r="D517" s="29"/>
      <c r="E517" s="29"/>
      <c r="F517" s="39"/>
      <c r="G517" s="39"/>
      <c r="H517" s="9"/>
      <c r="I517" s="29"/>
      <c r="J517" s="29"/>
      <c r="K517" s="29"/>
      <c r="L517" s="30"/>
      <c r="M517" s="30"/>
      <c r="N517" s="29"/>
    </row>
    <row r="518" spans="1:14" s="23" customFormat="1" x14ac:dyDescent="0.25">
      <c r="A518" s="29"/>
      <c r="B518" s="29"/>
      <c r="C518" s="29"/>
      <c r="D518" s="29"/>
      <c r="E518" s="29"/>
      <c r="F518" s="39"/>
      <c r="G518" s="39"/>
      <c r="H518" s="9"/>
      <c r="I518" s="29"/>
      <c r="J518" s="29"/>
      <c r="K518" s="29"/>
      <c r="L518" s="30"/>
      <c r="M518" s="30"/>
      <c r="N518" s="29"/>
    </row>
    <row r="519" spans="1:14" s="23" customFormat="1" x14ac:dyDescent="0.25">
      <c r="A519" s="29"/>
      <c r="B519" s="29"/>
      <c r="C519" s="29"/>
      <c r="D519" s="29"/>
      <c r="E519" s="29"/>
      <c r="F519" s="39"/>
      <c r="G519" s="39"/>
      <c r="H519" s="9"/>
      <c r="I519" s="29"/>
      <c r="J519" s="29"/>
      <c r="K519" s="29"/>
      <c r="L519" s="30"/>
      <c r="M519" s="30"/>
      <c r="N519" s="29"/>
    </row>
    <row r="520" spans="1:14" s="23" customFormat="1" x14ac:dyDescent="0.25">
      <c r="A520" s="29"/>
      <c r="B520" s="29"/>
      <c r="C520" s="29"/>
      <c r="D520" s="29"/>
      <c r="E520" s="29"/>
      <c r="F520" s="39"/>
      <c r="G520" s="39"/>
      <c r="H520" s="9"/>
      <c r="I520" s="29"/>
      <c r="J520" s="29"/>
      <c r="K520" s="29"/>
      <c r="L520" s="30"/>
      <c r="M520" s="30"/>
      <c r="N520" s="29"/>
    </row>
    <row r="521" spans="1:14" s="23" customFormat="1" x14ac:dyDescent="0.25">
      <c r="A521" s="29"/>
      <c r="B521" s="29"/>
      <c r="C521" s="29"/>
      <c r="D521" s="29"/>
      <c r="E521" s="29"/>
      <c r="F521" s="39"/>
      <c r="G521" s="39"/>
      <c r="H521" s="9"/>
      <c r="I521" s="29"/>
      <c r="J521" s="29"/>
      <c r="K521" s="29"/>
      <c r="L521" s="30"/>
      <c r="M521" s="30"/>
      <c r="N521" s="29"/>
    </row>
    <row r="522" spans="1:14" s="23" customFormat="1" x14ac:dyDescent="0.25">
      <c r="A522" s="29"/>
      <c r="B522" s="29"/>
      <c r="C522" s="29"/>
      <c r="D522" s="29"/>
      <c r="E522" s="29"/>
      <c r="F522" s="39"/>
      <c r="G522" s="39"/>
      <c r="H522" s="9"/>
      <c r="I522" s="29"/>
      <c r="J522" s="29"/>
      <c r="K522" s="29"/>
      <c r="L522" s="30"/>
      <c r="M522" s="30"/>
      <c r="N522" s="29"/>
    </row>
    <row r="523" spans="1:14" s="23" customFormat="1" x14ac:dyDescent="0.25">
      <c r="A523" s="29"/>
      <c r="B523" s="29"/>
      <c r="C523" s="29"/>
      <c r="D523" s="29"/>
      <c r="E523" s="29"/>
      <c r="F523" s="39"/>
      <c r="G523" s="39"/>
      <c r="H523" s="9"/>
      <c r="I523" s="29"/>
      <c r="J523" s="29"/>
      <c r="K523" s="29"/>
      <c r="L523" s="30"/>
      <c r="M523" s="30"/>
      <c r="N523" s="29"/>
    </row>
    <row r="524" spans="1:14" s="23" customFormat="1" x14ac:dyDescent="0.25">
      <c r="A524" s="29"/>
      <c r="B524" s="29"/>
      <c r="C524" s="29"/>
      <c r="D524" s="29"/>
      <c r="E524" s="29"/>
      <c r="F524" s="39"/>
      <c r="G524" s="39"/>
      <c r="H524" s="9"/>
      <c r="I524" s="29"/>
      <c r="J524" s="29"/>
      <c r="K524" s="29"/>
      <c r="L524" s="30"/>
      <c r="M524" s="30"/>
      <c r="N524" s="29"/>
    </row>
    <row r="525" spans="1:14" s="23" customFormat="1" x14ac:dyDescent="0.25">
      <c r="A525" s="29"/>
      <c r="B525" s="29"/>
      <c r="C525" s="29"/>
      <c r="D525" s="29"/>
      <c r="E525" s="29"/>
      <c r="F525" s="39"/>
      <c r="G525" s="39"/>
      <c r="H525" s="9"/>
      <c r="I525" s="29"/>
      <c r="J525" s="29"/>
      <c r="K525" s="29"/>
      <c r="L525" s="30"/>
      <c r="M525" s="30"/>
      <c r="N525" s="29"/>
    </row>
    <row r="526" spans="1:14" s="23" customFormat="1" x14ac:dyDescent="0.25">
      <c r="A526" s="29"/>
      <c r="B526" s="29"/>
      <c r="C526" s="29"/>
      <c r="D526" s="29"/>
      <c r="E526" s="29"/>
      <c r="F526" s="39"/>
      <c r="G526" s="39"/>
      <c r="H526" s="9"/>
      <c r="I526" s="29"/>
      <c r="J526" s="29"/>
      <c r="K526" s="29"/>
      <c r="L526" s="36"/>
      <c r="M526" s="37"/>
      <c r="N526" s="38"/>
    </row>
    <row r="527" spans="1:14" s="23" customFormat="1" x14ac:dyDescent="0.25">
      <c r="A527" s="29"/>
      <c r="B527" s="29"/>
      <c r="C527" s="29"/>
      <c r="D527" s="29"/>
      <c r="E527" s="29"/>
      <c r="F527" s="39"/>
      <c r="G527" s="39"/>
      <c r="H527" s="9"/>
      <c r="I527" s="29"/>
      <c r="J527" s="29"/>
      <c r="K527" s="29"/>
      <c r="L527" s="36"/>
      <c r="M527" s="37"/>
      <c r="N527" s="38"/>
    </row>
    <row r="528" spans="1:14" s="23" customFormat="1" x14ac:dyDescent="0.25">
      <c r="A528" s="29"/>
      <c r="B528" s="29"/>
      <c r="C528" s="29"/>
      <c r="D528" s="29"/>
      <c r="E528" s="29"/>
      <c r="F528" s="39"/>
      <c r="G528" s="39"/>
      <c r="H528" s="9"/>
      <c r="I528" s="29"/>
      <c r="J528" s="29"/>
      <c r="K528" s="29"/>
      <c r="L528" s="30"/>
      <c r="M528" s="30"/>
      <c r="N528" s="29"/>
    </row>
    <row r="529" spans="1:14" s="23" customFormat="1" x14ac:dyDescent="0.25">
      <c r="A529" s="29"/>
      <c r="B529" s="29"/>
      <c r="C529" s="29"/>
      <c r="D529" s="29"/>
      <c r="E529" s="29"/>
      <c r="F529" s="39"/>
      <c r="G529" s="39"/>
      <c r="H529" s="9"/>
      <c r="I529" s="29"/>
      <c r="J529" s="29"/>
      <c r="K529" s="29"/>
      <c r="L529" s="30"/>
      <c r="M529" s="30"/>
      <c r="N529" s="29"/>
    </row>
    <row r="530" spans="1:14" s="23" customFormat="1" x14ac:dyDescent="0.25">
      <c r="A530" s="29"/>
      <c r="B530" s="29"/>
      <c r="C530" s="29"/>
      <c r="D530" s="29"/>
      <c r="E530" s="29"/>
      <c r="F530" s="39"/>
      <c r="G530" s="39"/>
      <c r="H530" s="9"/>
      <c r="I530" s="29"/>
      <c r="J530" s="29"/>
      <c r="K530" s="29"/>
      <c r="L530" s="30"/>
      <c r="M530" s="30"/>
      <c r="N530" s="29"/>
    </row>
    <row r="531" spans="1:14" s="23" customFormat="1" x14ac:dyDescent="0.25">
      <c r="A531" s="29"/>
      <c r="B531" s="29"/>
      <c r="C531" s="29"/>
      <c r="D531" s="29"/>
      <c r="E531" s="29"/>
      <c r="F531" s="39"/>
      <c r="G531" s="39"/>
      <c r="H531" s="9"/>
      <c r="I531" s="29"/>
      <c r="J531" s="29"/>
      <c r="K531" s="29"/>
      <c r="L531" s="30"/>
      <c r="M531" s="30"/>
      <c r="N531" s="29"/>
    </row>
    <row r="532" spans="1:14" s="23" customFormat="1" x14ac:dyDescent="0.25">
      <c r="A532" s="29"/>
      <c r="B532" s="29"/>
      <c r="C532" s="29"/>
      <c r="D532" s="29"/>
      <c r="E532" s="29"/>
      <c r="F532" s="39"/>
      <c r="G532" s="39"/>
      <c r="H532" s="9"/>
      <c r="I532" s="29"/>
      <c r="J532" s="29"/>
      <c r="K532" s="29"/>
      <c r="L532" s="30"/>
      <c r="M532" s="30"/>
      <c r="N532" s="29"/>
    </row>
    <row r="533" spans="1:14" s="23" customFormat="1" x14ac:dyDescent="0.25">
      <c r="A533" s="29"/>
      <c r="B533" s="29"/>
      <c r="C533" s="29"/>
      <c r="D533" s="29"/>
      <c r="E533" s="29"/>
      <c r="F533" s="39"/>
      <c r="G533" s="39"/>
      <c r="H533" s="9"/>
      <c r="I533" s="29"/>
      <c r="J533" s="29"/>
      <c r="K533" s="29"/>
      <c r="L533" s="30"/>
      <c r="M533" s="30"/>
      <c r="N533" s="29"/>
    </row>
    <row r="534" spans="1:14" s="23" customFormat="1" x14ac:dyDescent="0.25">
      <c r="A534" s="29"/>
      <c r="B534" s="29"/>
      <c r="C534" s="29"/>
      <c r="D534" s="29"/>
      <c r="E534" s="29"/>
      <c r="F534" s="39"/>
      <c r="G534" s="39"/>
      <c r="H534" s="9"/>
      <c r="I534" s="29"/>
      <c r="J534" s="29"/>
      <c r="K534" s="29"/>
      <c r="L534" s="30"/>
      <c r="M534" s="30"/>
      <c r="N534" s="29"/>
    </row>
    <row r="535" spans="1:14" s="23" customFormat="1" x14ac:dyDescent="0.25">
      <c r="A535" s="29"/>
      <c r="B535" s="29"/>
      <c r="C535" s="29"/>
      <c r="D535" s="29"/>
      <c r="E535" s="29"/>
      <c r="F535" s="39"/>
      <c r="G535" s="39"/>
      <c r="H535" s="9"/>
      <c r="I535" s="29"/>
      <c r="J535" s="29"/>
      <c r="K535" s="29"/>
      <c r="L535" s="30"/>
      <c r="M535" s="30"/>
      <c r="N535" s="29"/>
    </row>
    <row r="536" spans="1:14" s="23" customFormat="1" x14ac:dyDescent="0.25">
      <c r="A536" s="29"/>
      <c r="B536" s="29"/>
      <c r="C536" s="29"/>
      <c r="D536" s="29"/>
      <c r="E536" s="29"/>
      <c r="F536" s="39"/>
      <c r="G536" s="39"/>
      <c r="H536" s="9"/>
      <c r="I536" s="29"/>
      <c r="J536" s="29"/>
      <c r="K536" s="29"/>
      <c r="L536" s="30"/>
      <c r="M536" s="30"/>
      <c r="N536" s="29"/>
    </row>
    <row r="537" spans="1:14" s="23" customFormat="1" x14ac:dyDescent="0.25">
      <c r="A537" s="29"/>
      <c r="B537" s="29"/>
      <c r="C537" s="29"/>
      <c r="D537" s="29"/>
      <c r="E537" s="29"/>
      <c r="F537" s="39"/>
      <c r="G537" s="39"/>
      <c r="H537" s="9"/>
      <c r="I537" s="29"/>
      <c r="J537" s="29"/>
      <c r="K537" s="29"/>
      <c r="L537" s="30"/>
      <c r="M537" s="30"/>
      <c r="N537" s="29"/>
    </row>
    <row r="538" spans="1:14" s="23" customFormat="1" x14ac:dyDescent="0.25">
      <c r="A538" s="29"/>
      <c r="B538" s="29"/>
      <c r="C538" s="29"/>
      <c r="D538" s="29"/>
      <c r="E538" s="29"/>
      <c r="F538" s="39"/>
      <c r="G538" s="39"/>
      <c r="H538" s="9"/>
      <c r="I538" s="29"/>
      <c r="J538" s="29"/>
      <c r="K538" s="29"/>
      <c r="L538" s="30"/>
      <c r="M538" s="34"/>
      <c r="N538" s="29"/>
    </row>
    <row r="539" spans="1:14" s="23" customFormat="1" x14ac:dyDescent="0.25">
      <c r="A539" s="29"/>
      <c r="B539" s="29"/>
      <c r="C539" s="29"/>
      <c r="D539" s="29"/>
      <c r="E539" s="29"/>
      <c r="F539" s="39"/>
      <c r="G539" s="39"/>
      <c r="H539" s="9"/>
      <c r="I539" s="29"/>
      <c r="J539" s="29"/>
      <c r="K539" s="29"/>
      <c r="L539" s="30"/>
      <c r="M539" s="30"/>
      <c r="N539" s="29"/>
    </row>
    <row r="540" spans="1:14" s="23" customFormat="1" x14ac:dyDescent="0.25">
      <c r="A540" s="29"/>
      <c r="B540" s="29"/>
      <c r="C540" s="29"/>
      <c r="D540" s="29"/>
      <c r="E540" s="29"/>
      <c r="F540" s="39"/>
      <c r="G540" s="39"/>
      <c r="H540" s="9"/>
      <c r="I540" s="29"/>
      <c r="J540" s="29"/>
      <c r="K540" s="29"/>
      <c r="L540" s="30"/>
      <c r="M540" s="30"/>
      <c r="N540" s="29"/>
    </row>
    <row r="541" spans="1:14" s="23" customFormat="1" x14ac:dyDescent="0.25">
      <c r="A541" s="29"/>
      <c r="B541" s="29"/>
      <c r="C541" s="29"/>
      <c r="D541" s="29"/>
      <c r="E541" s="29"/>
      <c r="F541" s="39"/>
      <c r="G541" s="39"/>
      <c r="H541" s="9"/>
      <c r="I541" s="29"/>
      <c r="J541" s="29"/>
      <c r="K541" s="29"/>
      <c r="L541" s="30"/>
      <c r="M541" s="30"/>
      <c r="N541" s="29"/>
    </row>
    <row r="542" spans="1:14" s="23" customFormat="1" x14ac:dyDescent="0.25">
      <c r="A542" s="29"/>
      <c r="B542" s="29"/>
      <c r="C542" s="29"/>
      <c r="D542" s="29"/>
      <c r="E542" s="29"/>
      <c r="F542" s="39"/>
      <c r="G542" s="39"/>
      <c r="H542" s="9"/>
      <c r="I542" s="29"/>
      <c r="J542" s="29"/>
      <c r="K542" s="29"/>
      <c r="L542" s="30"/>
      <c r="M542" s="30"/>
      <c r="N542" s="29"/>
    </row>
    <row r="543" spans="1:14" s="23" customFormat="1" x14ac:dyDescent="0.25">
      <c r="A543" s="29"/>
      <c r="B543" s="29"/>
      <c r="C543" s="29"/>
      <c r="D543" s="29"/>
      <c r="E543" s="29"/>
      <c r="F543" s="39"/>
      <c r="G543" s="39"/>
      <c r="H543" s="9"/>
      <c r="I543" s="29"/>
      <c r="J543" s="29"/>
      <c r="K543" s="29"/>
      <c r="L543" s="30"/>
      <c r="M543" s="30"/>
      <c r="N543" s="29"/>
    </row>
    <row r="544" spans="1:14" s="23" customFormat="1" x14ac:dyDescent="0.25">
      <c r="A544" s="29"/>
      <c r="B544" s="29"/>
      <c r="C544" s="29"/>
      <c r="D544" s="29"/>
      <c r="E544" s="29"/>
      <c r="F544" s="39"/>
      <c r="G544" s="39"/>
      <c r="H544" s="9"/>
      <c r="I544" s="29"/>
      <c r="J544" s="29"/>
      <c r="K544" s="29"/>
      <c r="L544" s="30"/>
      <c r="M544" s="30"/>
      <c r="N544" s="29"/>
    </row>
    <row r="545" spans="1:14" s="23" customFormat="1" x14ac:dyDescent="0.25">
      <c r="A545" s="29"/>
      <c r="B545" s="29"/>
      <c r="C545" s="29"/>
      <c r="D545" s="29"/>
      <c r="E545" s="29"/>
      <c r="F545" s="39"/>
      <c r="G545" s="39"/>
      <c r="H545" s="9"/>
      <c r="I545" s="29"/>
      <c r="J545" s="29"/>
      <c r="K545" s="29"/>
      <c r="L545" s="30"/>
      <c r="M545" s="30"/>
      <c r="N545" s="29"/>
    </row>
    <row r="546" spans="1:14" s="23" customFormat="1" x14ac:dyDescent="0.25">
      <c r="A546" s="29"/>
      <c r="B546" s="29"/>
      <c r="C546" s="29"/>
      <c r="D546" s="29"/>
      <c r="E546" s="29"/>
      <c r="F546" s="39"/>
      <c r="G546" s="39"/>
      <c r="H546" s="9"/>
      <c r="I546" s="29"/>
      <c r="J546" s="29"/>
      <c r="K546" s="29"/>
      <c r="L546" s="30"/>
      <c r="M546" s="30"/>
      <c r="N546" s="29"/>
    </row>
    <row r="547" spans="1:14" s="23" customFormat="1" x14ac:dyDescent="0.25">
      <c r="A547" s="29"/>
      <c r="B547" s="29"/>
      <c r="C547" s="29"/>
      <c r="D547" s="29"/>
      <c r="E547" s="29"/>
      <c r="F547" s="39"/>
      <c r="G547" s="39"/>
      <c r="H547" s="9"/>
      <c r="I547" s="29"/>
      <c r="J547" s="29"/>
      <c r="K547" s="29"/>
      <c r="L547" s="30"/>
      <c r="M547" s="30"/>
      <c r="N547" s="29"/>
    </row>
    <row r="548" spans="1:14" s="23" customFormat="1" x14ac:dyDescent="0.25">
      <c r="A548" s="29"/>
      <c r="B548" s="29"/>
      <c r="C548" s="29"/>
      <c r="D548" s="29"/>
      <c r="E548" s="29"/>
      <c r="F548" s="39"/>
      <c r="G548" s="39"/>
      <c r="H548" s="9"/>
      <c r="I548" s="29"/>
      <c r="J548" s="29"/>
      <c r="K548" s="29"/>
      <c r="L548" s="30"/>
      <c r="M548" s="30"/>
      <c r="N548" s="29"/>
    </row>
    <row r="549" spans="1:14" s="23" customFormat="1" x14ac:dyDescent="0.25">
      <c r="A549" s="29"/>
      <c r="B549" s="29"/>
      <c r="C549" s="29"/>
      <c r="D549" s="29"/>
      <c r="E549" s="29"/>
      <c r="F549" s="39"/>
      <c r="G549" s="39"/>
      <c r="H549" s="9"/>
      <c r="I549" s="29"/>
      <c r="J549" s="29"/>
      <c r="K549" s="29"/>
      <c r="L549" s="30"/>
      <c r="M549" s="30"/>
      <c r="N549" s="29"/>
    </row>
    <row r="550" spans="1:14" s="23" customFormat="1" x14ac:dyDescent="0.25">
      <c r="A550" s="29"/>
      <c r="B550" s="29"/>
      <c r="C550" s="29"/>
      <c r="D550" s="29"/>
      <c r="E550" s="29"/>
      <c r="F550" s="39"/>
      <c r="G550" s="39"/>
      <c r="H550" s="9"/>
      <c r="I550" s="29"/>
      <c r="J550" s="29"/>
      <c r="K550" s="29"/>
      <c r="L550" s="30"/>
      <c r="M550" s="30"/>
      <c r="N550" s="29"/>
    </row>
    <row r="551" spans="1:14" s="23" customFormat="1" x14ac:dyDescent="0.25">
      <c r="A551" s="29"/>
      <c r="B551" s="29"/>
      <c r="C551" s="29"/>
      <c r="D551" s="29"/>
      <c r="E551" s="29"/>
      <c r="F551" s="39"/>
      <c r="G551" s="39"/>
      <c r="H551" s="9"/>
      <c r="I551" s="29"/>
      <c r="J551" s="29"/>
      <c r="K551" s="29"/>
      <c r="L551" s="30"/>
      <c r="M551" s="30"/>
      <c r="N551" s="29"/>
    </row>
    <row r="552" spans="1:14" s="23" customFormat="1" x14ac:dyDescent="0.25">
      <c r="A552" s="29"/>
      <c r="B552" s="29"/>
      <c r="C552" s="29"/>
      <c r="D552" s="29"/>
      <c r="E552" s="29"/>
      <c r="F552" s="39"/>
      <c r="G552" s="39"/>
      <c r="H552" s="9"/>
      <c r="I552" s="29"/>
      <c r="J552" s="29"/>
      <c r="K552" s="29"/>
      <c r="L552" s="30"/>
      <c r="M552" s="30"/>
      <c r="N552" s="29"/>
    </row>
    <row r="553" spans="1:14" s="23" customFormat="1" x14ac:dyDescent="0.25">
      <c r="A553" s="29"/>
      <c r="B553" s="29"/>
      <c r="C553" s="29"/>
      <c r="D553" s="29"/>
      <c r="E553" s="29"/>
      <c r="F553" s="39"/>
      <c r="G553" s="39"/>
      <c r="H553" s="9"/>
      <c r="I553" s="29"/>
      <c r="J553" s="29"/>
      <c r="K553" s="29"/>
      <c r="L553" s="30"/>
      <c r="M553" s="30"/>
      <c r="N553" s="29"/>
    </row>
    <row r="554" spans="1:14" s="23" customFormat="1" x14ac:dyDescent="0.25">
      <c r="A554" s="29"/>
      <c r="B554" s="29"/>
      <c r="C554" s="29"/>
      <c r="D554" s="29"/>
      <c r="E554" s="29"/>
      <c r="F554" s="39"/>
      <c r="G554" s="39"/>
      <c r="H554" s="9"/>
      <c r="I554" s="29"/>
      <c r="J554" s="29"/>
      <c r="K554" s="29"/>
      <c r="L554" s="30"/>
      <c r="M554" s="30"/>
      <c r="N554" s="29"/>
    </row>
    <row r="555" spans="1:14" s="23" customFormat="1" x14ac:dyDescent="0.25">
      <c r="A555" s="29"/>
      <c r="B555" s="29"/>
      <c r="C555" s="29"/>
      <c r="D555" s="29"/>
      <c r="E555" s="29"/>
      <c r="F555" s="39"/>
      <c r="G555" s="39"/>
      <c r="H555" s="9"/>
      <c r="I555" s="29"/>
      <c r="J555" s="29"/>
      <c r="K555" s="29"/>
      <c r="L555" s="30"/>
      <c r="M555" s="30"/>
      <c r="N555" s="29"/>
    </row>
    <row r="556" spans="1:14" s="23" customFormat="1" x14ac:dyDescent="0.25">
      <c r="A556" s="29"/>
      <c r="B556" s="29"/>
      <c r="C556" s="29"/>
      <c r="D556" s="29"/>
      <c r="E556" s="29"/>
      <c r="F556" s="39"/>
      <c r="G556" s="39"/>
      <c r="H556" s="9"/>
      <c r="I556" s="29"/>
      <c r="J556" s="29"/>
      <c r="K556" s="29"/>
      <c r="L556" s="30"/>
      <c r="M556" s="30"/>
      <c r="N556" s="29"/>
    </row>
    <row r="557" spans="1:14" s="23" customFormat="1" x14ac:dyDescent="0.25">
      <c r="A557" s="29"/>
      <c r="B557" s="29"/>
      <c r="C557" s="29"/>
      <c r="D557" s="29"/>
      <c r="E557" s="29"/>
      <c r="F557" s="39"/>
      <c r="G557" s="39"/>
      <c r="H557" s="9"/>
      <c r="I557" s="29"/>
      <c r="J557" s="29"/>
      <c r="K557" s="29"/>
      <c r="L557" s="30"/>
      <c r="M557" s="30"/>
      <c r="N557" s="29"/>
    </row>
    <row r="558" spans="1:14" s="23" customFormat="1" x14ac:dyDescent="0.25">
      <c r="A558" s="29"/>
      <c r="B558" s="29"/>
      <c r="C558" s="29"/>
      <c r="D558" s="29"/>
      <c r="E558" s="29"/>
      <c r="F558" s="39"/>
      <c r="G558" s="39"/>
      <c r="H558" s="9"/>
      <c r="I558" s="29"/>
      <c r="J558" s="29"/>
      <c r="K558" s="29"/>
      <c r="L558" s="30"/>
      <c r="M558" s="30"/>
      <c r="N558" s="29"/>
    </row>
    <row r="559" spans="1:14" s="23" customFormat="1" x14ac:dyDescent="0.25">
      <c r="A559" s="29"/>
      <c r="B559" s="29"/>
      <c r="C559" s="29"/>
      <c r="D559" s="29"/>
      <c r="E559" s="29"/>
      <c r="F559" s="39"/>
      <c r="G559" s="39"/>
      <c r="H559" s="9"/>
      <c r="I559" s="29"/>
      <c r="J559" s="29"/>
      <c r="K559" s="29"/>
      <c r="L559" s="30"/>
      <c r="M559" s="30"/>
      <c r="N559" s="29"/>
    </row>
    <row r="560" spans="1:14" s="23" customFormat="1" x14ac:dyDescent="0.25">
      <c r="A560" s="29"/>
      <c r="B560" s="29"/>
      <c r="C560" s="29"/>
      <c r="D560" s="29"/>
      <c r="E560" s="29"/>
      <c r="F560" s="39"/>
      <c r="G560" s="39"/>
      <c r="H560" s="9"/>
      <c r="I560" s="29"/>
      <c r="J560" s="29"/>
      <c r="K560" s="29"/>
      <c r="L560" s="30"/>
      <c r="M560" s="30"/>
      <c r="N560" s="29"/>
    </row>
    <row r="561" spans="1:14" s="23" customFormat="1" x14ac:dyDescent="0.25">
      <c r="A561" s="29"/>
      <c r="B561" s="29"/>
      <c r="C561" s="29"/>
      <c r="D561" s="29"/>
      <c r="E561" s="29"/>
      <c r="F561" s="39"/>
      <c r="G561" s="39"/>
      <c r="H561" s="9"/>
      <c r="I561" s="29"/>
      <c r="J561" s="29"/>
      <c r="K561" s="29"/>
      <c r="L561" s="30"/>
      <c r="M561" s="30"/>
      <c r="N561" s="29"/>
    </row>
    <row r="562" spans="1:14" s="23" customFormat="1" x14ac:dyDescent="0.25">
      <c r="A562" s="29"/>
      <c r="B562" s="29"/>
      <c r="C562" s="29"/>
      <c r="D562" s="29"/>
      <c r="E562" s="29"/>
      <c r="F562" s="39"/>
      <c r="G562" s="39"/>
      <c r="H562" s="9"/>
      <c r="I562" s="29"/>
      <c r="J562" s="29"/>
      <c r="K562" s="29"/>
      <c r="L562" s="30"/>
      <c r="M562" s="30"/>
      <c r="N562" s="29"/>
    </row>
    <row r="563" spans="1:14" s="23" customFormat="1" x14ac:dyDescent="0.25">
      <c r="A563" s="29"/>
      <c r="B563" s="29"/>
      <c r="C563" s="29"/>
      <c r="D563" s="29"/>
      <c r="E563" s="29"/>
      <c r="F563" s="39"/>
      <c r="G563" s="39"/>
      <c r="H563" s="9"/>
      <c r="I563" s="29"/>
      <c r="J563" s="29"/>
      <c r="K563" s="29"/>
      <c r="L563" s="30"/>
      <c r="M563" s="30"/>
      <c r="N563" s="29"/>
    </row>
    <row r="564" spans="1:14" s="23" customFormat="1" x14ac:dyDescent="0.25">
      <c r="A564" s="29"/>
      <c r="B564" s="29"/>
      <c r="C564" s="29"/>
      <c r="D564" s="29"/>
      <c r="E564" s="29"/>
      <c r="F564" s="39"/>
      <c r="G564" s="39"/>
      <c r="H564" s="9"/>
      <c r="I564" s="29"/>
      <c r="J564" s="29"/>
      <c r="K564" s="29"/>
      <c r="L564" s="30"/>
      <c r="M564" s="30"/>
      <c r="N564" s="29"/>
    </row>
    <row r="565" spans="1:14" s="23" customFormat="1" x14ac:dyDescent="0.25">
      <c r="A565" s="29"/>
      <c r="B565" s="29"/>
      <c r="C565" s="29"/>
      <c r="D565" s="29"/>
      <c r="E565" s="29"/>
      <c r="F565" s="39"/>
      <c r="G565" s="39"/>
      <c r="H565" s="9"/>
      <c r="I565" s="29"/>
      <c r="J565" s="29"/>
      <c r="K565" s="29"/>
      <c r="L565" s="30"/>
      <c r="M565" s="30"/>
      <c r="N565" s="29"/>
    </row>
    <row r="566" spans="1:14" s="23" customFormat="1" x14ac:dyDescent="0.25">
      <c r="A566" s="29"/>
      <c r="B566" s="29"/>
      <c r="C566" s="29"/>
      <c r="D566" s="29"/>
      <c r="E566" s="29"/>
      <c r="F566" s="39"/>
      <c r="G566" s="39"/>
      <c r="H566" s="9"/>
      <c r="I566" s="29"/>
      <c r="J566" s="29"/>
      <c r="K566" s="29"/>
      <c r="L566" s="30"/>
      <c r="M566" s="30"/>
      <c r="N566" s="29"/>
    </row>
    <row r="567" spans="1:14" s="23" customFormat="1" x14ac:dyDescent="0.25">
      <c r="A567" s="29"/>
      <c r="B567" s="29"/>
      <c r="C567" s="29"/>
      <c r="D567" s="29"/>
      <c r="E567" s="29"/>
      <c r="F567" s="39"/>
      <c r="G567" s="39"/>
      <c r="H567" s="9"/>
      <c r="I567" s="29"/>
      <c r="J567" s="29"/>
      <c r="K567" s="29"/>
      <c r="L567" s="30"/>
      <c r="M567" s="30"/>
      <c r="N567" s="29"/>
    </row>
    <row r="568" spans="1:14" s="23" customFormat="1" x14ac:dyDescent="0.25">
      <c r="A568" s="29"/>
      <c r="B568" s="29"/>
      <c r="C568" s="29"/>
      <c r="D568" s="29"/>
      <c r="E568" s="29"/>
      <c r="F568" s="39"/>
      <c r="G568" s="39"/>
      <c r="H568" s="9"/>
      <c r="I568" s="29"/>
      <c r="J568" s="29"/>
      <c r="K568" s="29"/>
      <c r="L568" s="30"/>
      <c r="M568" s="30"/>
      <c r="N568" s="29"/>
    </row>
    <row r="569" spans="1:14" s="23" customFormat="1" x14ac:dyDescent="0.25">
      <c r="A569" s="29"/>
      <c r="B569" s="29"/>
      <c r="C569" s="29"/>
      <c r="D569" s="29"/>
      <c r="E569" s="29"/>
      <c r="F569" s="39"/>
      <c r="G569" s="39"/>
      <c r="H569" s="9"/>
      <c r="I569" s="29"/>
      <c r="J569" s="29"/>
      <c r="K569" s="29"/>
      <c r="L569" s="30"/>
      <c r="M569" s="30"/>
      <c r="N569" s="29"/>
    </row>
    <row r="570" spans="1:14" s="23" customFormat="1" x14ac:dyDescent="0.25">
      <c r="A570" s="29"/>
      <c r="B570" s="29"/>
      <c r="C570" s="29"/>
      <c r="D570" s="29"/>
      <c r="E570" s="29"/>
      <c r="F570" s="39"/>
      <c r="G570" s="39"/>
      <c r="H570" s="9"/>
      <c r="I570" s="29"/>
      <c r="J570" s="29"/>
      <c r="K570" s="29"/>
      <c r="L570" s="30"/>
      <c r="M570" s="30"/>
      <c r="N570" s="29"/>
    </row>
    <row r="571" spans="1:14" s="23" customFormat="1" x14ac:dyDescent="0.25">
      <c r="A571" s="29"/>
      <c r="B571" s="29"/>
      <c r="C571" s="29"/>
      <c r="D571" s="29"/>
      <c r="E571" s="29"/>
      <c r="F571" s="39"/>
      <c r="G571" s="39"/>
      <c r="H571" s="9"/>
      <c r="I571" s="29"/>
      <c r="J571" s="29"/>
      <c r="K571" s="29"/>
      <c r="L571" s="30"/>
      <c r="M571" s="30"/>
      <c r="N571" s="29"/>
    </row>
    <row r="572" spans="1:14" s="23" customFormat="1" x14ac:dyDescent="0.25">
      <c r="A572" s="29"/>
      <c r="B572" s="29"/>
      <c r="C572" s="29"/>
      <c r="D572" s="29"/>
      <c r="E572" s="29"/>
      <c r="F572" s="39"/>
      <c r="G572" s="39"/>
      <c r="H572" s="9"/>
      <c r="I572" s="29"/>
      <c r="J572" s="29"/>
      <c r="K572" s="29"/>
      <c r="L572" s="30"/>
      <c r="M572" s="30"/>
      <c r="N572" s="29"/>
    </row>
    <row r="573" spans="1:14" s="23" customFormat="1" x14ac:dyDescent="0.25">
      <c r="A573" s="29"/>
      <c r="B573" s="29"/>
      <c r="C573" s="29"/>
      <c r="D573" s="29"/>
      <c r="E573" s="29"/>
      <c r="F573" s="39"/>
      <c r="G573" s="39"/>
      <c r="H573" s="9"/>
      <c r="I573" s="29"/>
      <c r="J573" s="29"/>
      <c r="K573" s="29"/>
      <c r="L573" s="30"/>
      <c r="M573" s="30"/>
      <c r="N573" s="29"/>
    </row>
    <row r="574" spans="1:14" s="23" customFormat="1" x14ac:dyDescent="0.25">
      <c r="A574" s="29"/>
      <c r="B574" s="29"/>
      <c r="C574" s="29"/>
      <c r="D574" s="29"/>
      <c r="E574" s="29"/>
      <c r="F574" s="39"/>
      <c r="G574" s="39"/>
      <c r="H574" s="9"/>
      <c r="I574" s="29"/>
      <c r="J574" s="29"/>
      <c r="K574" s="29"/>
      <c r="L574" s="30"/>
      <c r="M574" s="30"/>
      <c r="N574" s="29"/>
    </row>
    <row r="575" spans="1:14" s="23" customFormat="1" x14ac:dyDescent="0.25">
      <c r="A575" s="29"/>
      <c r="B575" s="29"/>
      <c r="C575" s="29"/>
      <c r="D575" s="29"/>
      <c r="E575" s="29"/>
      <c r="F575" s="39"/>
      <c r="G575" s="39"/>
      <c r="H575" s="9"/>
      <c r="I575" s="29"/>
      <c r="J575" s="29"/>
      <c r="K575" s="29"/>
      <c r="L575" s="30"/>
      <c r="M575" s="30"/>
      <c r="N575" s="29"/>
    </row>
    <row r="576" spans="1:14" s="23" customFormat="1" x14ac:dyDescent="0.25">
      <c r="A576" s="29"/>
      <c r="B576" s="29"/>
      <c r="C576" s="29"/>
      <c r="D576" s="29"/>
      <c r="E576" s="29"/>
      <c r="F576" s="39"/>
      <c r="G576" s="39"/>
      <c r="H576" s="9"/>
      <c r="I576" s="29"/>
      <c r="J576" s="29"/>
      <c r="K576" s="29"/>
      <c r="L576" s="30"/>
      <c r="M576" s="30"/>
      <c r="N576" s="29"/>
    </row>
    <row r="577" spans="1:14" s="23" customFormat="1" x14ac:dyDescent="0.25">
      <c r="A577" s="29"/>
      <c r="B577" s="29"/>
      <c r="C577" s="29"/>
      <c r="D577" s="29"/>
      <c r="E577" s="29"/>
      <c r="F577" s="39"/>
      <c r="G577" s="39"/>
      <c r="H577" s="9"/>
      <c r="I577" s="29"/>
      <c r="J577" s="29"/>
      <c r="K577" s="29"/>
      <c r="L577" s="30"/>
      <c r="M577" s="30"/>
      <c r="N577" s="29"/>
    </row>
    <row r="578" spans="1:14" s="23" customFormat="1" x14ac:dyDescent="0.25">
      <c r="A578" s="29"/>
      <c r="B578" s="29"/>
      <c r="C578" s="29"/>
      <c r="D578" s="29"/>
      <c r="E578" s="29"/>
      <c r="F578" s="39"/>
      <c r="G578" s="39"/>
      <c r="H578" s="9"/>
      <c r="I578" s="29"/>
      <c r="J578" s="29"/>
      <c r="K578" s="29"/>
      <c r="L578" s="30"/>
      <c r="M578" s="30"/>
      <c r="N578" s="29"/>
    </row>
    <row r="579" spans="1:14" s="23" customFormat="1" x14ac:dyDescent="0.25">
      <c r="A579" s="29"/>
      <c r="B579" s="29"/>
      <c r="C579" s="29"/>
      <c r="D579" s="29"/>
      <c r="E579" s="29"/>
      <c r="F579" s="39"/>
      <c r="G579" s="39"/>
      <c r="H579" s="9"/>
      <c r="I579" s="29"/>
      <c r="J579" s="29"/>
      <c r="K579" s="29"/>
      <c r="L579" s="30"/>
      <c r="M579" s="30"/>
      <c r="N579" s="29"/>
    </row>
    <row r="580" spans="1:14" s="23" customFormat="1" x14ac:dyDescent="0.25">
      <c r="A580" s="29"/>
      <c r="B580" s="29"/>
      <c r="C580" s="29"/>
      <c r="D580" s="29"/>
      <c r="E580" s="29"/>
      <c r="F580" s="39"/>
      <c r="G580" s="39"/>
      <c r="H580" s="9"/>
      <c r="I580" s="29"/>
      <c r="J580" s="29"/>
      <c r="K580" s="29"/>
      <c r="L580" s="30"/>
      <c r="M580" s="30"/>
      <c r="N580" s="29"/>
    </row>
    <row r="581" spans="1:14" s="23" customFormat="1" x14ac:dyDescent="0.25">
      <c r="A581" s="29"/>
      <c r="B581" s="29"/>
      <c r="C581" s="29"/>
      <c r="D581" s="29"/>
      <c r="E581" s="29"/>
      <c r="F581" s="39"/>
      <c r="G581" s="39"/>
      <c r="H581" s="9"/>
      <c r="I581" s="29"/>
      <c r="J581" s="29"/>
      <c r="K581" s="29"/>
      <c r="L581" s="30"/>
      <c r="M581" s="30"/>
      <c r="N581" s="29"/>
    </row>
    <row r="582" spans="1:14" s="23" customFormat="1" x14ac:dyDescent="0.25">
      <c r="A582" s="29"/>
      <c r="B582" s="29"/>
      <c r="C582" s="29"/>
      <c r="D582" s="29"/>
      <c r="E582" s="29"/>
      <c r="F582" s="39"/>
      <c r="G582" s="39"/>
      <c r="H582" s="9"/>
      <c r="I582" s="29"/>
      <c r="J582" s="29"/>
      <c r="K582" s="29"/>
      <c r="L582" s="30"/>
      <c r="M582" s="30"/>
      <c r="N582" s="29"/>
    </row>
    <row r="583" spans="1:14" s="23" customFormat="1" x14ac:dyDescent="0.25">
      <c r="A583" s="29"/>
      <c r="B583" s="29"/>
      <c r="C583" s="29"/>
      <c r="D583" s="29"/>
      <c r="E583" s="29"/>
      <c r="F583" s="39"/>
      <c r="G583" s="39"/>
      <c r="H583" s="9"/>
      <c r="I583" s="29"/>
      <c r="J583" s="29"/>
      <c r="K583" s="29"/>
      <c r="L583" s="30"/>
      <c r="M583" s="30"/>
      <c r="N583" s="29"/>
    </row>
    <row r="584" spans="1:14" s="23" customFormat="1" x14ac:dyDescent="0.25">
      <c r="A584" s="29"/>
      <c r="B584" s="29"/>
      <c r="C584" s="29"/>
      <c r="D584" s="29"/>
      <c r="E584" s="29"/>
      <c r="F584" s="39"/>
      <c r="G584" s="39"/>
      <c r="H584" s="9"/>
      <c r="I584" s="29"/>
      <c r="J584" s="29"/>
      <c r="K584" s="29"/>
      <c r="L584" s="30"/>
      <c r="M584" s="30"/>
      <c r="N584" s="29"/>
    </row>
    <row r="585" spans="1:14" s="23" customFormat="1" x14ac:dyDescent="0.25">
      <c r="A585" s="29"/>
      <c r="B585" s="29"/>
      <c r="C585" s="29"/>
      <c r="D585" s="29"/>
      <c r="E585" s="29"/>
      <c r="F585" s="39"/>
      <c r="G585" s="39"/>
      <c r="H585" s="9"/>
      <c r="I585" s="29"/>
      <c r="J585" s="29"/>
      <c r="K585" s="29"/>
      <c r="L585" s="30"/>
      <c r="M585" s="30"/>
      <c r="N585" s="29"/>
    </row>
    <row r="586" spans="1:14" s="23" customFormat="1" x14ac:dyDescent="0.25">
      <c r="A586" s="29"/>
      <c r="B586" s="29"/>
      <c r="C586" s="29"/>
      <c r="D586" s="29"/>
      <c r="E586" s="29"/>
      <c r="F586" s="39"/>
      <c r="G586" s="39"/>
      <c r="H586" s="9"/>
      <c r="I586" s="29"/>
      <c r="J586" s="29"/>
      <c r="K586" s="29"/>
      <c r="L586" s="30"/>
      <c r="M586" s="30"/>
      <c r="N586" s="29"/>
    </row>
    <row r="587" spans="1:14" s="23" customFormat="1" x14ac:dyDescent="0.25">
      <c r="A587" s="29"/>
      <c r="B587" s="29"/>
      <c r="C587" s="29"/>
      <c r="D587" s="29"/>
      <c r="E587" s="29"/>
      <c r="F587" s="39"/>
      <c r="G587" s="39"/>
      <c r="H587" s="9"/>
      <c r="I587" s="29"/>
      <c r="J587" s="29"/>
      <c r="K587" s="29"/>
      <c r="L587" s="30"/>
      <c r="M587" s="30"/>
      <c r="N587" s="29"/>
    </row>
    <row r="588" spans="1:14" s="23" customFormat="1" x14ac:dyDescent="0.25">
      <c r="A588" s="29"/>
      <c r="B588" s="29"/>
      <c r="C588" s="29"/>
      <c r="D588" s="29"/>
      <c r="E588" s="29"/>
      <c r="F588" s="39"/>
      <c r="G588" s="39"/>
      <c r="H588" s="9"/>
      <c r="I588" s="29"/>
      <c r="J588" s="29"/>
      <c r="K588" s="29"/>
      <c r="L588" s="30"/>
      <c r="M588" s="30"/>
      <c r="N588" s="29"/>
    </row>
    <row r="589" spans="1:14" s="23" customFormat="1" x14ac:dyDescent="0.25">
      <c r="A589" s="29"/>
      <c r="B589" s="29"/>
      <c r="C589" s="29"/>
      <c r="D589" s="29"/>
      <c r="E589" s="29"/>
      <c r="F589" s="39"/>
      <c r="G589" s="39"/>
      <c r="H589" s="9"/>
      <c r="I589" s="29"/>
      <c r="J589" s="29"/>
      <c r="K589" s="29"/>
      <c r="L589" s="30"/>
      <c r="M589" s="30"/>
      <c r="N589" s="29"/>
    </row>
    <row r="590" spans="1:14" s="23" customFormat="1" x14ac:dyDescent="0.25">
      <c r="A590" s="29"/>
      <c r="B590" s="29"/>
      <c r="C590" s="29"/>
      <c r="D590" s="29"/>
      <c r="E590" s="29"/>
      <c r="F590" s="39"/>
      <c r="G590" s="39"/>
      <c r="H590" s="9"/>
      <c r="I590" s="29"/>
      <c r="J590" s="29"/>
      <c r="K590" s="29"/>
      <c r="L590" s="30"/>
      <c r="M590" s="30"/>
      <c r="N590" s="29"/>
    </row>
    <row r="591" spans="1:14" s="23" customFormat="1" x14ac:dyDescent="0.25">
      <c r="A591" s="29"/>
      <c r="B591" s="29"/>
      <c r="C591" s="29"/>
      <c r="D591" s="29"/>
      <c r="E591" s="29"/>
      <c r="F591" s="39"/>
      <c r="G591" s="39"/>
      <c r="H591" s="9"/>
      <c r="I591" s="29"/>
      <c r="J591" s="29"/>
      <c r="K591" s="29"/>
      <c r="L591" s="30"/>
      <c r="M591" s="30"/>
      <c r="N591" s="29"/>
    </row>
    <row r="592" spans="1:14" s="23" customFormat="1" x14ac:dyDescent="0.25">
      <c r="A592" s="29"/>
      <c r="B592" s="29"/>
      <c r="C592" s="29"/>
      <c r="D592" s="29"/>
      <c r="E592" s="29"/>
      <c r="F592" s="39"/>
      <c r="G592" s="39"/>
      <c r="H592" s="9"/>
      <c r="I592" s="29"/>
      <c r="J592" s="29"/>
      <c r="K592" s="29"/>
      <c r="L592" s="30"/>
      <c r="M592" s="30"/>
      <c r="N592" s="29"/>
    </row>
    <row r="593" spans="1:14" s="23" customFormat="1" x14ac:dyDescent="0.25">
      <c r="A593" s="29"/>
      <c r="B593" s="29"/>
      <c r="C593" s="29"/>
      <c r="D593" s="29"/>
      <c r="E593" s="29"/>
      <c r="F593" s="39"/>
      <c r="G593" s="39"/>
      <c r="H593" s="9"/>
      <c r="I593" s="29"/>
      <c r="J593" s="29"/>
      <c r="K593" s="29"/>
      <c r="L593" s="30"/>
      <c r="M593" s="30"/>
      <c r="N593" s="29"/>
    </row>
    <row r="594" spans="1:14" s="23" customFormat="1" x14ac:dyDescent="0.25">
      <c r="A594" s="29"/>
      <c r="B594" s="29"/>
      <c r="C594" s="29"/>
      <c r="D594" s="29"/>
      <c r="E594" s="29"/>
      <c r="F594" s="39"/>
      <c r="G594" s="39"/>
      <c r="H594" s="9"/>
      <c r="I594" s="29"/>
      <c r="J594" s="29"/>
      <c r="K594" s="29"/>
      <c r="L594" s="30"/>
      <c r="M594" s="30"/>
      <c r="N594" s="29"/>
    </row>
    <row r="595" spans="1:14" s="23" customFormat="1" x14ac:dyDescent="0.25">
      <c r="A595" s="29"/>
      <c r="B595" s="29"/>
      <c r="C595" s="29"/>
      <c r="D595" s="29"/>
      <c r="E595" s="29"/>
      <c r="F595" s="39"/>
      <c r="G595" s="39"/>
      <c r="H595" s="9"/>
      <c r="I595" s="29"/>
      <c r="J595" s="29"/>
      <c r="K595" s="29"/>
      <c r="L595" s="30"/>
      <c r="M595" s="30"/>
      <c r="N595" s="29"/>
    </row>
    <row r="596" spans="1:14" s="23" customFormat="1" x14ac:dyDescent="0.25">
      <c r="A596" s="29"/>
      <c r="B596" s="29"/>
      <c r="C596" s="29"/>
      <c r="D596" s="29"/>
      <c r="E596" s="29"/>
      <c r="F596" s="39"/>
      <c r="G596" s="39"/>
      <c r="H596" s="9"/>
      <c r="I596" s="29"/>
      <c r="J596" s="29"/>
      <c r="K596" s="29"/>
      <c r="L596" s="30"/>
      <c r="M596" s="30"/>
      <c r="N596" s="29"/>
    </row>
    <row r="597" spans="1:14" s="23" customFormat="1" x14ac:dyDescent="0.25">
      <c r="A597" s="29"/>
      <c r="B597" s="29"/>
      <c r="C597" s="29"/>
      <c r="D597" s="29"/>
      <c r="E597" s="29"/>
      <c r="F597" s="39"/>
      <c r="G597" s="39"/>
      <c r="H597" s="9"/>
      <c r="I597" s="29"/>
      <c r="J597" s="29"/>
      <c r="K597" s="29"/>
      <c r="L597" s="30"/>
      <c r="M597" s="30"/>
      <c r="N597" s="29"/>
    </row>
    <row r="598" spans="1:14" s="23" customFormat="1" x14ac:dyDescent="0.25">
      <c r="A598" s="29"/>
      <c r="B598" s="29"/>
      <c r="C598" s="29"/>
      <c r="D598" s="29"/>
      <c r="E598" s="29"/>
      <c r="F598" s="39"/>
      <c r="G598" s="39"/>
      <c r="H598" s="9"/>
      <c r="I598" s="29"/>
      <c r="J598" s="29"/>
      <c r="K598" s="29"/>
      <c r="L598" s="30"/>
      <c r="M598" s="30"/>
      <c r="N598" s="29"/>
    </row>
    <row r="599" spans="1:14" s="23" customFormat="1" x14ac:dyDescent="0.25">
      <c r="A599" s="29"/>
      <c r="B599" s="29"/>
      <c r="C599" s="29"/>
      <c r="D599" s="29"/>
      <c r="E599" s="29"/>
      <c r="F599" s="39"/>
      <c r="G599" s="39"/>
      <c r="H599" s="9"/>
      <c r="I599" s="29"/>
      <c r="J599" s="29"/>
      <c r="K599" s="29"/>
      <c r="L599" s="30"/>
      <c r="M599" s="30"/>
      <c r="N599" s="29"/>
    </row>
    <row r="600" spans="1:14" s="23" customFormat="1" x14ac:dyDescent="0.25">
      <c r="A600" s="29"/>
      <c r="B600" s="29"/>
      <c r="C600" s="29"/>
      <c r="D600" s="29"/>
      <c r="E600" s="29"/>
      <c r="F600" s="39"/>
      <c r="G600" s="39"/>
      <c r="H600" s="9"/>
      <c r="I600" s="29"/>
      <c r="J600" s="29"/>
      <c r="K600" s="29"/>
      <c r="L600" s="30"/>
      <c r="M600" s="30"/>
      <c r="N600" s="29"/>
    </row>
    <row r="601" spans="1:14" s="23" customFormat="1" x14ac:dyDescent="0.25">
      <c r="A601" s="29"/>
      <c r="B601" s="29"/>
      <c r="C601" s="29"/>
      <c r="D601" s="29"/>
      <c r="E601" s="29"/>
      <c r="F601" s="39"/>
      <c r="G601" s="39"/>
      <c r="H601" s="9"/>
      <c r="I601" s="29"/>
      <c r="J601" s="29"/>
      <c r="K601" s="29"/>
      <c r="L601" s="30"/>
      <c r="M601" s="30"/>
      <c r="N601" s="29"/>
    </row>
    <row r="602" spans="1:14" s="23" customFormat="1" x14ac:dyDescent="0.25">
      <c r="A602" s="29"/>
      <c r="B602" s="29"/>
      <c r="C602" s="29"/>
      <c r="D602" s="29"/>
      <c r="E602" s="29"/>
      <c r="F602" s="39"/>
      <c r="G602" s="39"/>
      <c r="H602" s="9"/>
      <c r="I602" s="29"/>
      <c r="J602" s="29"/>
      <c r="K602" s="29"/>
      <c r="L602" s="30"/>
      <c r="M602" s="30"/>
      <c r="N602" s="29"/>
    </row>
    <row r="603" spans="1:14" s="23" customFormat="1" x14ac:dyDescent="0.25">
      <c r="A603" s="29"/>
      <c r="B603" s="29"/>
      <c r="C603" s="29"/>
      <c r="D603" s="29"/>
      <c r="E603" s="29"/>
      <c r="F603" s="39"/>
      <c r="G603" s="39"/>
      <c r="H603" s="9"/>
      <c r="I603" s="29"/>
      <c r="J603" s="29"/>
      <c r="K603" s="29"/>
      <c r="L603" s="30"/>
      <c r="M603" s="30"/>
      <c r="N603" s="29"/>
    </row>
    <row r="604" spans="1:14" s="23" customFormat="1" x14ac:dyDescent="0.25">
      <c r="A604" s="29"/>
      <c r="B604" s="29"/>
      <c r="C604" s="29"/>
      <c r="D604" s="29"/>
      <c r="E604" s="29"/>
      <c r="F604" s="39"/>
      <c r="G604" s="39"/>
      <c r="H604" s="9"/>
      <c r="I604" s="29"/>
      <c r="J604" s="29"/>
      <c r="K604" s="29"/>
      <c r="L604" s="30"/>
      <c r="M604" s="30"/>
      <c r="N604" s="29"/>
    </row>
    <row r="605" spans="1:14" s="23" customFormat="1" x14ac:dyDescent="0.25">
      <c r="A605" s="29"/>
      <c r="B605" s="29"/>
      <c r="C605" s="29"/>
      <c r="D605" s="29"/>
      <c r="E605" s="29"/>
      <c r="F605" s="39"/>
      <c r="G605" s="39"/>
      <c r="H605" s="9"/>
      <c r="I605" s="29"/>
      <c r="J605" s="29"/>
      <c r="K605" s="29"/>
      <c r="L605" s="30"/>
      <c r="M605" s="30"/>
      <c r="N605" s="29"/>
    </row>
    <row r="606" spans="1:14" s="23" customFormat="1" x14ac:dyDescent="0.25">
      <c r="A606" s="29"/>
      <c r="B606" s="29"/>
      <c r="C606" s="29"/>
      <c r="D606" s="29"/>
      <c r="E606" s="29"/>
      <c r="F606" s="39"/>
      <c r="G606" s="39"/>
      <c r="H606" s="9"/>
      <c r="I606" s="29"/>
      <c r="J606" s="29"/>
      <c r="K606" s="29"/>
      <c r="L606" s="30"/>
      <c r="M606" s="30"/>
      <c r="N606" s="29"/>
    </row>
    <row r="607" spans="1:14" s="23" customFormat="1" x14ac:dyDescent="0.25">
      <c r="A607" s="29"/>
      <c r="B607" s="29"/>
      <c r="C607" s="29"/>
      <c r="D607" s="29"/>
      <c r="E607" s="29"/>
      <c r="F607" s="39"/>
      <c r="G607" s="39"/>
      <c r="H607" s="9"/>
      <c r="I607" s="29"/>
      <c r="J607" s="29"/>
      <c r="K607" s="29"/>
      <c r="L607" s="30"/>
      <c r="M607" s="30"/>
      <c r="N607" s="29"/>
    </row>
    <row r="608" spans="1:14" s="23" customFormat="1" x14ac:dyDescent="0.25">
      <c r="A608" s="29"/>
      <c r="B608" s="29"/>
      <c r="C608" s="29"/>
      <c r="D608" s="29"/>
      <c r="E608" s="29"/>
      <c r="F608" s="39"/>
      <c r="G608" s="39"/>
      <c r="H608" s="9"/>
      <c r="I608" s="29"/>
      <c r="J608" s="29"/>
      <c r="K608" s="29"/>
      <c r="L608" s="30"/>
      <c r="M608" s="30"/>
      <c r="N608" s="29"/>
    </row>
    <row r="609" spans="1:14" s="23" customFormat="1" x14ac:dyDescent="0.25">
      <c r="A609" s="29"/>
      <c r="B609" s="29"/>
      <c r="C609" s="29"/>
      <c r="D609" s="29"/>
      <c r="E609" s="29"/>
      <c r="F609" s="39"/>
      <c r="G609" s="39"/>
      <c r="H609" s="9"/>
      <c r="I609" s="29"/>
      <c r="J609" s="29"/>
      <c r="K609" s="29"/>
      <c r="L609" s="30"/>
      <c r="M609" s="30"/>
      <c r="N609" s="29"/>
    </row>
    <row r="610" spans="1:14" s="23" customFormat="1" x14ac:dyDescent="0.25">
      <c r="A610" s="29"/>
      <c r="B610" s="29"/>
      <c r="C610" s="29"/>
      <c r="D610" s="29"/>
      <c r="E610" s="29"/>
      <c r="F610" s="39"/>
      <c r="G610" s="39"/>
      <c r="H610" s="9"/>
      <c r="I610" s="29"/>
      <c r="J610" s="29"/>
      <c r="K610" s="29"/>
      <c r="L610" s="30"/>
      <c r="M610" s="30"/>
      <c r="N610" s="29"/>
    </row>
    <row r="611" spans="1:14" s="23" customFormat="1" x14ac:dyDescent="0.25">
      <c r="A611" s="29"/>
      <c r="B611" s="29"/>
      <c r="C611" s="29"/>
      <c r="D611" s="29"/>
      <c r="E611" s="29"/>
      <c r="F611" s="39"/>
      <c r="G611" s="39"/>
      <c r="H611" s="9"/>
      <c r="I611" s="29"/>
      <c r="J611" s="29"/>
      <c r="K611" s="29"/>
      <c r="L611" s="30"/>
      <c r="M611" s="30"/>
      <c r="N611" s="29"/>
    </row>
    <row r="612" spans="1:14" s="23" customFormat="1" x14ac:dyDescent="0.25">
      <c r="A612" s="29"/>
      <c r="B612" s="29"/>
      <c r="C612" s="29"/>
      <c r="D612" s="29"/>
      <c r="E612" s="29"/>
      <c r="F612" s="39"/>
      <c r="G612" s="39"/>
      <c r="H612" s="9"/>
      <c r="I612" s="29"/>
      <c r="J612" s="29"/>
      <c r="K612" s="29"/>
      <c r="L612" s="30"/>
      <c r="M612" s="30"/>
      <c r="N612" s="29"/>
    </row>
    <row r="613" spans="1:14" s="23" customFormat="1" x14ac:dyDescent="0.25">
      <c r="A613" s="29"/>
      <c r="B613" s="29"/>
      <c r="C613" s="29"/>
      <c r="D613" s="29"/>
      <c r="E613" s="29"/>
      <c r="F613" s="39"/>
      <c r="G613" s="39"/>
      <c r="H613" s="9"/>
      <c r="I613" s="29"/>
      <c r="J613" s="29"/>
      <c r="K613" s="29"/>
      <c r="L613" s="30"/>
      <c r="M613" s="30"/>
      <c r="N613" s="29"/>
    </row>
    <row r="614" spans="1:14" s="23" customFormat="1" x14ac:dyDescent="0.25">
      <c r="A614" s="29"/>
      <c r="B614" s="29"/>
      <c r="C614" s="29"/>
      <c r="D614" s="29"/>
      <c r="E614" s="29"/>
      <c r="F614" s="39"/>
      <c r="G614" s="39"/>
      <c r="H614" s="9"/>
      <c r="I614" s="29"/>
      <c r="J614" s="29"/>
      <c r="K614" s="29"/>
      <c r="L614" s="30"/>
      <c r="M614" s="30"/>
      <c r="N614" s="29"/>
    </row>
    <row r="615" spans="1:14" s="23" customFormat="1" x14ac:dyDescent="0.25">
      <c r="A615" s="29"/>
      <c r="B615" s="29"/>
      <c r="C615" s="29"/>
      <c r="D615" s="29"/>
      <c r="E615" s="29"/>
      <c r="F615" s="39"/>
      <c r="G615" s="39"/>
      <c r="H615" s="9"/>
      <c r="I615" s="29"/>
      <c r="J615" s="29"/>
      <c r="K615" s="29"/>
      <c r="L615" s="30"/>
      <c r="M615" s="30"/>
      <c r="N615" s="29"/>
    </row>
    <row r="616" spans="1:14" s="23" customFormat="1" x14ac:dyDescent="0.25">
      <c r="A616" s="29"/>
      <c r="B616" s="29"/>
      <c r="C616" s="29"/>
      <c r="D616" s="29"/>
      <c r="E616" s="29"/>
      <c r="F616" s="39"/>
      <c r="G616" s="39"/>
      <c r="H616" s="9"/>
      <c r="I616" s="29"/>
      <c r="J616" s="29"/>
      <c r="K616" s="29"/>
      <c r="L616" s="30"/>
      <c r="M616" s="30"/>
      <c r="N616" s="29"/>
    </row>
    <row r="617" spans="1:14" s="23" customFormat="1" x14ac:dyDescent="0.25">
      <c r="A617" s="29"/>
      <c r="B617" s="29"/>
      <c r="C617" s="29"/>
      <c r="D617" s="29"/>
      <c r="E617" s="29"/>
      <c r="F617" s="39"/>
      <c r="G617" s="39"/>
      <c r="H617" s="9"/>
      <c r="I617" s="29"/>
      <c r="J617" s="29"/>
      <c r="K617" s="29"/>
      <c r="L617" s="30"/>
      <c r="M617" s="30"/>
      <c r="N617" s="29"/>
    </row>
    <row r="618" spans="1:14" s="23" customFormat="1" x14ac:dyDescent="0.25">
      <c r="A618" s="29"/>
      <c r="B618" s="29"/>
      <c r="C618" s="29"/>
      <c r="D618" s="29"/>
      <c r="E618" s="29"/>
      <c r="F618" s="39"/>
      <c r="G618" s="39"/>
      <c r="H618" s="9"/>
      <c r="I618" s="29"/>
      <c r="J618" s="29"/>
      <c r="K618" s="29"/>
      <c r="L618" s="30"/>
      <c r="M618" s="30"/>
      <c r="N618" s="29"/>
    </row>
    <row r="619" spans="1:14" s="23" customFormat="1" x14ac:dyDescent="0.25">
      <c r="A619" s="29"/>
      <c r="B619" s="29"/>
      <c r="C619" s="29"/>
      <c r="D619" s="29"/>
      <c r="E619" s="29"/>
      <c r="F619" s="39"/>
      <c r="G619" s="39"/>
      <c r="H619" s="9"/>
      <c r="I619" s="29"/>
      <c r="J619" s="29"/>
      <c r="K619" s="29"/>
      <c r="L619" s="30"/>
      <c r="M619" s="30"/>
      <c r="N619" s="29"/>
    </row>
    <row r="620" spans="1:14" s="23" customFormat="1" x14ac:dyDescent="0.25">
      <c r="A620" s="29"/>
      <c r="B620" s="29"/>
      <c r="C620" s="29"/>
      <c r="D620" s="29"/>
      <c r="E620" s="29"/>
      <c r="F620" s="39"/>
      <c r="G620" s="39"/>
      <c r="H620" s="9"/>
      <c r="I620" s="29"/>
      <c r="J620" s="29"/>
      <c r="K620" s="29"/>
      <c r="L620" s="36"/>
      <c r="M620" s="37"/>
      <c r="N620" s="38"/>
    </row>
    <row r="621" spans="1:14" s="23" customFormat="1" x14ac:dyDescent="0.25">
      <c r="A621" s="29"/>
      <c r="B621" s="29"/>
      <c r="C621" s="29"/>
      <c r="D621" s="29"/>
      <c r="E621" s="29"/>
      <c r="F621" s="39"/>
      <c r="G621" s="39"/>
      <c r="H621" s="9"/>
      <c r="I621" s="29"/>
      <c r="J621" s="29"/>
      <c r="K621" s="29"/>
      <c r="L621" s="30"/>
      <c r="M621" s="30"/>
      <c r="N621" s="29"/>
    </row>
    <row r="622" spans="1:14" s="23" customFormat="1" x14ac:dyDescent="0.25">
      <c r="A622" s="29"/>
      <c r="B622" s="29"/>
      <c r="C622" s="29"/>
      <c r="D622" s="29"/>
      <c r="E622" s="29"/>
      <c r="F622" s="39"/>
      <c r="G622" s="39"/>
      <c r="H622" s="9"/>
      <c r="I622" s="29"/>
      <c r="J622" s="29"/>
      <c r="K622" s="29"/>
      <c r="L622" s="30"/>
      <c r="M622" s="30"/>
      <c r="N622" s="29"/>
    </row>
    <row r="623" spans="1:14" s="23" customFormat="1" x14ac:dyDescent="0.25">
      <c r="A623" s="29"/>
      <c r="B623" s="29"/>
      <c r="C623" s="29"/>
      <c r="D623" s="29"/>
      <c r="E623" s="29"/>
      <c r="F623" s="39"/>
      <c r="G623" s="39"/>
      <c r="H623" s="9"/>
      <c r="I623" s="29"/>
      <c r="J623" s="29"/>
      <c r="K623" s="29"/>
      <c r="L623" s="30"/>
      <c r="M623" s="30"/>
      <c r="N623" s="29"/>
    </row>
    <row r="624" spans="1:14" s="23" customFormat="1" x14ac:dyDescent="0.25">
      <c r="A624" s="29"/>
      <c r="B624" s="29"/>
      <c r="C624" s="29"/>
      <c r="D624" s="29"/>
      <c r="E624" s="29"/>
      <c r="F624" s="39"/>
      <c r="G624" s="39"/>
      <c r="H624" s="9"/>
      <c r="I624" s="29"/>
      <c r="J624" s="29"/>
      <c r="K624" s="29"/>
      <c r="L624" s="30"/>
      <c r="M624" s="30"/>
      <c r="N624" s="29"/>
    </row>
    <row r="625" spans="1:14" s="23" customFormat="1" x14ac:dyDescent="0.25">
      <c r="A625" s="29"/>
      <c r="B625" s="29"/>
      <c r="C625" s="29"/>
      <c r="D625" s="29"/>
      <c r="E625" s="29"/>
      <c r="F625" s="39"/>
      <c r="G625" s="39"/>
      <c r="H625" s="9"/>
      <c r="I625" s="29"/>
      <c r="J625" s="29"/>
      <c r="K625" s="29"/>
      <c r="L625" s="30"/>
      <c r="M625" s="30"/>
      <c r="N625" s="29"/>
    </row>
    <row r="626" spans="1:14" s="23" customFormat="1" x14ac:dyDescent="0.25">
      <c r="A626" s="29"/>
      <c r="B626" s="29"/>
      <c r="C626" s="29"/>
      <c r="D626" s="29"/>
      <c r="E626" s="29"/>
      <c r="F626" s="39"/>
      <c r="G626" s="39"/>
      <c r="H626" s="9"/>
      <c r="I626" s="29"/>
      <c r="J626" s="29"/>
      <c r="K626" s="29"/>
      <c r="L626" s="30"/>
      <c r="M626" s="30"/>
      <c r="N626" s="29"/>
    </row>
    <row r="627" spans="1:14" s="23" customFormat="1" x14ac:dyDescent="0.25">
      <c r="A627" s="29"/>
      <c r="B627" s="29"/>
      <c r="C627" s="29"/>
      <c r="D627" s="29"/>
      <c r="E627" s="29"/>
      <c r="F627" s="39"/>
      <c r="G627" s="39"/>
      <c r="H627" s="9"/>
      <c r="I627" s="29"/>
      <c r="J627" s="29"/>
      <c r="K627" s="29"/>
      <c r="L627" s="30"/>
      <c r="M627" s="30"/>
      <c r="N627" s="29"/>
    </row>
    <row r="628" spans="1:14" s="23" customFormat="1" x14ac:dyDescent="0.25">
      <c r="A628" s="29"/>
      <c r="B628" s="29"/>
      <c r="C628" s="29"/>
      <c r="D628" s="29"/>
      <c r="E628" s="29"/>
      <c r="F628" s="39"/>
      <c r="G628" s="39"/>
      <c r="H628" s="9"/>
      <c r="I628" s="29"/>
      <c r="J628" s="29"/>
      <c r="K628" s="29"/>
      <c r="L628" s="30"/>
      <c r="M628" s="30"/>
      <c r="N628" s="29"/>
    </row>
    <row r="629" spans="1:14" s="23" customFormat="1" x14ac:dyDescent="0.25">
      <c r="A629" s="29"/>
      <c r="B629" s="29"/>
      <c r="C629" s="29"/>
      <c r="D629" s="29"/>
      <c r="E629" s="29"/>
      <c r="F629" s="39"/>
      <c r="G629" s="39"/>
      <c r="H629" s="9"/>
      <c r="I629" s="29"/>
      <c r="J629" s="29"/>
      <c r="K629" s="29"/>
      <c r="L629" s="30"/>
      <c r="M629" s="30"/>
      <c r="N629" s="29"/>
    </row>
    <row r="630" spans="1:14" s="23" customFormat="1" x14ac:dyDescent="0.25">
      <c r="A630" s="29"/>
      <c r="B630" s="29"/>
      <c r="C630" s="29"/>
      <c r="D630" s="29"/>
      <c r="E630" s="29"/>
      <c r="F630" s="39"/>
      <c r="G630" s="39"/>
      <c r="H630" s="9"/>
      <c r="I630" s="29"/>
      <c r="J630" s="29"/>
      <c r="K630" s="29"/>
      <c r="L630" s="30"/>
      <c r="M630" s="30"/>
      <c r="N630" s="29"/>
    </row>
    <row r="631" spans="1:14" s="23" customFormat="1" x14ac:dyDescent="0.25">
      <c r="A631" s="29"/>
      <c r="B631" s="29"/>
      <c r="C631" s="29"/>
      <c r="D631" s="29"/>
      <c r="E631" s="29"/>
      <c r="F631" s="39"/>
      <c r="G631" s="39"/>
      <c r="H631" s="9"/>
      <c r="I631" s="29"/>
      <c r="J631" s="29"/>
      <c r="K631" s="29"/>
      <c r="L631" s="30"/>
      <c r="M631" s="30"/>
      <c r="N631" s="29"/>
    </row>
    <row r="632" spans="1:14" s="23" customFormat="1" x14ac:dyDescent="0.25">
      <c r="A632" s="29"/>
      <c r="B632" s="29"/>
      <c r="C632" s="29"/>
      <c r="D632" s="29"/>
      <c r="E632" s="29"/>
      <c r="F632" s="39"/>
      <c r="G632" s="39"/>
      <c r="H632" s="9"/>
      <c r="I632" s="29"/>
      <c r="J632" s="29"/>
      <c r="K632" s="29"/>
      <c r="L632" s="30"/>
      <c r="M632" s="30"/>
      <c r="N632" s="29"/>
    </row>
    <row r="633" spans="1:14" s="23" customFormat="1" x14ac:dyDescent="0.25">
      <c r="A633" s="29"/>
      <c r="B633" s="29"/>
      <c r="C633" s="29"/>
      <c r="D633" s="29"/>
      <c r="E633" s="29"/>
      <c r="F633" s="39"/>
      <c r="G633" s="39"/>
      <c r="H633" s="9"/>
      <c r="I633" s="29"/>
      <c r="J633" s="29"/>
      <c r="K633" s="29"/>
      <c r="L633" s="30"/>
      <c r="M633" s="30"/>
      <c r="N633" s="29"/>
    </row>
    <row r="634" spans="1:14" s="23" customFormat="1" x14ac:dyDescent="0.25">
      <c r="A634" s="29"/>
      <c r="B634" s="29"/>
      <c r="C634" s="29"/>
      <c r="D634" s="29"/>
      <c r="E634" s="29"/>
      <c r="F634" s="39"/>
      <c r="G634" s="39"/>
      <c r="H634" s="9"/>
      <c r="I634" s="29"/>
      <c r="J634" s="29"/>
      <c r="K634" s="29"/>
      <c r="L634" s="36"/>
      <c r="M634" s="37"/>
      <c r="N634" s="38"/>
    </row>
    <row r="635" spans="1:14" s="23" customFormat="1" x14ac:dyDescent="0.25">
      <c r="A635" s="29"/>
      <c r="B635" s="29"/>
      <c r="C635" s="29"/>
      <c r="D635" s="29"/>
      <c r="E635" s="29"/>
      <c r="F635" s="39"/>
      <c r="G635" s="39"/>
      <c r="H635" s="9"/>
      <c r="I635" s="29"/>
      <c r="J635" s="29"/>
      <c r="K635" s="29"/>
      <c r="L635" s="30"/>
      <c r="M635" s="30"/>
      <c r="N635" s="29"/>
    </row>
    <row r="636" spans="1:14" s="23" customFormat="1" x14ac:dyDescent="0.25">
      <c r="A636" s="29"/>
      <c r="B636" s="29"/>
      <c r="C636" s="29"/>
      <c r="D636" s="29"/>
      <c r="E636" s="29"/>
      <c r="F636" s="39"/>
      <c r="G636" s="39"/>
      <c r="H636" s="9"/>
      <c r="I636" s="29"/>
      <c r="J636" s="29"/>
      <c r="K636" s="29"/>
      <c r="L636" s="30"/>
      <c r="M636" s="30"/>
      <c r="N636" s="29"/>
    </row>
    <row r="637" spans="1:14" s="23" customFormat="1" x14ac:dyDescent="0.25">
      <c r="A637" s="29"/>
      <c r="B637" s="29"/>
      <c r="C637" s="29"/>
      <c r="D637" s="29"/>
      <c r="E637" s="29"/>
      <c r="F637" s="39"/>
      <c r="G637" s="39"/>
      <c r="H637" s="9"/>
      <c r="I637" s="29"/>
      <c r="J637" s="29"/>
      <c r="K637" s="29"/>
      <c r="L637" s="30"/>
      <c r="M637" s="30"/>
      <c r="N637" s="29"/>
    </row>
    <row r="638" spans="1:14" s="23" customFormat="1" x14ac:dyDescent="0.25">
      <c r="A638" s="29"/>
      <c r="B638" s="29"/>
      <c r="C638" s="29"/>
      <c r="D638" s="29"/>
      <c r="E638" s="29"/>
      <c r="F638" s="39"/>
      <c r="G638" s="39"/>
      <c r="H638" s="9"/>
      <c r="I638" s="29"/>
      <c r="J638" s="29"/>
      <c r="K638" s="29"/>
      <c r="L638" s="30"/>
      <c r="M638" s="30"/>
      <c r="N638" s="29"/>
    </row>
    <row r="639" spans="1:14" s="23" customFormat="1" x14ac:dyDescent="0.25">
      <c r="A639" s="29"/>
      <c r="B639" s="29"/>
      <c r="C639" s="29"/>
      <c r="D639" s="29"/>
      <c r="E639" s="29"/>
      <c r="F639" s="39"/>
      <c r="G639" s="39"/>
      <c r="H639" s="9"/>
      <c r="I639" s="29"/>
      <c r="J639" s="29"/>
      <c r="K639" s="29"/>
      <c r="L639" s="30"/>
      <c r="M639" s="30"/>
      <c r="N639" s="29"/>
    </row>
    <row r="640" spans="1:14" s="23" customFormat="1" x14ac:dyDescent="0.25">
      <c r="A640" s="29"/>
      <c r="B640" s="29"/>
      <c r="C640" s="29"/>
      <c r="D640" s="29"/>
      <c r="E640" s="29"/>
      <c r="F640" s="39"/>
      <c r="G640" s="39"/>
      <c r="H640" s="9"/>
      <c r="I640" s="29"/>
      <c r="J640" s="29"/>
      <c r="K640" s="29"/>
      <c r="L640" s="30"/>
      <c r="M640" s="30"/>
      <c r="N640" s="29"/>
    </row>
    <row r="641" spans="1:14" s="23" customFormat="1" x14ac:dyDescent="0.25">
      <c r="A641" s="29"/>
      <c r="B641" s="29"/>
      <c r="C641" s="29"/>
      <c r="D641" s="29"/>
      <c r="E641" s="29"/>
      <c r="F641" s="39"/>
      <c r="G641" s="39"/>
      <c r="H641" s="9"/>
      <c r="I641" s="29"/>
      <c r="J641" s="29"/>
      <c r="K641" s="29"/>
      <c r="L641" s="30"/>
      <c r="M641" s="30"/>
      <c r="N641" s="29"/>
    </row>
    <row r="642" spans="1:14" s="23" customFormat="1" x14ac:dyDescent="0.25">
      <c r="A642" s="29"/>
      <c r="B642" s="29"/>
      <c r="C642" s="29"/>
      <c r="D642" s="29"/>
      <c r="E642" s="29"/>
      <c r="F642" s="39"/>
      <c r="G642" s="39"/>
      <c r="H642" s="9"/>
      <c r="I642" s="29"/>
      <c r="J642" s="29"/>
      <c r="K642" s="29"/>
      <c r="L642" s="30"/>
      <c r="M642" s="30"/>
      <c r="N642" s="29"/>
    </row>
    <row r="643" spans="1:14" s="23" customFormat="1" x14ac:dyDescent="0.25">
      <c r="A643" s="29"/>
      <c r="B643" s="29"/>
      <c r="C643" s="29"/>
      <c r="D643" s="29"/>
      <c r="E643" s="29"/>
      <c r="F643" s="39"/>
      <c r="G643" s="39"/>
      <c r="H643" s="9"/>
      <c r="I643" s="29"/>
      <c r="J643" s="29"/>
      <c r="K643" s="29"/>
      <c r="L643" s="30"/>
      <c r="M643" s="30"/>
      <c r="N643" s="29"/>
    </row>
    <row r="644" spans="1:14" s="23" customFormat="1" x14ac:dyDescent="0.25">
      <c r="A644" s="29"/>
      <c r="B644" s="29"/>
      <c r="C644" s="29"/>
      <c r="D644" s="29"/>
      <c r="E644" s="29"/>
      <c r="F644" s="39"/>
      <c r="G644" s="39"/>
      <c r="H644" s="9"/>
      <c r="I644" s="29"/>
      <c r="J644" s="29"/>
      <c r="K644" s="29"/>
      <c r="L644" s="30"/>
      <c r="M644" s="30"/>
      <c r="N644" s="29"/>
    </row>
    <row r="645" spans="1:14" s="23" customFormat="1" x14ac:dyDescent="0.25">
      <c r="A645" s="29"/>
      <c r="B645" s="29"/>
      <c r="C645" s="29"/>
      <c r="D645" s="29"/>
      <c r="E645" s="29"/>
      <c r="F645" s="39"/>
      <c r="G645" s="39"/>
      <c r="H645" s="9"/>
      <c r="I645" s="29"/>
      <c r="J645" s="29"/>
      <c r="K645" s="29"/>
      <c r="L645" s="30"/>
      <c r="M645" s="30"/>
      <c r="N645" s="29"/>
    </row>
    <row r="646" spans="1:14" s="23" customFormat="1" x14ac:dyDescent="0.25">
      <c r="A646" s="29"/>
      <c r="B646" s="29"/>
      <c r="C646" s="29"/>
      <c r="D646" s="29"/>
      <c r="E646" s="29"/>
      <c r="F646" s="39"/>
      <c r="G646" s="39"/>
      <c r="H646" s="9"/>
      <c r="I646" s="29"/>
      <c r="J646" s="29"/>
      <c r="K646" s="29"/>
      <c r="L646" s="30"/>
      <c r="M646" s="30"/>
      <c r="N646" s="29"/>
    </row>
    <row r="647" spans="1:14" s="23" customFormat="1" x14ac:dyDescent="0.25">
      <c r="A647" s="29"/>
      <c r="B647" s="29"/>
      <c r="C647" s="29"/>
      <c r="D647" s="29"/>
      <c r="E647" s="29"/>
      <c r="F647" s="39"/>
      <c r="G647" s="39"/>
      <c r="H647" s="9"/>
      <c r="I647" s="29"/>
      <c r="J647" s="29"/>
      <c r="K647" s="29"/>
      <c r="L647" s="30"/>
      <c r="M647" s="30"/>
      <c r="N647" s="29"/>
    </row>
    <row r="648" spans="1:14" s="23" customFormat="1" x14ac:dyDescent="0.25">
      <c r="A648" s="29"/>
      <c r="B648" s="29"/>
      <c r="C648" s="29"/>
      <c r="D648" s="29"/>
      <c r="E648" s="29"/>
      <c r="F648" s="39"/>
      <c r="G648" s="39"/>
      <c r="H648" s="9"/>
      <c r="I648" s="29"/>
      <c r="J648" s="29"/>
      <c r="K648" s="29"/>
      <c r="L648" s="30"/>
      <c r="M648" s="30"/>
      <c r="N648" s="29"/>
    </row>
    <row r="649" spans="1:14" s="23" customFormat="1" x14ac:dyDescent="0.25">
      <c r="A649" s="29"/>
      <c r="B649" s="29"/>
      <c r="C649" s="29"/>
      <c r="D649" s="29"/>
      <c r="E649" s="29"/>
      <c r="F649" s="39"/>
      <c r="G649" s="39"/>
      <c r="H649" s="9"/>
      <c r="I649" s="29"/>
      <c r="J649" s="29"/>
      <c r="K649" s="29"/>
      <c r="L649" s="30"/>
      <c r="M649" s="30"/>
      <c r="N649" s="29"/>
    </row>
    <row r="650" spans="1:14" s="23" customFormat="1" x14ac:dyDescent="0.25">
      <c r="A650" s="24"/>
      <c r="B650" s="24"/>
      <c r="C650" s="24"/>
      <c r="D650" s="24"/>
      <c r="E650" s="24"/>
      <c r="F650" s="31"/>
      <c r="G650" s="31"/>
      <c r="H650" s="11"/>
      <c r="I650" s="24"/>
      <c r="J650" s="11"/>
      <c r="K650" s="11"/>
      <c r="L650" s="32"/>
      <c r="M650" s="16"/>
      <c r="N650" s="11"/>
    </row>
    <row r="651" spans="1:14" s="23" customFormat="1" x14ac:dyDescent="0.25">
      <c r="A651" s="24"/>
      <c r="B651" s="24"/>
      <c r="C651" s="24"/>
      <c r="D651" s="24"/>
      <c r="E651" s="24"/>
      <c r="F651" s="31"/>
      <c r="G651" s="31"/>
      <c r="H651" s="11"/>
      <c r="I651" s="24"/>
      <c r="J651" s="11"/>
      <c r="K651" s="11"/>
      <c r="L651" s="32"/>
      <c r="M651" s="16"/>
      <c r="N651" s="11"/>
    </row>
    <row r="652" spans="1:14" s="23" customFormat="1" x14ac:dyDescent="0.25">
      <c r="A652" s="24"/>
      <c r="B652" s="24"/>
      <c r="C652" s="24"/>
      <c r="D652" s="24"/>
      <c r="E652" s="24"/>
      <c r="F652" s="31"/>
      <c r="G652" s="31"/>
      <c r="H652" s="11"/>
      <c r="I652" s="24"/>
      <c r="J652" s="11"/>
      <c r="K652" s="11"/>
      <c r="L652" s="32"/>
      <c r="M652" s="16"/>
      <c r="N652" s="11"/>
    </row>
    <row r="653" spans="1:14" s="23" customFormat="1" x14ac:dyDescent="0.25">
      <c r="A653" s="24"/>
      <c r="B653" s="24"/>
      <c r="C653" s="24"/>
      <c r="D653" s="24"/>
      <c r="E653" s="24"/>
      <c r="F653" s="31"/>
      <c r="G653" s="31"/>
      <c r="H653" s="11"/>
      <c r="I653" s="24"/>
      <c r="J653" s="11"/>
      <c r="K653" s="11"/>
      <c r="L653" s="32"/>
      <c r="M653" s="16"/>
      <c r="N653" s="11"/>
    </row>
    <row r="654" spans="1:14" s="23" customFormat="1" x14ac:dyDescent="0.25">
      <c r="A654" s="24"/>
      <c r="B654" s="24"/>
      <c r="C654" s="24"/>
      <c r="D654" s="24"/>
      <c r="E654" s="24"/>
      <c r="F654" s="31"/>
      <c r="G654" s="31"/>
      <c r="H654" s="11"/>
      <c r="I654" s="24"/>
      <c r="J654" s="11"/>
      <c r="K654" s="11"/>
      <c r="L654" s="32"/>
      <c r="M654" s="16"/>
      <c r="N654" s="11"/>
    </row>
    <row r="655" spans="1:14" s="23" customFormat="1" x14ac:dyDescent="0.25">
      <c r="A655" s="24"/>
      <c r="B655" s="24"/>
      <c r="C655" s="24"/>
      <c r="D655" s="24"/>
      <c r="E655" s="24"/>
      <c r="F655" s="31"/>
      <c r="G655" s="31"/>
      <c r="H655" s="11"/>
      <c r="I655" s="24"/>
      <c r="J655" s="11"/>
      <c r="K655" s="11"/>
      <c r="L655" s="32"/>
      <c r="M655" s="16"/>
      <c r="N655" s="11"/>
    </row>
    <row r="656" spans="1:14" s="23" customFormat="1" x14ac:dyDescent="0.25">
      <c r="A656" s="24"/>
      <c r="B656" s="24"/>
      <c r="C656" s="24"/>
      <c r="D656" s="24"/>
      <c r="E656" s="24"/>
      <c r="F656" s="31"/>
      <c r="G656" s="31"/>
      <c r="H656" s="11"/>
      <c r="I656" s="24"/>
      <c r="J656" s="11"/>
      <c r="K656" s="11"/>
      <c r="L656" s="32"/>
      <c r="M656" s="16"/>
      <c r="N656" s="11"/>
    </row>
    <row r="657" spans="1:14" s="23" customFormat="1" x14ac:dyDescent="0.25">
      <c r="A657" s="24"/>
      <c r="B657" s="24"/>
      <c r="C657" s="24"/>
      <c r="D657" s="24"/>
      <c r="E657" s="24"/>
      <c r="F657" s="31"/>
      <c r="G657" s="31"/>
      <c r="H657" s="11"/>
      <c r="I657" s="24"/>
      <c r="J657" s="11"/>
      <c r="K657" s="11"/>
      <c r="L657" s="32"/>
      <c r="M657" s="16"/>
      <c r="N657" s="11"/>
    </row>
    <row r="658" spans="1:14" s="23" customFormat="1" x14ac:dyDescent="0.25">
      <c r="A658" s="24"/>
      <c r="B658" s="24"/>
      <c r="C658" s="24"/>
      <c r="D658" s="24"/>
      <c r="E658" s="24"/>
      <c r="F658" s="31"/>
      <c r="G658" s="31"/>
      <c r="H658" s="11"/>
      <c r="I658" s="24"/>
      <c r="J658" s="11"/>
      <c r="K658" s="11"/>
      <c r="L658" s="32"/>
      <c r="M658" s="16"/>
      <c r="N658" s="11"/>
    </row>
    <row r="659" spans="1:14" s="23" customFormat="1" x14ac:dyDescent="0.25">
      <c r="A659" s="24"/>
      <c r="B659" s="24"/>
      <c r="C659" s="24"/>
      <c r="D659" s="24"/>
      <c r="E659" s="24"/>
      <c r="F659" s="31"/>
      <c r="G659" s="31"/>
      <c r="H659" s="11"/>
      <c r="I659" s="24"/>
      <c r="J659" s="11"/>
      <c r="K659" s="11"/>
      <c r="L659" s="32"/>
      <c r="M659" s="16"/>
      <c r="N659" s="11"/>
    </row>
    <row r="660" spans="1:14" s="23" customFormat="1" x14ac:dyDescent="0.25">
      <c r="A660" s="24"/>
      <c r="B660" s="24"/>
      <c r="C660" s="24"/>
      <c r="D660" s="24"/>
      <c r="E660" s="24"/>
      <c r="F660" s="31"/>
      <c r="G660" s="31"/>
      <c r="H660" s="11"/>
      <c r="I660" s="24"/>
      <c r="J660" s="11"/>
      <c r="K660" s="11"/>
      <c r="L660" s="32"/>
      <c r="M660" s="16"/>
      <c r="N660" s="11"/>
    </row>
    <row r="661" spans="1:14" s="23" customFormat="1" x14ac:dyDescent="0.25">
      <c r="A661" s="24"/>
      <c r="B661" s="24"/>
      <c r="C661" s="24"/>
      <c r="D661" s="24"/>
      <c r="E661" s="24"/>
      <c r="F661" s="31"/>
      <c r="G661" s="31"/>
      <c r="H661" s="11"/>
      <c r="I661" s="24"/>
      <c r="J661" s="11"/>
      <c r="K661" s="11"/>
      <c r="L661" s="32"/>
      <c r="M661" s="16"/>
      <c r="N661" s="11"/>
    </row>
    <row r="662" spans="1:14" s="23" customFormat="1" x14ac:dyDescent="0.25">
      <c r="A662" s="24"/>
      <c r="B662" s="24"/>
      <c r="C662" s="24"/>
      <c r="D662" s="24"/>
      <c r="E662" s="24"/>
      <c r="F662" s="31"/>
      <c r="G662" s="31"/>
      <c r="H662" s="11"/>
      <c r="I662" s="24"/>
      <c r="J662" s="11"/>
      <c r="K662" s="11"/>
      <c r="L662" s="32"/>
      <c r="M662" s="16"/>
      <c r="N662" s="11"/>
    </row>
    <row r="663" spans="1:14" s="23" customFormat="1" x14ac:dyDescent="0.25">
      <c r="A663" s="24"/>
      <c r="B663" s="24"/>
      <c r="C663" s="24"/>
      <c r="D663" s="24"/>
      <c r="E663" s="24"/>
      <c r="F663" s="31"/>
      <c r="G663" s="31"/>
      <c r="H663" s="11"/>
      <c r="I663" s="24"/>
      <c r="J663" s="11"/>
      <c r="K663" s="11"/>
      <c r="L663" s="32"/>
      <c r="M663" s="16"/>
      <c r="N663" s="11"/>
    </row>
    <row r="664" spans="1:14" s="23" customFormat="1" x14ac:dyDescent="0.25">
      <c r="A664" s="24"/>
      <c r="B664" s="24"/>
      <c r="C664" s="24"/>
      <c r="D664" s="24"/>
      <c r="E664" s="24"/>
      <c r="F664" s="31"/>
      <c r="G664" s="31"/>
      <c r="H664" s="11"/>
      <c r="I664" s="24"/>
      <c r="J664" s="11"/>
      <c r="K664" s="11"/>
      <c r="L664" s="32"/>
      <c r="M664" s="16"/>
      <c r="N664" s="11"/>
    </row>
    <row r="665" spans="1:14" s="23" customFormat="1" x14ac:dyDescent="0.25">
      <c r="A665" s="24"/>
      <c r="B665" s="24"/>
      <c r="C665" s="24"/>
      <c r="D665" s="24"/>
      <c r="E665" s="24"/>
      <c r="F665" s="31"/>
      <c r="G665" s="31"/>
      <c r="H665" s="11"/>
      <c r="I665" s="24"/>
      <c r="J665" s="11"/>
      <c r="K665" s="11"/>
      <c r="L665" s="32"/>
      <c r="M665" s="16"/>
      <c r="N665" s="11"/>
    </row>
    <row r="666" spans="1:14" s="23" customFormat="1" x14ac:dyDescent="0.25">
      <c r="A666" s="24"/>
      <c r="B666" s="24"/>
      <c r="C666" s="24"/>
      <c r="D666" s="24"/>
      <c r="E666" s="24"/>
      <c r="F666" s="31"/>
      <c r="G666" s="31"/>
      <c r="H666" s="11"/>
      <c r="I666" s="24"/>
      <c r="J666" s="11"/>
      <c r="K666" s="11"/>
      <c r="L666" s="32"/>
      <c r="M666" s="16"/>
      <c r="N666" s="11"/>
    </row>
    <row r="667" spans="1:14" s="23" customFormat="1" x14ac:dyDescent="0.25">
      <c r="A667" s="24"/>
      <c r="B667" s="24"/>
      <c r="C667" s="24"/>
      <c r="D667" s="24"/>
      <c r="E667" s="24"/>
      <c r="F667" s="31"/>
      <c r="G667" s="31"/>
      <c r="H667" s="11"/>
      <c r="I667" s="24"/>
      <c r="J667" s="11"/>
      <c r="K667" s="11"/>
      <c r="L667" s="32"/>
      <c r="M667" s="16"/>
      <c r="N667" s="11"/>
    </row>
    <row r="668" spans="1:14" s="23" customFormat="1" x14ac:dyDescent="0.25">
      <c r="A668" s="24"/>
      <c r="B668" s="24"/>
      <c r="C668" s="24"/>
      <c r="D668" s="24"/>
      <c r="E668" s="24"/>
      <c r="F668" s="31"/>
      <c r="G668" s="31"/>
      <c r="H668" s="11"/>
      <c r="I668" s="24"/>
      <c r="J668" s="11"/>
      <c r="K668" s="11"/>
      <c r="L668" s="32"/>
      <c r="M668" s="16"/>
      <c r="N668" s="11"/>
    </row>
    <row r="669" spans="1:14" s="23" customFormat="1" x14ac:dyDescent="0.25">
      <c r="A669" s="24"/>
      <c r="B669" s="24"/>
      <c r="C669" s="24"/>
      <c r="D669" s="24"/>
      <c r="E669" s="24"/>
      <c r="F669" s="31"/>
      <c r="G669" s="31"/>
      <c r="H669" s="11"/>
      <c r="I669" s="24"/>
      <c r="J669" s="11"/>
      <c r="K669" s="11"/>
      <c r="L669" s="32"/>
      <c r="M669" s="16"/>
      <c r="N669" s="11"/>
    </row>
    <row r="670" spans="1:14" s="23" customFormat="1" x14ac:dyDescent="0.25">
      <c r="A670" s="24"/>
      <c r="B670" s="24"/>
      <c r="C670" s="24"/>
      <c r="D670" s="24"/>
      <c r="E670" s="24"/>
      <c r="F670" s="31"/>
      <c r="G670" s="31"/>
      <c r="H670" s="11"/>
      <c r="I670" s="24"/>
      <c r="J670" s="11"/>
      <c r="K670" s="11"/>
      <c r="L670" s="32"/>
      <c r="M670" s="16"/>
      <c r="N670" s="11"/>
    </row>
    <row r="671" spans="1:14" s="23" customFormat="1" x14ac:dyDescent="0.25">
      <c r="A671" s="24"/>
      <c r="B671" s="24"/>
      <c r="C671" s="24"/>
      <c r="D671" s="24"/>
      <c r="E671" s="24"/>
      <c r="F671" s="31"/>
      <c r="G671" s="31"/>
      <c r="H671" s="11"/>
      <c r="I671" s="24"/>
      <c r="J671" s="11"/>
      <c r="K671" s="11"/>
      <c r="L671" s="32"/>
      <c r="M671" s="16"/>
      <c r="N671" s="11"/>
    </row>
    <row r="672" spans="1:14" s="23" customFormat="1" x14ac:dyDescent="0.25">
      <c r="A672" s="24"/>
      <c r="B672" s="24"/>
      <c r="C672" s="24"/>
      <c r="D672" s="24"/>
      <c r="E672" s="24"/>
      <c r="F672" s="31"/>
      <c r="G672" s="31"/>
      <c r="H672" s="11"/>
      <c r="I672" s="24"/>
      <c r="J672" s="11"/>
      <c r="K672" s="11"/>
      <c r="L672" s="32"/>
      <c r="M672" s="16"/>
      <c r="N672" s="11"/>
    </row>
    <row r="673" spans="1:14" s="23" customFormat="1" x14ac:dyDescent="0.25">
      <c r="A673" s="24"/>
      <c r="B673" s="24"/>
      <c r="C673" s="24"/>
      <c r="D673" s="24"/>
      <c r="E673" s="24"/>
      <c r="F673" s="31"/>
      <c r="G673" s="31"/>
      <c r="H673" s="11"/>
      <c r="I673" s="24"/>
      <c r="J673" s="11"/>
      <c r="K673" s="11"/>
      <c r="L673" s="32"/>
      <c r="M673" s="16"/>
      <c r="N673" s="11"/>
    </row>
    <row r="674" spans="1:14" s="23" customFormat="1" x14ac:dyDescent="0.25">
      <c r="A674" s="24"/>
      <c r="B674" s="24"/>
      <c r="C674" s="24"/>
      <c r="D674" s="24"/>
      <c r="E674" s="24"/>
      <c r="F674" s="31"/>
      <c r="G674" s="31"/>
      <c r="H674" s="11"/>
      <c r="I674" s="24"/>
      <c r="J674" s="11"/>
      <c r="K674" s="11"/>
      <c r="L674" s="32"/>
      <c r="M674" s="16"/>
      <c r="N674" s="11"/>
    </row>
    <row r="675" spans="1:14" s="23" customFormat="1" x14ac:dyDescent="0.25">
      <c r="A675" s="24"/>
      <c r="B675" s="24"/>
      <c r="C675" s="24"/>
      <c r="D675" s="24"/>
      <c r="E675" s="24"/>
      <c r="F675" s="31"/>
      <c r="G675" s="31"/>
      <c r="H675" s="11"/>
      <c r="I675" s="24"/>
      <c r="J675" s="11"/>
      <c r="K675" s="11"/>
      <c r="L675" s="32"/>
      <c r="M675" s="16"/>
      <c r="N675" s="11"/>
    </row>
    <row r="676" spans="1:14" s="23" customFormat="1" x14ac:dyDescent="0.25">
      <c r="A676" s="24"/>
      <c r="B676" s="24"/>
      <c r="C676" s="24"/>
      <c r="D676" s="24"/>
      <c r="E676" s="24"/>
      <c r="F676" s="31"/>
      <c r="G676" s="31"/>
      <c r="H676" s="11"/>
      <c r="I676" s="24"/>
      <c r="J676" s="11"/>
      <c r="K676" s="11"/>
      <c r="L676" s="32"/>
      <c r="M676" s="16"/>
      <c r="N676" s="11"/>
    </row>
    <row r="677" spans="1:14" s="23" customFormat="1" x14ac:dyDescent="0.25">
      <c r="A677" s="24"/>
      <c r="B677" s="24"/>
      <c r="C677" s="24"/>
      <c r="D677" s="24"/>
      <c r="E677" s="24"/>
      <c r="F677" s="31"/>
      <c r="G677" s="31"/>
      <c r="H677" s="11"/>
      <c r="I677" s="24"/>
      <c r="J677" s="11"/>
      <c r="K677" s="11"/>
      <c r="L677" s="32"/>
      <c r="M677" s="16"/>
      <c r="N677" s="11"/>
    </row>
    <row r="678" spans="1:14" s="23" customFormat="1" x14ac:dyDescent="0.25">
      <c r="A678" s="24"/>
      <c r="B678" s="24"/>
      <c r="C678" s="24"/>
      <c r="D678" s="24"/>
      <c r="E678" s="24"/>
      <c r="F678" s="31"/>
      <c r="G678" s="31"/>
      <c r="H678" s="11"/>
      <c r="I678" s="24"/>
      <c r="J678" s="11"/>
      <c r="K678" s="11"/>
      <c r="L678" s="32"/>
      <c r="M678" s="16"/>
      <c r="N678" s="11"/>
    </row>
    <row r="679" spans="1:14" s="23" customFormat="1" x14ac:dyDescent="0.25">
      <c r="A679" s="24"/>
      <c r="B679" s="24"/>
      <c r="C679" s="24"/>
      <c r="D679" s="24"/>
      <c r="E679" s="24"/>
      <c r="F679" s="31"/>
      <c r="G679" s="31"/>
      <c r="H679" s="11"/>
      <c r="I679" s="24"/>
      <c r="J679" s="11"/>
      <c r="K679" s="11"/>
      <c r="L679" s="32"/>
      <c r="M679" s="16"/>
      <c r="N679" s="11"/>
    </row>
    <row r="680" spans="1:14" s="23" customFormat="1" x14ac:dyDescent="0.25">
      <c r="A680" s="24"/>
      <c r="B680" s="24"/>
      <c r="C680" s="24"/>
      <c r="D680" s="24"/>
      <c r="E680" s="24"/>
      <c r="F680" s="31"/>
      <c r="G680" s="31"/>
      <c r="H680" s="11"/>
      <c r="I680" s="24"/>
      <c r="J680" s="11"/>
      <c r="K680" s="11"/>
      <c r="L680" s="32"/>
      <c r="M680" s="16"/>
      <c r="N680" s="11"/>
    </row>
    <row r="681" spans="1:14" s="23" customFormat="1" x14ac:dyDescent="0.25">
      <c r="A681" s="24"/>
      <c r="B681" s="24"/>
      <c r="C681" s="24"/>
      <c r="D681" s="24"/>
      <c r="E681" s="24"/>
      <c r="F681" s="31"/>
      <c r="G681" s="31"/>
      <c r="H681" s="11"/>
      <c r="I681" s="24"/>
      <c r="J681" s="11"/>
      <c r="K681" s="11"/>
      <c r="L681" s="32"/>
      <c r="M681" s="16"/>
      <c r="N681" s="11"/>
    </row>
    <row r="682" spans="1:14" s="23" customFormat="1" x14ac:dyDescent="0.25">
      <c r="A682" s="24"/>
      <c r="B682" s="24"/>
      <c r="C682" s="24"/>
      <c r="D682" s="24"/>
      <c r="E682" s="24"/>
      <c r="F682" s="31"/>
      <c r="G682" s="31"/>
      <c r="H682" s="11"/>
      <c r="I682" s="24"/>
      <c r="J682" s="11"/>
      <c r="K682" s="11"/>
      <c r="L682" s="32"/>
      <c r="M682" s="16"/>
      <c r="N682" s="11"/>
    </row>
    <row r="683" spans="1:14" s="23" customFormat="1" x14ac:dyDescent="0.25">
      <c r="A683" s="24"/>
      <c r="B683" s="24"/>
      <c r="C683" s="24"/>
      <c r="D683" s="24"/>
      <c r="E683" s="24"/>
      <c r="F683" s="31"/>
      <c r="G683" s="31"/>
      <c r="H683" s="11"/>
      <c r="I683" s="24"/>
      <c r="J683" s="11"/>
      <c r="K683" s="11"/>
      <c r="L683" s="32"/>
      <c r="M683" s="16"/>
      <c r="N683" s="11"/>
    </row>
    <row r="684" spans="1:14" s="23" customFormat="1" x14ac:dyDescent="0.25">
      <c r="A684" s="24"/>
      <c r="B684" s="24"/>
      <c r="C684" s="24"/>
      <c r="D684" s="24"/>
      <c r="E684" s="24"/>
      <c r="F684" s="31"/>
      <c r="G684" s="31"/>
      <c r="H684" s="11"/>
      <c r="I684" s="24"/>
      <c r="J684" s="11"/>
      <c r="K684" s="11"/>
      <c r="L684" s="32"/>
      <c r="M684" s="16"/>
      <c r="N684" s="11"/>
    </row>
    <row r="685" spans="1:14" s="23" customFormat="1" x14ac:dyDescent="0.25">
      <c r="A685" s="24"/>
      <c r="B685" s="24"/>
      <c r="C685" s="24"/>
      <c r="D685" s="24"/>
      <c r="E685" s="24"/>
      <c r="F685" s="31"/>
      <c r="G685" s="31"/>
      <c r="H685" s="11"/>
      <c r="I685" s="24"/>
      <c r="J685" s="11"/>
      <c r="K685" s="11"/>
      <c r="L685" s="32"/>
      <c r="M685" s="16"/>
      <c r="N685" s="11"/>
    </row>
    <row r="686" spans="1:14" s="23" customFormat="1" x14ac:dyDescent="0.25">
      <c r="A686" s="34"/>
      <c r="B686" s="34"/>
      <c r="C686" s="34"/>
      <c r="D686" s="34"/>
      <c r="E686" s="34"/>
      <c r="F686" s="58"/>
      <c r="G686" s="58"/>
      <c r="H686" s="9"/>
      <c r="I686" s="34"/>
      <c r="J686" s="34"/>
      <c r="K686" s="34"/>
      <c r="L686" s="35"/>
      <c r="M686" s="35"/>
      <c r="N686" s="34"/>
    </row>
    <row r="687" spans="1:14" s="23" customFormat="1" x14ac:dyDescent="0.25">
      <c r="A687" s="34"/>
      <c r="B687" s="34"/>
      <c r="C687" s="34"/>
      <c r="D687" s="34"/>
      <c r="E687" s="34"/>
      <c r="F687" s="58"/>
      <c r="G687" s="58"/>
      <c r="H687" s="9"/>
      <c r="I687" s="34"/>
      <c r="J687" s="34"/>
      <c r="K687" s="34"/>
      <c r="L687" s="35"/>
      <c r="M687" s="35"/>
      <c r="N687" s="34"/>
    </row>
    <row r="688" spans="1:14" s="23" customFormat="1" x14ac:dyDescent="0.25">
      <c r="A688" s="34"/>
      <c r="B688" s="34"/>
      <c r="C688" s="34"/>
      <c r="D688" s="34"/>
      <c r="E688" s="34"/>
      <c r="F688" s="58"/>
      <c r="G688" s="58"/>
      <c r="H688" s="9"/>
      <c r="I688" s="34"/>
      <c r="J688" s="34"/>
      <c r="K688" s="34"/>
      <c r="L688" s="35"/>
      <c r="M688" s="35"/>
      <c r="N688" s="34"/>
    </row>
    <row r="689" spans="1:14" s="23" customFormat="1" x14ac:dyDescent="0.25">
      <c r="A689" s="34"/>
      <c r="B689" s="34"/>
      <c r="C689" s="34"/>
      <c r="D689" s="34"/>
      <c r="E689" s="34"/>
      <c r="F689" s="34"/>
      <c r="G689" s="34"/>
      <c r="H689" s="9"/>
      <c r="I689" s="34"/>
      <c r="J689" s="34"/>
      <c r="K689" s="34"/>
      <c r="L689" s="35"/>
      <c r="M689" s="35"/>
      <c r="N689" s="34"/>
    </row>
    <row r="690" spans="1:14" s="23" customFormat="1" x14ac:dyDescent="0.25">
      <c r="A690" s="34"/>
      <c r="B690" s="34"/>
      <c r="C690" s="34"/>
      <c r="D690" s="34"/>
      <c r="E690" s="34"/>
      <c r="F690" s="34"/>
      <c r="G690" s="34"/>
      <c r="H690" s="9"/>
      <c r="I690" s="34"/>
      <c r="J690" s="34"/>
      <c r="K690" s="34"/>
      <c r="L690" s="35"/>
      <c r="M690" s="35"/>
      <c r="N690" s="34"/>
    </row>
    <row r="691" spans="1:14" s="23" customFormat="1" x14ac:dyDescent="0.25">
      <c r="A691" s="34"/>
      <c r="B691" s="34"/>
      <c r="C691" s="34"/>
      <c r="D691" s="34"/>
      <c r="E691" s="34"/>
      <c r="F691" s="34"/>
      <c r="G691" s="34"/>
      <c r="H691" s="9"/>
      <c r="I691" s="34"/>
      <c r="J691" s="34"/>
      <c r="K691" s="34"/>
      <c r="L691" s="35"/>
      <c r="M691" s="35"/>
      <c r="N691" s="34"/>
    </row>
    <row r="692" spans="1:14" s="23" customFormat="1" x14ac:dyDescent="0.25">
      <c r="A692" s="34"/>
      <c r="B692" s="34"/>
      <c r="C692" s="34"/>
      <c r="D692" s="34"/>
      <c r="E692" s="34"/>
      <c r="F692" s="34"/>
      <c r="G692" s="34"/>
      <c r="H692" s="9"/>
      <c r="I692" s="34"/>
      <c r="J692" s="34"/>
      <c r="K692" s="34"/>
      <c r="L692" s="35"/>
      <c r="M692" s="35"/>
      <c r="N692" s="34"/>
    </row>
    <row r="693" spans="1:14" s="23" customFormat="1" x14ac:dyDescent="0.25">
      <c r="A693" s="34"/>
      <c r="B693" s="34"/>
      <c r="C693" s="34"/>
      <c r="D693" s="34"/>
      <c r="E693" s="34"/>
      <c r="F693" s="34"/>
      <c r="G693" s="34"/>
      <c r="H693" s="9"/>
      <c r="I693" s="34"/>
      <c r="J693" s="34"/>
      <c r="K693" s="34"/>
      <c r="L693" s="35"/>
      <c r="M693" s="35"/>
      <c r="N693" s="34"/>
    </row>
    <row r="694" spans="1:14" s="23" customFormat="1" x14ac:dyDescent="0.25">
      <c r="A694" s="34"/>
      <c r="B694" s="34"/>
      <c r="C694" s="34"/>
      <c r="D694" s="34"/>
      <c r="E694" s="34"/>
      <c r="F694" s="34"/>
      <c r="G694" s="34"/>
      <c r="H694" s="9"/>
      <c r="I694" s="34"/>
      <c r="J694" s="34"/>
      <c r="K694" s="34"/>
      <c r="L694" s="35"/>
      <c r="M694" s="35"/>
      <c r="N694" s="34"/>
    </row>
    <row r="695" spans="1:14" s="23" customFormat="1" x14ac:dyDescent="0.25">
      <c r="A695" s="34"/>
      <c r="B695" s="34"/>
      <c r="C695" s="34"/>
      <c r="D695" s="34"/>
      <c r="E695" s="34"/>
      <c r="F695" s="58"/>
      <c r="G695" s="58"/>
      <c r="H695" s="9"/>
      <c r="I695" s="34"/>
      <c r="J695" s="34"/>
      <c r="K695" s="34"/>
      <c r="L695" s="35"/>
      <c r="M695" s="35"/>
      <c r="N695" s="34"/>
    </row>
    <row r="696" spans="1:14" s="23" customFormat="1" x14ac:dyDescent="0.25">
      <c r="A696" s="34"/>
      <c r="B696" s="34"/>
      <c r="C696" s="34"/>
      <c r="D696" s="34"/>
      <c r="E696" s="34"/>
      <c r="F696" s="58"/>
      <c r="G696" s="58"/>
      <c r="H696" s="9"/>
      <c r="I696" s="34"/>
      <c r="J696" s="34"/>
      <c r="K696" s="34"/>
      <c r="L696" s="35"/>
      <c r="M696" s="35"/>
      <c r="N696" s="34"/>
    </row>
    <row r="697" spans="1:14" s="23" customFormat="1" x14ac:dyDescent="0.25">
      <c r="A697" s="34"/>
      <c r="B697" s="34"/>
      <c r="C697" s="34"/>
      <c r="D697" s="34"/>
      <c r="E697" s="34"/>
      <c r="F697" s="58"/>
      <c r="G697" s="58"/>
      <c r="H697" s="9"/>
      <c r="I697" s="34"/>
      <c r="J697" s="34"/>
      <c r="K697" s="34"/>
      <c r="L697" s="35"/>
      <c r="M697" s="35"/>
      <c r="N697" s="34"/>
    </row>
    <row r="698" spans="1:14" s="23" customFormat="1" x14ac:dyDescent="0.25">
      <c r="A698" s="34"/>
      <c r="B698" s="34"/>
      <c r="C698" s="34"/>
      <c r="D698" s="34"/>
      <c r="E698" s="34"/>
      <c r="F698" s="34"/>
      <c r="G698" s="34"/>
      <c r="H698" s="9"/>
      <c r="I698" s="34"/>
      <c r="J698" s="34"/>
      <c r="K698" s="34"/>
      <c r="L698" s="35"/>
      <c r="M698" s="35"/>
      <c r="N698" s="34"/>
    </row>
    <row r="699" spans="1:14" s="23" customFormat="1" x14ac:dyDescent="0.25">
      <c r="A699" s="34"/>
      <c r="B699" s="34"/>
      <c r="C699" s="34"/>
      <c r="D699" s="34"/>
      <c r="E699" s="34"/>
      <c r="F699" s="34"/>
      <c r="G699" s="34"/>
      <c r="H699" s="9"/>
      <c r="I699" s="34"/>
      <c r="J699" s="34"/>
      <c r="K699" s="34"/>
      <c r="L699" s="35"/>
      <c r="M699" s="35"/>
      <c r="N699" s="34"/>
    </row>
    <row r="700" spans="1:14" s="23" customFormat="1" x14ac:dyDescent="0.25">
      <c r="A700" s="34"/>
      <c r="B700" s="34"/>
      <c r="C700" s="34"/>
      <c r="D700" s="34"/>
      <c r="E700" s="34"/>
      <c r="F700" s="34"/>
      <c r="G700" s="34"/>
      <c r="H700" s="9"/>
      <c r="I700" s="34"/>
      <c r="J700" s="34"/>
      <c r="K700" s="34"/>
      <c r="L700" s="35"/>
      <c r="M700" s="35"/>
      <c r="N700" s="34"/>
    </row>
    <row r="701" spans="1:14" s="23" customFormat="1" x14ac:dyDescent="0.25">
      <c r="A701" s="34"/>
      <c r="B701" s="34"/>
      <c r="C701" s="34"/>
      <c r="D701" s="34"/>
      <c r="E701" s="34"/>
      <c r="F701" s="34"/>
      <c r="G701" s="34"/>
      <c r="H701" s="9"/>
      <c r="I701" s="34"/>
      <c r="J701" s="34"/>
      <c r="K701" s="34"/>
      <c r="L701" s="35"/>
      <c r="M701" s="35"/>
      <c r="N701" s="34"/>
    </row>
    <row r="702" spans="1:14" s="23" customFormat="1" x14ac:dyDescent="0.25">
      <c r="A702" s="34"/>
      <c r="B702" s="34"/>
      <c r="C702" s="34"/>
      <c r="D702" s="34"/>
      <c r="E702" s="34"/>
      <c r="F702" s="34"/>
      <c r="G702" s="34"/>
      <c r="H702" s="9"/>
      <c r="I702" s="34"/>
      <c r="J702" s="34"/>
      <c r="K702" s="34"/>
      <c r="L702" s="35"/>
      <c r="M702" s="35"/>
      <c r="N702" s="34"/>
    </row>
    <row r="703" spans="1:14" s="23" customFormat="1" x14ac:dyDescent="0.25">
      <c r="A703" s="34"/>
      <c r="B703" s="34"/>
      <c r="C703" s="34"/>
      <c r="D703" s="34"/>
      <c r="E703" s="34"/>
      <c r="F703" s="34"/>
      <c r="G703" s="34"/>
      <c r="H703" s="9"/>
      <c r="I703" s="34"/>
      <c r="J703" s="34"/>
      <c r="K703" s="34"/>
      <c r="L703" s="35"/>
      <c r="M703" s="35"/>
      <c r="N703" s="34"/>
    </row>
    <row r="704" spans="1:14" s="23" customFormat="1" x14ac:dyDescent="0.25">
      <c r="A704" s="34"/>
      <c r="B704" s="34"/>
      <c r="C704" s="34"/>
      <c r="D704" s="34"/>
      <c r="E704" s="34"/>
      <c r="F704" s="58"/>
      <c r="G704" s="58"/>
      <c r="H704" s="9"/>
      <c r="I704" s="34"/>
      <c r="J704" s="34"/>
      <c r="K704" s="34"/>
      <c r="L704" s="35"/>
      <c r="M704" s="35"/>
      <c r="N704" s="34"/>
    </row>
    <row r="705" spans="1:14" s="23" customFormat="1" x14ac:dyDescent="0.25">
      <c r="A705" s="34"/>
      <c r="B705" s="34"/>
      <c r="C705" s="34"/>
      <c r="D705" s="34"/>
      <c r="E705" s="34"/>
      <c r="F705" s="58"/>
      <c r="G705" s="58"/>
      <c r="H705" s="9"/>
      <c r="I705" s="34"/>
      <c r="J705" s="34"/>
      <c r="K705" s="34"/>
      <c r="L705" s="35"/>
      <c r="M705" s="35"/>
      <c r="N705" s="34"/>
    </row>
    <row r="706" spans="1:14" s="23" customFormat="1" x14ac:dyDescent="0.25">
      <c r="A706" s="34"/>
      <c r="B706" s="34"/>
      <c r="C706" s="34"/>
      <c r="D706" s="34"/>
      <c r="E706" s="34"/>
      <c r="F706" s="58"/>
      <c r="G706" s="58"/>
      <c r="H706" s="9"/>
      <c r="I706" s="34"/>
      <c r="J706" s="34"/>
      <c r="K706" s="34"/>
      <c r="L706" s="35"/>
      <c r="M706" s="35"/>
      <c r="N706" s="34"/>
    </row>
    <row r="707" spans="1:14" s="23" customFormat="1" x14ac:dyDescent="0.25">
      <c r="A707" s="34"/>
      <c r="B707" s="34"/>
      <c r="C707" s="34"/>
      <c r="D707" s="34"/>
      <c r="E707" s="34"/>
      <c r="F707" s="34"/>
      <c r="G707" s="34"/>
      <c r="H707" s="9"/>
      <c r="I707" s="34"/>
      <c r="J707" s="34"/>
      <c r="K707" s="34"/>
      <c r="L707" s="35"/>
      <c r="M707" s="35"/>
      <c r="N707" s="34"/>
    </row>
    <row r="708" spans="1:14" s="23" customFormat="1" x14ac:dyDescent="0.25">
      <c r="A708" s="34"/>
      <c r="B708" s="34"/>
      <c r="C708" s="34"/>
      <c r="D708" s="34"/>
      <c r="E708" s="34"/>
      <c r="F708" s="34"/>
      <c r="G708" s="34"/>
      <c r="H708" s="9"/>
      <c r="I708" s="34"/>
      <c r="J708" s="34"/>
      <c r="K708" s="34"/>
      <c r="L708" s="35"/>
      <c r="M708" s="35"/>
      <c r="N708" s="34"/>
    </row>
    <row r="709" spans="1:14" s="23" customFormat="1" x14ac:dyDescent="0.25">
      <c r="A709" s="34"/>
      <c r="B709" s="34"/>
      <c r="C709" s="34"/>
      <c r="D709" s="34"/>
      <c r="E709" s="34"/>
      <c r="F709" s="34"/>
      <c r="G709" s="34"/>
      <c r="H709" s="9"/>
      <c r="I709" s="34"/>
      <c r="J709" s="34"/>
      <c r="K709" s="34"/>
      <c r="L709" s="35"/>
      <c r="M709" s="35"/>
      <c r="N709" s="34"/>
    </row>
    <row r="710" spans="1:14" s="23" customFormat="1" x14ac:dyDescent="0.25">
      <c r="A710" s="34"/>
      <c r="B710" s="34"/>
      <c r="C710" s="34"/>
      <c r="D710" s="34"/>
      <c r="E710" s="34"/>
      <c r="F710" s="34"/>
      <c r="G710" s="34"/>
      <c r="H710" s="9"/>
      <c r="I710" s="34"/>
      <c r="J710" s="34"/>
      <c r="K710" s="34"/>
      <c r="L710" s="35"/>
      <c r="M710" s="35"/>
      <c r="N710" s="34"/>
    </row>
    <row r="711" spans="1:14" s="23" customFormat="1" x14ac:dyDescent="0.25">
      <c r="A711" s="34"/>
      <c r="B711" s="34"/>
      <c r="C711" s="34"/>
      <c r="D711" s="34"/>
      <c r="E711" s="34"/>
      <c r="F711" s="34"/>
      <c r="G711" s="34"/>
      <c r="H711" s="9"/>
      <c r="I711" s="34"/>
      <c r="J711" s="34"/>
      <c r="K711" s="34"/>
      <c r="L711" s="35"/>
      <c r="M711" s="35"/>
      <c r="N711" s="34"/>
    </row>
    <row r="712" spans="1:14" s="23" customFormat="1" x14ac:dyDescent="0.25">
      <c r="A712" s="34"/>
      <c r="B712" s="34"/>
      <c r="C712" s="34"/>
      <c r="D712" s="34"/>
      <c r="E712" s="34"/>
      <c r="F712" s="34"/>
      <c r="G712" s="34"/>
      <c r="H712" s="9"/>
      <c r="I712" s="34"/>
      <c r="J712" s="34"/>
      <c r="K712" s="34"/>
      <c r="L712" s="35"/>
      <c r="M712" s="35"/>
      <c r="N712" s="34"/>
    </row>
    <row r="713" spans="1:14" s="23" customFormat="1" x14ac:dyDescent="0.25">
      <c r="A713" s="34"/>
      <c r="B713" s="34"/>
      <c r="C713" s="34"/>
      <c r="D713" s="34"/>
      <c r="E713" s="34"/>
      <c r="F713" s="58"/>
      <c r="G713" s="58"/>
      <c r="H713" s="9"/>
      <c r="I713" s="34"/>
      <c r="J713" s="34"/>
      <c r="K713" s="34"/>
      <c r="L713" s="35"/>
      <c r="M713" s="35"/>
      <c r="N713" s="34"/>
    </row>
    <row r="714" spans="1:14" s="23" customFormat="1" x14ac:dyDescent="0.25">
      <c r="A714" s="34"/>
      <c r="B714" s="34"/>
      <c r="C714" s="34"/>
      <c r="D714" s="34"/>
      <c r="E714" s="34"/>
      <c r="F714" s="58"/>
      <c r="G714" s="58"/>
      <c r="H714" s="9"/>
      <c r="I714" s="34"/>
      <c r="J714" s="34"/>
      <c r="K714" s="34"/>
      <c r="L714" s="35"/>
      <c r="M714" s="35"/>
      <c r="N714" s="34"/>
    </row>
    <row r="715" spans="1:14" s="23" customFormat="1" x14ac:dyDescent="0.25">
      <c r="A715" s="34"/>
      <c r="B715" s="34"/>
      <c r="C715" s="34"/>
      <c r="D715" s="34"/>
      <c r="E715" s="34"/>
      <c r="F715" s="58"/>
      <c r="G715" s="58"/>
      <c r="H715" s="9"/>
      <c r="I715" s="34"/>
      <c r="J715" s="34"/>
      <c r="K715" s="34"/>
      <c r="L715" s="35"/>
      <c r="M715" s="35"/>
      <c r="N715" s="34"/>
    </row>
    <row r="716" spans="1:14" s="23" customFormat="1" x14ac:dyDescent="0.25">
      <c r="A716" s="34"/>
      <c r="B716" s="34"/>
      <c r="C716" s="34"/>
      <c r="D716" s="34"/>
      <c r="E716" s="34"/>
      <c r="F716" s="34"/>
      <c r="G716" s="34"/>
      <c r="H716" s="9"/>
      <c r="I716" s="34"/>
      <c r="J716" s="34"/>
      <c r="K716" s="34"/>
      <c r="L716" s="35"/>
      <c r="M716" s="35"/>
      <c r="N716" s="34"/>
    </row>
    <row r="717" spans="1:14" s="23" customFormat="1" x14ac:dyDescent="0.25">
      <c r="A717" s="34"/>
      <c r="B717" s="34"/>
      <c r="C717" s="34"/>
      <c r="D717" s="34"/>
      <c r="E717" s="34"/>
      <c r="F717" s="34"/>
      <c r="G717" s="34"/>
      <c r="H717" s="9"/>
      <c r="I717" s="34"/>
      <c r="J717" s="34"/>
      <c r="K717" s="34"/>
      <c r="L717" s="35"/>
      <c r="M717" s="35"/>
      <c r="N717" s="34"/>
    </row>
    <row r="718" spans="1:14" s="23" customFormat="1" x14ac:dyDescent="0.25">
      <c r="A718" s="34"/>
      <c r="B718" s="34"/>
      <c r="C718" s="34"/>
      <c r="D718" s="34"/>
      <c r="E718" s="34"/>
      <c r="F718" s="34"/>
      <c r="G718" s="34"/>
      <c r="H718" s="9"/>
      <c r="I718" s="34"/>
      <c r="J718" s="34"/>
      <c r="K718" s="34"/>
      <c r="L718" s="35"/>
      <c r="M718" s="35"/>
      <c r="N718" s="34"/>
    </row>
    <row r="719" spans="1:14" s="23" customFormat="1" x14ac:dyDescent="0.25">
      <c r="A719" s="34"/>
      <c r="B719" s="34"/>
      <c r="C719" s="34"/>
      <c r="D719" s="34"/>
      <c r="E719" s="34"/>
      <c r="F719" s="34"/>
      <c r="G719" s="34"/>
      <c r="H719" s="9"/>
      <c r="I719" s="34"/>
      <c r="J719" s="34"/>
      <c r="K719" s="34"/>
      <c r="L719" s="35"/>
      <c r="M719" s="35"/>
      <c r="N719" s="34"/>
    </row>
    <row r="720" spans="1:14" s="23" customFormat="1" x14ac:dyDescent="0.25">
      <c r="A720" s="34"/>
      <c r="B720" s="34"/>
      <c r="C720" s="34"/>
      <c r="D720" s="34"/>
      <c r="E720" s="34"/>
      <c r="F720" s="34"/>
      <c r="G720" s="34"/>
      <c r="H720" s="9"/>
      <c r="I720" s="34"/>
      <c r="J720" s="34"/>
      <c r="K720" s="34"/>
      <c r="L720" s="35"/>
      <c r="M720" s="35"/>
      <c r="N720" s="34"/>
    </row>
    <row r="721" spans="1:14" s="23" customFormat="1" x14ac:dyDescent="0.25">
      <c r="A721" s="34"/>
      <c r="B721" s="34"/>
      <c r="C721" s="34"/>
      <c r="D721" s="34"/>
      <c r="E721" s="34"/>
      <c r="F721" s="34"/>
      <c r="G721" s="34"/>
      <c r="H721" s="9"/>
      <c r="I721" s="34"/>
      <c r="J721" s="34"/>
      <c r="K721" s="34"/>
      <c r="L721" s="35"/>
      <c r="M721" s="35"/>
      <c r="N721" s="34"/>
    </row>
    <row r="722" spans="1:14" s="23" customFormat="1" x14ac:dyDescent="0.25">
      <c r="A722" s="34"/>
      <c r="B722" s="34"/>
      <c r="C722" s="34"/>
      <c r="D722" s="34"/>
      <c r="E722" s="34"/>
      <c r="F722" s="58"/>
      <c r="G722" s="58"/>
      <c r="H722" s="9"/>
      <c r="I722" s="34"/>
      <c r="J722" s="34"/>
      <c r="K722" s="34"/>
      <c r="L722" s="35"/>
      <c r="M722" s="35"/>
      <c r="N722" s="34"/>
    </row>
    <row r="723" spans="1:14" s="23" customFormat="1" x14ac:dyDescent="0.25">
      <c r="A723" s="34"/>
      <c r="B723" s="34"/>
      <c r="C723" s="34"/>
      <c r="D723" s="34"/>
      <c r="E723" s="34"/>
      <c r="F723" s="58"/>
      <c r="G723" s="58"/>
      <c r="H723" s="9"/>
      <c r="I723" s="34"/>
      <c r="J723" s="34"/>
      <c r="K723" s="34"/>
      <c r="L723" s="35"/>
      <c r="M723" s="35"/>
      <c r="N723" s="34"/>
    </row>
    <row r="724" spans="1:14" s="23" customFormat="1" x14ac:dyDescent="0.25">
      <c r="A724" s="34"/>
      <c r="B724" s="34"/>
      <c r="C724" s="34"/>
      <c r="D724" s="34"/>
      <c r="E724" s="34"/>
      <c r="F724" s="58"/>
      <c r="G724" s="58"/>
      <c r="H724" s="9"/>
      <c r="I724" s="34"/>
      <c r="J724" s="34"/>
      <c r="K724" s="34"/>
      <c r="L724" s="35"/>
      <c r="M724" s="35"/>
      <c r="N724" s="34"/>
    </row>
    <row r="725" spans="1:14" s="23" customFormat="1" x14ac:dyDescent="0.25">
      <c r="A725" s="34"/>
      <c r="B725" s="34"/>
      <c r="C725" s="34"/>
      <c r="D725" s="34"/>
      <c r="E725" s="34"/>
      <c r="F725" s="34"/>
      <c r="G725" s="34"/>
      <c r="H725" s="9"/>
      <c r="I725" s="34"/>
      <c r="J725" s="34"/>
      <c r="K725" s="34"/>
      <c r="L725" s="35"/>
      <c r="M725" s="35"/>
      <c r="N725" s="34"/>
    </row>
    <row r="726" spans="1:14" s="23" customFormat="1" x14ac:dyDescent="0.25">
      <c r="A726" s="34"/>
      <c r="B726" s="34"/>
      <c r="C726" s="34"/>
      <c r="D726" s="34"/>
      <c r="E726" s="34"/>
      <c r="F726" s="34"/>
      <c r="G726" s="34"/>
      <c r="H726" s="9"/>
      <c r="I726" s="34"/>
      <c r="J726" s="34"/>
      <c r="K726" s="34"/>
      <c r="L726" s="35"/>
      <c r="M726" s="35"/>
      <c r="N726" s="34"/>
    </row>
    <row r="727" spans="1:14" s="23" customFormat="1" x14ac:dyDescent="0.25">
      <c r="A727" s="34"/>
      <c r="B727" s="34"/>
      <c r="C727" s="34"/>
      <c r="D727" s="34"/>
      <c r="E727" s="34"/>
      <c r="F727" s="34"/>
      <c r="G727" s="34"/>
      <c r="H727" s="9"/>
      <c r="I727" s="34"/>
      <c r="J727" s="34"/>
      <c r="K727" s="34"/>
      <c r="L727" s="35"/>
      <c r="M727" s="35"/>
      <c r="N727" s="34"/>
    </row>
    <row r="728" spans="1:14" s="23" customFormat="1" x14ac:dyDescent="0.25">
      <c r="A728" s="34"/>
      <c r="B728" s="34"/>
      <c r="C728" s="34"/>
      <c r="D728" s="34"/>
      <c r="E728" s="34"/>
      <c r="F728" s="34"/>
      <c r="G728" s="34"/>
      <c r="H728" s="9"/>
      <c r="I728" s="34"/>
      <c r="J728" s="34"/>
      <c r="K728" s="34"/>
      <c r="L728" s="35"/>
      <c r="M728" s="35"/>
      <c r="N728" s="34"/>
    </row>
    <row r="729" spans="1:14" s="23" customFormat="1" x14ac:dyDescent="0.25">
      <c r="A729" s="34"/>
      <c r="B729" s="34"/>
      <c r="C729" s="34"/>
      <c r="D729" s="34"/>
      <c r="E729" s="34"/>
      <c r="F729" s="34"/>
      <c r="G729" s="34"/>
      <c r="H729" s="9"/>
      <c r="I729" s="34"/>
      <c r="J729" s="34"/>
      <c r="K729" s="34"/>
      <c r="L729" s="35"/>
      <c r="M729" s="35"/>
      <c r="N729" s="34"/>
    </row>
    <row r="730" spans="1:14" s="23" customFormat="1" x14ac:dyDescent="0.25">
      <c r="A730" s="34"/>
      <c r="B730" s="34"/>
      <c r="C730" s="34"/>
      <c r="D730" s="34"/>
      <c r="E730" s="34"/>
      <c r="F730" s="34"/>
      <c r="G730" s="34"/>
      <c r="H730" s="9"/>
      <c r="I730" s="34"/>
      <c r="J730" s="34"/>
      <c r="K730" s="34"/>
      <c r="L730" s="35"/>
      <c r="M730" s="35"/>
      <c r="N730" s="34"/>
    </row>
    <row r="731" spans="1:14" s="23" customFormat="1" x14ac:dyDescent="0.25">
      <c r="A731" s="34"/>
      <c r="B731" s="34"/>
      <c r="C731" s="34"/>
      <c r="D731" s="34"/>
      <c r="E731" s="34"/>
      <c r="F731" s="58"/>
      <c r="G731" s="58"/>
      <c r="H731" s="9"/>
      <c r="I731" s="34"/>
      <c r="J731" s="34"/>
      <c r="K731" s="34"/>
      <c r="L731" s="35"/>
      <c r="M731" s="35"/>
      <c r="N731" s="34"/>
    </row>
    <row r="732" spans="1:14" s="23" customFormat="1" x14ac:dyDescent="0.25">
      <c r="A732" s="34"/>
      <c r="B732" s="34"/>
      <c r="C732" s="34"/>
      <c r="D732" s="34"/>
      <c r="E732" s="34"/>
      <c r="F732" s="58"/>
      <c r="G732" s="58"/>
      <c r="H732" s="9"/>
      <c r="I732" s="34"/>
      <c r="J732" s="34"/>
      <c r="K732" s="34"/>
      <c r="L732" s="35"/>
      <c r="M732" s="35"/>
      <c r="N732" s="34"/>
    </row>
    <row r="733" spans="1:14" s="23" customFormat="1" x14ac:dyDescent="0.25">
      <c r="A733" s="34"/>
      <c r="B733" s="34"/>
      <c r="C733" s="34"/>
      <c r="D733" s="34"/>
      <c r="E733" s="34"/>
      <c r="F733" s="58"/>
      <c r="G733" s="58"/>
      <c r="H733" s="9"/>
      <c r="I733" s="34"/>
      <c r="J733" s="34"/>
      <c r="K733" s="34"/>
      <c r="L733" s="35"/>
      <c r="M733" s="35"/>
      <c r="N733" s="34"/>
    </row>
    <row r="734" spans="1:14" s="23" customFormat="1" x14ac:dyDescent="0.25">
      <c r="A734" s="34"/>
      <c r="B734" s="34"/>
      <c r="C734" s="34"/>
      <c r="D734" s="34"/>
      <c r="E734" s="34"/>
      <c r="F734" s="34"/>
      <c r="G734" s="34"/>
      <c r="H734" s="9"/>
      <c r="I734" s="34"/>
      <c r="J734" s="34"/>
      <c r="K734" s="34"/>
      <c r="L734" s="35"/>
      <c r="M734" s="35"/>
      <c r="N734" s="34"/>
    </row>
    <row r="735" spans="1:14" s="23" customFormat="1" x14ac:dyDescent="0.25">
      <c r="A735" s="34"/>
      <c r="B735" s="34"/>
      <c r="C735" s="34"/>
      <c r="D735" s="34"/>
      <c r="E735" s="34"/>
      <c r="F735" s="34"/>
      <c r="G735" s="34"/>
      <c r="H735" s="9"/>
      <c r="I735" s="34"/>
      <c r="J735" s="34"/>
      <c r="K735" s="34"/>
      <c r="L735" s="35"/>
      <c r="M735" s="35"/>
      <c r="N735" s="34"/>
    </row>
    <row r="736" spans="1:14" s="23" customFormat="1" x14ac:dyDescent="0.25">
      <c r="A736" s="34"/>
      <c r="B736" s="34"/>
      <c r="C736" s="34"/>
      <c r="D736" s="34"/>
      <c r="E736" s="34"/>
      <c r="F736" s="34"/>
      <c r="G736" s="34"/>
      <c r="H736" s="9"/>
      <c r="I736" s="34"/>
      <c r="J736" s="34"/>
      <c r="K736" s="34"/>
      <c r="L736" s="35"/>
      <c r="M736" s="35"/>
      <c r="N736" s="34"/>
    </row>
    <row r="737" spans="1:14" s="23" customFormat="1" x14ac:dyDescent="0.25">
      <c r="A737" s="34"/>
      <c r="B737" s="34"/>
      <c r="C737" s="34"/>
      <c r="D737" s="34"/>
      <c r="E737" s="34"/>
      <c r="F737" s="34"/>
      <c r="G737" s="34"/>
      <c r="H737" s="9"/>
      <c r="I737" s="34"/>
      <c r="J737" s="34"/>
      <c r="K737" s="34"/>
      <c r="L737" s="35"/>
      <c r="M737" s="35"/>
      <c r="N737" s="34"/>
    </row>
    <row r="738" spans="1:14" s="23" customFormat="1" x14ac:dyDescent="0.25">
      <c r="A738" s="34"/>
      <c r="B738" s="34"/>
      <c r="C738" s="34"/>
      <c r="D738" s="34"/>
      <c r="E738" s="34"/>
      <c r="F738" s="34"/>
      <c r="G738" s="34"/>
      <c r="H738" s="9"/>
      <c r="I738" s="34"/>
      <c r="J738" s="34"/>
      <c r="K738" s="34"/>
      <c r="L738" s="35"/>
      <c r="M738" s="35"/>
    </row>
    <row r="739" spans="1:14" s="23" customFormat="1" x14ac:dyDescent="0.25">
      <c r="A739" s="34"/>
      <c r="B739" s="34"/>
      <c r="C739" s="34"/>
      <c r="D739" s="34"/>
      <c r="E739" s="34"/>
      <c r="F739" s="34"/>
      <c r="G739" s="34"/>
      <c r="H739" s="9"/>
      <c r="I739" s="34"/>
      <c r="J739" s="34"/>
      <c r="K739" s="34"/>
      <c r="L739" s="35"/>
      <c r="M739" s="35"/>
    </row>
  </sheetData>
  <pageMargins left="0.7" right="0.7" top="0.75" bottom="0.75" header="0.3" footer="0.3"/>
  <headerFooter>
    <oddFooter>&amp;R_x000D_&amp;1#&amp;"Calibri"&amp;10&amp;K000000 Essity Internal</oddFooter>
  </headerFooter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s q m i d = " 1 0 5 9 f d 1 3 - 5 7 6 1 - 4 8 d 9 - 8 3 2 c - d 8 0 0 b 4 6 f 0 f f 1 "   x m l n s = " h t t p : / / s c h e m a s . m i c r o s o f t . c o m / D a t a M a s h u p " > A A A A A F c E A A B Q S w M E F A A C A A g A h l D K U J D A E D m n A A A A + A A A A B I A H A B D b 2 5 m a W c v U G F j a 2 F n Z S 5 4 b W w g o h g A K K A U A A A A A A A A A A A A A A A A A A A A A A A A A A A A h Y 8 x D o I w G E a v Q r r T l h K V k J 8 y G D d J T E i M a 1 M r N E I x t F j u 5 u C R v I I k i r o 5 f i 9 v e N / j d o d 8 b J v g q n q r O 5 O h C F M U K C O 7 o z Z V h g Z 3 C h O U c 9 g J e R a V C i b Z 2 H S 0 x w z V z l 1 S Q r z 3 2 M e 4 6 y v C K I 3 I o d i W s l a t Q B 9 Z / 5 d D b a w T R i r E Y f + K 4 Q w n E V 4 k c Y R X S w Z k x l B o 8 1 X Y V I w p k B 8 I 6 6 F x Q 6 + 4 s u G m B D J P I O 8 X / A l Q S w M E F A A C A A g A h l D K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Z Q y l C 6 D M h 7 T g E A A C k J A A A T A B w A R m 9 y b X V s Y X M v U 2 V j d G l v b j E u b S C i G A A o o B Q A A A A A A A A A A A A A A A A A A A A A A A A A A A C 1 l E 9 r g 0 A Q x e + C 3 2 H Z X A x I o L 0 W T 8 2 l v T R E b y H I q E M d W H e N u / b Q k O 9 e / / W k C R J d L 4 K 8 f W / 2 x x s 1 p o a U Z G H / f n l z H d f R O V S Y s Q 0 / V J i S 0 v G e d I l S Q 6 Y q 1 M x 7 3 X I W M I H G d V j z f F X 0 j b L 5 E l 7 E b g 8 G E t D o 8 R x F c 5 b 7 j K f K 0 G 9 7 O C a p D Z m 6 M Z U g + N b v D b J E x d N R w W B + P Y V p j g U E v N F y / 8 N g E U x P x 8 + 3 U z v D e f D e 8 H c l 6 k K C Z p e a D G S g 2 + E j S A T u j l i o H + w F 2 r s 7 h n / l l P H b 1 n V I 3 n e d R v c J S Y P X K r I + Y h a q T r o S o s 7 r G T Q R l c p S i 3 r r h y g 6 y U I E n c c z V z + i z K g g l E b Z b M Y 4 5 i G S k X w h n p H f k g W K F A g B l v 8 6 / y G z l m g Q r 7 R G g 9 v S N l n F N B U 0 u 1 H r 4 J p w X N K q A 5 Q o 7 H a q j 5 j V q E 6 6 U p 8 6 r 6 V t s o h n H D O 7 S W t g G v n N R P U H U E s B A i 0 A F A A C A A g A h l D K U J D A E D m n A A A A + A A A A B I A A A A A A A A A A A A A A A A A A A A A A E N v b m Z p Z y 9 Q Y W N r Y W d l L n h t b F B L A Q I t A B Q A A g A I A I Z Q y l A P y u m r p A A A A O k A A A A T A A A A A A A A A A A A A A A A A P M A A A B b Q 2 9 u d G V u d F 9 U e X B l c 1 0 u e G 1 s U E s B A i 0 A F A A C A A g A h l D K U L o M y H t O A Q A A K Q k A A B M A A A A A A A A A A A A A A A A A 5 A E A A E Z v c m 1 1 b G F z L 1 N l Y 3 R p b 2 4 x L m 1 Q S w U G A A A A A A M A A w D C A A A A f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d 2 Y A A A A A A A B V Z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H J l Y 2 l v c 1 9 E a X N w Z W 5 z Y W R v c m V z J T I w K D I p P C 9 J d G V t U G F 0 a D 4 8 L 0 l 0 Z W 1 M b 2 N h d G l v b j 4 8 U 3 R h Y m x l R W 5 0 c m l l c z 4 8 R W 5 0 c n k g V H l w Z T 0 i S X N Q c m l 2 Y X R l I i B W Y W x 1 Z T 0 i b D A i I C 8 + P E V u d H J 5 I F R 5 c G U 9 I k 5 h b W V V c G R h d G V k Q W Z 0 Z X J G a W x s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T d G F 0 d X M i I F Z h b H V l P S J z V 2 F p d G l u Z 0 Z v c k V 4 Y 2 V s U m V m c m V z a C I g L z 4 8 R W 5 0 c n k g V H l w Z T 0 i R m l s b G V k Q 2 9 t c G x l d G V S Z X N 1 b H R U b 1 d v c m t z a G V l d C I g V m F s d W U 9 I m w x I i A v P j x F b n R y e S B U e X B l P S J R d W V y e U l E I i B W Y W x 1 Z T 0 i c z R j M G U 2 O T R h L T A y N W I t N D Q 0 Y S 1 i N T B l L T Q 2 M G I 3 M 2 V k N z E x Y i I g L z 4 8 R W 5 0 c n k g V H l w Z T 0 i R m l s b E N v b H V t b l R 5 c G V z I i B W Y W x 1 Z T 0 i c 0 F n V U c i I C 8 + P E V u d H J 5 I F R 5 c G U 9 I k Z p b G x F c n J v c k N v d W 5 0 I i B W Y W x 1 Z T 0 i b D A i I C 8 + P E V u d H J 5 I F R 5 c G U 9 I k Z p b G x D b 2 x 1 b W 5 O Y W 1 l c y I g V m F s d W U 9 I n N b J n F 1 b 3 Q 7 Y 2 9 k a W d v J n F 1 b 3 Q 7 L C Z x d W 9 0 O 3 B y Z W N p b 3 V u a W R h Z C Z x d W 9 0 O y w m c X V v d D t k Z X N j c m l w Y 2 l v b i Z x d W 9 0 O 1 0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x O S 0 w N C 0 y M V Q x O T o z M T o 0 M C 4 5 M D U w M z c w W i I g L z 4 8 R W 5 0 c n k g V H l w Z T 0 i R m l s b E N v d W 5 0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c n Z l c i 5 E Y X R h Y m F z Z V x c L z I v U 1 F M L 2 h l b G l v c z t j b 3 R p e m F k b 3 J f a W 5 z d G l 0 d W N p b 2 5 h b C 9 k Y m 8 v U H J l Y 2 l v c 1 9 E a X N w Z W 5 z Y W R v c m V z L n t j b 2 R p Z 2 8 s M X 0 m c X V v d D s s J n F 1 b 3 Q 7 U 2 V y d m V y L k R h d G F i Y X N l X F w v M i 9 T U U w v a G V s a W 9 z O 2 N v d G l 6 Y W R v c l 9 p b n N 0 a X R 1 Y 2 l v b m F s L 2 R i b y 9 Q c m V j a W 9 z X 0 R p c 3 B l b n N h Z G 9 y Z X M u e 3 B y Z W N p b 3 V u a W R h Z C w y f S Z x d W 9 0 O y w m c X V v d D t T Z X J 2 Z X I u R G F 0 Y W J h c 2 V c X C 8 y L 1 N R T C 9 o Z W x p b 3 M 7 Y 2 9 0 a X p h Z G 9 y X 2 l u c 3 R p d H V j a W 9 u Y W w v Z G J v L 1 B y Z W N p b 3 N f R G l z c G V u c 2 F k b 3 J l c y 5 7 Z G V z Y 3 J p c G N p b 2 4 s M 3 0 m c X V v d D t d L C Z x d W 9 0 O 0 N v b H V t b k N v d W 5 0 J n F 1 b 3 Q 7 O j M s J n F 1 b 3 Q 7 S 2 V 5 Q 2 9 s d W 1 u T m F t Z X M m c X V v d D s 6 W 1 0 s J n F 1 b 3 Q 7 Q 2 9 s d W 1 u S W R l b n R p d G l l c y Z x d W 9 0 O z p b J n F 1 b 3 Q 7 U 2 V y d m V y L k R h d G F i Y X N l X F w v M i 9 T U U w v a G V s a W 9 z O 2 N v d G l 6 Y W R v c l 9 p b n N 0 a X R 1 Y 2 l v b m F s L 2 R i b y 9 Q c m V j a W 9 z X 0 R p c 3 B l b n N h Z G 9 y Z X M u e 2 N v Z G l n b y w x f S Z x d W 9 0 O y w m c X V v d D t T Z X J 2 Z X I u R G F 0 Y W J h c 2 V c X C 8 y L 1 N R T C 9 o Z W x p b 3 M 7 Y 2 9 0 a X p h Z G 9 y X 2 l u c 3 R p d H V j a W 9 u Y W w v Z G J v L 1 B y Z W N p b 3 N f R G l z c G V u c 2 F k b 3 J l c y 5 7 c H J l Y 2 l v d W 5 p Z G F k L D J 9 J n F 1 b 3 Q 7 L C Z x d W 9 0 O 1 N l c n Z l c i 5 E Y X R h Y m F z Z V x c L z I v U 1 F M L 2 h l b G l v c z t j b 3 R p e m F k b 3 J f a W 5 z d G l 0 d W N p b 2 5 h b C 9 k Y m 8 v U H J l Y 2 l v c 1 9 E a X N w Z W 5 z Y W R v c m V z L n t k Z X N j c m l w Y 2 l v b i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H J l Y 2 l v c 1 9 E a X N w Z W 5 z Y W R v c m V z J T I w K D I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Z W N p b 3 N f R G l z c G V u c 2 F k b 3 J l c y U y M C g y K S 9 k Y m 9 f U H J l Y 2 l v c 1 9 E a X N w Z W 5 z Y W R v c m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l Y 2 l v c 1 9 K Y W J v b i U y M C g y K T w v S X R l b V B h d G g + P C 9 J d G V t T G 9 j Y X R p b 2 4 + P F N 0 Y W J s Z U V u d H J p Z X M + P E V u d H J 5 I F R 5 c G U 9 I k l z U H J p d m F 0 Z S I g V m F s d W U 9 I m w w I i A v P j x F b n R y e S B U e X B l P S J O Y W 1 l V X B k Y X R l Z E F m d G V y R m l s b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Q 2 9 1 b n Q i I F Z h b H V l P S J s M j Y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l F 1 Z X J 5 S U Q i I F Z h b H V l P S J z N T l i O T k 0 Y m Q t Y j Q 4 Y i 0 0 M G E z L W I 4 N D Q t M j R m M D g 5 O T U x M j B l I i A v P j x F b n R y e S B U e X B l P S J G a W x s Q 2 9 s d W 1 u V H l w Z X M i I F Z h b H V l P S J z Q W d Z R 0 F n S U N C U V k 9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X J 2 Z X I u R G F 0 Y W J h c 2 V c X C 8 y L 1 N R T C 9 o Z W x p b 3 M 7 Y 2 9 0 a X p h Z G 9 y X 2 l u c 3 R p d H V j a W 9 u Y W w v Z G J v L 1 B y Z W N p b 3 N f S m F i b 2 4 u e 3 J l Z i w x f S Z x d W 9 0 O y w m c X V v d D t T Z X J 2 Z X I u R G F 0 Y W J h c 2 V c X C 8 y L 1 N R T C 9 o Z W x p b 3 M 7 Y 2 9 0 a X p h Z G 9 y X 2 l u c 3 R p d H V j a W 9 u Y W w v Z G J v L 1 B y Z W N p b 3 N f S m F i b 2 4 u e 2 R p c 3 B l b n N h Z G 9 y L D J 9 J n F 1 b 3 Q 7 L C Z x d W 9 0 O 1 N l c n Z l c i 5 E Y X R h Y m F z Z V x c L z I v U 1 F M L 2 h l b G l v c z t j b 3 R p e m F k b 3 J f a W 5 z d G l 0 d W N p b 2 5 h b C 9 k Y m 8 v U H J l Y 2 l v c 1 9 K Y W J v b i 5 7 Y 2 x h d m V i d X N x d W V k Y S w z f S Z x d W 9 0 O y w m c X V v d D t T Z X J 2 Z X I u R G F 0 Y W J h c 2 V c X C 8 y L 1 N R T C 9 o Z W x p b 3 M 7 Y 2 9 0 a X p h Z G 9 y X 2 l u c 3 R p d H V j a W 9 u Y W w v Z G J v L 1 B y Z W N p b 3 N f S m F i b 2 4 u e 3 B y b 2 R 1 Y 3 R v c 2 N h a m E s N H 0 m c X V v d D s s J n F 1 b 3 Q 7 U 2 V y d m V y L k R h d G F i Y X N l X F w v M i 9 T U U w v a G V s a W 9 z O 2 N v d G l 6 Y W R v c l 9 p b n N 0 a X R 1 Y 2 l v b m F s L 2 R i b y 9 Q c m V j a W 9 z X 0 p h Y m 9 u L n t 1 b m l k Y W R l c 3 B y b 2 R 1 Y 3 R v L D V 9 J n F 1 b 3 Q 7 L C Z x d W 9 0 O 1 N l c n Z l c i 5 E Y X R h Y m F z Z V x c L z I v U 1 F M L 2 h l b G l v c z t j b 3 R p e m F k b 3 J f a W 5 z d G l 0 d W N p b 2 5 h b C 9 k Y m 8 v U H J l Y 2 l v c 1 9 K Y W J v b i 5 7 d W 5 p Z G F k Z X N j Y W p h L D Z 9 J n F 1 b 3 Q 7 L C Z x d W 9 0 O 1 N l c n Z l c i 5 E Y X R h Y m F z Z V x c L z I v U 1 F M L 2 h l b G l v c z t j b 3 R p e m F k b 3 J f a W 5 z d G l 0 d W N p b 2 5 h b C 9 k Y m 8 v U H J l Y 2 l v c 1 9 K Y W J v b i 5 7 c H J l Y 2 l v L D d 9 J n F 1 b 3 Q 7 L C Z x d W 9 0 O 1 N l c n Z l c i 5 E Y X R h Y m F z Z V x c L z I v U 1 F M L 2 h l b G l v c z t j b 3 R p e m F k b 3 J f a W 5 z d G l 0 d W N p b 2 5 h b C 9 k Y m 8 v U H J l Y 2 l v c 1 9 K Y W J v b i 5 7 Z G V z Y 3 J p c G N p b 2 4 s O H 0 m c X V v d D t d L C Z x d W 9 0 O 0 N v b H V t b k N v d W 5 0 J n F 1 b 3 Q 7 O j g s J n F 1 b 3 Q 7 S 2 V 5 Q 2 9 s d W 1 u T m F t Z X M m c X V v d D s 6 W 1 0 s J n F 1 b 3 Q 7 Q 2 9 s d W 1 u S W R l b n R p d G l l c y Z x d W 9 0 O z p b J n F 1 b 3 Q 7 U 2 V y d m V y L k R h d G F i Y X N l X F w v M i 9 T U U w v a G V s a W 9 z O 2 N v d G l 6 Y W R v c l 9 p b n N 0 a X R 1 Y 2 l v b m F s L 2 R i b y 9 Q c m V j a W 9 z X 0 p h Y m 9 u L n t y Z W Y s M X 0 m c X V v d D s s J n F 1 b 3 Q 7 U 2 V y d m V y L k R h d G F i Y X N l X F w v M i 9 T U U w v a G V s a W 9 z O 2 N v d G l 6 Y W R v c l 9 p b n N 0 a X R 1 Y 2 l v b m F s L 2 R i b y 9 Q c m V j a W 9 z X 0 p h Y m 9 u L n t k a X N w Z W 5 z Y W R v c i w y f S Z x d W 9 0 O y w m c X V v d D t T Z X J 2 Z X I u R G F 0 Y W J h c 2 V c X C 8 y L 1 N R T C 9 o Z W x p b 3 M 7 Y 2 9 0 a X p h Z G 9 y X 2 l u c 3 R p d H V j a W 9 u Y W w v Z G J v L 1 B y Z W N p b 3 N f S m F i b 2 4 u e 2 N s Y X Z l Y n V z c X V l Z G E s M 3 0 m c X V v d D s s J n F 1 b 3 Q 7 U 2 V y d m V y L k R h d G F i Y X N l X F w v M i 9 T U U w v a G V s a W 9 z O 2 N v d G l 6 Y W R v c l 9 p b n N 0 a X R 1 Y 2 l v b m F s L 2 R i b y 9 Q c m V j a W 9 z X 0 p h Y m 9 u L n t w c m 9 k d W N 0 b 3 N j Y W p h L D R 9 J n F 1 b 3 Q 7 L C Z x d W 9 0 O 1 N l c n Z l c i 5 E Y X R h Y m F z Z V x c L z I v U 1 F M L 2 h l b G l v c z t j b 3 R p e m F k b 3 J f a W 5 z d G l 0 d W N p b 2 5 h b C 9 k Y m 8 v U H J l Y 2 l v c 1 9 K Y W J v b i 5 7 d W 5 p Z G F k Z X N w c m 9 k d W N 0 b y w 1 f S Z x d W 9 0 O y w m c X V v d D t T Z X J 2 Z X I u R G F 0 Y W J h c 2 V c X C 8 y L 1 N R T C 9 o Z W x p b 3 M 7 Y 2 9 0 a X p h Z G 9 y X 2 l u c 3 R p d H V j a W 9 u Y W w v Z G J v L 1 B y Z W N p b 3 N f S m F i b 2 4 u e 3 V u a W R h Z G V z Y 2 F q Y S w 2 f S Z x d W 9 0 O y w m c X V v d D t T Z X J 2 Z X I u R G F 0 Y W J h c 2 V c X C 8 y L 1 N R T C 9 o Z W x p b 3 M 7 Y 2 9 0 a X p h Z G 9 y X 2 l u c 3 R p d H V j a W 9 u Y W w v Z G J v L 1 B y Z W N p b 3 N f S m F i b 2 4 u e 3 B y Z W N p b y w 3 f S Z x d W 9 0 O y w m c X V v d D t T Z X J 2 Z X I u R G F 0 Y W J h c 2 V c X C 8 y L 1 N R T C 9 o Z W x p b 3 M 7 Y 2 9 0 a X p h Z G 9 y X 2 l u c 3 R p d H V j a W 9 u Y W w v Z G J v L 1 B y Z W N p b 3 N f S m F i b 2 4 u e 2 R l c 2 N y a X B j a W 9 u L D h 9 J n F 1 b 3 Q 7 X S w m c X V v d D t S Z W x h d G l v b n N o a X B J b m Z v J n F 1 b 3 Q 7 O l t d f S I g L z 4 8 R W 5 0 c n k g V H l w Z T 0 i R m l s b E x h c 3 R V c G R h d G V k I i B W Y W x 1 Z T 0 i Z D I w M T g t M D U t M D h U M j E 6 N D Q 6 M j k u N z I w M j c 0 O F o i I C 8 + P E V u d H J 5 I F R 5 c G U 9 I k Z p b G x D b 2 x 1 b W 5 O Y W 1 l c y I g V m F s d W U 9 I n N b J n F 1 b 3 Q 7 c m V m J n F 1 b 3 Q 7 L C Z x d W 9 0 O 2 R p c 3 B l b n N h Z G 9 y J n F 1 b 3 Q 7 L C Z x d W 9 0 O 2 N s Y X Z l Y n V z c X V l Z G E m c X V v d D s s J n F 1 b 3 Q 7 c H J v Z H V j d G 9 z Y 2 F q Y S Z x d W 9 0 O y w m c X V v d D t 1 b m l k Y W R l c 3 B y b 2 R 1 Y 3 R v J n F 1 b 3 Q 7 L C Z x d W 9 0 O 3 V u a W R h Z G V z Y 2 F q Y S Z x d W 9 0 O y w m c X V v d D t w c m V j a W 8 m c X V v d D s s J n F 1 b 3 Q 7 Z G V z Y 3 J p c G N p b 2 4 m c X V v d D t d I i A v P j x F b n R y e S B U e X B l P S J G a W x s R X J y b 3 J D b 3 V u d C I g V m F s d W U 9 I m w w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B y Z W N p b 3 N f S m F i b 2 4 l M j A o M i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l Y 2 l v c 1 9 K Y W J v b i U y M C g y K S 9 k Y m 9 f U H J l Y 2 l v c 1 9 K Y W J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c G 9 z J T I w K D I p P C 9 J d G V t U G F 0 a D 4 8 L 0 l 0 Z W 1 M b 2 N h d G l v b j 4 8 U 3 R h Y m x l R W 5 0 c m l l c z 4 8 R W 5 0 c n k g V H l w Z T 0 i S X N Q c m l 2 Y X R l I i B W Y W x 1 Z T 0 i b D A i I C 8 + P E V u d H J 5 I F R 5 c G U 9 I k 5 h b W V V c G R h d G V k Q W Z 0 Z X J G a W x s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T d G F 0 d X M i I F Z h b H V l P S J z Q 2 9 t c G x l d G U i I C 8 + P E V u d H J 5 I F R 5 c G U 9 I k Z p b G x D b 2 x 1 b W 5 U e X B l c y I g V m F s d W U 9 I n N C Z 1 l H Q l F V P S I g L z 4 8 R W 5 0 c n k g V H l w Z T 0 i R m l s b E V y c m 9 y Q 2 9 1 b n Q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l F 1 Z X J 5 S U Q i I F Z h b H V l P S J z O T M 3 N j I 4 N G Y t Y T E 2 Y i 0 0 N m I 0 L W I z Z j I t M D k x O T N m Z T B m Y z U 1 I i A v P j x F b n R y e S B U e X B l P S J G a W x s T G F z d F V w Z G F 0 Z W Q i I F Z h b H V l P S J k M j A x O C 0 w N S 0 w O F Q y M T o 0 N D o z M y 4 0 O T A z M T A z W i I g L z 4 8 R W 5 0 c n k g V H l w Z T 0 i R m l s b E V y c m 9 y Q 2 9 k Z S I g V m F s d W U 9 I n N V b m t u b 3 d u I i A v P j x F b n R y e S B U e X B l P S J G a W x s Q 2 9 1 b n Q i I F Z h b H V l P S J s O S I g L z 4 8 R W 5 0 c n k g V H l w Z T 0 i R m l s b E N v b H V t b k 5 h b W V z I i B W Y W x 1 Z T 0 i c 1 s m c X V v d D t z Z W N 0 b 3 I m c X V v d D s s J n F 1 b 3 Q 7 c H J v Z H V j d G 8 m c X V v d D s s J n F 1 b 3 Q 7 c 2 V j d G 9 y c H J v Z H V j d G 8 m c X V v d D s s J n F 1 b 3 Q 7 d X N v c 2 R p c 3 B o b 3 J h b X V q Z X I m c X V v d D s s J n F 1 b 3 Q 7 d X N v c 2 R p c 3 B o b 3 J h a G 9 t Y n J l J n F 1 b 3 Q 7 X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y d m V y L k R h d G F i Y X N l X F w v M i 9 T U U w v a G V s a W 9 z O 2 N v d G l 6 Y W R v c l 9 p b n N 0 a X R 1 Y 2 l v b m F s L 2 R i b y 9 U a X B v c y 5 7 c 2 V j d G 9 y L D F 9 J n F 1 b 3 Q 7 L C Z x d W 9 0 O 1 N l c n Z l c i 5 E Y X R h Y m F z Z V x c L z I v U 1 F M L 2 h l b G l v c z t j b 3 R p e m F k b 3 J f a W 5 z d G l 0 d W N p b 2 5 h b C 9 k Y m 8 v V G l w b 3 M u e 3 B y b 2 R 1 Y 3 R v L D J 9 J n F 1 b 3 Q 7 L C Z x d W 9 0 O 1 N l c n Z l c i 5 E Y X R h Y m F z Z V x c L z I v U 1 F M L 2 h l b G l v c z t j b 3 R p e m F k b 3 J f a W 5 z d G l 0 d W N p b 2 5 h b C 9 k Y m 8 v V G l w b 3 M u e 3 N l Y 3 R v c n B y b 2 R 1 Y 3 R v L D N 9 J n F 1 b 3 Q 7 L C Z x d W 9 0 O 1 N l c n Z l c i 5 E Y X R h Y m F z Z V x c L z I v U 1 F M L 2 h l b G l v c z t j b 3 R p e m F k b 3 J f a W 5 z d G l 0 d W N p b 2 5 h b C 9 k Y m 8 v V G l w b 3 M u e 3 V z b 3 N k a X N w a G 9 y Y W 1 1 a m V y L D R 9 J n F 1 b 3 Q 7 L C Z x d W 9 0 O 1 N l c n Z l c i 5 E Y X R h Y m F z Z V x c L z I v U 1 F M L 2 h l b G l v c z t j b 3 R p e m F k b 3 J f a W 5 z d G l 0 d W N p b 2 5 h b C 9 k Y m 8 v V G l w b 3 M u e 3 V z b 3 N k a X N w a G 9 y Y W h v b W J y Z S w 1 f S Z x d W 9 0 O 1 0 s J n F 1 b 3 Q 7 Q 2 9 s d W 1 u Q 2 9 1 b n Q m c X V v d D s 6 N S w m c X V v d D t L Z X l D b 2 x 1 b W 5 O Y W 1 l c y Z x d W 9 0 O z p b X S w m c X V v d D t D b 2 x 1 b W 5 J Z G V u d G l 0 a W V z J n F 1 b 3 Q 7 O l s m c X V v d D t T Z X J 2 Z X I u R G F 0 Y W J h c 2 V c X C 8 y L 1 N R T C 9 o Z W x p b 3 M 7 Y 2 9 0 a X p h Z G 9 y X 2 l u c 3 R p d H V j a W 9 u Y W w v Z G J v L 1 R p c G 9 z L n t z Z W N 0 b 3 I s M X 0 m c X V v d D s s J n F 1 b 3 Q 7 U 2 V y d m V y L k R h d G F i Y X N l X F w v M i 9 T U U w v a G V s a W 9 z O 2 N v d G l 6 Y W R v c l 9 p b n N 0 a X R 1 Y 2 l v b m F s L 2 R i b y 9 U a X B v c y 5 7 c H J v Z H V j d G 8 s M n 0 m c X V v d D s s J n F 1 b 3 Q 7 U 2 V y d m V y L k R h d G F i Y X N l X F w v M i 9 T U U w v a G V s a W 9 z O 2 N v d G l 6 Y W R v c l 9 p b n N 0 a X R 1 Y 2 l v b m F s L 2 R i b y 9 U a X B v c y 5 7 c 2 V j d G 9 y c H J v Z H V j d G 8 s M 3 0 m c X V v d D s s J n F 1 b 3 Q 7 U 2 V y d m V y L k R h d G F i Y X N l X F w v M i 9 T U U w v a G V s a W 9 z O 2 N v d G l 6 Y W R v c l 9 p b n N 0 a X R 1 Y 2 l v b m F s L 2 R i b y 9 U a X B v c y 5 7 d X N v c 2 R p c 3 B o b 3 J h b X V q Z X I s N H 0 m c X V v d D s s J n F 1 b 3 Q 7 U 2 V y d m V y L k R h d G F i Y X N l X F w v M i 9 T U U w v a G V s a W 9 z O 2 N v d G l 6 Y W R v c l 9 p b n N 0 a X R 1 Y 2 l v b m F s L 2 R i b y 9 U a X B v c y 5 7 d X N v c 2 R p c 3 B o b 3 J h a G 9 t Y n J l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a X B v c y U y M C g y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a X B v c y U y M C g y K S 9 k Y m 9 f V G l w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5 k a W 1 p Z W 5 0 b 1 9 K Y W J v b i U y M C g y K T w v S X R l b V B h d G g + P C 9 J d G V t T G 9 j Y X R p b 2 4 + P F N 0 Y W J s Z U V u d H J p Z X M + P E V u d H J 5 I F R 5 c G U 9 I k l z U H J p d m F 0 Z S I g V m F s d W U 9 I m w w I i A v P j x F b n R y e S B U e X B l P S J O Y W 1 l V X B k Y X R l Z E F m d G V y R m l s b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Q 2 9 1 b n Q i I F Z h b H V l P S J s N D g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c n Z l c i 5 E Y X R h Y m F z Z V x c L z I v U 1 F M L 2 h l b G l v c z t j b 3 R p e m F k b 3 J f a W 5 z d G l 0 d W N p b 2 5 h b C 9 k Y m 8 v U m V u Z G l t a W V u d G 9 f S m F i b 2 4 u e 3 J l Z i w x f S Z x d W 9 0 O y w m c X V v d D t T Z X J 2 Z X I u R G F 0 Y W J h c 2 V c X C 8 y L 1 N R T C 9 o Z W x p b 3 M 7 Y 2 9 0 a X p h Z G 9 y X 2 l u c 3 R p d H V j a W 9 u Y W w v Z G J v L 1 J l b m R p b W l l b n R v X 0 p h Y m 9 u L n t k a X N w Z W 5 z Y W R v c i w y f S Z x d W 9 0 O y w m c X V v d D t T Z X J 2 Z X I u R G F 0 Y W J h c 2 V c X C 8 y L 1 N R T C 9 o Z W x p b 3 M 7 Y 2 9 0 a X p h Z G 9 y X 2 l u c 3 R p d H V j a W 9 u Y W w v Z G J v L 1 J l b m R p b W l l b n R v X 0 p h Y m 9 u L n t j b G F 2 Z V 9 i d X N x d W V k Y S w z f S Z x d W 9 0 O y w m c X V v d D t T Z X J 2 Z X I u R G F 0 Y W J h c 2 V c X C 8 y L 1 N R T C 9 o Z W x p b 3 M 7 Y 2 9 0 a X p h Z G 9 y X 2 l u c 3 R p d H V j a W 9 u Y W w v Z G J v L 1 J l b m R p b W l l b n R v X 0 p h Y m 9 u L n t 0 a X B v L D R 9 J n F 1 b 3 Q 7 L C Z x d W 9 0 O 1 N l c n Z l c i 5 E Y X R h Y m F z Z V x c L z I v U 1 F M L 2 h l b G l v c z t j b 3 R p e m F k b 3 J f a W 5 z d G l 0 d W N p b 2 5 h b C 9 k Y m 8 v U m V u Z G l t a W V u d G 9 f S m F i b 2 4 u e 3 N r d X R p c G 8 s N X 0 m c X V v d D s s J n F 1 b 3 Q 7 U 2 V y d m V y L k R h d G F i Y X N l X F w v M i 9 T U U w v a G V s a W 9 z O 2 N v d G l 6 Y W R v c l 9 p b n N 0 a X R 1 Y 2 l v b m F s L 2 R i b y 9 S Z W 5 k a W 1 p Z W 5 0 b 1 9 K Y W J v b i 5 7 b X V q Z X J l c y w 2 f S Z x d W 9 0 O y w m c X V v d D t T Z X J 2 Z X I u R G F 0 Y W J h c 2 V c X C 8 y L 1 N R T C 9 o Z W x p b 3 M 7 Y 2 9 0 a X p h Z G 9 y X 2 l u c 3 R p d H V j a W 9 u Y W w v Z G J v L 1 J l b m R p b W l l b n R v X 0 p h Y m 9 u L n t o b 2 1 i c m V z L D d 9 J n F 1 b 3 Q 7 X S w m c X V v d D t D b 2 x 1 b W 5 D b 3 V u d C Z x d W 9 0 O z o 3 L C Z x d W 9 0 O 0 t l e U N v b H V t b k 5 h b W V z J n F 1 b 3 Q 7 O l t d L C Z x d W 9 0 O 0 N v b H V t b k l k Z W 5 0 a X R p Z X M m c X V v d D s 6 W y Z x d W 9 0 O 1 N l c n Z l c i 5 E Y X R h Y m F z Z V x c L z I v U 1 F M L 2 h l b G l v c z t j b 3 R p e m F k b 3 J f a W 5 z d G l 0 d W N p b 2 5 h b C 9 k Y m 8 v U m V u Z G l t a W V u d G 9 f S m F i b 2 4 u e 3 J l Z i w x f S Z x d W 9 0 O y w m c X V v d D t T Z X J 2 Z X I u R G F 0 Y W J h c 2 V c X C 8 y L 1 N R T C 9 o Z W x p b 3 M 7 Y 2 9 0 a X p h Z G 9 y X 2 l u c 3 R p d H V j a W 9 u Y W w v Z G J v L 1 J l b m R p b W l l b n R v X 0 p h Y m 9 u L n t k a X N w Z W 5 z Y W R v c i w y f S Z x d W 9 0 O y w m c X V v d D t T Z X J 2 Z X I u R G F 0 Y W J h c 2 V c X C 8 y L 1 N R T C 9 o Z W x p b 3 M 7 Y 2 9 0 a X p h Z G 9 y X 2 l u c 3 R p d H V j a W 9 u Y W w v Z G J v L 1 J l b m R p b W l l b n R v X 0 p h Y m 9 u L n t j b G F 2 Z V 9 i d X N x d W V k Y S w z f S Z x d W 9 0 O y w m c X V v d D t T Z X J 2 Z X I u R G F 0 Y W J h c 2 V c X C 8 y L 1 N R T C 9 o Z W x p b 3 M 7 Y 2 9 0 a X p h Z G 9 y X 2 l u c 3 R p d H V j a W 9 u Y W w v Z G J v L 1 J l b m R p b W l l b n R v X 0 p h Y m 9 u L n t 0 a X B v L D R 9 J n F 1 b 3 Q 7 L C Z x d W 9 0 O 1 N l c n Z l c i 5 E Y X R h Y m F z Z V x c L z I v U 1 F M L 2 h l b G l v c z t j b 3 R p e m F k b 3 J f a W 5 z d G l 0 d W N p b 2 5 h b C 9 k Y m 8 v U m V u Z G l t a W V u d G 9 f S m F i b 2 4 u e 3 N r d X R p c G 8 s N X 0 m c X V v d D s s J n F 1 b 3 Q 7 U 2 V y d m V y L k R h d G F i Y X N l X F w v M i 9 T U U w v a G V s a W 9 z O 2 N v d G l 6 Y W R v c l 9 p b n N 0 a X R 1 Y 2 l v b m F s L 2 R i b y 9 S Z W 5 k a W 1 p Z W 5 0 b 1 9 K Y W J v b i 5 7 b X V q Z X J l c y w 2 f S Z x d W 9 0 O y w m c X V v d D t T Z X J 2 Z X I u R G F 0 Y W J h c 2 V c X C 8 y L 1 N R T C 9 o Z W x p b 3 M 7 Y 2 9 0 a X p h Z G 9 y X 2 l u c 3 R p d H V j a W 9 u Y W w v Z G J v L 1 J l b m R p b W l l b n R v X 0 p h Y m 9 u L n t o b 2 1 i c m V z L D d 9 J n F 1 b 3 Q 7 X S w m c X V v d D t S Z W x h d G l v b n N o a X B J b m Z v J n F 1 b 3 Q 7 O l t d f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U X V l c n l J R C I g V m F s d W U 9 I n M 3 Z G J l M W R j O C 0 4 Z T F h L T Q z Y z k t O D d k Z S 0 z M z M x M 2 Q 2 N z V k Z T Y i I C 8 + P E V u d H J 5 I F R 5 c G U 9 I k Z p b G x D b 2 x 1 b W 5 U e X B l c y I g V m F s d W U 9 I n N B Z 1 l H Q m d Z R k J R P T 0 i I C 8 + P E V u d H J 5 I F R 5 c G U 9 I k Z p b G x M Y X N 0 V X B k Y X R l Z C I g V m F s d W U 9 I m Q y M D E 4 L T A 1 L T A 4 V D I x O j Q 0 O j M 1 L j E z M D E 3 N T Z a I i A v P j x F b n R y e S B U e X B l P S J G a W x s Q 2 9 s d W 1 u T m F t Z X M i I F Z h b H V l P S J z W y Z x d W 9 0 O 3 J l Z i Z x d W 9 0 O y w m c X V v d D t k a X N w Z W 5 z Y W R v c i Z x d W 9 0 O y w m c X V v d D t j b G F 2 Z V 9 i d X N x d W V k Y S Z x d W 9 0 O y w m c X V v d D t 0 a X B v J n F 1 b 3 Q 7 L C Z x d W 9 0 O 3 N r d X R p c G 8 m c X V v d D s s J n F 1 b 3 Q 7 b X V q Z X J l c y Z x d W 9 0 O y w m c X V v d D t o b 2 1 i c m V z J n F 1 b 3 Q 7 X S I g L z 4 8 R W 5 0 c n k g V H l w Z T 0 i R m l s b E V y c m 9 y Q 2 9 1 b n Q i I F Z h b H V l P S J s M C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S Z W 5 k a W 1 p Z W 5 0 b 1 9 K Y W J v b i U y M C g y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5 k a W 1 p Z W 5 0 b 1 9 K Y W J v b i U y M C g y K S 9 k Y m 9 f U m V u Z G l t a W V u d G 9 f S m F i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V j a W 9 z X 1 R v Y W x s Y X M l M j A o M i k 8 L 0 l 0 Z W 1 Q Y X R o P j w v S X R l b U x v Y 2 F 0 a W 9 u P j x T d G F i b G V F b n R y a W V z P j x F b n R y e S B U e X B l P S J J c 1 B y a X Z h d G U i I F Z h b H V l P S J s M C I g L z 4 8 R W 5 0 c n k g V H l w Z T 0 i T m F t Z V V w Z G F 0 Z W R B Z n R l c k Z p b G w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N v d W 5 0 I i B W Y W x 1 Z T 0 i b D Q 4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X J 2 Z X I u R G F 0 Y W J h c 2 V c X C 8 y L 1 N R T C 9 o Z W x p b 3 M 7 Y 2 9 0 a X p h Z G 9 y X 2 l u c 3 R p d H V j a W 9 u Y W w v Z G J v L 1 B y Z W N p b 3 N f V G 9 h b G x h c y 5 7 c m V m L D F 9 J n F 1 b 3 Q 7 L C Z x d W 9 0 O 1 N l c n Z l c i 5 E Y X R h Y m F z Z V x c L z I v U 1 F M L 2 h l b G l v c z t j b 3 R p e m F k b 3 J f a W 5 z d G l 0 d W N p b 2 5 h b C 9 k Y m 8 v U H J l Y 2 l v c 1 9 U b 2 F s b G F z L n t k a X N w Z W 5 z Y W R v c i w y f S Z x d W 9 0 O y w m c X V v d D t T Z X J 2 Z X I u R G F 0 Y W J h c 2 V c X C 8 y L 1 N R T C 9 o Z W x p b 3 M 7 Y 2 9 0 a X p h Z G 9 y X 2 l u c 3 R p d H V j a W 9 u Y W w v Z G J v L 1 B y Z W N p b 3 N f V G 9 h b G x h c y 5 7 Y 2 x h d m V i d X N x d W V k Y S w z f S Z x d W 9 0 O y w m c X V v d D t T Z X J 2 Z X I u R G F 0 Y W J h c 2 V c X C 8 y L 1 N R T C 9 o Z W x p b 3 M 7 Y 2 9 0 a X p h Z G 9 y X 2 l u c 3 R p d H V j a W 9 u Y W w v Z G J v L 1 B y Z W N p b 3 N f V G 9 h b G x h c y 5 7 c H J v Z H V j d G 9 z Y 2 F q Y S w 0 f S Z x d W 9 0 O y w m c X V v d D t T Z X J 2 Z X I u R G F 0 Y W J h c 2 V c X C 8 y L 1 N R T C 9 o Z W x p b 3 M 7 Y 2 9 0 a X p h Z G 9 y X 2 l u c 3 R p d H V j a W 9 u Y W w v Z G J v L 1 B y Z W N p b 3 N f V G 9 h b G x h c y 5 7 d W 5 p Z G F k Z X N w c m 9 k d W N 0 b y w 1 f S Z x d W 9 0 O y w m c X V v d D t T Z X J 2 Z X I u R G F 0 Y W J h c 2 V c X C 8 y L 1 N R T C 9 o Z W x p b 3 M 7 Y 2 9 0 a X p h Z G 9 y X 2 l u c 3 R p d H V j a W 9 u Y W w v Z G J v L 1 B y Z W N p b 3 N f V G 9 h b G x h c y 5 7 d W 5 p Z G F k Z X N j Y W p h L D Z 9 J n F 1 b 3 Q 7 L C Z x d W 9 0 O 1 N l c n Z l c i 5 E Y X R h Y m F z Z V x c L z I v U 1 F M L 2 h l b G l v c z t j b 3 R p e m F k b 3 J f a W 5 z d G l 0 d W N p b 2 5 h b C 9 k Y m 8 v U H J l Y 2 l v c 1 9 U b 2 F s b G F z L n t w c m V j a W 8 s N 3 0 m c X V v d D s s J n F 1 b 3 Q 7 U 2 V y d m V y L k R h d G F i Y X N l X F w v M i 9 T U U w v a G V s a W 9 z O 2 N v d G l 6 Y W R v c l 9 p b n N 0 a X R 1 Y 2 l v b m F s L 2 R i b y 9 Q c m V j a W 9 z X 1 R v Y W x s Y X M u e 2 R l c 2 N y a X B j a W 9 u L D h 9 J n F 1 b 3 Q 7 X S w m c X V v d D t D b 2 x 1 b W 5 D b 3 V u d C Z x d W 9 0 O z o 4 L C Z x d W 9 0 O 0 t l e U N v b H V t b k 5 h b W V z J n F 1 b 3 Q 7 O l t d L C Z x d W 9 0 O 0 N v b H V t b k l k Z W 5 0 a X R p Z X M m c X V v d D s 6 W y Z x d W 9 0 O 1 N l c n Z l c i 5 E Y X R h Y m F z Z V x c L z I v U 1 F M L 2 h l b G l v c z t j b 3 R p e m F k b 3 J f a W 5 z d G l 0 d W N p b 2 5 h b C 9 k Y m 8 v U H J l Y 2 l v c 1 9 U b 2 F s b G F z L n t y Z W Y s M X 0 m c X V v d D s s J n F 1 b 3 Q 7 U 2 V y d m V y L k R h d G F i Y X N l X F w v M i 9 T U U w v a G V s a W 9 z O 2 N v d G l 6 Y W R v c l 9 p b n N 0 a X R 1 Y 2 l v b m F s L 2 R i b y 9 Q c m V j a W 9 z X 1 R v Y W x s Y X M u e 2 R p c 3 B l b n N h Z G 9 y L D J 9 J n F 1 b 3 Q 7 L C Z x d W 9 0 O 1 N l c n Z l c i 5 E Y X R h Y m F z Z V x c L z I v U 1 F M L 2 h l b G l v c z t j b 3 R p e m F k b 3 J f a W 5 z d G l 0 d W N p b 2 5 h b C 9 k Y m 8 v U H J l Y 2 l v c 1 9 U b 2 F s b G F z L n t j b G F 2 Z W J 1 c 3 F 1 Z W R h L D N 9 J n F 1 b 3 Q 7 L C Z x d W 9 0 O 1 N l c n Z l c i 5 E Y X R h Y m F z Z V x c L z I v U 1 F M L 2 h l b G l v c z t j b 3 R p e m F k b 3 J f a W 5 z d G l 0 d W N p b 2 5 h b C 9 k Y m 8 v U H J l Y 2 l v c 1 9 U b 2 F s b G F z L n t w c m 9 k d W N 0 b 3 N j Y W p h L D R 9 J n F 1 b 3 Q 7 L C Z x d W 9 0 O 1 N l c n Z l c i 5 E Y X R h Y m F z Z V x c L z I v U 1 F M L 2 h l b G l v c z t j b 3 R p e m F k b 3 J f a W 5 z d G l 0 d W N p b 2 5 h b C 9 k Y m 8 v U H J l Y 2 l v c 1 9 U b 2 F s b G F z L n t 1 b m l k Y W R l c 3 B y b 2 R 1 Y 3 R v L D V 9 J n F 1 b 3 Q 7 L C Z x d W 9 0 O 1 N l c n Z l c i 5 E Y X R h Y m F z Z V x c L z I v U 1 F M L 2 h l b G l v c z t j b 3 R p e m F k b 3 J f a W 5 z d G l 0 d W N p b 2 5 h b C 9 k Y m 8 v U H J l Y 2 l v c 1 9 U b 2 F s b G F z L n t 1 b m l k Y W R l c 2 N h a m E s N n 0 m c X V v d D s s J n F 1 b 3 Q 7 U 2 V y d m V y L k R h d G F i Y X N l X F w v M i 9 T U U w v a G V s a W 9 z O 2 N v d G l 6 Y W R v c l 9 p b n N 0 a X R 1 Y 2 l v b m F s L 2 R i b y 9 Q c m V j a W 9 z X 1 R v Y W x s Y X M u e 3 B y Z W N p b y w 3 f S Z x d W 9 0 O y w m c X V v d D t T Z X J 2 Z X I u R G F 0 Y W J h c 2 V c X C 8 y L 1 N R T C 9 o Z W x p b 3 M 7 Y 2 9 0 a X p h Z G 9 y X 2 l u c 3 R p d H V j a W 9 u Y W w v Z G J v L 1 B y Z W N p b 3 N f V G 9 h b G x h c y 5 7 Z G V z Y 3 J p c G N p b 2 4 s O H 0 m c X V v d D t d L C Z x d W 9 0 O 1 J l b G F 0 a W 9 u c 2 h p c E l u Z m 8 m c X V v d D s 6 W 1 1 9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R d W V y e U l E I i B W Y W x 1 Z T 0 i c z Z h Z j F h Y W U 4 L W I x M D A t N G F k N S 1 i M z A 5 L T N h M D g w N W Y w N T A 3 N C I g L z 4 8 R W 5 0 c n k g V H l w Z T 0 i R m l s b E N v b H V t b l R 5 c G V z I i B W Y W x 1 Z T 0 i c 0 F n W U d B Z 0 l D Q l F Z P S I g L z 4 8 R W 5 0 c n k g V H l w Z T 0 i R m l s b E x h c 3 R V c G R h d G V k I i B W Y W x 1 Z T 0 i Z D I w M T g t M D U t M D h U M j E 6 N D Q 6 M z U u M D E 3 O D c 2 M 1 o i I C 8 + P E V u d H J 5 I F R 5 c G U 9 I k Z p b G x D b 2 x 1 b W 5 O Y W 1 l c y I g V m F s d W U 9 I n N b J n F 1 b 3 Q 7 c m V m J n F 1 b 3 Q 7 L C Z x d W 9 0 O 2 R p c 3 B l b n N h Z G 9 y J n F 1 b 3 Q 7 L C Z x d W 9 0 O 2 N s Y X Z l Y n V z c X V l Z G E m c X V v d D s s J n F 1 b 3 Q 7 c H J v Z H V j d G 9 z Y 2 F q Y S Z x d W 9 0 O y w m c X V v d D t 1 b m l k Y W R l c 3 B y b 2 R 1 Y 3 R v J n F 1 b 3 Q 7 L C Z x d W 9 0 O 3 V u a W R h Z G V z Y 2 F q Y S Z x d W 9 0 O y w m c X V v d D t w c m V j a W 8 m c X V v d D s s J n F 1 b 3 Q 7 Z G V z Y 3 J p c G N p b 2 4 m c X V v d D t d I i A v P j x F b n R y e S B U e X B l P S J G a W x s R X J y b 3 J D b 3 V u d C I g V m F s d W U 9 I m w w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B y Z W N p b 3 N f V G 9 h b G x h c y U y M C g y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V j a W 9 z X 1 R v Y W x s Y X M l M j A o M i k v Z G J v X 1 B y Z W N p b 3 N f V G 9 h b G x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b m R p b W l l b n R v X 1 R v Y W x s Y X M l M j A o M i k 8 L 0 l 0 Z W 1 Q Y X R o P j w v S X R l b U x v Y 2 F 0 a W 9 u P j x T d G F i b G V F b n R y a W V z P j x F b n R y e S B U e X B l P S J J c 1 B y a X Z h d G U i I F Z h b H V l P S J s M C I g L z 4 8 R W 5 0 c n k g V H l w Z T 0 i T m F t Z V V w Z G F 0 Z W R B Z n R l c k Z p b G w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F N 0 Y X R 1 c y I g V m F s d W U 9 I n N D b 2 1 w b G V 0 Z S I g L z 4 8 R W 5 0 c n k g V H l w Z T 0 i R m l s b E V y c m 9 y Q 2 9 1 b n Q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Z p b G x D b 2 x 1 b W 5 U e X B l c y I g V m F s d W U 9 I n N B Z 1 l H Q m d Z R k J R P T 0 i I C 8 + P E V u d H J 5 I F R 5 c G U 9 I l F 1 Z X J 5 S U Q i I F Z h b H V l P S J z M z k 5 N j d j Z D Q t M D g 2 Y i 0 0 M m I 4 L T k x M j A t M j R h Y z V h N T Z m Y W I z I i A v P j x F b n R y e S B U e X B l P S J G a W x s R X J y b 3 J D b 2 R l I i B W Y W x 1 Z T 0 i c 1 V u a 2 5 v d 2 4 i I C 8 + P E V u d H J 5 I F R 5 c G U 9 I k Z p b G x M Y X N 0 V X B k Y X R l Z C I g V m F s d W U 9 I m Q y M D E 4 L T A 1 L T A 4 V D I x O j Q 0 O j M 2 L j M x N D A 1 M j d a I i A v P j x F b n R y e S B U e X B l P S J G a W x s Q 2 9 1 b n Q i I F Z h b H V l P S J s M T U w I i A v P j x F b n R y e S B U e X B l P S J G a W x s Q 2 9 s d W 1 u T m F t Z X M i I F Z h b H V l P S J z W y Z x d W 9 0 O 3 J l Z i Z x d W 9 0 O y w m c X V v d D t k a X N w Z W 5 z Y W R v c i Z x d W 9 0 O y w m c X V v d D t j b G F 2 Z V 9 i d X N x d W V k Y S Z x d W 9 0 O y w m c X V v d D t 0 a X B v J n F 1 b 3 Q 7 L C Z x d W 9 0 O 3 N r d V 9 0 a X B v J n F 1 b 3 Q 7 L C Z x d W 9 0 O 2 1 1 a m V y Z X M m c X V v d D s s J n F 1 b 3 Q 7 a G 9 t Y n J l c y Z x d W 9 0 O 1 0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c n Z l c i 5 E Y X R h Y m F z Z V x c L z I v U 1 F M L 2 h l b G l v c z t j b 3 R p e m F k b 3 J f a W 5 z d G l 0 d W N p b 2 5 h b C 9 k Y m 8 v U m V u Z G l t a W V u d G 9 f V G 9 h b G x h c y 5 7 c m V m L D F 9 J n F 1 b 3 Q 7 L C Z x d W 9 0 O 1 N l c n Z l c i 5 E Y X R h Y m F z Z V x c L z I v U 1 F M L 2 h l b G l v c z t j b 3 R p e m F k b 3 J f a W 5 z d G l 0 d W N p b 2 5 h b C 9 k Y m 8 v U m V u Z G l t a W V u d G 9 f V G 9 h b G x h c y 5 7 Z G l z c G V u c 2 F k b 3 I s M n 0 m c X V v d D s s J n F 1 b 3 Q 7 U 2 V y d m V y L k R h d G F i Y X N l X F w v M i 9 T U U w v a G V s a W 9 z O 2 N v d G l 6 Y W R v c l 9 p b n N 0 a X R 1 Y 2 l v b m F s L 2 R i b y 9 S Z W 5 k a W 1 p Z W 5 0 b 1 9 U b 2 F s b G F z L n t j b G F 2 Z V 9 i d X N x d W V k Y S w z f S Z x d W 9 0 O y w m c X V v d D t T Z X J 2 Z X I u R G F 0 Y W J h c 2 V c X C 8 y L 1 N R T C 9 o Z W x p b 3 M 7 Y 2 9 0 a X p h Z G 9 y X 2 l u c 3 R p d H V j a W 9 u Y W w v Z G J v L 1 J l b m R p b W l l b n R v X 1 R v Y W x s Y X M u e 3 R p c G 8 s N H 0 m c X V v d D s s J n F 1 b 3 Q 7 U 2 V y d m V y L k R h d G F i Y X N l X F w v M i 9 T U U w v a G V s a W 9 z O 2 N v d G l 6 Y W R v c l 9 p b n N 0 a X R 1 Y 2 l v b m F s L 2 R i b y 9 S Z W 5 k a W 1 p Z W 5 0 b 1 9 U b 2 F s b G F z L n t z a 3 V f d G l w b y w 1 f S Z x d W 9 0 O y w m c X V v d D t T Z X J 2 Z X I u R G F 0 Y W J h c 2 V c X C 8 y L 1 N R T C 9 o Z W x p b 3 M 7 Y 2 9 0 a X p h Z G 9 y X 2 l u c 3 R p d H V j a W 9 u Y W w v Z G J v L 1 J l b m R p b W l l b n R v X 1 R v Y W x s Y X M u e 2 1 1 a m V y Z X M s N n 0 m c X V v d D s s J n F 1 b 3 Q 7 U 2 V y d m V y L k R h d G F i Y X N l X F w v M i 9 T U U w v a G V s a W 9 z O 2 N v d G l 6 Y W R v c l 9 p b n N 0 a X R 1 Y 2 l v b m F s L 2 R i b y 9 S Z W 5 k a W 1 p Z W 5 0 b 1 9 U b 2 F s b G F z L n t o b 2 1 i c m V z L D d 9 J n F 1 b 3 Q 7 X S w m c X V v d D t D b 2 x 1 b W 5 D b 3 V u d C Z x d W 9 0 O z o 3 L C Z x d W 9 0 O 0 t l e U N v b H V t b k 5 h b W V z J n F 1 b 3 Q 7 O l t d L C Z x d W 9 0 O 0 N v b H V t b k l k Z W 5 0 a X R p Z X M m c X V v d D s 6 W y Z x d W 9 0 O 1 N l c n Z l c i 5 E Y X R h Y m F z Z V x c L z I v U 1 F M L 2 h l b G l v c z t j b 3 R p e m F k b 3 J f a W 5 z d G l 0 d W N p b 2 5 h b C 9 k Y m 8 v U m V u Z G l t a W V u d G 9 f V G 9 h b G x h c y 5 7 c m V m L D F 9 J n F 1 b 3 Q 7 L C Z x d W 9 0 O 1 N l c n Z l c i 5 E Y X R h Y m F z Z V x c L z I v U 1 F M L 2 h l b G l v c z t j b 3 R p e m F k b 3 J f a W 5 z d G l 0 d W N p b 2 5 h b C 9 k Y m 8 v U m V u Z G l t a W V u d G 9 f V G 9 h b G x h c y 5 7 Z G l z c G V u c 2 F k b 3 I s M n 0 m c X V v d D s s J n F 1 b 3 Q 7 U 2 V y d m V y L k R h d G F i Y X N l X F w v M i 9 T U U w v a G V s a W 9 z O 2 N v d G l 6 Y W R v c l 9 p b n N 0 a X R 1 Y 2 l v b m F s L 2 R i b y 9 S Z W 5 k a W 1 p Z W 5 0 b 1 9 U b 2 F s b G F z L n t j b G F 2 Z V 9 i d X N x d W V k Y S w z f S Z x d W 9 0 O y w m c X V v d D t T Z X J 2 Z X I u R G F 0 Y W J h c 2 V c X C 8 y L 1 N R T C 9 o Z W x p b 3 M 7 Y 2 9 0 a X p h Z G 9 y X 2 l u c 3 R p d H V j a W 9 u Y W w v Z G J v L 1 J l b m R p b W l l b n R v X 1 R v Y W x s Y X M u e 3 R p c G 8 s N H 0 m c X V v d D s s J n F 1 b 3 Q 7 U 2 V y d m V y L k R h d G F i Y X N l X F w v M i 9 T U U w v a G V s a W 9 z O 2 N v d G l 6 Y W R v c l 9 p b n N 0 a X R 1 Y 2 l v b m F s L 2 R i b y 9 S Z W 5 k a W 1 p Z W 5 0 b 1 9 U b 2 F s b G F z L n t z a 3 V f d G l w b y w 1 f S Z x d W 9 0 O y w m c X V v d D t T Z X J 2 Z X I u R G F 0 Y W J h c 2 V c X C 8 y L 1 N R T C 9 o Z W x p b 3 M 7 Y 2 9 0 a X p h Z G 9 y X 2 l u c 3 R p d H V j a W 9 u Y W w v Z G J v L 1 J l b m R p b W l l b n R v X 1 R v Y W x s Y X M u e 2 1 1 a m V y Z X M s N n 0 m c X V v d D s s J n F 1 b 3 Q 7 U 2 V y d m V y L k R h d G F i Y X N l X F w v M i 9 T U U w v a G V s a W 9 z O 2 N v d G l 6 Y W R v c l 9 p b n N 0 a X R 1 Y 2 l v b m F s L 2 R i b y 9 S Z W 5 k a W 1 p Z W 5 0 b 1 9 U b 2 F s b G F z L n t o b 2 1 i c m V z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Z W 5 k a W 1 p Z W 5 0 b 1 9 U b 2 F s b G F z J T I w K D I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b m R p b W l l b n R v X 1 R v Y W x s Y X M l M j A o M i k v Z G J v X 1 J l b m R p b W l l b n R v X 1 R v Y W x s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V j a W 9 z X 1 B h c G V s J T I w K D I p P C 9 J d G V t U G F 0 a D 4 8 L 0 l 0 Z W 1 M b 2 N h d G l v b j 4 8 U 3 R h Y m x l R W 5 0 c m l l c z 4 8 R W 5 0 c n k g V H l w Z T 0 i S X N Q c m l 2 Y X R l I i B W Y W x 1 Z T 0 i b D A i I C 8 + P E V u d H J 5 I F R 5 c G U 9 I k 5 h b W V V c G R h d G V k Q W Z 0 Z X J G a W x s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l F 1 Z X J 5 S U Q i I F Z h b H V l P S J z M z A z Y W Q 5 O D A t Y T E z Y y 0 0 Z G Y 5 L T g 4 N D M t Y m Y z Z T E 2 N T I 2 O T N h I i A v P j x F b n R y e S B U e X B l P S J G a W x s Q 2 9 s d W 1 u V H l w Z X M i I F Z h b H V l P S J z Q W d Z R 0 F n S U N C U V k 9 I i A v P j x F b n R y e S B U e X B l P S J G a W x s T G F z d F V w Z G F 0 Z W Q i I F Z h b H V l P S J k M j A x O C 0 w N S 0 w O F Q y M T o 0 N D o y O S 4 0 M j U 5 N D g w W i I g L z 4 8 R W 5 0 c n k g V H l w Z T 0 i R m l s b E N v d W 5 0 I i B W Y W x 1 Z T 0 i b D Q 4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X J 2 Z X I u R G F 0 Y W J h c 2 V c X C 8 y L 1 N R T C 9 o Z W x p b 3 M 7 Y 2 9 0 a X p h Z G 9 y X 2 l u c 3 R p d H V j a W 9 u Y W w v Z G J v L 1 B y Z W N p b 3 N f U G F w Z W w u e 3 J l Z i w x f S Z x d W 9 0 O y w m c X V v d D t T Z X J 2 Z X I u R G F 0 Y W J h c 2 V c X C 8 y L 1 N R T C 9 o Z W x p b 3 M 7 Y 2 9 0 a X p h Z G 9 y X 2 l u c 3 R p d H V j a W 9 u Y W w v Z G J v L 1 B y Z W N p b 3 N f U G F w Z W w u e 2 R p c 3 B l b n N h Z G 9 y L D J 9 J n F 1 b 3 Q 7 L C Z x d W 9 0 O 1 N l c n Z l c i 5 E Y X R h Y m F z Z V x c L z I v U 1 F M L 2 h l b G l v c z t j b 3 R p e m F k b 3 J f a W 5 z d G l 0 d W N p b 2 5 h b C 9 k Y m 8 v U H J l Y 2 l v c 1 9 Q Y X B l b C 5 7 Y 2 x h d m V i d X N x d W V k Y S w z f S Z x d W 9 0 O y w m c X V v d D t T Z X J 2 Z X I u R G F 0 Y W J h c 2 V c X C 8 y L 1 N R T C 9 o Z W x p b 3 M 7 Y 2 9 0 a X p h Z G 9 y X 2 l u c 3 R p d H V j a W 9 u Y W w v Z G J v L 1 B y Z W N p b 3 N f U G F w Z W w u e 3 B y b 2 R 1 Y 3 R v c 2 N h a m E s N H 0 m c X V v d D s s J n F 1 b 3 Q 7 U 2 V y d m V y L k R h d G F i Y X N l X F w v M i 9 T U U w v a G V s a W 9 z O 2 N v d G l 6 Y W R v c l 9 p b n N 0 a X R 1 Y 2 l v b m F s L 2 R i b y 9 Q c m V j a W 9 z X 1 B h c G V s L n t 1 b m l k Y W R l c 3 B y b 2 R 1 Y 3 R v L D V 9 J n F 1 b 3 Q 7 L C Z x d W 9 0 O 1 N l c n Z l c i 5 E Y X R h Y m F z Z V x c L z I v U 1 F M L 2 h l b G l v c z t j b 3 R p e m F k b 3 J f a W 5 z d G l 0 d W N p b 2 5 h b C 9 k Y m 8 v U H J l Y 2 l v c 1 9 Q Y X B l b C 5 7 d W 5 p Z G F k Z X N j Y W p h L D Z 9 J n F 1 b 3 Q 7 L C Z x d W 9 0 O 1 N l c n Z l c i 5 E Y X R h Y m F z Z V x c L z I v U 1 F M L 2 h l b G l v c z t j b 3 R p e m F k b 3 J f a W 5 z d G l 0 d W N p b 2 5 h b C 9 k Y m 8 v U H J l Y 2 l v c 1 9 Q Y X B l b C 5 7 c H J l Y 2 l v L D d 9 J n F 1 b 3 Q 7 L C Z x d W 9 0 O 1 N l c n Z l c i 5 E Y X R h Y m F z Z V x c L z I v U 1 F M L 2 h l b G l v c z t j b 3 R p e m F k b 3 J f a W 5 z d G l 0 d W N p b 2 5 h b C 9 k Y m 8 v U H J l Y 2 l v c 1 9 Q Y X B l b C 5 7 Z G V z Y 3 J p c G N p b 2 4 s O H 0 m c X V v d D t d L C Z x d W 9 0 O 0 N v b H V t b k N v d W 5 0 J n F 1 b 3 Q 7 O j g s J n F 1 b 3 Q 7 S 2 V 5 Q 2 9 s d W 1 u T m F t Z X M m c X V v d D s 6 W 1 0 s J n F 1 b 3 Q 7 Q 2 9 s d W 1 u S W R l b n R p d G l l c y Z x d W 9 0 O z p b J n F 1 b 3 Q 7 U 2 V y d m V y L k R h d G F i Y X N l X F w v M i 9 T U U w v a G V s a W 9 z O 2 N v d G l 6 Y W R v c l 9 p b n N 0 a X R 1 Y 2 l v b m F s L 2 R i b y 9 Q c m V j a W 9 z X 1 B h c G V s L n t y Z W Y s M X 0 m c X V v d D s s J n F 1 b 3 Q 7 U 2 V y d m V y L k R h d G F i Y X N l X F w v M i 9 T U U w v a G V s a W 9 z O 2 N v d G l 6 Y W R v c l 9 p b n N 0 a X R 1 Y 2 l v b m F s L 2 R i b y 9 Q c m V j a W 9 z X 1 B h c G V s L n t k a X N w Z W 5 z Y W R v c i w y f S Z x d W 9 0 O y w m c X V v d D t T Z X J 2 Z X I u R G F 0 Y W J h c 2 V c X C 8 y L 1 N R T C 9 o Z W x p b 3 M 7 Y 2 9 0 a X p h Z G 9 y X 2 l u c 3 R p d H V j a W 9 u Y W w v Z G J v L 1 B y Z W N p b 3 N f U G F w Z W w u e 2 N s Y X Z l Y n V z c X V l Z G E s M 3 0 m c X V v d D s s J n F 1 b 3 Q 7 U 2 V y d m V y L k R h d G F i Y X N l X F w v M i 9 T U U w v a G V s a W 9 z O 2 N v d G l 6 Y W R v c l 9 p b n N 0 a X R 1 Y 2 l v b m F s L 2 R i b y 9 Q c m V j a W 9 z X 1 B h c G V s L n t w c m 9 k d W N 0 b 3 N j Y W p h L D R 9 J n F 1 b 3 Q 7 L C Z x d W 9 0 O 1 N l c n Z l c i 5 E Y X R h Y m F z Z V x c L z I v U 1 F M L 2 h l b G l v c z t j b 3 R p e m F k b 3 J f a W 5 z d G l 0 d W N p b 2 5 h b C 9 k Y m 8 v U H J l Y 2 l v c 1 9 Q Y X B l b C 5 7 d W 5 p Z G F k Z X N w c m 9 k d W N 0 b y w 1 f S Z x d W 9 0 O y w m c X V v d D t T Z X J 2 Z X I u R G F 0 Y W J h c 2 V c X C 8 y L 1 N R T C 9 o Z W x p b 3 M 7 Y 2 9 0 a X p h Z G 9 y X 2 l u c 3 R p d H V j a W 9 u Y W w v Z G J v L 1 B y Z W N p b 3 N f U G F w Z W w u e 3 V u a W R h Z G V z Y 2 F q Y S w 2 f S Z x d W 9 0 O y w m c X V v d D t T Z X J 2 Z X I u R G F 0 Y W J h c 2 V c X C 8 y L 1 N R T C 9 o Z W x p b 3 M 7 Y 2 9 0 a X p h Z G 9 y X 2 l u c 3 R p d H V j a W 9 u Y W w v Z G J v L 1 B y Z W N p b 3 N f U G F w Z W w u e 3 B y Z W N p b y w 3 f S Z x d W 9 0 O y w m c X V v d D t T Z X J 2 Z X I u R G F 0 Y W J h c 2 V c X C 8 y L 1 N R T C 9 o Z W x p b 3 M 7 Y 2 9 0 a X p h Z G 9 y X 2 l u c 3 R p d H V j a W 9 u Y W w v Z G J v L 1 B y Z W N p b 3 N f U G F w Z W w u e 2 R l c 2 N y a X B j a W 9 u L D h 9 J n F 1 b 3 Q 7 X S w m c X V v d D t S Z W x h d G l v b n N o a X B J b m Z v J n F 1 b 3 Q 7 O l t d f S I g L z 4 8 R W 5 0 c n k g V H l w Z T 0 i R m l s b E N v b H V t b k 5 h b W V z I i B W Y W x 1 Z T 0 i c 1 s m c X V v d D t y Z W Y m c X V v d D s s J n F 1 b 3 Q 7 Z G l z c G V u c 2 F k b 3 I m c X V v d D s s J n F 1 b 3 Q 7 Y 2 x h d m V i d X N x d W V k Y S Z x d W 9 0 O y w m c X V v d D t w c m 9 k d W N 0 b 3 N j Y W p h J n F 1 b 3 Q 7 L C Z x d W 9 0 O 3 V u a W R h Z G V z c H J v Z H V j d G 8 m c X V v d D s s J n F 1 b 3 Q 7 d W 5 p Z G F k Z X N j Y W p h J n F 1 b 3 Q 7 L C Z x d W 9 0 O 3 B y Z W N p b y Z x d W 9 0 O y w m c X V v d D t k Z X N j c m l w Y 2 l v b i Z x d W 9 0 O 1 0 i I C 8 + P E V u d H J 5 I F R 5 c G U 9 I k Z p b G x F c n J v c k N v d W 5 0 I i B W Y W x 1 Z T 0 i b D A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H J l Y 2 l v c 1 9 Q Y X B l b C U y M C g y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V j a W 9 z X 1 B h c G V s J T I w K D I p L 2 R i b 1 9 Q c m V j a W 9 z X 1 B h c G V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u Z G l t a W V u d G 9 f U G F w Z W w l M j A o M i k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F e G N l c H R p b 2 4 i I C 8 + P E V u d H J 5 I F R 5 c G U 9 I k 5 h b W V V c G R h d G V k Q W Z 0 Z X J G a W x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N v b H V t b l R 5 c G V z I i B W Y W x 1 Z T 0 i c 0 F n W U d C Z 1 l G Q l E 9 P S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l F 1 Z X J 5 S U Q i I F Z h b H V l P S J z O G Y z O T R l N G U t Z T U w O S 0 0 Y W I 2 L T g y N j c t Y W Y 2 M T g z N 2 E 0 Y z Y 4 I i A v P j x F b n R y e S B U e X B l P S J G a W x s U 3 R h d H V z I i B W Y W x 1 Z T 0 i c 0 N v b X B s Z X R l I i A v P j x F b n R y e S B U e X B l P S J G a W x s T G F z d F V w Z G F 0 Z W Q i I F Z h b H V l P S J k M j A x O C 0 w N S 0 w O F Q y M T o 0 N D o z M S 4 x M z I w M z I 5 W i I g L z 4 8 R W 5 0 c n k g V H l w Z T 0 i R m l s b E N v d W 5 0 I i B W Y W x 1 Z T 0 i b D E 0 N C I g L z 4 8 R W 5 0 c n k g V H l w Z T 0 i R m l s b E N v b H V t b k 5 h b W V z I i B W Y W x 1 Z T 0 i c 1 s m c X V v d D t y Z W Y m c X V v d D s s J n F 1 b 3 Q 7 Z G l z c G V u c 2 F k b 3 I m c X V v d D s s J n F 1 b 3 Q 7 Y 2 x h d m V i d X N x d W V k Y S Z x d W 9 0 O y w m c X V v d D t 0 a X B v J n F 1 b 3 Q 7 L C Z x d W 9 0 O 3 N r d V 9 0 a X B v J n F 1 b 3 Q 7 L C Z x d W 9 0 O 2 1 1 a m V y Z X M m c X V v d D s s J n F 1 b 3 Q 7 a G 9 t Y n J l c y Z x d W 9 0 O 1 0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c n Z l c i 5 E Y X R h Y m F z Z V x c L z I v U 1 F M L 2 h l b G l v c z t j b 3 R p e m F k b 3 J f a W 5 z d G l 0 d W N p b 2 5 h b C 9 k Y m 8 v U m V u Z G l t a W V u d G 9 f U G F w Z W w u e 3 J l Z i w x f S Z x d W 9 0 O y w m c X V v d D t T Z X J 2 Z X I u R G F 0 Y W J h c 2 V c X C 8 y L 1 N R T C 9 o Z W x p b 3 M 7 Y 2 9 0 a X p h Z G 9 y X 2 l u c 3 R p d H V j a W 9 u Y W w v Z G J v L 1 J l b m R p b W l l b n R v X 1 B h c G V s L n t k a X N w Z W 5 z Y W R v c i w y f S Z x d W 9 0 O y w m c X V v d D t T Z X J 2 Z X I u R G F 0 Y W J h c 2 V c X C 8 y L 1 N R T C 9 o Z W x p b 3 M 7 Y 2 9 0 a X p h Z G 9 y X 2 l u c 3 R p d H V j a W 9 u Y W w v Z G J v L 1 J l b m R p b W l l b n R v X 1 B h c G V s L n t j b G F 2 Z W J 1 c 3 F 1 Z W R h L D N 9 J n F 1 b 3 Q 7 L C Z x d W 9 0 O 1 N l c n Z l c i 5 E Y X R h Y m F z Z V x c L z I v U 1 F M L 2 h l b G l v c z t j b 3 R p e m F k b 3 J f a W 5 z d G l 0 d W N p b 2 5 h b C 9 k Y m 8 v U m V u Z G l t a W V u d G 9 f U G F w Z W w u e 3 R p c G 8 s N H 0 m c X V v d D s s J n F 1 b 3 Q 7 U 2 V y d m V y L k R h d G F i Y X N l X F w v M i 9 T U U w v a G V s a W 9 z O 2 N v d G l 6 Y W R v c l 9 p b n N 0 a X R 1 Y 2 l v b m F s L 2 R i b y 9 S Z W 5 k a W 1 p Z W 5 0 b 1 9 Q Y X B l b C 5 7 c 2 t 1 X 3 R p c G 8 s N X 0 m c X V v d D s s J n F 1 b 3 Q 7 U 2 V y d m V y L k R h d G F i Y X N l X F w v M i 9 T U U w v a G V s a W 9 z O 2 N v d G l 6 Y W R v c l 9 p b n N 0 a X R 1 Y 2 l v b m F s L 2 R i b y 9 S Z W 5 k a W 1 p Z W 5 0 b 1 9 Q Y X B l b C 5 7 b X V q Z X J l c y w 2 f S Z x d W 9 0 O y w m c X V v d D t T Z X J 2 Z X I u R G F 0 Y W J h c 2 V c X C 8 y L 1 N R T C 9 o Z W x p b 3 M 7 Y 2 9 0 a X p h Z G 9 y X 2 l u c 3 R p d H V j a W 9 u Y W w v Z G J v L 1 J l b m R p b W l l b n R v X 1 B h c G V s L n t o b 2 1 i c m V z L D d 9 J n F 1 b 3 Q 7 X S w m c X V v d D t D b 2 x 1 b W 5 D b 3 V u d C Z x d W 9 0 O z o 3 L C Z x d W 9 0 O 0 t l e U N v b H V t b k 5 h b W V z J n F 1 b 3 Q 7 O l t d L C Z x d W 9 0 O 0 N v b H V t b k l k Z W 5 0 a X R p Z X M m c X V v d D s 6 W y Z x d W 9 0 O 1 N l c n Z l c i 5 E Y X R h Y m F z Z V x c L z I v U 1 F M L 2 h l b G l v c z t j b 3 R p e m F k b 3 J f a W 5 z d G l 0 d W N p b 2 5 h b C 9 k Y m 8 v U m V u Z G l t a W V u d G 9 f U G F w Z W w u e 3 J l Z i w x f S Z x d W 9 0 O y w m c X V v d D t T Z X J 2 Z X I u R G F 0 Y W J h c 2 V c X C 8 y L 1 N R T C 9 o Z W x p b 3 M 7 Y 2 9 0 a X p h Z G 9 y X 2 l u c 3 R p d H V j a W 9 u Y W w v Z G J v L 1 J l b m R p b W l l b n R v X 1 B h c G V s L n t k a X N w Z W 5 z Y W R v c i w y f S Z x d W 9 0 O y w m c X V v d D t T Z X J 2 Z X I u R G F 0 Y W J h c 2 V c X C 8 y L 1 N R T C 9 o Z W x p b 3 M 7 Y 2 9 0 a X p h Z G 9 y X 2 l u c 3 R p d H V j a W 9 u Y W w v Z G J v L 1 J l b m R p b W l l b n R v X 1 B h c G V s L n t j b G F 2 Z W J 1 c 3 F 1 Z W R h L D N 9 J n F 1 b 3 Q 7 L C Z x d W 9 0 O 1 N l c n Z l c i 5 E Y X R h Y m F z Z V x c L z I v U 1 F M L 2 h l b G l v c z t j b 3 R p e m F k b 3 J f a W 5 z d G l 0 d W N p b 2 5 h b C 9 k Y m 8 v U m V u Z G l t a W V u d G 9 f U G F w Z W w u e 3 R p c G 8 s N H 0 m c X V v d D s s J n F 1 b 3 Q 7 U 2 V y d m V y L k R h d G F i Y X N l X F w v M i 9 T U U w v a G V s a W 9 z O 2 N v d G l 6 Y W R v c l 9 p b n N 0 a X R 1 Y 2 l v b m F s L 2 R i b y 9 S Z W 5 k a W 1 p Z W 5 0 b 1 9 Q Y X B l b C 5 7 c 2 t 1 X 3 R p c G 8 s N X 0 m c X V v d D s s J n F 1 b 3 Q 7 U 2 V y d m V y L k R h d G F i Y X N l X F w v M i 9 T U U w v a G V s a W 9 z O 2 N v d G l 6 Y W R v c l 9 p b n N 0 a X R 1 Y 2 l v b m F s L 2 R i b y 9 S Z W 5 k a W 1 p Z W 5 0 b 1 9 Q Y X B l b C 5 7 b X V q Z X J l c y w 2 f S Z x d W 9 0 O y w m c X V v d D t T Z X J 2 Z X I u R G F 0 Y W J h c 2 V c X C 8 y L 1 N R T C 9 o Z W x p b 3 M 7 Y 2 9 0 a X p h Z G 9 y X 2 l u c 3 R p d H V j a W 9 u Y W w v Z G J v L 1 J l b m R p b W l l b n R v X 1 B h c G V s L n t o b 2 1 i c m V z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Z W 5 k a W 1 p Z W 5 0 b 1 9 Q Y X B l b C U y M C g y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5 k a W 1 p Z W 5 0 b 1 9 Q Y X B l b C U y M C g y K S 9 k Y m 9 f U m V u Z G l t a W V u d G 9 f U G F w Z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V j a W 9 z X 0 R p c 3 B l b n N h Z G 9 y Z X M l M j A o M i k v Q 2 9 s d W 1 u Y X M l M j B x d W l 0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Z W N p b 3 N f S m F i b 2 4 l M j A o M i k v Q 2 9 s d W 1 u Y X M l M j B x d W l 0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c G 9 z J T I w K D I p L 0 N v b H V t b m F z J T I w c X V p d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5 k a W 1 p Z W 5 0 b 1 9 K Y W J v b i U y M C g y K S 9 D b 2 x 1 b W 5 h c y U y M H F 1 a X R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l Y 2 l v c 1 9 U b 2 F s b G F z J T I w K D I p L 0 N v b H V t b m F z J T I w c X V p d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5 k a W 1 p Z W 5 0 b 1 9 U b 2 F s b G F z J T I w K D I p L 0 N v b H V t b m F z J T I w c X V p d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V j a W 9 z X 1 B h c G V s J T I w K D I p L 0 N v b H V t b m F z J T I w c X V p d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5 k a W 1 p Z W 5 0 b 1 9 Q Y X B l b C U y M C g y K S 9 D b 2 x 1 b W 5 h c y U y M H F 1 a X R h Z G F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V h v X H y 1 j l F o Y p o A 2 x G Y d 8 A A A A A A g A A A A A A E G Y A A A A B A A A g A A A A v 6 w 1 7 u V e v P a b 3 N r p Z 7 f L T K b 7 h c Z 1 X M 4 I 2 p J q F + N M 1 6 s A A A A A D o A A A A A C A A A g A A A A 8 b h D H S W p F G S U y w Q 5 U O h P P M X D n s P a d d w k e r t y l D N M u R V Q A A A A g 9 D h d 1 G 6 L T p X 2 e G D w o K o 6 L E d A E Q Y h M N H A h S R t W e g K Z w o H k F P + M Q 4 c h S t P y V V s 2 t Q 2 n F C u 3 6 2 5 y S L + A a 4 w x e l l 9 Q y q I b v 1 P b N X 5 k C P H Z 3 h 8 9 A A A A A u R S O 1 g x 1 i m u F U u d I n i V h l c z K W / V 3 C P Q N R n Q R 9 1 r S Z H G q / 2 q Z 7 c K G s O Z O Y 4 h g H 0 X 6 3 R z C 3 J 3 I n V n u B 5 k g o / K d 6 Q = = < / D a t a M a s h u p > 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9854b1a-0da1-4ea3-b541-8520dce5626e">
      <Terms xmlns="http://schemas.microsoft.com/office/infopath/2007/PartnerControls"/>
    </lcf76f155ced4ddcb4097134ff3c332f>
    <TaxCatchAll xmlns="8527a24f-3a5e-4976-be5a-12a75b5f01c7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79306648788DC46B0311405415454B8" ma:contentTypeVersion="21" ma:contentTypeDescription="Create a new document." ma:contentTypeScope="" ma:versionID="39571a252716e86b0849bfa911c4116e">
  <xsd:schema xmlns:xsd="http://www.w3.org/2001/XMLSchema" xmlns:xs="http://www.w3.org/2001/XMLSchema" xmlns:p="http://schemas.microsoft.com/office/2006/metadata/properties" xmlns:ns2="39854b1a-0da1-4ea3-b541-8520dce5626e" xmlns:ns3="8527a24f-3a5e-4976-be5a-12a75b5f01c7" targetNamespace="http://schemas.microsoft.com/office/2006/metadata/properties" ma:root="true" ma:fieldsID="a14858b23df486c190923fa21d350552" ns2:_="" ns3:_="">
    <xsd:import namespace="39854b1a-0da1-4ea3-b541-8520dce5626e"/>
    <xsd:import namespace="8527a24f-3a5e-4976-be5a-12a75b5f01c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9854b1a-0da1-4ea3-b541-8520dce5626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Etiquetas de imagen" ma:readOnly="false" ma:fieldId="{5cf76f15-5ced-4ddc-b409-7134ff3c332f}" ma:taxonomyMulti="true" ma:sspId="082e87e1-ab12-4a6e-aa89-33ae3135780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27a24f-3a5e-4976-be5a-12a75b5f01c7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SearchPeopleOnly="false" ma:SharePointGroup="0" ma:internalName="SharedWithUsers" ma:readOnly="true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8f87d195-7eb2-4cb3-8105-b329a5627af5}" ma:internalName="TaxCatchAll" ma:showField="CatchAllData" ma:web="8527a24f-3a5e-4976-be5a-12a75b5f01c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5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7391C5B-64D2-4714-B528-EC521A8E8A1D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BBF0A2D0-B0FE-4F66-9E70-657BF61B6EFB}">
  <ds:schemaRefs>
    <ds:schemaRef ds:uri="http://schemas.microsoft.com/office/2006/metadata/properties"/>
    <ds:schemaRef ds:uri="http://schemas.microsoft.com/office/infopath/2007/PartnerControls"/>
    <ds:schemaRef ds:uri="39854b1a-0da1-4ea3-b541-8520dce5626e"/>
    <ds:schemaRef ds:uri="8527a24f-3a5e-4976-be5a-12a75b5f01c7"/>
  </ds:schemaRefs>
</ds:datastoreItem>
</file>

<file path=customXml/itemProps3.xml><?xml version="1.0" encoding="utf-8"?>
<ds:datastoreItem xmlns:ds="http://schemas.openxmlformats.org/officeDocument/2006/customXml" ds:itemID="{23D3C5BB-11B3-424E-9047-8D4139DDC4F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9854b1a-0da1-4ea3-b541-8520dce5626e"/>
    <ds:schemaRef ds:uri="8527a24f-3a5e-4976-be5a-12a75b5f01c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AB2DE0C8-4AAD-4831-8CC9-867C2252A4D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18</vt:i4>
      </vt:variant>
      <vt:variant>
        <vt:lpstr>Rangos con nombre</vt:lpstr>
      </vt:variant>
      <vt:variant>
        <vt:i4>8</vt:i4>
      </vt:variant>
    </vt:vector>
  </HeadingPairs>
  <TitlesOfParts>
    <vt:vector size="26" baseType="lpstr">
      <vt:lpstr>Historico</vt:lpstr>
      <vt:lpstr>Parametros</vt:lpstr>
      <vt:lpstr>Precios_Limpiones</vt:lpstr>
      <vt:lpstr>Precios_Servilletas</vt:lpstr>
      <vt:lpstr>Precios_Papel</vt:lpstr>
      <vt:lpstr>Precios_Toallas</vt:lpstr>
      <vt:lpstr>Precios_Jabon</vt:lpstr>
      <vt:lpstr>Precios_Gel</vt:lpstr>
      <vt:lpstr>Rendimiento_Papel</vt:lpstr>
      <vt:lpstr>Rendimiento_Toallas</vt:lpstr>
      <vt:lpstr>Rendimiento_Jabon</vt:lpstr>
      <vt:lpstr>Rendimiento_Gel</vt:lpstr>
      <vt:lpstr>Precios_Dispensadores</vt:lpstr>
      <vt:lpstr>Rendimiento_Limpiones</vt:lpstr>
      <vt:lpstr>Rendimiento_Servilletas</vt:lpstr>
      <vt:lpstr>Tipos</vt:lpstr>
      <vt:lpstr>Inicio</vt:lpstr>
      <vt:lpstr>xx_36</vt:lpstr>
      <vt:lpstr>aplica</vt:lpstr>
      <vt:lpstr>labor_adm</vt:lpstr>
      <vt:lpstr>labor_float</vt:lpstr>
      <vt:lpstr>labor_ope</vt:lpstr>
      <vt:lpstr>num_adm</vt:lpstr>
      <vt:lpstr>num_float</vt:lpstr>
      <vt:lpstr>num_ope</vt:lpstr>
      <vt:lpstr>sector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estebanangelmesa</dc:creator>
  <cp:keywords/>
  <dc:description/>
  <cp:lastModifiedBy>DANIEL LEONARDO COBOS PRADA</cp:lastModifiedBy>
  <cp:revision/>
  <dcterms:created xsi:type="dcterms:W3CDTF">2017-09-29T16:38:15Z</dcterms:created>
  <dcterms:modified xsi:type="dcterms:W3CDTF">2025-03-13T12:11:05Z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ExAnalyzer_OldName">
    <vt:lpwstr>Simulador Consumo 2020.xlsm</vt:lpwstr>
  </property>
  <property fmtid="{D5CDD505-2E9C-101B-9397-08002B2CF9AE}" pid="3" name="MSIP_Label_4c8d6ef0-491d-4f17-aead-12ed260929f1_Enabled">
    <vt:lpwstr>true</vt:lpwstr>
  </property>
  <property fmtid="{D5CDD505-2E9C-101B-9397-08002B2CF9AE}" pid="4" name="MSIP_Label_4c8d6ef0-491d-4f17-aead-12ed260929f1_SetDate">
    <vt:lpwstr>2024-04-08T12:57:34Z</vt:lpwstr>
  </property>
  <property fmtid="{D5CDD505-2E9C-101B-9397-08002B2CF9AE}" pid="5" name="MSIP_Label_4c8d6ef0-491d-4f17-aead-12ed260929f1_Method">
    <vt:lpwstr>Standard</vt:lpwstr>
  </property>
  <property fmtid="{D5CDD505-2E9C-101B-9397-08002B2CF9AE}" pid="6" name="MSIP_Label_4c8d6ef0-491d-4f17-aead-12ed260929f1_Name">
    <vt:lpwstr>Internal</vt:lpwstr>
  </property>
  <property fmtid="{D5CDD505-2E9C-101B-9397-08002B2CF9AE}" pid="7" name="MSIP_Label_4c8d6ef0-491d-4f17-aead-12ed260929f1_SiteId">
    <vt:lpwstr>f101208c-39d3-4c8a-8cc7-ad896b25954f</vt:lpwstr>
  </property>
  <property fmtid="{D5CDD505-2E9C-101B-9397-08002B2CF9AE}" pid="8" name="MSIP_Label_4c8d6ef0-491d-4f17-aead-12ed260929f1_ActionId">
    <vt:lpwstr>a72a696d-3d19-40e2-9f3f-171fe0d66793</vt:lpwstr>
  </property>
  <property fmtid="{D5CDD505-2E9C-101B-9397-08002B2CF9AE}" pid="9" name="MSIP_Label_4c8d6ef0-491d-4f17-aead-12ed260929f1_ContentBits">
    <vt:lpwstr>2</vt:lpwstr>
  </property>
  <property fmtid="{D5CDD505-2E9C-101B-9397-08002B2CF9AE}" pid="10" name="ContentTypeId">
    <vt:lpwstr>0x010100C79306648788DC46B0311405415454B8</vt:lpwstr>
  </property>
  <property fmtid="{D5CDD505-2E9C-101B-9397-08002B2CF9AE}" pid="11" name="MediaServiceImageTags">
    <vt:lpwstr/>
  </property>
</Properties>
</file>