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410"/>
  <workbookPr/>
  <mc:AlternateContent xmlns:mc="http://schemas.openxmlformats.org/markup-compatibility/2006">
    <mc:Choice Requires="x15">
      <x15ac:absPath xmlns:x15ac="http://schemas.microsoft.com/office/spreadsheetml/2010/11/ac" url="/Users/dcarrick/Desktop/WIRED/data-leaks/v1/data/"/>
    </mc:Choice>
  </mc:AlternateContent>
  <bookViews>
    <workbookView xWindow="280" yWindow="740" windowWidth="25640" windowHeight="16220" activeTab="4"/>
  </bookViews>
  <sheets>
    <sheet name="graphs" sheetId="7" r:id="rId1"/>
    <sheet name="timeseries_reformat" sheetId="4" r:id="rId2"/>
    <sheet name="Sheet2" sheetId="9" r:id="rId3"/>
    <sheet name="data.json" sheetId="8" r:id="rId4"/>
    <sheet name="Sheet1" sheetId="10" r:id="rId5"/>
    <sheet name="Raw" sheetId="1" r:id="rId6"/>
    <sheet name="Raw 2017" sheetId="5" r:id="rId7"/>
    <sheet name="Data_sources" sheetId="6" r:id="rId8"/>
  </sheets>
  <definedNames>
    <definedName name="_xlnm._FilterDatabase" localSheetId="4" hidden="1">Sheet1!$B$1:$B$56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9" i="4"/>
  <c r="A59" i="4"/>
  <c r="A60" i="4"/>
  <c r="A61" i="4"/>
  <c r="A62" i="4"/>
  <c r="A63" i="4"/>
  <c r="AA11" i="1"/>
  <c r="AA12" i="1"/>
  <c r="AA13" i="1"/>
  <c r="AA14" i="1"/>
  <c r="AA15" i="1"/>
  <c r="AA16" i="1"/>
  <c r="AA10" i="1"/>
  <c r="A15" i="4"/>
  <c r="A20" i="4"/>
  <c r="A25" i="4"/>
  <c r="A30" i="4"/>
  <c r="A35" i="4"/>
  <c r="A40" i="4"/>
  <c r="A45" i="4"/>
  <c r="A50" i="4"/>
  <c r="A55" i="4"/>
  <c r="A16" i="4"/>
  <c r="A17" i="4"/>
  <c r="A22" i="4"/>
  <c r="A27" i="4"/>
  <c r="A32" i="4"/>
  <c r="A37" i="4"/>
  <c r="A42" i="4"/>
  <c r="A47" i="4"/>
  <c r="A52" i="4"/>
  <c r="A57" i="4"/>
  <c r="A18" i="4"/>
  <c r="A23" i="4"/>
  <c r="A28" i="4"/>
  <c r="A33" i="4"/>
  <c r="A38" i="4"/>
  <c r="A43" i="4"/>
  <c r="A48" i="4"/>
  <c r="A53" i="4"/>
  <c r="A58" i="4"/>
  <c r="A14" i="4"/>
  <c r="A21" i="4"/>
  <c r="A19" i="4"/>
  <c r="D29" i="1"/>
  <c r="E27" i="1"/>
  <c r="F29" i="1"/>
  <c r="G28" i="1"/>
  <c r="H29" i="1"/>
  <c r="I25" i="1"/>
  <c r="J29" i="1"/>
  <c r="K28" i="1"/>
  <c r="L29" i="1"/>
  <c r="M28" i="1"/>
  <c r="N29" i="1"/>
  <c r="O26" i="1"/>
  <c r="P29" i="1"/>
  <c r="Q28" i="1"/>
  <c r="R29" i="1"/>
  <c r="S24" i="1"/>
  <c r="T29" i="1"/>
  <c r="U27" i="1"/>
  <c r="V29" i="1"/>
  <c r="W24" i="1"/>
  <c r="X29" i="1"/>
  <c r="Y25" i="1"/>
  <c r="Z29" i="1"/>
  <c r="AA28" i="1"/>
  <c r="B29" i="1"/>
  <c r="C24" i="1"/>
  <c r="Z8" i="1"/>
  <c r="AA3" i="1"/>
  <c r="A26" i="4"/>
  <c r="A24" i="4"/>
  <c r="C26" i="1"/>
  <c r="C27" i="1"/>
  <c r="M24" i="1"/>
  <c r="O27" i="1"/>
  <c r="E28" i="1"/>
  <c r="O28" i="1"/>
  <c r="G24" i="1"/>
  <c r="Q24" i="1"/>
  <c r="G25" i="1"/>
  <c r="S25" i="1"/>
  <c r="I26" i="1"/>
  <c r="S26" i="1"/>
  <c r="I27" i="1"/>
  <c r="S27" i="1"/>
  <c r="C28" i="1"/>
  <c r="I28" i="1"/>
  <c r="U28" i="1"/>
  <c r="Y26" i="1"/>
  <c r="Y27" i="1"/>
  <c r="AA7" i="1"/>
  <c r="Y28" i="1"/>
  <c r="AA6" i="1"/>
  <c r="C25" i="1"/>
  <c r="G26" i="1"/>
  <c r="K24" i="1"/>
  <c r="M27" i="1"/>
  <c r="Q25" i="1"/>
  <c r="S28" i="1"/>
  <c r="S29" i="1"/>
  <c r="W26" i="1"/>
  <c r="AA24" i="1"/>
  <c r="M25" i="1"/>
  <c r="M26" i="1"/>
  <c r="AA5" i="1"/>
  <c r="E24" i="1"/>
  <c r="G27" i="1"/>
  <c r="K25" i="1"/>
  <c r="Q26" i="1"/>
  <c r="U24" i="1"/>
  <c r="W27" i="1"/>
  <c r="AA25" i="1"/>
  <c r="W25" i="1"/>
  <c r="AA4" i="1"/>
  <c r="E25" i="1"/>
  <c r="K26" i="1"/>
  <c r="O24" i="1"/>
  <c r="Q27" i="1"/>
  <c r="U25" i="1"/>
  <c r="W28" i="1"/>
  <c r="AA26" i="1"/>
  <c r="E26" i="1"/>
  <c r="I24" i="1"/>
  <c r="K27" i="1"/>
  <c r="O25" i="1"/>
  <c r="U26" i="1"/>
  <c r="Y24" i="1"/>
  <c r="AA27" i="1"/>
  <c r="A29" i="4"/>
  <c r="A31" i="4"/>
  <c r="W29" i="1"/>
  <c r="C29" i="1"/>
  <c r="AA29" i="1"/>
  <c r="I29" i="1"/>
  <c r="G29" i="1"/>
  <c r="Q29" i="1"/>
  <c r="O29" i="1"/>
  <c r="E29" i="1"/>
  <c r="M29" i="1"/>
  <c r="K29" i="1"/>
  <c r="Y29" i="1"/>
  <c r="U29" i="1"/>
  <c r="A36" i="4"/>
  <c r="A34" i="4"/>
  <c r="A41" i="4"/>
  <c r="A39" i="4"/>
  <c r="A44" i="4"/>
  <c r="A46" i="4"/>
  <c r="A51" i="4"/>
  <c r="A49" i="4"/>
  <c r="A56" i="4"/>
  <c r="A54" i="4"/>
</calcChain>
</file>

<file path=xl/sharedStrings.xml><?xml version="1.0" encoding="utf-8"?>
<sst xmlns="http://schemas.openxmlformats.org/spreadsheetml/2006/main" count="2244" uniqueCount="296">
  <si>
    <t>Entity</t>
  </si>
  <si>
    <t>Business</t>
  </si>
  <si>
    <t>Educational</t>
  </si>
  <si>
    <t>Government/Military</t>
  </si>
  <si>
    <t>Health/Medical</t>
  </si>
  <si>
    <t>Banking/Credit/Financial</t>
  </si>
  <si>
    <t>Category</t>
  </si>
  <si>
    <t>Insider Theft</t>
  </si>
  <si>
    <t>Hacking / Skimming / Phishing</t>
  </si>
  <si>
    <t>Data on the Move</t>
  </si>
  <si>
    <t>Accidental Web /Internet Exposure</t>
  </si>
  <si>
    <t>Employee Error / Negligence / Improper Disposal / Lost</t>
  </si>
  <si>
    <t>Physical Theft</t>
  </si>
  <si>
    <t># of Breaches 2005</t>
  </si>
  <si>
    <t>% of total breaches 2005</t>
  </si>
  <si>
    <t># of Breaches 2006</t>
  </si>
  <si>
    <t>% of total breaches 2006</t>
  </si>
  <si>
    <t># of breaches 2007</t>
  </si>
  <si>
    <t>% of total breaches 2007</t>
  </si>
  <si>
    <t># of breaches 2008</t>
  </si>
  <si>
    <t>% of total breaches 2008</t>
  </si>
  <si>
    <t># of breaches 2009</t>
  </si>
  <si>
    <t>% of total breaches 2009</t>
  </si>
  <si>
    <t># of breaches 2010</t>
  </si>
  <si>
    <t>% of total breaches 2010</t>
  </si>
  <si>
    <t># of breaches 2011</t>
  </si>
  <si>
    <t>% of total breaches 2011</t>
  </si>
  <si>
    <t># of breaches 2012</t>
  </si>
  <si>
    <t>% of total breaches 2012</t>
  </si>
  <si>
    <t># of breaches 2013</t>
  </si>
  <si>
    <t>% of total breaches 2013</t>
  </si>
  <si>
    <t># of breaches 2014</t>
  </si>
  <si>
    <t>% of total breaches 2014</t>
  </si>
  <si>
    <t># of breaches 2015</t>
  </si>
  <si>
    <t>% of total breaches 2015</t>
  </si>
  <si>
    <t># of breaches 2016</t>
  </si>
  <si>
    <t>% of total breaches 2016</t>
  </si>
  <si>
    <t>Paper</t>
  </si>
  <si>
    <t>Unknown records</t>
  </si>
  <si>
    <t>Exposed SSN</t>
  </si>
  <si>
    <t>Exposed CC/DC</t>
  </si>
  <si>
    <t>Unknown attributes</t>
  </si>
  <si>
    <t>n/a</t>
  </si>
  <si>
    <r>
      <rPr>
        <b/>
        <sz val="11"/>
        <rFont val="Arial"/>
        <family val="2"/>
      </rPr>
      <t># of Breaches 2005</t>
    </r>
  </si>
  <si>
    <r>
      <rPr>
        <b/>
        <sz val="11"/>
        <rFont val="Arial"/>
        <family val="2"/>
      </rPr>
      <t>% of total breaches 2005</t>
    </r>
  </si>
  <si>
    <r>
      <rPr>
        <b/>
        <sz val="11"/>
        <rFont val="Arial"/>
        <family val="2"/>
      </rPr>
      <t># of Breaches 2006</t>
    </r>
  </si>
  <si>
    <r>
      <rPr>
        <b/>
        <sz val="11"/>
        <rFont val="Arial"/>
        <family val="2"/>
      </rPr>
      <t>% of total breaches 2006</t>
    </r>
  </si>
  <si>
    <r>
      <rPr>
        <b/>
        <sz val="11"/>
        <rFont val="Arial"/>
        <family val="2"/>
      </rPr>
      <t># of Breaches 2007</t>
    </r>
  </si>
  <si>
    <r>
      <rPr>
        <b/>
        <sz val="11"/>
        <rFont val="Arial"/>
        <family val="2"/>
      </rPr>
      <t>% of total breaches 2007</t>
    </r>
  </si>
  <si>
    <r>
      <rPr>
        <b/>
        <sz val="11"/>
        <rFont val="Arial"/>
        <family val="2"/>
      </rPr>
      <t># of Breaches 2008</t>
    </r>
  </si>
  <si>
    <r>
      <rPr>
        <b/>
        <sz val="11"/>
        <rFont val="Arial"/>
        <family val="2"/>
      </rPr>
      <t>% of total breaches 2008</t>
    </r>
  </si>
  <si>
    <r>
      <rPr>
        <b/>
        <sz val="11"/>
        <rFont val="Arial"/>
        <family val="2"/>
      </rPr>
      <t># of breaches 2009</t>
    </r>
  </si>
  <si>
    <r>
      <rPr>
        <b/>
        <sz val="11"/>
        <rFont val="Arial"/>
        <family val="2"/>
      </rPr>
      <t>% of total breaches 2009</t>
    </r>
  </si>
  <si>
    <r>
      <rPr>
        <b/>
        <sz val="11"/>
        <rFont val="Arial"/>
        <family val="2"/>
      </rPr>
      <t># of breaches 2010</t>
    </r>
  </si>
  <si>
    <r>
      <rPr>
        <b/>
        <sz val="11"/>
        <rFont val="Arial"/>
        <family val="2"/>
      </rPr>
      <t>% of total breaches 2010</t>
    </r>
  </si>
  <si>
    <r>
      <rPr>
        <b/>
        <sz val="11"/>
        <rFont val="Arial"/>
        <family val="2"/>
      </rPr>
      <t># of breaches 2011</t>
    </r>
  </si>
  <si>
    <r>
      <rPr>
        <b/>
        <sz val="11"/>
        <rFont val="Arial"/>
        <family val="2"/>
      </rPr>
      <t>% of total breaches 2011</t>
    </r>
  </si>
  <si>
    <r>
      <rPr>
        <b/>
        <sz val="11"/>
        <rFont val="Arial"/>
        <family val="2"/>
      </rPr>
      <t># of breaches 2012</t>
    </r>
  </si>
  <si>
    <r>
      <rPr>
        <b/>
        <sz val="11"/>
        <rFont val="Arial"/>
        <family val="2"/>
      </rPr>
      <t>% of total breaches 2012</t>
    </r>
  </si>
  <si>
    <r>
      <rPr>
        <b/>
        <sz val="11"/>
        <rFont val="Arial"/>
        <family val="2"/>
      </rPr>
      <t># of breaches 2013</t>
    </r>
  </si>
  <si>
    <r>
      <rPr>
        <b/>
        <sz val="11"/>
        <rFont val="Arial"/>
        <family val="2"/>
      </rPr>
      <t>% of total breaches 2013</t>
    </r>
  </si>
  <si>
    <r>
      <rPr>
        <b/>
        <sz val="11"/>
        <rFont val="Arial"/>
        <family val="2"/>
      </rPr>
      <t># of breaches 2014</t>
    </r>
  </si>
  <si>
    <r>
      <rPr>
        <b/>
        <sz val="11"/>
        <rFont val="Arial"/>
        <family val="2"/>
      </rPr>
      <t>% of total breaches 2014</t>
    </r>
  </si>
  <si>
    <r>
      <rPr>
        <b/>
        <sz val="11"/>
        <rFont val="Arial"/>
        <family val="2"/>
      </rPr>
      <t># of breaches 2015</t>
    </r>
  </si>
  <si>
    <r>
      <rPr>
        <b/>
        <sz val="11"/>
        <rFont val="Arial"/>
        <family val="2"/>
      </rPr>
      <t>% of total breaches 2015</t>
    </r>
  </si>
  <si>
    <r>
      <rPr>
        <b/>
        <sz val="11"/>
        <rFont val="Arial"/>
        <family val="2"/>
      </rPr>
      <t># of breaches 2016</t>
    </r>
  </si>
  <si>
    <r>
      <rPr>
        <b/>
        <sz val="11"/>
        <rFont val="Arial"/>
        <family val="2"/>
      </rPr>
      <t>% of total breaches 2016</t>
    </r>
  </si>
  <si>
    <r>
      <rPr>
        <b/>
        <sz val="11"/>
        <rFont val="Arial"/>
        <family val="2"/>
      </rPr>
      <t># of breaches 2007</t>
    </r>
  </si>
  <si>
    <r>
      <rPr>
        <b/>
        <sz val="11"/>
        <rFont val="Arial"/>
        <family val="2"/>
      </rPr>
      <t># of breaches 2008</t>
    </r>
  </si>
  <si>
    <r>
      <rPr>
        <b/>
        <sz val="11"/>
        <rFont val="Arial"/>
        <family val="2"/>
      </rPr>
      <t>Subcontractor / 3rd Party / Business Associate</t>
    </r>
  </si>
  <si>
    <t xml:space="preserve"># of breaches 2017 </t>
  </si>
  <si>
    <t>Data pulled: 8/2/2017</t>
  </si>
  <si>
    <t>% of total breaches 2017</t>
  </si>
  <si>
    <t>ITRC Breach Statistics 2005 - 2017</t>
  </si>
  <si>
    <t># of records 2005</t>
  </si>
  <si>
    <t>% of total records 2005</t>
  </si>
  <si>
    <t># of records 2006</t>
  </si>
  <si>
    <t>% of total records 2006</t>
  </si>
  <si>
    <t># of records 2007</t>
  </si>
  <si>
    <t>% of total records 2007</t>
  </si>
  <si>
    <t># of records 2008</t>
  </si>
  <si>
    <t>% of total records 2008</t>
  </si>
  <si>
    <t># of records 2009</t>
  </si>
  <si>
    <t>% of total records 2009</t>
  </si>
  <si>
    <t># of records 2010</t>
  </si>
  <si>
    <t>% of total records 2010</t>
  </si>
  <si>
    <t># of records 2011</t>
  </si>
  <si>
    <t>% of total records 2011</t>
  </si>
  <si>
    <t># of records 2012</t>
  </si>
  <si>
    <t>% of total records 2012</t>
  </si>
  <si>
    <t># of records 2013</t>
  </si>
  <si>
    <t>% of total records 2013</t>
  </si>
  <si>
    <t># of records 2014</t>
  </si>
  <si>
    <t>% of total records 2014</t>
  </si>
  <si>
    <t># of records 2015</t>
  </si>
  <si>
    <t>% of total records 2015</t>
  </si>
  <si>
    <t># of records 2016</t>
  </si>
  <si>
    <t>% of total records 2016</t>
  </si>
  <si>
    <t xml:space="preserve"># of records 2017 </t>
  </si>
  <si>
    <t>% of total records 2017</t>
  </si>
  <si>
    <t>Year</t>
  </si>
  <si>
    <t>Value</t>
  </si>
  <si>
    <r>
      <rPr>
        <sz val="9"/>
        <rFont val="Arial"/>
        <family val="2"/>
      </rPr>
      <t>Identity Theft Resource Center, Copyright 2017</t>
    </r>
  </si>
  <si>
    <r>
      <rPr>
        <b/>
        <sz val="9"/>
        <rFont val="Arial"/>
        <family val="2"/>
      </rPr>
      <t>Unknown attributes</t>
    </r>
  </si>
  <si>
    <r>
      <rPr>
        <b/>
        <sz val="9"/>
        <rFont val="Arial"/>
        <family val="2"/>
      </rPr>
      <t>Exposed CC/DC</t>
    </r>
  </si>
  <si>
    <r>
      <rPr>
        <b/>
        <sz val="9"/>
        <rFont val="Arial"/>
        <family val="2"/>
      </rPr>
      <t>Exposed SSN</t>
    </r>
  </si>
  <si>
    <r>
      <rPr>
        <b/>
        <sz val="9"/>
        <rFont val="Arial"/>
        <family val="2"/>
      </rPr>
      <t>Unknown records</t>
    </r>
  </si>
  <si>
    <r>
      <rPr>
        <b/>
        <sz val="9"/>
        <rFont val="Arial"/>
        <family val="2"/>
      </rPr>
      <t>Paper</t>
    </r>
  </si>
  <si>
    <r>
      <rPr>
        <b/>
        <sz val="9"/>
        <rFont val="Arial"/>
        <family val="2"/>
      </rPr>
      <t>Percent Change</t>
    </r>
  </si>
  <si>
    <r>
      <rPr>
        <b/>
        <sz val="9"/>
        <rFont val="Arial"/>
        <family val="2"/>
      </rPr>
      <t>% of total breaches 2017H1</t>
    </r>
  </si>
  <si>
    <r>
      <rPr>
        <b/>
        <sz val="9"/>
        <rFont val="Arial"/>
        <family val="2"/>
      </rPr>
      <t># of breaches 2017H1</t>
    </r>
  </si>
  <si>
    <r>
      <rPr>
        <b/>
        <sz val="9"/>
        <rFont val="Arial"/>
        <family val="2"/>
      </rPr>
      <t>% of total breaches 2016H1</t>
    </r>
  </si>
  <si>
    <r>
      <rPr>
        <b/>
        <sz val="9"/>
        <rFont val="Arial"/>
        <family val="2"/>
      </rPr>
      <t># of breaches 2016H1</t>
    </r>
  </si>
  <si>
    <r>
      <rPr>
        <b/>
        <sz val="9"/>
        <rFont val="Arial"/>
        <family val="2"/>
      </rPr>
      <t>Category</t>
    </r>
  </si>
  <si>
    <r>
      <rPr>
        <b/>
        <sz val="9"/>
        <rFont val="Arial"/>
        <family val="2"/>
      </rPr>
      <t>Subcontractor / 3rd Party / Business Associate</t>
    </r>
  </si>
  <si>
    <r>
      <rPr>
        <b/>
        <sz val="9"/>
        <rFont val="Arial"/>
        <family val="2"/>
      </rPr>
      <t>Physical Theft</t>
    </r>
  </si>
  <si>
    <r>
      <rPr>
        <b/>
        <sz val="9"/>
        <rFont val="Arial"/>
        <family val="2"/>
      </rPr>
      <t>Employee Error / Negligence / Improper Disposal / Lost</t>
    </r>
  </si>
  <si>
    <r>
      <rPr>
        <b/>
        <sz val="9"/>
        <rFont val="Arial"/>
        <family val="2"/>
      </rPr>
      <t>Accidental Web /Internet Exposure</t>
    </r>
  </si>
  <si>
    <r>
      <rPr>
        <b/>
        <sz val="9"/>
        <rFont val="Arial"/>
        <family val="2"/>
      </rPr>
      <t>Data on the Move</t>
    </r>
  </si>
  <si>
    <r>
      <rPr>
        <b/>
        <sz val="9"/>
        <rFont val="Arial"/>
        <family val="2"/>
      </rPr>
      <t>Phishing</t>
    </r>
  </si>
  <si>
    <r>
      <rPr>
        <b/>
        <sz val="9"/>
        <rFont val="Arial"/>
        <family val="2"/>
      </rPr>
      <t>Malware/Ransomware</t>
    </r>
  </si>
  <si>
    <r>
      <rPr>
        <b/>
        <sz val="9"/>
        <rFont val="Arial"/>
        <family val="2"/>
      </rPr>
      <t>Hacking / Skimming / Phishing</t>
    </r>
  </si>
  <si>
    <r>
      <rPr>
        <b/>
        <sz val="9"/>
        <rFont val="Arial"/>
        <family val="2"/>
      </rPr>
      <t>Insider Theft</t>
    </r>
  </si>
  <si>
    <r>
      <rPr>
        <b/>
        <sz val="9"/>
        <rFont val="Arial"/>
        <family val="2"/>
      </rPr>
      <t>% of total breaches 2016</t>
    </r>
  </si>
  <si>
    <r>
      <rPr>
        <b/>
        <sz val="9"/>
        <rFont val="Arial"/>
        <family val="2"/>
      </rPr>
      <t># of breaches 2016</t>
    </r>
  </si>
  <si>
    <r>
      <rPr>
        <b/>
        <sz val="9"/>
        <rFont val="Arial"/>
        <family val="2"/>
      </rPr>
      <t>Banking/Credit/Financial</t>
    </r>
  </si>
  <si>
    <r>
      <rPr>
        <b/>
        <sz val="9"/>
        <rFont val="Arial"/>
        <family val="2"/>
      </rPr>
      <t>Health/Medical</t>
    </r>
  </si>
  <si>
    <r>
      <rPr>
        <b/>
        <sz val="9"/>
        <rFont val="Arial"/>
        <family val="2"/>
      </rPr>
      <t>Government/Military</t>
    </r>
  </si>
  <si>
    <r>
      <rPr>
        <b/>
        <sz val="9"/>
        <rFont val="Arial"/>
        <family val="2"/>
      </rPr>
      <t>Educational</t>
    </r>
  </si>
  <si>
    <r>
      <rPr>
        <b/>
        <sz val="9"/>
        <rFont val="Arial"/>
        <family val="2"/>
      </rPr>
      <t>Business</t>
    </r>
  </si>
  <si>
    <r>
      <rPr>
        <b/>
        <sz val="9"/>
        <rFont val="Arial"/>
        <family val="2"/>
      </rPr>
      <t>% of Total Breaches 2017H1</t>
    </r>
  </si>
  <si>
    <r>
      <rPr>
        <b/>
        <sz val="9"/>
        <rFont val="Arial"/>
        <family val="2"/>
      </rPr>
      <t>% of Total Breaches 2016H1</t>
    </r>
  </si>
  <si>
    <r>
      <rPr>
        <b/>
        <sz val="9"/>
        <rFont val="Arial"/>
        <family val="2"/>
      </rPr>
      <t>Entity</t>
    </r>
  </si>
  <si>
    <r>
      <rPr>
        <b/>
        <sz val="9"/>
        <rFont val="Arial"/>
        <family val="2"/>
      </rPr>
      <t>2016-2017</t>
    </r>
  </si>
  <si>
    <r>
      <rPr>
        <b/>
        <sz val="9"/>
        <rFont val="Arial"/>
        <family val="2"/>
      </rPr>
      <t>Mid-Year Stats</t>
    </r>
  </si>
  <si>
    <t># of breaches 2017H1</t>
  </si>
  <si>
    <t>% of total breaches 2017H1</t>
  </si>
  <si>
    <t>Percent Change</t>
  </si>
  <si>
    <t>Malware/Ransomware</t>
  </si>
  <si>
    <t>Phishing</t>
  </si>
  <si>
    <t>Subcontractor / 3rd Party / Business Associate</t>
  </si>
  <si>
    <t>2016 Source 1</t>
  </si>
  <si>
    <t>2016 Source 2</t>
  </si>
  <si>
    <t># of breaches 2017 H1</t>
  </si>
  <si>
    <t>http://www.idtheftcenter.org/images/breach/Overview2005to2016Finalv2.pdf</t>
  </si>
  <si>
    <t>and the following (via email):</t>
  </si>
  <si>
    <t>year</t>
  </si>
  <si>
    <t>category</t>
  </si>
  <si>
    <t>value</t>
  </si>
  <si>
    <t>subcategory</t>
  </si>
  <si>
    <t>type</t>
  </si>
  <si>
    <t>entity</t>
  </si>
  <si>
    <t>exposed</t>
  </si>
  <si>
    <t>symbol</t>
  </si>
  <si>
    <t>date</t>
  </si>
  <si>
    <t>S&amp;P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</si>
  <si>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</si>
  <si>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</si>
  <si>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</si>
  <si>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</si>
  <si>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</si>
  <si>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</si>
  <si>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</si>
  <si>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</si>
  <si>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</si>
  <si>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</si>
  <si>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</si>
  <si>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</si>
  <si>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MSFT</t>
  </si>
  <si>
    <t>AMZN</t>
  </si>
  <si>
    <t>IBM</t>
  </si>
  <si>
    <t>GOOG</t>
  </si>
  <si>
    <t>AAPL</t>
  </si>
  <si>
    <t>Jan 2000</t>
  </si>
  <si>
    <t>Feb 2000</t>
  </si>
  <si>
    <t>Mar 2000</t>
  </si>
  <si>
    <t>Apr 2000</t>
  </si>
  <si>
    <t>May 2000</t>
  </si>
  <si>
    <t>Jun 2000</t>
  </si>
  <si>
    <t>Jul 2000</t>
  </si>
  <si>
    <t>Aug 2000</t>
  </si>
  <si>
    <t>Sep 2000</t>
  </si>
  <si>
    <t>Oct 2000</t>
  </si>
  <si>
    <t>Nov 2000</t>
  </si>
  <si>
    <t>Dec 2000</t>
  </si>
  <si>
    <t>Jan 2001</t>
  </si>
  <si>
    <t>Feb 2001</t>
  </si>
  <si>
    <t>Mar 2001</t>
  </si>
  <si>
    <t>Apr 2001</t>
  </si>
  <si>
    <t>May 2001</t>
  </si>
  <si>
    <t>Jun 2001</t>
  </si>
  <si>
    <t>Jul 2001</t>
  </si>
  <si>
    <t>Aug 2001</t>
  </si>
  <si>
    <t>Sep 2001</t>
  </si>
  <si>
    <t>Oct 2001</t>
  </si>
  <si>
    <t>Nov 2001</t>
  </si>
  <si>
    <t>Dec 2001</t>
  </si>
  <si>
    <t>Jan 2002</t>
  </si>
  <si>
    <t>Feb 2002</t>
  </si>
  <si>
    <t>Mar 2002</t>
  </si>
  <si>
    <t>Apr 2002</t>
  </si>
  <si>
    <t>May 2002</t>
  </si>
  <si>
    <t>Jun 2002</t>
  </si>
  <si>
    <t>Jul 2002</t>
  </si>
  <si>
    <t>Aug 2002</t>
  </si>
  <si>
    <t>Sep 2002</t>
  </si>
  <si>
    <t>Oct 2002</t>
  </si>
  <si>
    <t>Nov 2002</t>
  </si>
  <si>
    <t>Dec 2002</t>
  </si>
  <si>
    <t>Jan 2003</t>
  </si>
  <si>
    <t>Feb 2003</t>
  </si>
  <si>
    <t>Mar 2003</t>
  </si>
  <si>
    <t>Apr 2003</t>
  </si>
  <si>
    <t>May 2003</t>
  </si>
  <si>
    <t>Jun 2003</t>
  </si>
  <si>
    <t>Jul 2003</t>
  </si>
  <si>
    <t>Aug 2003</t>
  </si>
  <si>
    <t>Sep 2003</t>
  </si>
  <si>
    <t>Oct 2003</t>
  </si>
  <si>
    <t>Nov 2003</t>
  </si>
  <si>
    <t>Dec 2003</t>
  </si>
  <si>
    <t>Jan 2004</t>
  </si>
  <si>
    <t>Feb 2004</t>
  </si>
  <si>
    <t>Mar 2004</t>
  </si>
  <si>
    <t>Apr 2004</t>
  </si>
  <si>
    <t>May 2004</t>
  </si>
  <si>
    <t>Jun 2004</t>
  </si>
  <si>
    <t>Jul 2004</t>
  </si>
  <si>
    <t>Aug 2004</t>
  </si>
  <si>
    <t>Sep 2004</t>
  </si>
  <si>
    <t>Oct 2004</t>
  </si>
  <si>
    <t>Nov 2004</t>
  </si>
  <si>
    <t>Dec 2004</t>
  </si>
  <si>
    <t>Jan 2005</t>
  </si>
  <si>
    <t>Feb 2005</t>
  </si>
  <si>
    <t>Mar 2005</t>
  </si>
  <si>
    <t>Apr 2005</t>
  </si>
  <si>
    <t>May 2005</t>
  </si>
  <si>
    <t>Jun 2005</t>
  </si>
  <si>
    <t>Jul 2005</t>
  </si>
  <si>
    <t>Aug 2005</t>
  </si>
  <si>
    <t>Sep 2005</t>
  </si>
  <si>
    <t>Oct 2005</t>
  </si>
  <si>
    <t>Nov 2005</t>
  </si>
  <si>
    <t>Dec 2005</t>
  </si>
  <si>
    <t>Jan 2006</t>
  </si>
  <si>
    <t>Feb 2006</t>
  </si>
  <si>
    <t>Mar 2006</t>
  </si>
  <si>
    <t>Apr 2006</t>
  </si>
  <si>
    <t>May 2006</t>
  </si>
  <si>
    <t>Jun 2006</t>
  </si>
  <si>
    <t>Jul 2006</t>
  </si>
  <si>
    <t>Aug 2006</t>
  </si>
  <si>
    <t>Sep 2006</t>
  </si>
  <si>
    <t>Oct 2006</t>
  </si>
  <si>
    <t>Nov 2006</t>
  </si>
  <si>
    <t>Dec 2006</t>
  </si>
  <si>
    <t>Jan 2007</t>
  </si>
  <si>
    <t>Feb 2007</t>
  </si>
  <si>
    <t>Mar 2007</t>
  </si>
  <si>
    <t>Apr 2007</t>
  </si>
  <si>
    <t>May 2007</t>
  </si>
  <si>
    <t>Jun 2007</t>
  </si>
  <si>
    <t>Jul 2007</t>
  </si>
  <si>
    <t>Aug 2007</t>
  </si>
  <si>
    <t>Sep 2007</t>
  </si>
  <si>
    <t>Oct 2007</t>
  </si>
  <si>
    <t>Nov 2007</t>
  </si>
  <si>
    <t>Dec 2007</t>
  </si>
  <si>
    <t>Jan 2008</t>
  </si>
  <si>
    <t>Feb 2008</t>
  </si>
  <si>
    <t>Mar 2008</t>
  </si>
  <si>
    <t>Apr 2008</t>
  </si>
  <si>
    <t>May 2008</t>
  </si>
  <si>
    <t>Jun 2008</t>
  </si>
  <si>
    <t>Jul 2008</t>
  </si>
  <si>
    <t>Aug 2008</t>
  </si>
  <si>
    <t>Sep 2008</t>
  </si>
  <si>
    <t>Oct 2008</t>
  </si>
  <si>
    <t>Nov 2008</t>
  </si>
  <si>
    <t>Dec 2008</t>
  </si>
  <si>
    <t>Jan 2009</t>
  </si>
  <si>
    <t>Feb 2009</t>
  </si>
  <si>
    <t>Mar 2009</t>
  </si>
  <si>
    <t>Apr 2009</t>
  </si>
  <si>
    <t>May 2009</t>
  </si>
  <si>
    <t>Jun 2009</t>
  </si>
  <si>
    <t>Jul 2009</t>
  </si>
  <si>
    <t>Aug 2009</t>
  </si>
  <si>
    <t>Sep 2009</t>
  </si>
  <si>
    <t>Oct 2009</t>
  </si>
  <si>
    <t>Nov 2009</t>
  </si>
  <si>
    <t>Dec 2009</t>
  </si>
  <si>
    <t>Jan 2010</t>
  </si>
  <si>
    <t>Feb 2010</t>
  </si>
  <si>
    <t>Mar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</si>
</sst>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0"/>
      <color rgb="FF000000"/>
      <name val="Times New Roman"/>
      <charset val="204"/>
    </font>
    <font>
      <b/>
      <sz val="11"/>
      <name val="Arial"/>
      <family val="2"/>
    </font>
    <font>
      <sz val="11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b/>
      <sz val="11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9"/>
      <color rgb="FF000000"/>
      <name val="Arial"/>
      <family val="2"/>
    </font>
    <font>
      <u/>
      <sz val="10"/>
      <color theme="10"/>
      <name val="Times New Roman"/>
      <family val="1"/>
    </font>
    <font>
      <sz val="9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sz val="12"/>
      <color rgb="FF000000"/>
      <name val="Times New Roman"/>
      <family val="1"/>
    </font>
    <font>
      <b/>
      <sz val="12"/>
      <name val="Arial"/>
      <family val="2"/>
    </font>
    <font>
      <b/>
      <sz val="12"/>
      <color rgb="FF000000"/>
      <name val="Arial"/>
      <family val="2"/>
    </font>
    <font>
      <u/>
      <sz val="10"/>
      <color theme="11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EDEBE0"/>
      </patternFill>
    </fill>
    <fill>
      <patternFill patternType="solid">
        <fgColor rgb="FFDCE6F0"/>
      </patternFill>
    </fill>
    <fill>
      <patternFill patternType="solid">
        <fgColor rgb="FFDAEDF3"/>
      </patternFill>
    </fill>
    <fill>
      <patternFill patternType="solid">
        <fgColor rgb="FFEBF1DE"/>
      </patternFill>
    </fill>
    <fill>
      <patternFill patternType="solid">
        <fgColor rgb="FFF1F1F1"/>
      </patternFill>
    </fill>
    <fill>
      <patternFill patternType="solid">
        <fgColor rgb="FFFDE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71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left" vertical="top" wrapText="1" indent="2"/>
    </xf>
    <xf numFmtId="164" fontId="4" fillId="0" borderId="1" xfId="0" applyNumberFormat="1" applyFont="1" applyFill="1" applyBorder="1" applyAlignment="1">
      <alignment horizontal="left" vertical="top" wrapText="1" indent="1"/>
    </xf>
    <xf numFmtId="1" fontId="3" fillId="0" borderId="1" xfId="0" applyNumberFormat="1" applyFont="1" applyFill="1" applyBorder="1" applyAlignment="1">
      <alignment horizontal="center" vertical="top" wrapText="1"/>
    </xf>
    <xf numFmtId="164" fontId="4" fillId="0" borderId="1" xfId="0" applyNumberFormat="1" applyFont="1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right" vertical="top" wrapText="1" indent="1"/>
    </xf>
    <xf numFmtId="164" fontId="4" fillId="0" borderId="1" xfId="0" applyNumberFormat="1" applyFont="1" applyFill="1" applyBorder="1" applyAlignment="1">
      <alignment horizontal="right" vertical="top" wrapText="1" indent="1"/>
    </xf>
    <xf numFmtId="1" fontId="4" fillId="0" borderId="1" xfId="0" applyNumberFormat="1" applyFont="1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right" vertical="top" wrapText="1" indent="2"/>
    </xf>
    <xf numFmtId="0" fontId="2" fillId="0" borderId="1" xfId="0" applyFont="1" applyFill="1" applyBorder="1" applyAlignment="1">
      <alignment horizontal="left" vertical="top" wrapText="1"/>
    </xf>
    <xf numFmtId="1" fontId="4" fillId="0" borderId="1" xfId="0" applyNumberFormat="1" applyFont="1" applyFill="1" applyBorder="1" applyAlignment="1">
      <alignment horizontal="left" vertical="top" wrapText="1" indent="2"/>
    </xf>
    <xf numFmtId="1" fontId="4" fillId="0" borderId="1" xfId="0" applyNumberFormat="1" applyFont="1" applyFill="1" applyBorder="1" applyAlignment="1">
      <alignment horizontal="right" vertical="top" wrapText="1" indent="1"/>
    </xf>
    <xf numFmtId="0" fontId="1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left" vertical="top" wrapText="1" indent="1"/>
    </xf>
    <xf numFmtId="0" fontId="1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 wrapText="1"/>
    </xf>
    <xf numFmtId="9" fontId="4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left" vertical="top" wrapText="1" indent="2"/>
    </xf>
    <xf numFmtId="0" fontId="5" fillId="0" borderId="1" xfId="0" applyFont="1" applyFill="1" applyBorder="1" applyAlignment="1">
      <alignment horizontal="right" vertical="top" wrapText="1" indent="1"/>
    </xf>
    <xf numFmtId="0" fontId="1" fillId="2" borderId="1" xfId="0" applyFont="1" applyFill="1" applyBorder="1" applyAlignment="1">
      <alignment horizontal="center" vertical="top" wrapText="1"/>
    </xf>
    <xf numFmtId="14" fontId="2" fillId="0" borderId="0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0" fontId="7" fillId="0" borderId="0" xfId="0" applyFont="1"/>
    <xf numFmtId="0" fontId="8" fillId="0" borderId="0" xfId="0" applyFont="1" applyFill="1" applyBorder="1" applyAlignment="1">
      <alignment horizontal="left" vertical="top"/>
    </xf>
    <xf numFmtId="164" fontId="2" fillId="0" borderId="1" xfId="0" applyNumberFormat="1" applyFont="1" applyFill="1" applyBorder="1" applyAlignment="1">
      <alignment horizontal="left" vertical="top" wrapText="1"/>
    </xf>
    <xf numFmtId="164" fontId="2" fillId="0" borderId="0" xfId="0" applyNumberFormat="1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164" fontId="9" fillId="0" borderId="0" xfId="0" applyNumberFormat="1" applyFont="1" applyFill="1" applyBorder="1" applyAlignment="1">
      <alignment horizontal="left" vertical="top"/>
    </xf>
    <xf numFmtId="164" fontId="12" fillId="0" borderId="1" xfId="0" applyNumberFormat="1" applyFont="1" applyFill="1" applyBorder="1" applyAlignment="1">
      <alignment horizontal="right" vertical="top" wrapText="1" indent="2"/>
    </xf>
    <xf numFmtId="0" fontId="0" fillId="0" borderId="1" xfId="0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164" fontId="12" fillId="0" borderId="1" xfId="0" applyNumberFormat="1" applyFont="1" applyFill="1" applyBorder="1" applyAlignment="1">
      <alignment horizontal="center" vertical="top" wrapText="1"/>
    </xf>
    <xf numFmtId="1" fontId="12" fillId="0" borderId="1" xfId="0" applyNumberFormat="1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left" vertical="top" wrapText="1" indent="2"/>
    </xf>
    <xf numFmtId="0" fontId="13" fillId="5" borderId="1" xfId="0" applyFont="1" applyFill="1" applyBorder="1" applyAlignment="1">
      <alignment horizontal="left" vertical="top" wrapText="1" indent="1"/>
    </xf>
    <xf numFmtId="0" fontId="13" fillId="5" borderId="1" xfId="0" applyFont="1" applyFill="1" applyBorder="1" applyAlignment="1">
      <alignment horizontal="center" vertical="top" wrapText="1"/>
    </xf>
    <xf numFmtId="0" fontId="13" fillId="5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right" vertical="top" wrapText="1"/>
    </xf>
    <xf numFmtId="0" fontId="13" fillId="6" borderId="1" xfId="0" applyFont="1" applyFill="1" applyBorder="1" applyAlignment="1">
      <alignment horizontal="left" vertical="top" wrapText="1" indent="1"/>
    </xf>
    <xf numFmtId="0" fontId="13" fillId="6" borderId="1" xfId="0" applyFont="1" applyFill="1" applyBorder="1" applyAlignment="1">
      <alignment horizontal="center" vertical="top" wrapText="1"/>
    </xf>
    <xf numFmtId="0" fontId="13" fillId="6" borderId="1" xfId="0" applyFont="1" applyFill="1" applyBorder="1" applyAlignment="1">
      <alignment horizontal="left" vertical="top" wrapText="1"/>
    </xf>
    <xf numFmtId="0" fontId="13" fillId="7" borderId="1" xfId="0" applyFont="1" applyFill="1" applyBorder="1" applyAlignment="1">
      <alignment horizontal="left" vertical="top" wrapText="1" indent="1"/>
    </xf>
    <xf numFmtId="0" fontId="13" fillId="7" borderId="1" xfId="0" applyFont="1" applyFill="1" applyBorder="1" applyAlignment="1">
      <alignment horizontal="center" vertical="top" wrapText="1"/>
    </xf>
    <xf numFmtId="0" fontId="13" fillId="7" borderId="1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left" vertical="top"/>
    </xf>
    <xf numFmtId="0" fontId="15" fillId="6" borderId="1" xfId="0" applyFont="1" applyFill="1" applyBorder="1" applyAlignment="1">
      <alignment horizontal="left" vertical="top" wrapText="1"/>
    </xf>
    <xf numFmtId="0" fontId="15" fillId="6" borderId="1" xfId="0" applyFont="1" applyFill="1" applyBorder="1" applyAlignment="1">
      <alignment horizontal="center" vertical="top" wrapText="1"/>
    </xf>
    <xf numFmtId="0" fontId="15" fillId="6" borderId="1" xfId="0" applyFont="1" applyFill="1" applyBorder="1" applyAlignment="1">
      <alignment horizontal="left" vertical="top" wrapText="1" indent="1"/>
    </xf>
    <xf numFmtId="0" fontId="15" fillId="0" borderId="1" xfId="0" applyFont="1" applyFill="1" applyBorder="1" applyAlignment="1">
      <alignment horizontal="left" vertical="top" wrapText="1"/>
    </xf>
    <xf numFmtId="1" fontId="16" fillId="0" borderId="1" xfId="0" applyNumberFormat="1" applyFont="1" applyFill="1" applyBorder="1" applyAlignment="1">
      <alignment horizontal="center" vertical="top" wrapText="1"/>
    </xf>
    <xf numFmtId="164" fontId="16" fillId="0" borderId="1" xfId="0" applyNumberFormat="1" applyFont="1" applyFill="1" applyBorder="1" applyAlignment="1">
      <alignment horizontal="left" vertical="top" wrapText="1" indent="2"/>
    </xf>
    <xf numFmtId="164" fontId="16" fillId="0" borderId="1" xfId="0" applyNumberFormat="1" applyFont="1" applyFill="1" applyBorder="1" applyAlignment="1">
      <alignment horizontal="center" vertical="top" wrapText="1"/>
    </xf>
    <xf numFmtId="164" fontId="16" fillId="0" borderId="1" xfId="0" applyNumberFormat="1" applyFont="1" applyFill="1" applyBorder="1" applyAlignment="1">
      <alignment horizontal="right" vertical="top" wrapText="1" indent="2"/>
    </xf>
    <xf numFmtId="0" fontId="15" fillId="0" borderId="1" xfId="0" applyFont="1" applyFill="1" applyBorder="1" applyAlignment="1">
      <alignment horizontal="right" vertical="top" wrapText="1"/>
    </xf>
    <xf numFmtId="0" fontId="14" fillId="0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center" vertical="top" wrapText="1"/>
    </xf>
    <xf numFmtId="1" fontId="14" fillId="0" borderId="0" xfId="0" applyNumberFormat="1" applyFont="1" applyFill="1" applyBorder="1" applyAlignment="1">
      <alignment horizontal="left" vertical="top"/>
    </xf>
    <xf numFmtId="164" fontId="14" fillId="0" borderId="0" xfId="0" applyNumberFormat="1" applyFont="1" applyFill="1" applyBorder="1" applyAlignment="1">
      <alignment horizontal="left" vertical="top"/>
    </xf>
    <xf numFmtId="0" fontId="0" fillId="0" borderId="0" xfId="0"/>
    <xf numFmtId="0" fontId="10" fillId="0" borderId="0" xfId="1" applyFill="1" applyBorder="1" applyAlignment="1">
      <alignment horizontal="left" vertical="top"/>
    </xf>
    <xf numFmtId="1" fontId="0" fillId="0" borderId="0" xfId="0" applyNumberFormat="1"/>
    <xf numFmtId="0" fontId="5" fillId="0" borderId="1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68036</xdr:colOff>
      <xdr:row>0</xdr:row>
      <xdr:rowOff>81643</xdr:rowOff>
    </xdr:from>
    <xdr:to>
      <xdr:col>10</xdr:col>
      <xdr:colOff>329293</xdr:colOff>
      <xdr:row>53</xdr:row>
      <xdr:rowOff>70757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6" y="81643"/>
          <a:ext cx="7581900" cy="8643257"/>
        </a:xfrm>
        <a:prstGeom prst="rect">
          <a:avLst/>
        </a:prstGeom>
        <a:solidFill>
          <a:schemeClr val="tx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1</xdr:rowOff>
    </xdr:from>
    <xdr:to>
      <xdr:col>10</xdr:col>
      <xdr:colOff>466725</xdr:colOff>
      <xdr:row>52</xdr:row>
      <xdr:rowOff>131797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323851"/>
          <a:ext cx="5800724" cy="8228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dtheftcenter.org/images/breach/Overview2005to2016Finalv2.pdf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"/>
  <sheetViews>
    <sheetView zoomScale="70" zoomScaleNormal="70" zoomScalePageLayoutView="70" workbookViewId="0"/>
  </sheetViews>
  <sheetFormatPr baseColWidth="10" defaultColWidth="9" defaultRowHeight="13" x14ac:dyDescent="0.15"/>
  <cols>
    <col min="1" max="6" width="12" customWidth="1"/>
    <col min="8" max="8" width="13.3984375" bestFit="1" customWidth="1"/>
    <col min="9" max="9" width="25.3984375" customWidth="1"/>
    <col min="10" max="16" width="8.796875" customWidth="1"/>
    <col min="17" max="17" width="11.796875" bestFit="1" customWidth="1"/>
    <col min="18" max="19" width="8.796875" customWidth="1"/>
    <col min="20" max="26" width="9.5976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L68"/>
  <sheetViews>
    <sheetView topLeftCell="A37" workbookViewId="0">
      <selection activeCell="A9" sqref="A9:C58"/>
    </sheetView>
  </sheetViews>
  <sheetFormatPr baseColWidth="10" defaultColWidth="9" defaultRowHeight="13" x14ac:dyDescent="0.15"/>
  <cols>
    <col min="1" max="1" width="44.19921875" bestFit="1" customWidth="1"/>
    <col min="2" max="2" width="45.19921875" bestFit="1" customWidth="1"/>
    <col min="3" max="3" width="8.19921875" customWidth="1"/>
    <col min="4" max="4" width="8.59765625" customWidth="1"/>
    <col min="5" max="5" width="7.59765625" customWidth="1"/>
    <col min="6" max="12" width="5.19921875" bestFit="1" customWidth="1"/>
  </cols>
  <sheetData>
    <row r="1" spans="1:12" x14ac:dyDescent="0.15">
      <c r="A1" s="66" t="s">
        <v>6</v>
      </c>
      <c r="B1" s="66">
        <v>2007</v>
      </c>
      <c r="C1" s="66">
        <v>2008</v>
      </c>
      <c r="D1" s="66">
        <v>2009</v>
      </c>
      <c r="E1" s="66">
        <v>2010</v>
      </c>
      <c r="F1" s="66">
        <v>2011</v>
      </c>
      <c r="G1" s="66">
        <v>2012</v>
      </c>
      <c r="H1" s="66">
        <v>2013</v>
      </c>
      <c r="I1" s="66">
        <v>2014</v>
      </c>
      <c r="J1" s="66">
        <v>2015</v>
      </c>
      <c r="K1" s="66">
        <v>2016</v>
      </c>
      <c r="L1" s="66"/>
    </row>
    <row r="2" spans="1:12" ht="14" x14ac:dyDescent="0.15">
      <c r="A2" s="5" t="s">
        <v>37</v>
      </c>
      <c r="B2" s="6">
        <v>84</v>
      </c>
      <c r="C2" s="10">
        <v>116</v>
      </c>
      <c r="D2" s="6">
        <v>129</v>
      </c>
      <c r="E2" s="10">
        <v>129</v>
      </c>
      <c r="F2" s="6">
        <v>68</v>
      </c>
      <c r="G2" s="8">
        <v>72</v>
      </c>
      <c r="H2" s="8">
        <v>73</v>
      </c>
      <c r="I2" s="6">
        <v>109</v>
      </c>
      <c r="J2" s="8">
        <v>98</v>
      </c>
      <c r="K2" s="12">
        <v>84</v>
      </c>
      <c r="L2" s="68"/>
    </row>
    <row r="3" spans="1:12" ht="14" x14ac:dyDescent="0.15">
      <c r="A3" s="5" t="s">
        <v>38</v>
      </c>
      <c r="B3" s="6">
        <v>136</v>
      </c>
      <c r="C3" s="10">
        <v>252</v>
      </c>
      <c r="D3" s="6">
        <v>250</v>
      </c>
      <c r="E3" s="10">
        <v>302</v>
      </c>
      <c r="F3" s="6">
        <v>171</v>
      </c>
      <c r="G3" s="8">
        <v>237</v>
      </c>
      <c r="H3" s="8">
        <v>243</v>
      </c>
      <c r="I3" s="6">
        <v>294</v>
      </c>
      <c r="J3" s="8">
        <v>395</v>
      </c>
      <c r="K3" s="12">
        <v>554</v>
      </c>
      <c r="L3" s="68"/>
    </row>
    <row r="4" spans="1:12" ht="14" x14ac:dyDescent="0.15">
      <c r="A4" s="5" t="s">
        <v>39</v>
      </c>
      <c r="B4" s="14"/>
      <c r="C4" s="14"/>
      <c r="D4" s="14"/>
      <c r="E4" s="10">
        <v>411</v>
      </c>
      <c r="F4" s="6">
        <v>260</v>
      </c>
      <c r="G4" s="8">
        <v>226</v>
      </c>
      <c r="H4" s="8">
        <v>295</v>
      </c>
      <c r="I4" s="6">
        <v>325</v>
      </c>
      <c r="J4" s="8">
        <v>341</v>
      </c>
      <c r="K4" s="12">
        <v>568</v>
      </c>
      <c r="L4" s="68"/>
    </row>
    <row r="5" spans="1:12" ht="14" x14ac:dyDescent="0.15">
      <c r="A5" s="5" t="s">
        <v>40</v>
      </c>
      <c r="B5" s="14"/>
      <c r="C5" s="14"/>
      <c r="D5" s="14"/>
      <c r="E5" s="10">
        <v>170</v>
      </c>
      <c r="F5" s="6">
        <v>111</v>
      </c>
      <c r="G5" s="8">
        <v>68</v>
      </c>
      <c r="H5" s="8">
        <v>96</v>
      </c>
      <c r="I5" s="6">
        <v>138</v>
      </c>
      <c r="J5" s="8">
        <v>160</v>
      </c>
      <c r="K5" s="12">
        <v>143</v>
      </c>
      <c r="L5" s="68"/>
    </row>
    <row r="6" spans="1:12" ht="14" x14ac:dyDescent="0.15">
      <c r="A6" s="5" t="s">
        <v>41</v>
      </c>
      <c r="B6" s="23"/>
      <c r="C6" s="24"/>
      <c r="D6" s="6">
        <v>172</v>
      </c>
      <c r="E6" s="10">
        <v>254</v>
      </c>
      <c r="F6" s="6">
        <v>133</v>
      </c>
      <c r="G6" s="8">
        <v>163</v>
      </c>
      <c r="H6" s="8">
        <v>176</v>
      </c>
      <c r="I6" s="6">
        <v>123</v>
      </c>
      <c r="J6" s="8">
        <v>51</v>
      </c>
      <c r="K6" s="12">
        <v>115</v>
      </c>
      <c r="L6" s="68"/>
    </row>
    <row r="8" spans="1:12" x14ac:dyDescent="0.15">
      <c r="A8" s="30" t="s">
        <v>100</v>
      </c>
      <c r="B8" s="30" t="s">
        <v>6</v>
      </c>
      <c r="C8" s="30" t="s">
        <v>101</v>
      </c>
    </row>
    <row r="9" spans="1:12" ht="14" x14ac:dyDescent="0.15">
      <c r="A9">
        <v>2007</v>
      </c>
      <c r="B9" s="5" t="s">
        <v>37</v>
      </c>
      <c r="C9">
        <f>INDEX($B$2:$L$6,MATCH(B9,$A$2:$A$6,0),MATCH(A9,$B$1:$L$1,0))</f>
        <v>84</v>
      </c>
    </row>
    <row r="10" spans="1:12" ht="14" x14ac:dyDescent="0.15">
      <c r="A10">
        <v>2007</v>
      </c>
      <c r="B10" s="5" t="s">
        <v>38</v>
      </c>
      <c r="C10">
        <f t="shared" ref="C10:C63" si="0">INDEX($B$2:$L$6,MATCH(B10,$A$2:$A$6,0),MATCH(A10,$B$1:$L$1,0))</f>
        <v>136</v>
      </c>
    </row>
    <row r="11" spans="1:12" ht="14" x14ac:dyDescent="0.15">
      <c r="A11">
        <v>2007</v>
      </c>
      <c r="B11" s="5" t="s">
        <v>39</v>
      </c>
      <c r="C11">
        <f t="shared" si="0"/>
        <v>0</v>
      </c>
    </row>
    <row r="12" spans="1:12" ht="14" x14ac:dyDescent="0.15">
      <c r="A12">
        <v>2007</v>
      </c>
      <c r="B12" s="5" t="s">
        <v>40</v>
      </c>
      <c r="C12">
        <f t="shared" si="0"/>
        <v>0</v>
      </c>
    </row>
    <row r="13" spans="1:12" ht="14" x14ac:dyDescent="0.15">
      <c r="A13">
        <v>2007</v>
      </c>
      <c r="B13" s="5" t="s">
        <v>41</v>
      </c>
      <c r="C13">
        <f t="shared" si="0"/>
        <v>0</v>
      </c>
    </row>
    <row r="14" spans="1:12" ht="14" x14ac:dyDescent="0.15">
      <c r="A14">
        <f>A9+1</f>
        <v>2008</v>
      </c>
      <c r="B14" s="5" t="s">
        <v>37</v>
      </c>
      <c r="C14">
        <f t="shared" si="0"/>
        <v>116</v>
      </c>
    </row>
    <row r="15" spans="1:12" ht="14" x14ac:dyDescent="0.15">
      <c r="A15">
        <f t="shared" ref="A15:A63" si="1">A10+1</f>
        <v>2008</v>
      </c>
      <c r="B15" s="5" t="s">
        <v>38</v>
      </c>
      <c r="C15">
        <f t="shared" si="0"/>
        <v>252</v>
      </c>
    </row>
    <row r="16" spans="1:12" ht="14" x14ac:dyDescent="0.15">
      <c r="A16">
        <f t="shared" si="1"/>
        <v>2008</v>
      </c>
      <c r="B16" s="5" t="s">
        <v>39</v>
      </c>
      <c r="C16">
        <f t="shared" si="0"/>
        <v>0</v>
      </c>
    </row>
    <row r="17" spans="1:3" ht="14" x14ac:dyDescent="0.15">
      <c r="A17">
        <f t="shared" si="1"/>
        <v>2008</v>
      </c>
      <c r="B17" s="5" t="s">
        <v>40</v>
      </c>
      <c r="C17">
        <f t="shared" si="0"/>
        <v>0</v>
      </c>
    </row>
    <row r="18" spans="1:3" ht="14" x14ac:dyDescent="0.15">
      <c r="A18">
        <f t="shared" si="1"/>
        <v>2008</v>
      </c>
      <c r="B18" s="5" t="s">
        <v>41</v>
      </c>
      <c r="C18">
        <f t="shared" si="0"/>
        <v>0</v>
      </c>
    </row>
    <row r="19" spans="1:3" ht="14" x14ac:dyDescent="0.15">
      <c r="A19">
        <f t="shared" si="1"/>
        <v>2009</v>
      </c>
      <c r="B19" s="5" t="s">
        <v>37</v>
      </c>
      <c r="C19">
        <f t="shared" si="0"/>
        <v>129</v>
      </c>
    </row>
    <row r="20" spans="1:3" ht="14" x14ac:dyDescent="0.15">
      <c r="A20">
        <f t="shared" si="1"/>
        <v>2009</v>
      </c>
      <c r="B20" s="5" t="s">
        <v>38</v>
      </c>
      <c r="C20">
        <f t="shared" si="0"/>
        <v>250</v>
      </c>
    </row>
    <row r="21" spans="1:3" ht="14" x14ac:dyDescent="0.15">
      <c r="A21">
        <f t="shared" si="1"/>
        <v>2009</v>
      </c>
      <c r="B21" s="5" t="s">
        <v>39</v>
      </c>
      <c r="C21">
        <f t="shared" si="0"/>
        <v>0</v>
      </c>
    </row>
    <row r="22" spans="1:3" ht="14" x14ac:dyDescent="0.15">
      <c r="A22">
        <f t="shared" si="1"/>
        <v>2009</v>
      </c>
      <c r="B22" s="5" t="s">
        <v>40</v>
      </c>
      <c r="C22">
        <f t="shared" si="0"/>
        <v>0</v>
      </c>
    </row>
    <row r="23" spans="1:3" ht="14" x14ac:dyDescent="0.15">
      <c r="A23">
        <f t="shared" si="1"/>
        <v>2009</v>
      </c>
      <c r="B23" s="5" t="s">
        <v>41</v>
      </c>
      <c r="C23">
        <f t="shared" si="0"/>
        <v>172</v>
      </c>
    </row>
    <row r="24" spans="1:3" ht="14" x14ac:dyDescent="0.15">
      <c r="A24">
        <f t="shared" si="1"/>
        <v>2010</v>
      </c>
      <c r="B24" s="5" t="s">
        <v>37</v>
      </c>
      <c r="C24">
        <f t="shared" si="0"/>
        <v>129</v>
      </c>
    </row>
    <row r="25" spans="1:3" ht="14" x14ac:dyDescent="0.15">
      <c r="A25">
        <f t="shared" si="1"/>
        <v>2010</v>
      </c>
      <c r="B25" s="5" t="s">
        <v>38</v>
      </c>
      <c r="C25">
        <f t="shared" si="0"/>
        <v>302</v>
      </c>
    </row>
    <row r="26" spans="1:3" ht="14" x14ac:dyDescent="0.15">
      <c r="A26">
        <f t="shared" si="1"/>
        <v>2010</v>
      </c>
      <c r="B26" s="5" t="s">
        <v>39</v>
      </c>
      <c r="C26">
        <f t="shared" si="0"/>
        <v>411</v>
      </c>
    </row>
    <row r="27" spans="1:3" ht="14" x14ac:dyDescent="0.15">
      <c r="A27">
        <f t="shared" si="1"/>
        <v>2010</v>
      </c>
      <c r="B27" s="5" t="s">
        <v>40</v>
      </c>
      <c r="C27">
        <f t="shared" si="0"/>
        <v>170</v>
      </c>
    </row>
    <row r="28" spans="1:3" ht="14" x14ac:dyDescent="0.15">
      <c r="A28">
        <f t="shared" si="1"/>
        <v>2010</v>
      </c>
      <c r="B28" s="5" t="s">
        <v>41</v>
      </c>
      <c r="C28">
        <f t="shared" si="0"/>
        <v>254</v>
      </c>
    </row>
    <row r="29" spans="1:3" ht="14" x14ac:dyDescent="0.15">
      <c r="A29">
        <f t="shared" si="1"/>
        <v>2011</v>
      </c>
      <c r="B29" s="5" t="s">
        <v>37</v>
      </c>
      <c r="C29">
        <f t="shared" si="0"/>
        <v>68</v>
      </c>
    </row>
    <row r="30" spans="1:3" ht="14" x14ac:dyDescent="0.15">
      <c r="A30">
        <f t="shared" si="1"/>
        <v>2011</v>
      </c>
      <c r="B30" s="5" t="s">
        <v>38</v>
      </c>
      <c r="C30">
        <f t="shared" si="0"/>
        <v>171</v>
      </c>
    </row>
    <row r="31" spans="1:3" ht="14" x14ac:dyDescent="0.15">
      <c r="A31">
        <f t="shared" si="1"/>
        <v>2011</v>
      </c>
      <c r="B31" s="5" t="s">
        <v>39</v>
      </c>
      <c r="C31">
        <f t="shared" si="0"/>
        <v>260</v>
      </c>
    </row>
    <row r="32" spans="1:3" ht="14" x14ac:dyDescent="0.15">
      <c r="A32">
        <f t="shared" si="1"/>
        <v>2011</v>
      </c>
      <c r="B32" s="5" t="s">
        <v>40</v>
      </c>
      <c r="C32">
        <f t="shared" si="0"/>
        <v>111</v>
      </c>
    </row>
    <row r="33" spans="1:3" ht="14" x14ac:dyDescent="0.15">
      <c r="A33">
        <f t="shared" si="1"/>
        <v>2011</v>
      </c>
      <c r="B33" s="5" t="s">
        <v>41</v>
      </c>
      <c r="C33">
        <f t="shared" si="0"/>
        <v>133</v>
      </c>
    </row>
    <row r="34" spans="1:3" ht="14" x14ac:dyDescent="0.15">
      <c r="A34">
        <f t="shared" si="1"/>
        <v>2012</v>
      </c>
      <c r="B34" s="5" t="s">
        <v>37</v>
      </c>
      <c r="C34">
        <f t="shared" si="0"/>
        <v>72</v>
      </c>
    </row>
    <row r="35" spans="1:3" ht="14" x14ac:dyDescent="0.15">
      <c r="A35">
        <f t="shared" si="1"/>
        <v>2012</v>
      </c>
      <c r="B35" s="5" t="s">
        <v>38</v>
      </c>
      <c r="C35">
        <f t="shared" si="0"/>
        <v>237</v>
      </c>
    </row>
    <row r="36" spans="1:3" ht="14" x14ac:dyDescent="0.15">
      <c r="A36">
        <f t="shared" si="1"/>
        <v>2012</v>
      </c>
      <c r="B36" s="5" t="s">
        <v>39</v>
      </c>
      <c r="C36">
        <f t="shared" si="0"/>
        <v>226</v>
      </c>
    </row>
    <row r="37" spans="1:3" ht="14" x14ac:dyDescent="0.15">
      <c r="A37">
        <f t="shared" si="1"/>
        <v>2012</v>
      </c>
      <c r="B37" s="5" t="s">
        <v>40</v>
      </c>
      <c r="C37">
        <f t="shared" si="0"/>
        <v>68</v>
      </c>
    </row>
    <row r="38" spans="1:3" ht="14" x14ac:dyDescent="0.15">
      <c r="A38">
        <f t="shared" si="1"/>
        <v>2012</v>
      </c>
      <c r="B38" s="5" t="s">
        <v>41</v>
      </c>
      <c r="C38">
        <f t="shared" si="0"/>
        <v>163</v>
      </c>
    </row>
    <row r="39" spans="1:3" ht="14" x14ac:dyDescent="0.15">
      <c r="A39">
        <f t="shared" si="1"/>
        <v>2013</v>
      </c>
      <c r="B39" s="5" t="s">
        <v>37</v>
      </c>
      <c r="C39">
        <f t="shared" si="0"/>
        <v>73</v>
      </c>
    </row>
    <row r="40" spans="1:3" ht="14" x14ac:dyDescent="0.15">
      <c r="A40">
        <f t="shared" si="1"/>
        <v>2013</v>
      </c>
      <c r="B40" s="5" t="s">
        <v>38</v>
      </c>
      <c r="C40">
        <f t="shared" si="0"/>
        <v>243</v>
      </c>
    </row>
    <row r="41" spans="1:3" ht="14" x14ac:dyDescent="0.15">
      <c r="A41">
        <f t="shared" si="1"/>
        <v>2013</v>
      </c>
      <c r="B41" s="5" t="s">
        <v>39</v>
      </c>
      <c r="C41">
        <f t="shared" si="0"/>
        <v>295</v>
      </c>
    </row>
    <row r="42" spans="1:3" ht="14" x14ac:dyDescent="0.15">
      <c r="A42">
        <f t="shared" si="1"/>
        <v>2013</v>
      </c>
      <c r="B42" s="5" t="s">
        <v>40</v>
      </c>
      <c r="C42">
        <f t="shared" si="0"/>
        <v>96</v>
      </c>
    </row>
    <row r="43" spans="1:3" ht="14" x14ac:dyDescent="0.15">
      <c r="A43">
        <f t="shared" si="1"/>
        <v>2013</v>
      </c>
      <c r="B43" s="5" t="s">
        <v>41</v>
      </c>
      <c r="C43">
        <f t="shared" si="0"/>
        <v>176</v>
      </c>
    </row>
    <row r="44" spans="1:3" ht="14" x14ac:dyDescent="0.15">
      <c r="A44">
        <f t="shared" si="1"/>
        <v>2014</v>
      </c>
      <c r="B44" s="5" t="s">
        <v>37</v>
      </c>
      <c r="C44">
        <f t="shared" si="0"/>
        <v>109</v>
      </c>
    </row>
    <row r="45" spans="1:3" ht="14" x14ac:dyDescent="0.15">
      <c r="A45">
        <f t="shared" si="1"/>
        <v>2014</v>
      </c>
      <c r="B45" s="5" t="s">
        <v>38</v>
      </c>
      <c r="C45">
        <f t="shared" si="0"/>
        <v>294</v>
      </c>
    </row>
    <row r="46" spans="1:3" ht="14" x14ac:dyDescent="0.15">
      <c r="A46">
        <f t="shared" si="1"/>
        <v>2014</v>
      </c>
      <c r="B46" s="5" t="s">
        <v>39</v>
      </c>
      <c r="C46">
        <f t="shared" si="0"/>
        <v>325</v>
      </c>
    </row>
    <row r="47" spans="1:3" ht="14" x14ac:dyDescent="0.15">
      <c r="A47">
        <f t="shared" si="1"/>
        <v>2014</v>
      </c>
      <c r="B47" s="5" t="s">
        <v>40</v>
      </c>
      <c r="C47">
        <f t="shared" si="0"/>
        <v>138</v>
      </c>
    </row>
    <row r="48" spans="1:3" ht="14" x14ac:dyDescent="0.15">
      <c r="A48">
        <f t="shared" si="1"/>
        <v>2014</v>
      </c>
      <c r="B48" s="5" t="s">
        <v>41</v>
      </c>
      <c r="C48">
        <f t="shared" si="0"/>
        <v>123</v>
      </c>
    </row>
    <row r="49" spans="1:3" ht="14" x14ac:dyDescent="0.15">
      <c r="A49">
        <f t="shared" si="1"/>
        <v>2015</v>
      </c>
      <c r="B49" s="5" t="s">
        <v>37</v>
      </c>
      <c r="C49">
        <f t="shared" si="0"/>
        <v>98</v>
      </c>
    </row>
    <row r="50" spans="1:3" ht="14" x14ac:dyDescent="0.15">
      <c r="A50">
        <f t="shared" si="1"/>
        <v>2015</v>
      </c>
      <c r="B50" s="5" t="s">
        <v>38</v>
      </c>
      <c r="C50">
        <f t="shared" si="0"/>
        <v>395</v>
      </c>
    </row>
    <row r="51" spans="1:3" ht="14" x14ac:dyDescent="0.15">
      <c r="A51">
        <f t="shared" si="1"/>
        <v>2015</v>
      </c>
      <c r="B51" s="5" t="s">
        <v>39</v>
      </c>
      <c r="C51">
        <f t="shared" si="0"/>
        <v>341</v>
      </c>
    </row>
    <row r="52" spans="1:3" ht="14" x14ac:dyDescent="0.15">
      <c r="A52">
        <f t="shared" si="1"/>
        <v>2015</v>
      </c>
      <c r="B52" s="5" t="s">
        <v>40</v>
      </c>
      <c r="C52">
        <f t="shared" si="0"/>
        <v>160</v>
      </c>
    </row>
    <row r="53" spans="1:3" ht="14" x14ac:dyDescent="0.15">
      <c r="A53">
        <f t="shared" si="1"/>
        <v>2015</v>
      </c>
      <c r="B53" s="5" t="s">
        <v>41</v>
      </c>
      <c r="C53">
        <f t="shared" si="0"/>
        <v>51</v>
      </c>
    </row>
    <row r="54" spans="1:3" ht="14" x14ac:dyDescent="0.15">
      <c r="A54">
        <f t="shared" si="1"/>
        <v>2016</v>
      </c>
      <c r="B54" s="5" t="s">
        <v>37</v>
      </c>
      <c r="C54">
        <f t="shared" si="0"/>
        <v>84</v>
      </c>
    </row>
    <row r="55" spans="1:3" ht="14" x14ac:dyDescent="0.15">
      <c r="A55">
        <f t="shared" si="1"/>
        <v>2016</v>
      </c>
      <c r="B55" s="5" t="s">
        <v>38</v>
      </c>
      <c r="C55">
        <f t="shared" si="0"/>
        <v>554</v>
      </c>
    </row>
    <row r="56" spans="1:3" ht="14" x14ac:dyDescent="0.15">
      <c r="A56">
        <f t="shared" si="1"/>
        <v>2016</v>
      </c>
      <c r="B56" s="5" t="s">
        <v>39</v>
      </c>
      <c r="C56">
        <f t="shared" si="0"/>
        <v>568</v>
      </c>
    </row>
    <row r="57" spans="1:3" ht="14" x14ac:dyDescent="0.15">
      <c r="A57">
        <f t="shared" si="1"/>
        <v>2016</v>
      </c>
      <c r="B57" s="5" t="s">
        <v>40</v>
      </c>
      <c r="C57">
        <f t="shared" si="0"/>
        <v>143</v>
      </c>
    </row>
    <row r="58" spans="1:3" ht="14" x14ac:dyDescent="0.15">
      <c r="A58">
        <f t="shared" si="1"/>
        <v>2016</v>
      </c>
      <c r="B58" s="5" t="s">
        <v>41</v>
      </c>
      <c r="C58">
        <f t="shared" si="0"/>
        <v>115</v>
      </c>
    </row>
    <row r="59" spans="1:3" ht="14" x14ac:dyDescent="0.15">
      <c r="A59">
        <f t="shared" si="1"/>
        <v>2017</v>
      </c>
      <c r="B59" s="5" t="s">
        <v>37</v>
      </c>
      <c r="C59" t="e">
        <f t="shared" si="0"/>
        <v>#N/A</v>
      </c>
    </row>
    <row r="60" spans="1:3" ht="14" x14ac:dyDescent="0.15">
      <c r="A60">
        <f t="shared" si="1"/>
        <v>2017</v>
      </c>
      <c r="B60" s="5" t="s">
        <v>38</v>
      </c>
      <c r="C60" t="e">
        <f t="shared" si="0"/>
        <v>#N/A</v>
      </c>
    </row>
    <row r="61" spans="1:3" ht="14" x14ac:dyDescent="0.15">
      <c r="A61">
        <f t="shared" si="1"/>
        <v>2017</v>
      </c>
      <c r="B61" s="5" t="s">
        <v>39</v>
      </c>
      <c r="C61" t="e">
        <f t="shared" si="0"/>
        <v>#N/A</v>
      </c>
    </row>
    <row r="62" spans="1:3" ht="14" x14ac:dyDescent="0.15">
      <c r="A62">
        <f t="shared" si="1"/>
        <v>2017</v>
      </c>
      <c r="B62" s="5" t="s">
        <v>40</v>
      </c>
      <c r="C62" t="e">
        <f t="shared" si="0"/>
        <v>#N/A</v>
      </c>
    </row>
    <row r="63" spans="1:3" ht="14" x14ac:dyDescent="0.15">
      <c r="A63">
        <f t="shared" si="1"/>
        <v>2017</v>
      </c>
      <c r="B63" s="5" t="s">
        <v>41</v>
      </c>
      <c r="C63" t="e">
        <f t="shared" si="0"/>
        <v>#N/A</v>
      </c>
    </row>
    <row r="64" spans="1:3" ht="14" x14ac:dyDescent="0.2">
      <c r="B64" s="29"/>
    </row>
    <row r="65" spans="2:2" ht="14" x14ac:dyDescent="0.2">
      <c r="B65" s="29"/>
    </row>
    <row r="66" spans="2:2" ht="14" x14ac:dyDescent="0.2">
      <c r="B66" s="29"/>
    </row>
    <row r="67" spans="2:2" ht="14" x14ac:dyDescent="0.2">
      <c r="B67" s="29"/>
    </row>
    <row r="68" spans="2:2" ht="14" x14ac:dyDescent="0.2">
      <c r="B68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U14"/>
  <sheetViews>
    <sheetView workbookViewId="0">
      <selection activeCell="A10" sqref="A10:K14"/>
    </sheetView>
  </sheetViews>
  <sheetFormatPr baseColWidth="10" defaultRowHeight="13" x14ac:dyDescent="0.15"/>
  <sheetData>
    <row r="1" spans="1:21" s="2" customFormat="1" ht="16" x14ac:dyDescent="0.15">
      <c r="A1" s="3" t="s">
        <v>0</v>
      </c>
      <c r="B1" s="4">
        <v>2005</v>
      </c>
      <c r="C1" s="4">
        <v>2006</v>
      </c>
      <c r="D1" s="4">
        <v>2007</v>
      </c>
      <c r="E1" s="4">
        <v>2008</v>
      </c>
      <c r="F1" s="4">
        <v>2009</v>
      </c>
      <c r="G1" s="4">
        <v>2010</v>
      </c>
      <c r="H1" s="4">
        <v>2011</v>
      </c>
      <c r="I1" s="4">
        <v>2012</v>
      </c>
      <c r="J1" s="4">
        <v>2013</v>
      </c>
      <c r="K1" s="4">
        <v>2014</v>
      </c>
      <c r="L1" s="4">
        <v>2015</v>
      </c>
      <c r="M1" s="4">
        <v>2016</v>
      </c>
      <c r="N1" s="4">
        <v>2017</v>
      </c>
      <c r="P1" s="52"/>
      <c r="Q1" s="52"/>
      <c r="R1" s="52"/>
      <c r="S1" s="52"/>
      <c r="T1" s="52"/>
      <c r="U1" s="52"/>
    </row>
    <row r="2" spans="1:21" s="2" customFormat="1" ht="16" x14ac:dyDescent="0.15">
      <c r="A2" s="5" t="s">
        <v>1</v>
      </c>
      <c r="B2" s="6">
        <v>25</v>
      </c>
      <c r="C2" s="8">
        <v>67</v>
      </c>
      <c r="D2" s="6">
        <v>130</v>
      </c>
      <c r="E2" s="10">
        <v>237</v>
      </c>
      <c r="F2" s="6">
        <v>202</v>
      </c>
      <c r="G2" s="10">
        <v>274</v>
      </c>
      <c r="H2" s="6">
        <v>177</v>
      </c>
      <c r="I2" s="8">
        <v>162</v>
      </c>
      <c r="J2" s="8">
        <v>195</v>
      </c>
      <c r="K2" s="6">
        <v>263</v>
      </c>
      <c r="L2" s="8">
        <v>312</v>
      </c>
      <c r="M2" s="12">
        <v>495</v>
      </c>
      <c r="N2" s="12">
        <v>470</v>
      </c>
      <c r="P2" s="52"/>
      <c r="Q2" s="52"/>
      <c r="R2" s="52"/>
      <c r="S2" s="52"/>
      <c r="T2" s="52"/>
      <c r="U2" s="52"/>
    </row>
    <row r="3" spans="1:21" s="2" customFormat="1" ht="28" x14ac:dyDescent="0.15">
      <c r="A3" s="5" t="s">
        <v>2</v>
      </c>
      <c r="B3" s="6">
        <v>75</v>
      </c>
      <c r="C3" s="8">
        <v>80</v>
      </c>
      <c r="D3" s="6">
        <v>111</v>
      </c>
      <c r="E3" s="10">
        <v>131</v>
      </c>
      <c r="F3" s="6">
        <v>78</v>
      </c>
      <c r="G3" s="13">
        <v>65</v>
      </c>
      <c r="H3" s="6">
        <v>57</v>
      </c>
      <c r="I3" s="8">
        <v>63</v>
      </c>
      <c r="J3" s="8">
        <v>54</v>
      </c>
      <c r="K3" s="6">
        <v>57</v>
      </c>
      <c r="L3" s="8">
        <v>58</v>
      </c>
      <c r="M3" s="12">
        <v>98</v>
      </c>
      <c r="N3" s="12">
        <v>93</v>
      </c>
      <c r="P3" s="52"/>
      <c r="Q3" s="52"/>
      <c r="R3" s="52"/>
      <c r="S3" s="52"/>
      <c r="T3" s="52"/>
      <c r="U3" s="52"/>
    </row>
    <row r="4" spans="1:21" s="2" customFormat="1" ht="42" x14ac:dyDescent="0.15">
      <c r="A4" s="5" t="s">
        <v>3</v>
      </c>
      <c r="B4" s="6">
        <v>21</v>
      </c>
      <c r="C4" s="8">
        <v>99</v>
      </c>
      <c r="D4" s="6">
        <v>110</v>
      </c>
      <c r="E4" s="10">
        <v>110</v>
      </c>
      <c r="F4" s="6">
        <v>90</v>
      </c>
      <c r="G4" s="10">
        <v>104</v>
      </c>
      <c r="H4" s="6">
        <v>54</v>
      </c>
      <c r="I4" s="8">
        <v>55</v>
      </c>
      <c r="J4" s="8">
        <v>60</v>
      </c>
      <c r="K4" s="6">
        <v>92</v>
      </c>
      <c r="L4" s="8">
        <v>63</v>
      </c>
      <c r="M4" s="12">
        <v>72</v>
      </c>
      <c r="N4" s="12">
        <v>44</v>
      </c>
      <c r="P4" s="52"/>
      <c r="Q4" s="52"/>
      <c r="R4" s="52"/>
      <c r="S4" s="52"/>
      <c r="T4" s="52"/>
      <c r="U4" s="52"/>
    </row>
    <row r="5" spans="1:21" s="2" customFormat="1" ht="28" x14ac:dyDescent="0.15">
      <c r="A5" s="5" t="s">
        <v>4</v>
      </c>
      <c r="B5" s="6">
        <v>16</v>
      </c>
      <c r="C5" s="8">
        <v>44</v>
      </c>
      <c r="D5" s="6">
        <v>63</v>
      </c>
      <c r="E5" s="13">
        <v>99</v>
      </c>
      <c r="F5" s="6">
        <v>70</v>
      </c>
      <c r="G5" s="10">
        <v>165</v>
      </c>
      <c r="H5" s="6">
        <v>102</v>
      </c>
      <c r="I5" s="8">
        <v>167</v>
      </c>
      <c r="J5" s="8">
        <v>271</v>
      </c>
      <c r="K5" s="6">
        <v>333</v>
      </c>
      <c r="L5" s="8">
        <v>275</v>
      </c>
      <c r="M5" s="12">
        <v>374</v>
      </c>
      <c r="N5" s="12">
        <v>224</v>
      </c>
      <c r="P5" s="52"/>
      <c r="Q5" s="52"/>
      <c r="R5" s="52"/>
      <c r="S5" s="52"/>
      <c r="T5" s="52"/>
      <c r="U5" s="52"/>
    </row>
    <row r="6" spans="1:21" s="2" customFormat="1" ht="42" x14ac:dyDescent="0.15">
      <c r="A6" s="5" t="s">
        <v>5</v>
      </c>
      <c r="B6" s="6">
        <v>20</v>
      </c>
      <c r="C6" s="8">
        <v>31</v>
      </c>
      <c r="D6" s="6">
        <v>32</v>
      </c>
      <c r="E6" s="13">
        <v>79</v>
      </c>
      <c r="F6" s="6">
        <v>58</v>
      </c>
      <c r="G6" s="13">
        <v>54</v>
      </c>
      <c r="H6" s="6">
        <v>31</v>
      </c>
      <c r="I6" s="8">
        <v>24</v>
      </c>
      <c r="J6" s="8">
        <v>34</v>
      </c>
      <c r="K6" s="6">
        <v>38</v>
      </c>
      <c r="L6" s="8">
        <v>71</v>
      </c>
      <c r="M6" s="12">
        <v>52</v>
      </c>
      <c r="N6" s="12">
        <v>50</v>
      </c>
      <c r="P6" s="52"/>
      <c r="Q6" s="52"/>
      <c r="R6" s="52"/>
      <c r="S6" s="52"/>
      <c r="T6" s="52"/>
      <c r="U6" s="52"/>
    </row>
    <row r="9" spans="1:21" ht="14" x14ac:dyDescent="0.15">
      <c r="A9" s="20" t="s">
        <v>6</v>
      </c>
      <c r="B9" s="4">
        <v>2007</v>
      </c>
      <c r="C9" s="4">
        <v>2008</v>
      </c>
      <c r="D9" s="4">
        <v>2009</v>
      </c>
      <c r="E9" s="4">
        <v>2010</v>
      </c>
      <c r="F9" s="4">
        <v>2011</v>
      </c>
      <c r="G9" s="4">
        <v>2012</v>
      </c>
      <c r="H9" s="4">
        <v>2013</v>
      </c>
      <c r="I9" s="4">
        <v>2014</v>
      </c>
      <c r="J9" s="4">
        <v>2015</v>
      </c>
      <c r="K9" s="4">
        <v>2016</v>
      </c>
    </row>
    <row r="10" spans="1:21" ht="14" x14ac:dyDescent="0.15">
      <c r="A10" s="5" t="s">
        <v>37</v>
      </c>
      <c r="B10" s="6">
        <v>84</v>
      </c>
      <c r="C10" s="10">
        <v>116</v>
      </c>
      <c r="D10" s="6">
        <v>129</v>
      </c>
      <c r="E10" s="10">
        <v>129</v>
      </c>
      <c r="F10" s="6">
        <v>68</v>
      </c>
      <c r="G10" s="8">
        <v>72</v>
      </c>
      <c r="H10" s="8">
        <v>73</v>
      </c>
      <c r="I10" s="6">
        <v>109</v>
      </c>
      <c r="J10" s="8">
        <v>98</v>
      </c>
      <c r="K10" s="12">
        <v>84</v>
      </c>
    </row>
    <row r="11" spans="1:21" ht="42" x14ac:dyDescent="0.15">
      <c r="A11" s="5" t="s">
        <v>38</v>
      </c>
      <c r="B11" s="6">
        <v>136</v>
      </c>
      <c r="C11" s="10">
        <v>252</v>
      </c>
      <c r="D11" s="6">
        <v>250</v>
      </c>
      <c r="E11" s="10">
        <v>302</v>
      </c>
      <c r="F11" s="6">
        <v>171</v>
      </c>
      <c r="G11" s="8">
        <v>237</v>
      </c>
      <c r="H11" s="8">
        <v>243</v>
      </c>
      <c r="I11" s="6">
        <v>294</v>
      </c>
      <c r="J11" s="8">
        <v>395</v>
      </c>
      <c r="K11" s="12">
        <v>554</v>
      </c>
    </row>
    <row r="12" spans="1:21" ht="28" x14ac:dyDescent="0.15">
      <c r="A12" s="5" t="s">
        <v>39</v>
      </c>
      <c r="B12" s="14"/>
      <c r="C12" s="14"/>
      <c r="D12" s="14"/>
      <c r="E12" s="10">
        <v>411</v>
      </c>
      <c r="F12" s="6">
        <v>260</v>
      </c>
      <c r="G12" s="8">
        <v>226</v>
      </c>
      <c r="H12" s="8">
        <v>295</v>
      </c>
      <c r="I12" s="6">
        <v>325</v>
      </c>
      <c r="J12" s="8">
        <v>341</v>
      </c>
      <c r="K12" s="12">
        <v>568</v>
      </c>
    </row>
    <row r="13" spans="1:21" ht="28" x14ac:dyDescent="0.15">
      <c r="A13" s="5" t="s">
        <v>40</v>
      </c>
      <c r="B13" s="14"/>
      <c r="C13" s="14"/>
      <c r="D13" s="14"/>
      <c r="E13" s="10">
        <v>170</v>
      </c>
      <c r="F13" s="6">
        <v>111</v>
      </c>
      <c r="G13" s="8">
        <v>68</v>
      </c>
      <c r="H13" s="8">
        <v>96</v>
      </c>
      <c r="I13" s="6">
        <v>138</v>
      </c>
      <c r="J13" s="8">
        <v>160</v>
      </c>
      <c r="K13" s="12">
        <v>143</v>
      </c>
    </row>
    <row r="14" spans="1:21" ht="56" x14ac:dyDescent="0.15">
      <c r="A14" s="5" t="s">
        <v>41</v>
      </c>
      <c r="B14" s="23" t="s">
        <v>42</v>
      </c>
      <c r="C14" s="24" t="s">
        <v>42</v>
      </c>
      <c r="D14" s="6">
        <v>172</v>
      </c>
      <c r="E14" s="10">
        <v>254</v>
      </c>
      <c r="F14" s="6">
        <v>133</v>
      </c>
      <c r="G14" s="8">
        <v>163</v>
      </c>
      <c r="H14" s="8">
        <v>176</v>
      </c>
      <c r="I14" s="6">
        <v>123</v>
      </c>
      <c r="J14" s="8">
        <v>51</v>
      </c>
      <c r="K14" s="12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J807"/>
  <sheetViews>
    <sheetView topLeftCell="A17" workbookViewId="0">
      <selection sqref="A1:C56"/>
    </sheetView>
  </sheetViews>
  <sheetFormatPr baseColWidth="10" defaultRowHeight="13" x14ac:dyDescent="0.15"/>
  <cols>
    <col min="2" max="2" width="21" customWidth="1"/>
    <col min="3" max="3" width="15" customWidth="1"/>
  </cols>
  <sheetData>
    <row r="1" spans="1:9" x14ac:dyDescent="0.15">
      <c r="A1" t="s">
        <v>146</v>
      </c>
      <c r="B1" t="s">
        <v>149</v>
      </c>
      <c r="C1" t="s">
        <v>148</v>
      </c>
      <c r="D1" t="s">
        <v>147</v>
      </c>
      <c r="G1" t="s">
        <v>153</v>
      </c>
      <c r="H1" t="s">
        <v>154</v>
      </c>
      <c r="I1" t="s">
        <v>146</v>
      </c>
    </row>
    <row r="2" spans="1:9" x14ac:dyDescent="0.15">
      <c r="A2">
        <v>2007</v>
      </c>
      <c r="B2" t="s">
        <v>7</v>
      </c>
      <c r="C2">
        <v>27</v>
      </c>
      <c r="D2" t="s">
        <v>150</v>
      </c>
      <c r="G2" t="s">
        <v>155</v>
      </c>
      <c r="H2" t="s">
        <v>173</v>
      </c>
      <c r="I2">
        <v>1394.46</v>
      </c>
    </row>
    <row r="3" spans="1:9" x14ac:dyDescent="0.15">
      <c r="A3">
        <v>2007</v>
      </c>
      <c r="B3" t="s">
        <v>8</v>
      </c>
      <c r="C3">
        <v>63</v>
      </c>
      <c r="D3" t="s">
        <v>150</v>
      </c>
      <c r="G3" t="s">
        <v>155</v>
      </c>
      <c r="H3" t="s">
        <v>174</v>
      </c>
      <c r="I3">
        <v>1366.42</v>
      </c>
    </row>
    <row r="4" spans="1:9" x14ac:dyDescent="0.15">
      <c r="A4">
        <v>2007</v>
      </c>
      <c r="B4" t="s">
        <v>9</v>
      </c>
      <c r="C4">
        <v>123</v>
      </c>
      <c r="D4" t="s">
        <v>150</v>
      </c>
      <c r="G4" t="s">
        <v>155</v>
      </c>
      <c r="H4" t="s">
        <v>175</v>
      </c>
      <c r="I4">
        <v>1498.58</v>
      </c>
    </row>
    <row r="5" spans="1:9" x14ac:dyDescent="0.15">
      <c r="A5">
        <v>2007</v>
      </c>
      <c r="B5" t="s">
        <v>10</v>
      </c>
      <c r="C5">
        <v>90</v>
      </c>
      <c r="D5" t="s">
        <v>150</v>
      </c>
      <c r="G5" t="s">
        <v>155</v>
      </c>
      <c r="H5" t="s">
        <v>176</v>
      </c>
      <c r="I5">
        <v>1452.43</v>
      </c>
    </row>
    <row r="6" spans="1:9" x14ac:dyDescent="0.15">
      <c r="A6">
        <v>2007</v>
      </c>
      <c r="B6" t="s">
        <v>140</v>
      </c>
      <c r="C6">
        <v>52</v>
      </c>
      <c r="D6" t="s">
        <v>150</v>
      </c>
      <c r="G6" t="s">
        <v>155</v>
      </c>
      <c r="H6" t="s">
        <v>177</v>
      </c>
      <c r="I6">
        <v>1420.6</v>
      </c>
    </row>
    <row r="7" spans="1:9" x14ac:dyDescent="0.15">
      <c r="A7">
        <v>2008</v>
      </c>
      <c r="B7" t="s">
        <v>7</v>
      </c>
      <c r="C7">
        <v>102</v>
      </c>
      <c r="D7" t="s">
        <v>150</v>
      </c>
      <c r="G7" t="s">
        <v>155</v>
      </c>
      <c r="H7" t="s">
        <v>178</v>
      </c>
      <c r="I7">
        <v>1454.6</v>
      </c>
    </row>
    <row r="8" spans="1:9" x14ac:dyDescent="0.15">
      <c r="A8">
        <v>2008</v>
      </c>
      <c r="B8" t="s">
        <v>8</v>
      </c>
      <c r="C8">
        <v>91</v>
      </c>
      <c r="D8" t="s">
        <v>150</v>
      </c>
      <c r="G8" t="s">
        <v>155</v>
      </c>
      <c r="H8" t="s">
        <v>179</v>
      </c>
      <c r="I8">
        <v>1430.83</v>
      </c>
    </row>
    <row r="9" spans="1:9" x14ac:dyDescent="0.15">
      <c r="A9">
        <v>2008</v>
      </c>
      <c r="B9" t="s">
        <v>9</v>
      </c>
      <c r="C9">
        <v>137</v>
      </c>
      <c r="D9" t="s">
        <v>150</v>
      </c>
      <c r="G9" t="s">
        <v>155</v>
      </c>
      <c r="H9" t="s">
        <v>180</v>
      </c>
      <c r="I9">
        <v>1517.68</v>
      </c>
    </row>
    <row r="10" spans="1:9" x14ac:dyDescent="0.15">
      <c r="A10">
        <v>2008</v>
      </c>
      <c r="B10" t="s">
        <v>10</v>
      </c>
      <c r="C10">
        <v>95</v>
      </c>
      <c r="D10" t="s">
        <v>150</v>
      </c>
      <c r="G10" t="s">
        <v>155</v>
      </c>
      <c r="H10" t="s">
        <v>181</v>
      </c>
      <c r="I10">
        <v>1436.51</v>
      </c>
    </row>
    <row r="11" spans="1:9" x14ac:dyDescent="0.15">
      <c r="A11">
        <v>2008</v>
      </c>
      <c r="B11" t="s">
        <v>140</v>
      </c>
      <c r="C11">
        <v>68</v>
      </c>
      <c r="D11" t="s">
        <v>150</v>
      </c>
      <c r="G11" t="s">
        <v>155</v>
      </c>
      <c r="H11" t="s">
        <v>182</v>
      </c>
      <c r="I11">
        <v>1429.4</v>
      </c>
    </row>
    <row r="12" spans="1:9" x14ac:dyDescent="0.15">
      <c r="A12">
        <v>2009</v>
      </c>
      <c r="B12" t="s">
        <v>7</v>
      </c>
      <c r="C12">
        <v>85</v>
      </c>
      <c r="D12" t="s">
        <v>150</v>
      </c>
      <c r="G12" t="s">
        <v>155</v>
      </c>
      <c r="H12" t="s">
        <v>183</v>
      </c>
      <c r="I12">
        <v>1314.95</v>
      </c>
    </row>
    <row r="13" spans="1:9" x14ac:dyDescent="0.15">
      <c r="A13">
        <v>2009</v>
      </c>
      <c r="B13" t="s">
        <v>8</v>
      </c>
      <c r="C13">
        <v>97</v>
      </c>
      <c r="D13" t="s">
        <v>150</v>
      </c>
      <c r="G13" t="s">
        <v>155</v>
      </c>
      <c r="H13" t="s">
        <v>184</v>
      </c>
      <c r="I13">
        <v>1320.28</v>
      </c>
    </row>
    <row r="14" spans="1:9" x14ac:dyDescent="0.15">
      <c r="A14">
        <v>2009</v>
      </c>
      <c r="B14" t="s">
        <v>9</v>
      </c>
      <c r="C14">
        <v>78</v>
      </c>
      <c r="D14" t="s">
        <v>150</v>
      </c>
      <c r="G14" t="s">
        <v>155</v>
      </c>
      <c r="H14" t="s">
        <v>185</v>
      </c>
      <c r="I14">
        <v>1366.01</v>
      </c>
    </row>
    <row r="15" spans="1:9" x14ac:dyDescent="0.15">
      <c r="A15">
        <v>2009</v>
      </c>
      <c r="B15" t="s">
        <v>10</v>
      </c>
      <c r="C15">
        <v>59</v>
      </c>
      <c r="D15" t="s">
        <v>150</v>
      </c>
      <c r="G15" t="s">
        <v>155</v>
      </c>
      <c r="H15" t="s">
        <v>186</v>
      </c>
      <c r="I15">
        <v>1239.94</v>
      </c>
    </row>
    <row r="16" spans="1:9" x14ac:dyDescent="0.15">
      <c r="A16">
        <v>2009</v>
      </c>
      <c r="B16" t="s">
        <v>140</v>
      </c>
      <c r="C16">
        <v>37</v>
      </c>
      <c r="D16" t="s">
        <v>150</v>
      </c>
      <c r="G16" t="s">
        <v>155</v>
      </c>
      <c r="H16" t="s">
        <v>187</v>
      </c>
      <c r="I16">
        <v>1160.33</v>
      </c>
    </row>
    <row r="17" spans="1:9" x14ac:dyDescent="0.15">
      <c r="A17">
        <v>2010</v>
      </c>
      <c r="B17" t="s">
        <v>7</v>
      </c>
      <c r="C17">
        <v>102</v>
      </c>
      <c r="D17" t="s">
        <v>150</v>
      </c>
      <c r="G17" t="s">
        <v>155</v>
      </c>
      <c r="H17" t="s">
        <v>188</v>
      </c>
      <c r="I17">
        <v>1249.46</v>
      </c>
    </row>
    <row r="18" spans="1:9" x14ac:dyDescent="0.15">
      <c r="A18">
        <v>2010</v>
      </c>
      <c r="B18" t="s">
        <v>8</v>
      </c>
      <c r="C18">
        <v>113</v>
      </c>
      <c r="D18" t="s">
        <v>150</v>
      </c>
      <c r="G18" t="s">
        <v>155</v>
      </c>
      <c r="H18" t="s">
        <v>189</v>
      </c>
      <c r="I18">
        <v>1255.82</v>
      </c>
    </row>
    <row r="19" spans="1:9" x14ac:dyDescent="0.15">
      <c r="A19">
        <v>2010</v>
      </c>
      <c r="B19" t="s">
        <v>9</v>
      </c>
      <c r="C19">
        <v>111</v>
      </c>
      <c r="D19" t="s">
        <v>150</v>
      </c>
      <c r="G19" t="s">
        <v>155</v>
      </c>
      <c r="H19" t="s">
        <v>190</v>
      </c>
      <c r="I19">
        <v>1224.3800000000001</v>
      </c>
    </row>
    <row r="20" spans="1:9" x14ac:dyDescent="0.15">
      <c r="A20">
        <v>2010</v>
      </c>
      <c r="B20" t="s">
        <v>10</v>
      </c>
      <c r="C20">
        <v>71</v>
      </c>
      <c r="D20" t="s">
        <v>150</v>
      </c>
      <c r="G20" t="s">
        <v>155</v>
      </c>
      <c r="H20" t="s">
        <v>191</v>
      </c>
      <c r="I20">
        <v>1211.23</v>
      </c>
    </row>
    <row r="21" spans="1:9" x14ac:dyDescent="0.15">
      <c r="A21">
        <v>2010</v>
      </c>
      <c r="B21" t="s">
        <v>140</v>
      </c>
      <c r="C21">
        <v>58</v>
      </c>
      <c r="D21" t="s">
        <v>150</v>
      </c>
      <c r="G21" t="s">
        <v>155</v>
      </c>
      <c r="H21" t="s">
        <v>192</v>
      </c>
      <c r="I21">
        <v>1133.58</v>
      </c>
    </row>
    <row r="22" spans="1:9" x14ac:dyDescent="0.15">
      <c r="A22">
        <v>2011</v>
      </c>
      <c r="B22" t="s">
        <v>7</v>
      </c>
      <c r="C22">
        <v>56</v>
      </c>
      <c r="D22" t="s">
        <v>150</v>
      </c>
      <c r="G22" t="s">
        <v>155</v>
      </c>
      <c r="H22" t="s">
        <v>193</v>
      </c>
      <c r="I22">
        <v>1040.94</v>
      </c>
    </row>
    <row r="23" spans="1:9" x14ac:dyDescent="0.15">
      <c r="A23">
        <v>2011</v>
      </c>
      <c r="B23" t="s">
        <v>8</v>
      </c>
      <c r="C23">
        <v>110</v>
      </c>
      <c r="D23" t="s">
        <v>150</v>
      </c>
      <c r="G23" t="s">
        <v>155</v>
      </c>
      <c r="H23" t="s">
        <v>194</v>
      </c>
      <c r="I23">
        <v>1059.78</v>
      </c>
    </row>
    <row r="24" spans="1:9" x14ac:dyDescent="0.15">
      <c r="A24">
        <v>2011</v>
      </c>
      <c r="B24" t="s">
        <v>9</v>
      </c>
      <c r="C24">
        <v>78</v>
      </c>
      <c r="D24" t="s">
        <v>150</v>
      </c>
      <c r="G24" t="s">
        <v>155</v>
      </c>
      <c r="H24" t="s">
        <v>195</v>
      </c>
      <c r="I24">
        <v>1139.45</v>
      </c>
    </row>
    <row r="25" spans="1:9" x14ac:dyDescent="0.15">
      <c r="A25">
        <v>2011</v>
      </c>
      <c r="B25" t="s">
        <v>10</v>
      </c>
      <c r="C25">
        <v>45</v>
      </c>
      <c r="D25" t="s">
        <v>150</v>
      </c>
      <c r="G25" t="s">
        <v>155</v>
      </c>
      <c r="H25" t="s">
        <v>196</v>
      </c>
      <c r="I25">
        <v>1148.08</v>
      </c>
    </row>
    <row r="26" spans="1:9" x14ac:dyDescent="0.15">
      <c r="A26">
        <v>2011</v>
      </c>
      <c r="B26" t="s">
        <v>140</v>
      </c>
      <c r="C26">
        <v>32</v>
      </c>
      <c r="D26" t="s">
        <v>150</v>
      </c>
      <c r="G26" t="s">
        <v>155</v>
      </c>
      <c r="H26" t="s">
        <v>197</v>
      </c>
      <c r="I26">
        <v>1130.2</v>
      </c>
    </row>
    <row r="27" spans="1:9" x14ac:dyDescent="0.15">
      <c r="A27">
        <v>2012</v>
      </c>
      <c r="B27" t="s">
        <v>7</v>
      </c>
      <c r="C27">
        <v>40</v>
      </c>
      <c r="D27" t="s">
        <v>150</v>
      </c>
      <c r="G27" t="s">
        <v>155</v>
      </c>
      <c r="H27" t="s">
        <v>198</v>
      </c>
      <c r="I27">
        <v>1106.73</v>
      </c>
    </row>
    <row r="28" spans="1:9" x14ac:dyDescent="0.15">
      <c r="A28">
        <v>2012</v>
      </c>
      <c r="B28" t="s">
        <v>8</v>
      </c>
      <c r="C28">
        <v>128</v>
      </c>
      <c r="D28" t="s">
        <v>150</v>
      </c>
      <c r="G28" t="s">
        <v>155</v>
      </c>
      <c r="H28" t="s">
        <v>199</v>
      </c>
      <c r="I28">
        <v>1147.3900000000001</v>
      </c>
    </row>
    <row r="29" spans="1:9" x14ac:dyDescent="0.15">
      <c r="A29">
        <v>2012</v>
      </c>
      <c r="B29" t="s">
        <v>9</v>
      </c>
      <c r="C29">
        <v>57</v>
      </c>
      <c r="D29" t="s">
        <v>150</v>
      </c>
      <c r="G29" t="s">
        <v>155</v>
      </c>
      <c r="H29" t="s">
        <v>200</v>
      </c>
      <c r="I29">
        <v>1076.92</v>
      </c>
    </row>
    <row r="30" spans="1:9" x14ac:dyDescent="0.15">
      <c r="A30">
        <v>2012</v>
      </c>
      <c r="B30" t="s">
        <v>10</v>
      </c>
      <c r="C30">
        <v>41</v>
      </c>
      <c r="D30" t="s">
        <v>150</v>
      </c>
      <c r="G30" t="s">
        <v>155</v>
      </c>
      <c r="H30" t="s">
        <v>201</v>
      </c>
      <c r="I30">
        <v>1067.1400000000001</v>
      </c>
    </row>
    <row r="31" spans="1:9" x14ac:dyDescent="0.15">
      <c r="A31">
        <v>2012</v>
      </c>
      <c r="B31" t="s">
        <v>140</v>
      </c>
      <c r="C31">
        <v>54</v>
      </c>
      <c r="D31" t="s">
        <v>150</v>
      </c>
      <c r="G31" t="s">
        <v>155</v>
      </c>
      <c r="H31" t="s">
        <v>202</v>
      </c>
      <c r="I31">
        <v>989.82</v>
      </c>
    </row>
    <row r="32" spans="1:9" x14ac:dyDescent="0.15">
      <c r="A32">
        <v>2013</v>
      </c>
      <c r="B32" t="s">
        <v>7</v>
      </c>
      <c r="C32">
        <v>72</v>
      </c>
      <c r="D32" t="s">
        <v>150</v>
      </c>
      <c r="G32" t="s">
        <v>155</v>
      </c>
      <c r="H32" t="s">
        <v>203</v>
      </c>
      <c r="I32">
        <v>911.62</v>
      </c>
    </row>
    <row r="33" spans="1:9" x14ac:dyDescent="0.15">
      <c r="A33">
        <v>2013</v>
      </c>
      <c r="B33" t="s">
        <v>8</v>
      </c>
      <c r="C33">
        <v>160</v>
      </c>
      <c r="D33" t="s">
        <v>150</v>
      </c>
      <c r="G33" t="s">
        <v>155</v>
      </c>
      <c r="H33" t="s">
        <v>204</v>
      </c>
      <c r="I33">
        <v>916.07</v>
      </c>
    </row>
    <row r="34" spans="1:9" x14ac:dyDescent="0.15">
      <c r="A34">
        <v>2013</v>
      </c>
      <c r="B34" t="s">
        <v>9</v>
      </c>
      <c r="C34">
        <v>79</v>
      </c>
      <c r="D34" t="s">
        <v>150</v>
      </c>
      <c r="G34" t="s">
        <v>155</v>
      </c>
      <c r="H34" t="s">
        <v>205</v>
      </c>
      <c r="I34">
        <v>815.28</v>
      </c>
    </row>
    <row r="35" spans="1:9" x14ac:dyDescent="0.15">
      <c r="A35">
        <v>2013</v>
      </c>
      <c r="B35" t="s">
        <v>10</v>
      </c>
      <c r="C35">
        <v>46</v>
      </c>
      <c r="D35" t="s">
        <v>150</v>
      </c>
      <c r="G35" t="s">
        <v>155</v>
      </c>
      <c r="H35" t="s">
        <v>206</v>
      </c>
      <c r="I35">
        <v>885.76</v>
      </c>
    </row>
    <row r="36" spans="1:9" x14ac:dyDescent="0.15">
      <c r="A36">
        <v>2013</v>
      </c>
      <c r="B36" t="s">
        <v>140</v>
      </c>
      <c r="C36">
        <v>89</v>
      </c>
      <c r="D36" t="s">
        <v>150</v>
      </c>
      <c r="G36" t="s">
        <v>155</v>
      </c>
      <c r="H36" t="s">
        <v>207</v>
      </c>
      <c r="I36">
        <v>936.31</v>
      </c>
    </row>
    <row r="37" spans="1:9" x14ac:dyDescent="0.15">
      <c r="A37">
        <v>2014</v>
      </c>
      <c r="B37" t="s">
        <v>7</v>
      </c>
      <c r="C37">
        <v>81</v>
      </c>
      <c r="D37" t="s">
        <v>150</v>
      </c>
      <c r="G37" t="s">
        <v>155</v>
      </c>
      <c r="H37" t="s">
        <v>208</v>
      </c>
      <c r="I37">
        <v>879.82</v>
      </c>
    </row>
    <row r="38" spans="1:9" x14ac:dyDescent="0.15">
      <c r="A38">
        <v>2014</v>
      </c>
      <c r="B38" t="s">
        <v>8</v>
      </c>
      <c r="C38">
        <v>231</v>
      </c>
      <c r="D38" t="s">
        <v>150</v>
      </c>
      <c r="G38" t="s">
        <v>155</v>
      </c>
      <c r="H38" t="s">
        <v>209</v>
      </c>
      <c r="I38">
        <v>855.7</v>
      </c>
    </row>
    <row r="39" spans="1:9" x14ac:dyDescent="0.15">
      <c r="A39">
        <v>2014</v>
      </c>
      <c r="B39" t="s">
        <v>9</v>
      </c>
      <c r="C39">
        <v>63</v>
      </c>
      <c r="D39" t="s">
        <v>150</v>
      </c>
      <c r="G39" t="s">
        <v>155</v>
      </c>
      <c r="H39" t="s">
        <v>210</v>
      </c>
      <c r="I39">
        <v>841.15</v>
      </c>
    </row>
    <row r="40" spans="1:9" x14ac:dyDescent="0.15">
      <c r="A40">
        <v>2014</v>
      </c>
      <c r="B40" t="s">
        <v>10</v>
      </c>
      <c r="C40">
        <v>92</v>
      </c>
      <c r="D40" t="s">
        <v>150</v>
      </c>
      <c r="G40" t="s">
        <v>155</v>
      </c>
      <c r="H40" t="s">
        <v>211</v>
      </c>
      <c r="I40">
        <v>848.18</v>
      </c>
    </row>
    <row r="41" spans="1:9" x14ac:dyDescent="0.15">
      <c r="A41">
        <v>2014</v>
      </c>
      <c r="B41" t="s">
        <v>140</v>
      </c>
      <c r="C41">
        <v>117</v>
      </c>
      <c r="D41" t="s">
        <v>150</v>
      </c>
      <c r="G41" t="s">
        <v>155</v>
      </c>
      <c r="H41" t="s">
        <v>212</v>
      </c>
      <c r="I41">
        <v>916.92</v>
      </c>
    </row>
    <row r="42" spans="1:9" x14ac:dyDescent="0.15">
      <c r="A42">
        <v>2015</v>
      </c>
      <c r="B42" t="s">
        <v>7</v>
      </c>
      <c r="C42">
        <v>83</v>
      </c>
      <c r="D42" t="s">
        <v>150</v>
      </c>
      <c r="G42" t="s">
        <v>155</v>
      </c>
      <c r="H42" t="s">
        <v>213</v>
      </c>
      <c r="I42">
        <v>963.59</v>
      </c>
    </row>
    <row r="43" spans="1:9" x14ac:dyDescent="0.15">
      <c r="A43">
        <v>2015</v>
      </c>
      <c r="B43" t="s">
        <v>8</v>
      </c>
      <c r="C43">
        <v>295</v>
      </c>
      <c r="D43" t="s">
        <v>150</v>
      </c>
      <c r="G43" t="s">
        <v>155</v>
      </c>
      <c r="H43" t="s">
        <v>214</v>
      </c>
      <c r="I43">
        <v>974.5</v>
      </c>
    </row>
    <row r="44" spans="1:9" x14ac:dyDescent="0.15">
      <c r="A44">
        <v>2015</v>
      </c>
      <c r="B44" t="s">
        <v>9</v>
      </c>
      <c r="C44">
        <v>57</v>
      </c>
      <c r="D44" t="s">
        <v>150</v>
      </c>
      <c r="G44" t="s">
        <v>155</v>
      </c>
      <c r="H44" t="s">
        <v>215</v>
      </c>
      <c r="I44">
        <v>990.31</v>
      </c>
    </row>
    <row r="45" spans="1:9" x14ac:dyDescent="0.15">
      <c r="A45">
        <v>2015</v>
      </c>
      <c r="B45" t="s">
        <v>10</v>
      </c>
      <c r="C45">
        <v>109</v>
      </c>
      <c r="D45" t="s">
        <v>150</v>
      </c>
      <c r="G45" t="s">
        <v>155</v>
      </c>
      <c r="H45" t="s">
        <v>216</v>
      </c>
      <c r="I45">
        <v>1008.01</v>
      </c>
    </row>
    <row r="46" spans="1:9" x14ac:dyDescent="0.15">
      <c r="A46">
        <v>2015</v>
      </c>
      <c r="B46" t="s">
        <v>140</v>
      </c>
      <c r="C46">
        <v>70</v>
      </c>
      <c r="D46" t="s">
        <v>150</v>
      </c>
      <c r="G46" t="s">
        <v>155</v>
      </c>
      <c r="H46" t="s">
        <v>217</v>
      </c>
      <c r="I46">
        <v>995.97</v>
      </c>
    </row>
    <row r="47" spans="1:9" x14ac:dyDescent="0.15">
      <c r="A47">
        <v>2016</v>
      </c>
      <c r="B47" t="s">
        <v>7</v>
      </c>
      <c r="C47">
        <v>77</v>
      </c>
      <c r="D47" t="s">
        <v>150</v>
      </c>
      <c r="G47" t="s">
        <v>155</v>
      </c>
      <c r="H47" t="s">
        <v>218</v>
      </c>
      <c r="I47">
        <v>1050.71</v>
      </c>
    </row>
    <row r="48" spans="1:9" x14ac:dyDescent="0.15">
      <c r="A48">
        <v>2016</v>
      </c>
      <c r="B48" t="s">
        <v>8</v>
      </c>
      <c r="C48">
        <v>607</v>
      </c>
      <c r="D48" t="s">
        <v>150</v>
      </c>
      <c r="G48" t="s">
        <v>155</v>
      </c>
      <c r="H48" t="s">
        <v>219</v>
      </c>
      <c r="I48">
        <v>1058.2</v>
      </c>
    </row>
    <row r="49" spans="1:9" x14ac:dyDescent="0.15">
      <c r="A49">
        <v>2016</v>
      </c>
      <c r="B49" t="s">
        <v>9</v>
      </c>
      <c r="C49">
        <v>53</v>
      </c>
      <c r="D49" t="s">
        <v>150</v>
      </c>
      <c r="G49" t="s">
        <v>155</v>
      </c>
      <c r="H49" t="s">
        <v>220</v>
      </c>
      <c r="I49">
        <v>1111.92</v>
      </c>
    </row>
    <row r="50" spans="1:9" x14ac:dyDescent="0.15">
      <c r="A50">
        <v>2016</v>
      </c>
      <c r="B50" t="s">
        <v>10</v>
      </c>
      <c r="C50">
        <v>101</v>
      </c>
      <c r="D50" t="s">
        <v>150</v>
      </c>
      <c r="G50" t="s">
        <v>155</v>
      </c>
      <c r="H50" t="s">
        <v>221</v>
      </c>
      <c r="I50">
        <v>1131.1300000000001</v>
      </c>
    </row>
    <row r="51" spans="1:9" x14ac:dyDescent="0.15">
      <c r="A51">
        <v>2016</v>
      </c>
      <c r="B51" t="s">
        <v>140</v>
      </c>
      <c r="C51">
        <v>70</v>
      </c>
      <c r="D51" t="s">
        <v>150</v>
      </c>
      <c r="G51" t="s">
        <v>155</v>
      </c>
      <c r="H51" t="s">
        <v>222</v>
      </c>
      <c r="I51">
        <v>1144.94</v>
      </c>
    </row>
    <row r="52" spans="1:9" x14ac:dyDescent="0.15">
      <c r="A52">
        <v>2017</v>
      </c>
      <c r="B52" t="s">
        <v>7</v>
      </c>
      <c r="C52">
        <v>64</v>
      </c>
      <c r="D52" t="s">
        <v>150</v>
      </c>
      <c r="G52" t="s">
        <v>155</v>
      </c>
      <c r="H52" t="s">
        <v>223</v>
      </c>
      <c r="I52">
        <v>1126.21</v>
      </c>
    </row>
    <row r="53" spans="1:9" x14ac:dyDescent="0.15">
      <c r="A53">
        <v>2017</v>
      </c>
      <c r="B53" t="s">
        <v>8</v>
      </c>
      <c r="C53">
        <v>1002</v>
      </c>
      <c r="D53" t="s">
        <v>150</v>
      </c>
      <c r="G53" t="s">
        <v>155</v>
      </c>
      <c r="H53" t="s">
        <v>224</v>
      </c>
      <c r="I53">
        <v>1107.3</v>
      </c>
    </row>
    <row r="54" spans="1:9" x14ac:dyDescent="0.15">
      <c r="A54">
        <v>2017</v>
      </c>
      <c r="B54" t="s">
        <v>9</v>
      </c>
      <c r="C54">
        <v>42</v>
      </c>
      <c r="D54" t="s">
        <v>150</v>
      </c>
      <c r="G54" t="s">
        <v>155</v>
      </c>
      <c r="H54" t="s">
        <v>225</v>
      </c>
      <c r="I54">
        <v>1120.68</v>
      </c>
    </row>
    <row r="55" spans="1:9" x14ac:dyDescent="0.15">
      <c r="A55">
        <v>2017</v>
      </c>
      <c r="B55" t="s">
        <v>10</v>
      </c>
      <c r="C55">
        <v>106</v>
      </c>
      <c r="D55" t="s">
        <v>150</v>
      </c>
      <c r="G55" t="s">
        <v>155</v>
      </c>
      <c r="H55" t="s">
        <v>226</v>
      </c>
      <c r="I55">
        <v>1140.8399999999999</v>
      </c>
    </row>
    <row r="56" spans="1:9" x14ac:dyDescent="0.15">
      <c r="A56">
        <v>2017</v>
      </c>
      <c r="B56" t="s">
        <v>140</v>
      </c>
      <c r="C56">
        <v>128</v>
      </c>
      <c r="D56" t="s">
        <v>150</v>
      </c>
      <c r="G56" t="s">
        <v>155</v>
      </c>
      <c r="H56" t="s">
        <v>227</v>
      </c>
      <c r="I56">
        <v>1101.72</v>
      </c>
    </row>
    <row r="57" spans="1:9" ht="14" x14ac:dyDescent="0.15">
      <c r="A57">
        <v>2007</v>
      </c>
      <c r="B57" s="69" t="s">
        <v>1</v>
      </c>
      <c r="C57">
        <v>130</v>
      </c>
      <c r="D57" t="s">
        <v>151</v>
      </c>
      <c r="G57" t="s">
        <v>155</v>
      </c>
      <c r="H57" t="s">
        <v>228</v>
      </c>
      <c r="I57">
        <v>1104.24</v>
      </c>
    </row>
    <row r="58" spans="1:9" ht="14" x14ac:dyDescent="0.15">
      <c r="A58">
        <v>2007</v>
      </c>
      <c r="B58" s="70" t="s">
        <v>2</v>
      </c>
      <c r="C58">
        <v>111</v>
      </c>
      <c r="D58" t="s">
        <v>151</v>
      </c>
      <c r="G58" t="s">
        <v>155</v>
      </c>
      <c r="H58" t="s">
        <v>229</v>
      </c>
      <c r="I58">
        <v>1114.58</v>
      </c>
    </row>
    <row r="59" spans="1:9" ht="14" x14ac:dyDescent="0.15">
      <c r="A59">
        <v>2007</v>
      </c>
      <c r="B59" s="70" t="s">
        <v>3</v>
      </c>
      <c r="C59">
        <v>110</v>
      </c>
      <c r="D59" t="s">
        <v>151</v>
      </c>
      <c r="G59" t="s">
        <v>155</v>
      </c>
      <c r="H59" t="s">
        <v>230</v>
      </c>
      <c r="I59">
        <v>1130.2</v>
      </c>
    </row>
    <row r="60" spans="1:9" ht="14" x14ac:dyDescent="0.15">
      <c r="A60">
        <v>2007</v>
      </c>
      <c r="B60" s="70" t="s">
        <v>4</v>
      </c>
      <c r="C60">
        <v>63</v>
      </c>
      <c r="D60" t="s">
        <v>151</v>
      </c>
      <c r="G60" t="s">
        <v>155</v>
      </c>
      <c r="H60" t="s">
        <v>231</v>
      </c>
      <c r="I60">
        <v>1173.82</v>
      </c>
    </row>
    <row r="61" spans="1:9" ht="28" x14ac:dyDescent="0.15">
      <c r="A61">
        <v>2007</v>
      </c>
      <c r="B61" s="70" t="s">
        <v>5</v>
      </c>
      <c r="C61">
        <v>32</v>
      </c>
      <c r="D61" t="s">
        <v>151</v>
      </c>
      <c r="G61" t="s">
        <v>155</v>
      </c>
      <c r="H61" t="s">
        <v>232</v>
      </c>
      <c r="I61">
        <v>1211.92</v>
      </c>
    </row>
    <row r="62" spans="1:9" ht="14" x14ac:dyDescent="0.15">
      <c r="A62">
        <v>2008</v>
      </c>
      <c r="B62" s="70" t="s">
        <v>1</v>
      </c>
      <c r="C62">
        <v>237</v>
      </c>
      <c r="D62" t="s">
        <v>151</v>
      </c>
      <c r="G62" t="s">
        <v>155</v>
      </c>
      <c r="H62" t="s">
        <v>233</v>
      </c>
      <c r="I62">
        <v>1181.27</v>
      </c>
    </row>
    <row r="63" spans="1:9" ht="14" x14ac:dyDescent="0.15">
      <c r="A63">
        <v>2008</v>
      </c>
      <c r="B63" s="70" t="s">
        <v>2</v>
      </c>
      <c r="C63">
        <v>131</v>
      </c>
      <c r="D63" t="s">
        <v>151</v>
      </c>
      <c r="G63" t="s">
        <v>155</v>
      </c>
      <c r="H63" t="s">
        <v>234</v>
      </c>
      <c r="I63">
        <v>1203.5999999999999</v>
      </c>
    </row>
    <row r="64" spans="1:9" ht="14" x14ac:dyDescent="0.15">
      <c r="A64">
        <v>2008</v>
      </c>
      <c r="B64" s="70" t="s">
        <v>3</v>
      </c>
      <c r="C64">
        <v>110</v>
      </c>
      <c r="D64" t="s">
        <v>151</v>
      </c>
      <c r="G64" t="s">
        <v>155</v>
      </c>
      <c r="H64" t="s">
        <v>235</v>
      </c>
      <c r="I64">
        <v>1180.5899999999999</v>
      </c>
    </row>
    <row r="65" spans="1:9" ht="14" x14ac:dyDescent="0.15">
      <c r="A65">
        <v>2008</v>
      </c>
      <c r="B65" s="70" t="s">
        <v>4</v>
      </c>
      <c r="C65">
        <v>99</v>
      </c>
      <c r="D65" t="s">
        <v>151</v>
      </c>
      <c r="G65" t="s">
        <v>155</v>
      </c>
      <c r="H65" t="s">
        <v>236</v>
      </c>
      <c r="I65">
        <v>1156.8499999999999</v>
      </c>
    </row>
    <row r="66" spans="1:9" ht="28" x14ac:dyDescent="0.15">
      <c r="A66">
        <v>2008</v>
      </c>
      <c r="B66" s="70" t="s">
        <v>5</v>
      </c>
      <c r="C66">
        <v>79</v>
      </c>
      <c r="D66" t="s">
        <v>151</v>
      </c>
      <c r="G66" t="s">
        <v>155</v>
      </c>
      <c r="H66" t="s">
        <v>237</v>
      </c>
      <c r="I66">
        <v>1191.5</v>
      </c>
    </row>
    <row r="67" spans="1:9" ht="14" x14ac:dyDescent="0.15">
      <c r="A67">
        <v>2009</v>
      </c>
      <c r="B67" s="70" t="s">
        <v>1</v>
      </c>
      <c r="C67">
        <v>202</v>
      </c>
      <c r="D67" t="s">
        <v>151</v>
      </c>
      <c r="G67" t="s">
        <v>155</v>
      </c>
      <c r="H67" t="s">
        <v>238</v>
      </c>
      <c r="I67">
        <v>1191.33</v>
      </c>
    </row>
    <row r="68" spans="1:9" ht="14" x14ac:dyDescent="0.15">
      <c r="A68">
        <v>2009</v>
      </c>
      <c r="B68" s="70" t="s">
        <v>2</v>
      </c>
      <c r="C68">
        <v>78</v>
      </c>
      <c r="D68" t="s">
        <v>151</v>
      </c>
      <c r="G68" t="s">
        <v>155</v>
      </c>
      <c r="H68" t="s">
        <v>239</v>
      </c>
      <c r="I68">
        <v>1234.18</v>
      </c>
    </row>
    <row r="69" spans="1:9" ht="14" x14ac:dyDescent="0.15">
      <c r="A69">
        <v>2009</v>
      </c>
      <c r="B69" s="70" t="s">
        <v>3</v>
      </c>
      <c r="C69">
        <v>90</v>
      </c>
      <c r="D69" t="s">
        <v>151</v>
      </c>
      <c r="G69" t="s">
        <v>155</v>
      </c>
      <c r="H69" t="s">
        <v>240</v>
      </c>
      <c r="I69">
        <v>1220.33</v>
      </c>
    </row>
    <row r="70" spans="1:9" ht="14" x14ac:dyDescent="0.15">
      <c r="A70">
        <v>2009</v>
      </c>
      <c r="B70" s="70" t="s">
        <v>4</v>
      </c>
      <c r="C70">
        <v>70</v>
      </c>
      <c r="D70" t="s">
        <v>151</v>
      </c>
      <c r="G70" t="s">
        <v>155</v>
      </c>
      <c r="H70" t="s">
        <v>241</v>
      </c>
      <c r="I70">
        <v>1228.81</v>
      </c>
    </row>
    <row r="71" spans="1:9" ht="28" x14ac:dyDescent="0.15">
      <c r="A71">
        <v>2009</v>
      </c>
      <c r="B71" s="70" t="s">
        <v>5</v>
      </c>
      <c r="C71">
        <v>58</v>
      </c>
      <c r="D71" t="s">
        <v>151</v>
      </c>
      <c r="G71" t="s">
        <v>155</v>
      </c>
      <c r="H71" t="s">
        <v>242</v>
      </c>
      <c r="I71">
        <v>1207.01</v>
      </c>
    </row>
    <row r="72" spans="1:9" ht="14" x14ac:dyDescent="0.15">
      <c r="A72">
        <v>2010</v>
      </c>
      <c r="B72" s="70" t="s">
        <v>1</v>
      </c>
      <c r="C72">
        <v>274</v>
      </c>
      <c r="D72" t="s">
        <v>151</v>
      </c>
      <c r="G72" t="s">
        <v>155</v>
      </c>
      <c r="H72" t="s">
        <v>243</v>
      </c>
      <c r="I72">
        <v>1249.48</v>
      </c>
    </row>
    <row r="73" spans="1:9" ht="14" x14ac:dyDescent="0.15">
      <c r="A73">
        <v>2010</v>
      </c>
      <c r="B73" s="70" t="s">
        <v>2</v>
      </c>
      <c r="C73">
        <v>65</v>
      </c>
      <c r="D73" t="s">
        <v>151</v>
      </c>
      <c r="G73" t="s">
        <v>155</v>
      </c>
      <c r="H73" t="s">
        <v>244</v>
      </c>
      <c r="I73">
        <v>1248.29</v>
      </c>
    </row>
    <row r="74" spans="1:9" ht="14" x14ac:dyDescent="0.15">
      <c r="A74">
        <v>2010</v>
      </c>
      <c r="B74" s="70" t="s">
        <v>3</v>
      </c>
      <c r="C74">
        <v>104</v>
      </c>
      <c r="D74" t="s">
        <v>151</v>
      </c>
      <c r="G74" t="s">
        <v>155</v>
      </c>
      <c r="H74" t="s">
        <v>245</v>
      </c>
      <c r="I74">
        <v>1280.08</v>
      </c>
    </row>
    <row r="75" spans="1:9" ht="14" x14ac:dyDescent="0.15">
      <c r="A75">
        <v>2010</v>
      </c>
      <c r="B75" s="70" t="s">
        <v>4</v>
      </c>
      <c r="C75">
        <v>165</v>
      </c>
      <c r="D75" t="s">
        <v>151</v>
      </c>
      <c r="G75" t="s">
        <v>155</v>
      </c>
      <c r="H75" t="s">
        <v>246</v>
      </c>
      <c r="I75">
        <v>1280.6600000000001</v>
      </c>
    </row>
    <row r="76" spans="1:9" ht="28" x14ac:dyDescent="0.15">
      <c r="A76">
        <v>2010</v>
      </c>
      <c r="B76" s="70" t="s">
        <v>5</v>
      </c>
      <c r="C76">
        <v>54</v>
      </c>
      <c r="D76" t="s">
        <v>151</v>
      </c>
      <c r="G76" t="s">
        <v>155</v>
      </c>
      <c r="H76" t="s">
        <v>247</v>
      </c>
      <c r="I76">
        <v>1294.8699999999999</v>
      </c>
    </row>
    <row r="77" spans="1:9" ht="14" x14ac:dyDescent="0.15">
      <c r="A77">
        <v>2011</v>
      </c>
      <c r="B77" s="70" t="s">
        <v>1</v>
      </c>
      <c r="C77">
        <v>177</v>
      </c>
      <c r="D77" t="s">
        <v>151</v>
      </c>
      <c r="G77" t="s">
        <v>155</v>
      </c>
      <c r="H77" t="s">
        <v>248</v>
      </c>
      <c r="I77">
        <v>1310.6099999999999</v>
      </c>
    </row>
    <row r="78" spans="1:9" ht="14" x14ac:dyDescent="0.15">
      <c r="A78">
        <v>2011</v>
      </c>
      <c r="B78" s="70" t="s">
        <v>2</v>
      </c>
      <c r="C78">
        <v>57</v>
      </c>
      <c r="D78" t="s">
        <v>151</v>
      </c>
      <c r="G78" t="s">
        <v>155</v>
      </c>
      <c r="H78" t="s">
        <v>249</v>
      </c>
      <c r="I78">
        <v>1270.0899999999999</v>
      </c>
    </row>
    <row r="79" spans="1:9" ht="14" x14ac:dyDescent="0.15">
      <c r="A79">
        <v>2011</v>
      </c>
      <c r="B79" s="70" t="s">
        <v>3</v>
      </c>
      <c r="C79">
        <v>54</v>
      </c>
      <c r="D79" t="s">
        <v>151</v>
      </c>
      <c r="G79" t="s">
        <v>155</v>
      </c>
      <c r="H79" t="s">
        <v>250</v>
      </c>
      <c r="I79">
        <v>1270.2</v>
      </c>
    </row>
    <row r="80" spans="1:9" ht="14" x14ac:dyDescent="0.15">
      <c r="A80">
        <v>2011</v>
      </c>
      <c r="B80" s="70" t="s">
        <v>4</v>
      </c>
      <c r="C80">
        <v>102</v>
      </c>
      <c r="D80" t="s">
        <v>151</v>
      </c>
      <c r="G80" t="s">
        <v>155</v>
      </c>
      <c r="H80" t="s">
        <v>251</v>
      </c>
      <c r="I80">
        <v>1276.6600000000001</v>
      </c>
    </row>
    <row r="81" spans="1:9" ht="28" x14ac:dyDescent="0.15">
      <c r="A81">
        <v>2011</v>
      </c>
      <c r="B81" s="70" t="s">
        <v>5</v>
      </c>
      <c r="C81">
        <v>31</v>
      </c>
      <c r="D81" t="s">
        <v>151</v>
      </c>
      <c r="G81" t="s">
        <v>155</v>
      </c>
      <c r="H81" t="s">
        <v>252</v>
      </c>
      <c r="I81">
        <v>1303.82</v>
      </c>
    </row>
    <row r="82" spans="1:9" ht="14" x14ac:dyDescent="0.15">
      <c r="A82">
        <v>2012</v>
      </c>
      <c r="B82" s="70" t="s">
        <v>1</v>
      </c>
      <c r="C82">
        <v>162</v>
      </c>
      <c r="D82" t="s">
        <v>151</v>
      </c>
      <c r="G82" t="s">
        <v>155</v>
      </c>
      <c r="H82" t="s">
        <v>253</v>
      </c>
      <c r="I82">
        <v>1335.85</v>
      </c>
    </row>
    <row r="83" spans="1:9" ht="14" x14ac:dyDescent="0.15">
      <c r="A83">
        <v>2012</v>
      </c>
      <c r="B83" s="70" t="s">
        <v>2</v>
      </c>
      <c r="C83">
        <v>63</v>
      </c>
      <c r="D83" t="s">
        <v>151</v>
      </c>
      <c r="G83" t="s">
        <v>155</v>
      </c>
      <c r="H83" t="s">
        <v>254</v>
      </c>
      <c r="I83">
        <v>1377.94</v>
      </c>
    </row>
    <row r="84" spans="1:9" ht="14" x14ac:dyDescent="0.15">
      <c r="A84">
        <v>2012</v>
      </c>
      <c r="B84" s="70" t="s">
        <v>3</v>
      </c>
      <c r="C84">
        <v>55</v>
      </c>
      <c r="D84" t="s">
        <v>151</v>
      </c>
      <c r="G84" t="s">
        <v>155</v>
      </c>
      <c r="H84" t="s">
        <v>255</v>
      </c>
      <c r="I84">
        <v>1400.63</v>
      </c>
    </row>
    <row r="85" spans="1:9" ht="14" x14ac:dyDescent="0.15">
      <c r="A85">
        <v>2012</v>
      </c>
      <c r="B85" s="70" t="s">
        <v>4</v>
      </c>
      <c r="C85">
        <v>167</v>
      </c>
      <c r="D85" t="s">
        <v>151</v>
      </c>
      <c r="G85" t="s">
        <v>155</v>
      </c>
      <c r="H85" t="s">
        <v>256</v>
      </c>
      <c r="I85">
        <v>1418.3</v>
      </c>
    </row>
    <row r="86" spans="1:9" ht="28" x14ac:dyDescent="0.15">
      <c r="A86">
        <v>2012</v>
      </c>
      <c r="B86" s="70" t="s">
        <v>5</v>
      </c>
      <c r="C86">
        <v>24</v>
      </c>
      <c r="D86" t="s">
        <v>151</v>
      </c>
      <c r="G86" t="s">
        <v>155</v>
      </c>
      <c r="H86" t="s">
        <v>257</v>
      </c>
      <c r="I86">
        <v>1438.24</v>
      </c>
    </row>
    <row r="87" spans="1:9" ht="14" x14ac:dyDescent="0.15">
      <c r="A87">
        <v>2013</v>
      </c>
      <c r="B87" s="70" t="s">
        <v>1</v>
      </c>
      <c r="C87">
        <v>195</v>
      </c>
      <c r="D87" t="s">
        <v>151</v>
      </c>
      <c r="G87" t="s">
        <v>155</v>
      </c>
      <c r="H87" t="s">
        <v>258</v>
      </c>
      <c r="I87">
        <v>1406.82</v>
      </c>
    </row>
    <row r="88" spans="1:9" ht="14" x14ac:dyDescent="0.15">
      <c r="A88">
        <v>2013</v>
      </c>
      <c r="B88" s="70" t="s">
        <v>2</v>
      </c>
      <c r="C88">
        <v>54</v>
      </c>
      <c r="D88" t="s">
        <v>151</v>
      </c>
      <c r="G88" t="s">
        <v>155</v>
      </c>
      <c r="H88" t="s">
        <v>259</v>
      </c>
      <c r="I88">
        <v>1420.86</v>
      </c>
    </row>
    <row r="89" spans="1:9" ht="14" x14ac:dyDescent="0.15">
      <c r="A89">
        <v>2013</v>
      </c>
      <c r="B89" s="70" t="s">
        <v>3</v>
      </c>
      <c r="C89">
        <v>60</v>
      </c>
      <c r="D89" t="s">
        <v>151</v>
      </c>
      <c r="G89" t="s">
        <v>155</v>
      </c>
      <c r="H89" t="s">
        <v>260</v>
      </c>
      <c r="I89">
        <v>1482.37</v>
      </c>
    </row>
    <row r="90" spans="1:9" ht="14" x14ac:dyDescent="0.15">
      <c r="A90">
        <v>2013</v>
      </c>
      <c r="B90" s="70" t="s">
        <v>4</v>
      </c>
      <c r="C90">
        <v>271</v>
      </c>
      <c r="D90" t="s">
        <v>151</v>
      </c>
      <c r="G90" t="s">
        <v>155</v>
      </c>
      <c r="H90" t="s">
        <v>261</v>
      </c>
      <c r="I90">
        <v>1530.62</v>
      </c>
    </row>
    <row r="91" spans="1:9" ht="28" x14ac:dyDescent="0.15">
      <c r="A91">
        <v>2013</v>
      </c>
      <c r="B91" s="70" t="s">
        <v>5</v>
      </c>
      <c r="C91">
        <v>34</v>
      </c>
      <c r="D91" t="s">
        <v>151</v>
      </c>
      <c r="G91" t="s">
        <v>155</v>
      </c>
      <c r="H91" t="s">
        <v>262</v>
      </c>
      <c r="I91">
        <v>1503.35</v>
      </c>
    </row>
    <row r="92" spans="1:9" ht="14" x14ac:dyDescent="0.15">
      <c r="A92">
        <v>2014</v>
      </c>
      <c r="B92" s="70" t="s">
        <v>1</v>
      </c>
      <c r="C92">
        <v>263</v>
      </c>
      <c r="D92" t="s">
        <v>151</v>
      </c>
      <c r="G92" t="s">
        <v>155</v>
      </c>
      <c r="H92" t="s">
        <v>263</v>
      </c>
      <c r="I92">
        <v>1455.27</v>
      </c>
    </row>
    <row r="93" spans="1:9" ht="14" x14ac:dyDescent="0.15">
      <c r="A93">
        <v>2014</v>
      </c>
      <c r="B93" s="70" t="s">
        <v>2</v>
      </c>
      <c r="C93">
        <v>57</v>
      </c>
      <c r="D93" t="s">
        <v>151</v>
      </c>
      <c r="G93" t="s">
        <v>155</v>
      </c>
      <c r="H93" t="s">
        <v>264</v>
      </c>
      <c r="I93">
        <v>1473.99</v>
      </c>
    </row>
    <row r="94" spans="1:9" ht="14" x14ac:dyDescent="0.15">
      <c r="A94">
        <v>2014</v>
      </c>
      <c r="B94" s="70" t="s">
        <v>3</v>
      </c>
      <c r="C94">
        <v>92</v>
      </c>
      <c r="D94" t="s">
        <v>151</v>
      </c>
      <c r="G94" t="s">
        <v>155</v>
      </c>
      <c r="H94" t="s">
        <v>265</v>
      </c>
      <c r="I94">
        <v>1526.75</v>
      </c>
    </row>
    <row r="95" spans="1:9" ht="14" x14ac:dyDescent="0.15">
      <c r="A95">
        <v>2014</v>
      </c>
      <c r="B95" s="70" t="s">
        <v>4</v>
      </c>
      <c r="C95">
        <v>333</v>
      </c>
      <c r="D95" t="s">
        <v>151</v>
      </c>
      <c r="G95" t="s">
        <v>155</v>
      </c>
      <c r="H95" t="s">
        <v>266</v>
      </c>
      <c r="I95">
        <v>1549.38</v>
      </c>
    </row>
    <row r="96" spans="1:9" ht="28" x14ac:dyDescent="0.15">
      <c r="A96">
        <v>2014</v>
      </c>
      <c r="B96" s="70" t="s">
        <v>5</v>
      </c>
      <c r="C96">
        <v>38</v>
      </c>
      <c r="D96" t="s">
        <v>151</v>
      </c>
      <c r="G96" t="s">
        <v>155</v>
      </c>
      <c r="H96" t="s">
        <v>267</v>
      </c>
      <c r="I96">
        <v>1481.14</v>
      </c>
    </row>
    <row r="97" spans="1:9" ht="14" x14ac:dyDescent="0.15">
      <c r="A97">
        <v>2015</v>
      </c>
      <c r="B97" s="70" t="s">
        <v>1</v>
      </c>
      <c r="C97">
        <v>312</v>
      </c>
      <c r="D97" t="s">
        <v>151</v>
      </c>
      <c r="G97" t="s">
        <v>155</v>
      </c>
      <c r="H97" t="s">
        <v>268</v>
      </c>
      <c r="I97">
        <v>1468.36</v>
      </c>
    </row>
    <row r="98" spans="1:9" ht="14" x14ac:dyDescent="0.15">
      <c r="A98">
        <v>2015</v>
      </c>
      <c r="B98" s="70" t="s">
        <v>2</v>
      </c>
      <c r="C98">
        <v>58</v>
      </c>
      <c r="D98" t="s">
        <v>151</v>
      </c>
      <c r="G98" t="s">
        <v>155</v>
      </c>
      <c r="H98" t="s">
        <v>269</v>
      </c>
      <c r="I98">
        <v>1378.55</v>
      </c>
    </row>
    <row r="99" spans="1:9" ht="14" x14ac:dyDescent="0.15">
      <c r="A99">
        <v>2015</v>
      </c>
      <c r="B99" s="70" t="s">
        <v>3</v>
      </c>
      <c r="C99">
        <v>63</v>
      </c>
      <c r="D99" t="s">
        <v>151</v>
      </c>
      <c r="G99" t="s">
        <v>155</v>
      </c>
      <c r="H99" t="s">
        <v>270</v>
      </c>
      <c r="I99">
        <v>1330.63</v>
      </c>
    </row>
    <row r="100" spans="1:9" ht="14" x14ac:dyDescent="0.15">
      <c r="A100">
        <v>2015</v>
      </c>
      <c r="B100" s="70" t="s">
        <v>4</v>
      </c>
      <c r="C100">
        <v>275</v>
      </c>
      <c r="D100" t="s">
        <v>151</v>
      </c>
      <c r="G100" t="s">
        <v>155</v>
      </c>
      <c r="H100" t="s">
        <v>271</v>
      </c>
      <c r="I100">
        <v>1322.7</v>
      </c>
    </row>
    <row r="101" spans="1:9" ht="28" x14ac:dyDescent="0.15">
      <c r="A101">
        <v>2015</v>
      </c>
      <c r="B101" s="70" t="s">
        <v>5</v>
      </c>
      <c r="C101">
        <v>71</v>
      </c>
      <c r="D101" t="s">
        <v>151</v>
      </c>
      <c r="G101" t="s">
        <v>155</v>
      </c>
      <c r="H101" t="s">
        <v>272</v>
      </c>
      <c r="I101">
        <v>1385.59</v>
      </c>
    </row>
    <row r="102" spans="1:9" ht="14" x14ac:dyDescent="0.15">
      <c r="A102">
        <v>2016</v>
      </c>
      <c r="B102" s="70" t="s">
        <v>1</v>
      </c>
      <c r="C102">
        <v>495</v>
      </c>
      <c r="D102" t="s">
        <v>151</v>
      </c>
      <c r="G102" t="s">
        <v>155</v>
      </c>
      <c r="H102" t="s">
        <v>273</v>
      </c>
      <c r="I102">
        <v>1400.38</v>
      </c>
    </row>
    <row r="103" spans="1:9" ht="14" x14ac:dyDescent="0.15">
      <c r="A103">
        <v>2016</v>
      </c>
      <c r="B103" s="70" t="s">
        <v>2</v>
      </c>
      <c r="C103">
        <v>98</v>
      </c>
      <c r="D103" t="s">
        <v>151</v>
      </c>
      <c r="G103" t="s">
        <v>155</v>
      </c>
      <c r="H103" t="s">
        <v>274</v>
      </c>
      <c r="I103">
        <v>1280</v>
      </c>
    </row>
    <row r="104" spans="1:9" ht="14" x14ac:dyDescent="0.15">
      <c r="A104">
        <v>2016</v>
      </c>
      <c r="B104" s="70" t="s">
        <v>3</v>
      </c>
      <c r="C104">
        <v>72</v>
      </c>
      <c r="D104" t="s">
        <v>151</v>
      </c>
      <c r="G104" t="s">
        <v>155</v>
      </c>
      <c r="H104" t="s">
        <v>275</v>
      </c>
      <c r="I104">
        <v>1267.3800000000001</v>
      </c>
    </row>
    <row r="105" spans="1:9" ht="14" x14ac:dyDescent="0.15">
      <c r="A105">
        <v>2016</v>
      </c>
      <c r="B105" s="70" t="s">
        <v>4</v>
      </c>
      <c r="C105">
        <v>374</v>
      </c>
      <c r="D105" t="s">
        <v>151</v>
      </c>
      <c r="G105" t="s">
        <v>155</v>
      </c>
      <c r="H105" t="s">
        <v>276</v>
      </c>
      <c r="I105">
        <v>1282.83</v>
      </c>
    </row>
    <row r="106" spans="1:9" ht="28" x14ac:dyDescent="0.15">
      <c r="A106">
        <v>2016</v>
      </c>
      <c r="B106" s="70" t="s">
        <v>5</v>
      </c>
      <c r="C106">
        <v>52</v>
      </c>
      <c r="D106" t="s">
        <v>151</v>
      </c>
      <c r="G106" t="s">
        <v>155</v>
      </c>
      <c r="H106" t="s">
        <v>277</v>
      </c>
      <c r="I106">
        <v>1166.3599999999999</v>
      </c>
    </row>
    <row r="107" spans="1:9" ht="14" x14ac:dyDescent="0.15">
      <c r="A107">
        <v>2017</v>
      </c>
      <c r="B107" s="70" t="s">
        <v>1</v>
      </c>
      <c r="C107">
        <v>470</v>
      </c>
      <c r="D107" t="s">
        <v>151</v>
      </c>
      <c r="G107" t="s">
        <v>155</v>
      </c>
      <c r="H107" t="s">
        <v>278</v>
      </c>
      <c r="I107">
        <v>968.75</v>
      </c>
    </row>
    <row r="108" spans="1:9" ht="14" x14ac:dyDescent="0.15">
      <c r="A108">
        <v>2017</v>
      </c>
      <c r="B108" s="70" t="s">
        <v>2</v>
      </c>
      <c r="C108">
        <v>93</v>
      </c>
      <c r="D108" t="s">
        <v>151</v>
      </c>
      <c r="G108" t="s">
        <v>155</v>
      </c>
      <c r="H108" t="s">
        <v>279</v>
      </c>
      <c r="I108">
        <v>896.24</v>
      </c>
    </row>
    <row r="109" spans="1:9" ht="14" x14ac:dyDescent="0.15">
      <c r="A109">
        <v>2017</v>
      </c>
      <c r="B109" s="70" t="s">
        <v>3</v>
      </c>
      <c r="C109">
        <v>44</v>
      </c>
      <c r="D109" t="s">
        <v>151</v>
      </c>
      <c r="G109" t="s">
        <v>155</v>
      </c>
      <c r="H109" t="s">
        <v>280</v>
      </c>
      <c r="I109">
        <v>903.25</v>
      </c>
    </row>
    <row r="110" spans="1:9" ht="14" x14ac:dyDescent="0.15">
      <c r="A110">
        <v>2017</v>
      </c>
      <c r="B110" s="70" t="s">
        <v>4</v>
      </c>
      <c r="C110">
        <v>224</v>
      </c>
      <c r="D110" t="s">
        <v>151</v>
      </c>
      <c r="G110" t="s">
        <v>155</v>
      </c>
      <c r="H110" t="s">
        <v>281</v>
      </c>
      <c r="I110">
        <v>825.88</v>
      </c>
    </row>
    <row r="111" spans="1:9" ht="28" x14ac:dyDescent="0.15">
      <c r="A111">
        <v>2017</v>
      </c>
      <c r="B111" s="70" t="s">
        <v>5</v>
      </c>
      <c r="C111">
        <v>50</v>
      </c>
      <c r="D111" t="s">
        <v>151</v>
      </c>
      <c r="G111" t="s">
        <v>155</v>
      </c>
      <c r="H111" t="s">
        <v>282</v>
      </c>
      <c r="I111">
        <v>735.09</v>
      </c>
    </row>
    <row r="112" spans="1:9" x14ac:dyDescent="0.15">
      <c r="A112">
        <v>2007</v>
      </c>
      <c r="B112" t="s">
        <v>37</v>
      </c>
      <c r="C112">
        <v>84</v>
      </c>
      <c r="D112" t="s">
        <v>152</v>
      </c>
      <c r="G112" t="s">
        <v>155</v>
      </c>
      <c r="H112" t="s">
        <v>283</v>
      </c>
      <c r="I112">
        <v>797.87</v>
      </c>
    </row>
    <row r="113" spans="1:9" x14ac:dyDescent="0.15">
      <c r="A113">
        <v>2007</v>
      </c>
      <c r="B113" t="s">
        <v>38</v>
      </c>
      <c r="C113">
        <v>136</v>
      </c>
      <c r="D113" t="s">
        <v>152</v>
      </c>
      <c r="G113" t="s">
        <v>155</v>
      </c>
      <c r="H113" t="s">
        <v>284</v>
      </c>
      <c r="I113">
        <v>872.81</v>
      </c>
    </row>
    <row r="114" spans="1:9" x14ac:dyDescent="0.15">
      <c r="A114">
        <v>2007</v>
      </c>
      <c r="B114" t="s">
        <v>39</v>
      </c>
      <c r="C114">
        <v>0</v>
      </c>
      <c r="D114" t="s">
        <v>152</v>
      </c>
      <c r="G114" t="s">
        <v>155</v>
      </c>
      <c r="H114" t="s">
        <v>285</v>
      </c>
      <c r="I114">
        <v>919.14</v>
      </c>
    </row>
    <row r="115" spans="1:9" x14ac:dyDescent="0.15">
      <c r="A115">
        <v>2007</v>
      </c>
      <c r="B115" t="s">
        <v>40</v>
      </c>
      <c r="C115">
        <v>0</v>
      </c>
      <c r="D115" t="s">
        <v>152</v>
      </c>
      <c r="G115" t="s">
        <v>155</v>
      </c>
      <c r="H115" t="s">
        <v>286</v>
      </c>
      <c r="I115">
        <v>919.32</v>
      </c>
    </row>
    <row r="116" spans="1:9" x14ac:dyDescent="0.15">
      <c r="A116">
        <v>2007</v>
      </c>
      <c r="B116" t="s">
        <v>41</v>
      </c>
      <c r="C116">
        <v>0</v>
      </c>
      <c r="D116" t="s">
        <v>152</v>
      </c>
      <c r="G116" t="s">
        <v>155</v>
      </c>
      <c r="H116" t="s">
        <v>287</v>
      </c>
      <c r="I116">
        <v>987.48</v>
      </c>
    </row>
    <row r="117" spans="1:9" x14ac:dyDescent="0.15">
      <c r="A117">
        <v>2008</v>
      </c>
      <c r="B117" t="s">
        <v>37</v>
      </c>
      <c r="C117">
        <v>116</v>
      </c>
      <c r="D117" t="s">
        <v>152</v>
      </c>
      <c r="G117" t="s">
        <v>155</v>
      </c>
      <c r="H117" t="s">
        <v>288</v>
      </c>
      <c r="I117">
        <v>1020.62</v>
      </c>
    </row>
    <row r="118" spans="1:9" x14ac:dyDescent="0.15">
      <c r="A118">
        <v>2008</v>
      </c>
      <c r="B118" t="s">
        <v>38</v>
      </c>
      <c r="C118">
        <v>252</v>
      </c>
      <c r="D118" t="s">
        <v>152</v>
      </c>
      <c r="G118" t="s">
        <v>155</v>
      </c>
      <c r="H118" t="s">
        <v>289</v>
      </c>
      <c r="I118">
        <v>1057.08</v>
      </c>
    </row>
    <row r="119" spans="1:9" x14ac:dyDescent="0.15">
      <c r="A119">
        <v>2008</v>
      </c>
      <c r="B119" t="s">
        <v>39</v>
      </c>
      <c r="C119">
        <v>0</v>
      </c>
      <c r="D119" t="s">
        <v>152</v>
      </c>
      <c r="G119" t="s">
        <v>155</v>
      </c>
      <c r="H119" t="s">
        <v>290</v>
      </c>
      <c r="I119">
        <v>1036.19</v>
      </c>
    </row>
    <row r="120" spans="1:9" x14ac:dyDescent="0.15">
      <c r="A120">
        <v>2008</v>
      </c>
      <c r="B120" t="s">
        <v>40</v>
      </c>
      <c r="C120">
        <v>0</v>
      </c>
      <c r="D120" t="s">
        <v>152</v>
      </c>
      <c r="G120" t="s">
        <v>155</v>
      </c>
      <c r="H120" t="s">
        <v>291</v>
      </c>
      <c r="I120">
        <v>1095.6300000000001</v>
      </c>
    </row>
    <row r="121" spans="1:9" x14ac:dyDescent="0.15">
      <c r="A121">
        <v>2008</v>
      </c>
      <c r="B121" t="s">
        <v>41</v>
      </c>
      <c r="C121">
        <v>0</v>
      </c>
      <c r="D121" t="s">
        <v>152</v>
      </c>
      <c r="G121" t="s">
        <v>155</v>
      </c>
      <c r="H121" t="s">
        <v>292</v>
      </c>
      <c r="I121">
        <v>1115.0999999999999</v>
      </c>
    </row>
    <row r="122" spans="1:9" x14ac:dyDescent="0.15">
      <c r="A122">
        <v>2009</v>
      </c>
      <c r="B122" t="s">
        <v>37</v>
      </c>
      <c r="C122">
        <v>129</v>
      </c>
      <c r="D122" t="s">
        <v>152</v>
      </c>
      <c r="G122" t="s">
        <v>155</v>
      </c>
      <c r="H122" t="s">
        <v>293</v>
      </c>
      <c r="I122">
        <v>1073.8699999999999</v>
      </c>
    </row>
    <row r="123" spans="1:9" x14ac:dyDescent="0.15">
      <c r="A123">
        <v>2009</v>
      </c>
      <c r="B123" t="s">
        <v>38</v>
      </c>
      <c r="C123">
        <v>250</v>
      </c>
      <c r="D123" t="s">
        <v>152</v>
      </c>
      <c r="G123" t="s">
        <v>155</v>
      </c>
      <c r="H123" t="s">
        <v>294</v>
      </c>
      <c r="I123">
        <v>1104.49</v>
      </c>
    </row>
    <row r="124" spans="1:9" x14ac:dyDescent="0.15">
      <c r="A124">
        <v>2009</v>
      </c>
      <c r="B124" t="s">
        <v>39</v>
      </c>
      <c r="C124">
        <v>0</v>
      </c>
      <c r="D124" t="s">
        <v>152</v>
      </c>
      <c r="G124" t="s">
        <v>155</v>
      </c>
      <c r="H124" t="s">
        <v>295</v>
      </c>
      <c r="I124">
        <v>1140.45</v>
      </c>
    </row>
    <row r="125" spans="1:9" x14ac:dyDescent="0.15">
      <c r="A125">
        <v>2009</v>
      </c>
      <c r="B125" t="s">
        <v>40</v>
      </c>
      <c r="C125">
        <v>0</v>
      </c>
      <c r="D125" t="s">
        <v>152</v>
      </c>
      <c r="G125" t="s">
        <v>168</v>
      </c>
      <c r="H125" t="s">
        <v>173</v>
      </c>
      <c r="I125">
        <v>39.81</v>
      </c>
    </row>
    <row r="126" spans="1:9" x14ac:dyDescent="0.15">
      <c r="A126">
        <v>2009</v>
      </c>
      <c r="B126" t="s">
        <v>41</v>
      </c>
      <c r="C126">
        <v>172</v>
      </c>
      <c r="D126" t="s">
        <v>152</v>
      </c>
      <c r="G126" t="s">
        <v>168</v>
      </c>
      <c r="H126" t="s">
        <v>174</v>
      </c>
      <c r="I126">
        <v>36.35</v>
      </c>
    </row>
    <row r="127" spans="1:9" x14ac:dyDescent="0.15">
      <c r="A127">
        <v>2010</v>
      </c>
      <c r="B127" t="s">
        <v>37</v>
      </c>
      <c r="C127">
        <v>129</v>
      </c>
      <c r="D127" t="s">
        <v>152</v>
      </c>
      <c r="G127" t="s">
        <v>168</v>
      </c>
      <c r="H127" t="s">
        <v>175</v>
      </c>
      <c r="I127">
        <v>43.22</v>
      </c>
    </row>
    <row r="128" spans="1:9" x14ac:dyDescent="0.15">
      <c r="A128">
        <v>2010</v>
      </c>
      <c r="B128" t="s">
        <v>38</v>
      </c>
      <c r="C128">
        <v>302</v>
      </c>
      <c r="D128" t="s">
        <v>152</v>
      </c>
      <c r="G128" t="s">
        <v>168</v>
      </c>
      <c r="H128" t="s">
        <v>176</v>
      </c>
      <c r="I128">
        <v>28.37</v>
      </c>
    </row>
    <row r="129" spans="1:9" x14ac:dyDescent="0.15">
      <c r="A129">
        <v>2010</v>
      </c>
      <c r="B129" t="s">
        <v>39</v>
      </c>
      <c r="C129">
        <v>411</v>
      </c>
      <c r="D129" t="s">
        <v>152</v>
      </c>
      <c r="G129" t="s">
        <v>168</v>
      </c>
      <c r="H129" t="s">
        <v>177</v>
      </c>
      <c r="I129">
        <v>25.45</v>
      </c>
    </row>
    <row r="130" spans="1:9" x14ac:dyDescent="0.15">
      <c r="A130">
        <v>2010</v>
      </c>
      <c r="B130" t="s">
        <v>40</v>
      </c>
      <c r="C130">
        <v>170</v>
      </c>
      <c r="D130" t="s">
        <v>152</v>
      </c>
      <c r="G130" t="s">
        <v>168</v>
      </c>
      <c r="H130" t="s">
        <v>178</v>
      </c>
      <c r="I130">
        <v>32.54</v>
      </c>
    </row>
    <row r="131" spans="1:9" x14ac:dyDescent="0.15">
      <c r="A131">
        <v>2010</v>
      </c>
      <c r="B131" t="s">
        <v>41</v>
      </c>
      <c r="C131">
        <v>254</v>
      </c>
      <c r="D131" t="s">
        <v>152</v>
      </c>
      <c r="G131" t="s">
        <v>168</v>
      </c>
      <c r="H131" t="s">
        <v>179</v>
      </c>
      <c r="I131">
        <v>28.4</v>
      </c>
    </row>
    <row r="132" spans="1:9" x14ac:dyDescent="0.15">
      <c r="A132">
        <v>2011</v>
      </c>
      <c r="B132" t="s">
        <v>37</v>
      </c>
      <c r="C132">
        <v>68</v>
      </c>
      <c r="D132" t="s">
        <v>152</v>
      </c>
      <c r="G132" t="s">
        <v>168</v>
      </c>
      <c r="H132" t="s">
        <v>180</v>
      </c>
      <c r="I132">
        <v>28.4</v>
      </c>
    </row>
    <row r="133" spans="1:9" x14ac:dyDescent="0.15">
      <c r="A133">
        <v>2011</v>
      </c>
      <c r="B133" t="s">
        <v>38</v>
      </c>
      <c r="C133">
        <v>171</v>
      </c>
      <c r="D133" t="s">
        <v>152</v>
      </c>
      <c r="G133" t="s">
        <v>168</v>
      </c>
      <c r="H133" t="s">
        <v>181</v>
      </c>
      <c r="I133">
        <v>24.53</v>
      </c>
    </row>
    <row r="134" spans="1:9" x14ac:dyDescent="0.15">
      <c r="A134">
        <v>2011</v>
      </c>
      <c r="B134" t="s">
        <v>39</v>
      </c>
      <c r="C134">
        <v>260</v>
      </c>
      <c r="D134" t="s">
        <v>152</v>
      </c>
      <c r="G134" t="s">
        <v>168</v>
      </c>
      <c r="H134" t="s">
        <v>182</v>
      </c>
      <c r="I134">
        <v>28.02</v>
      </c>
    </row>
    <row r="135" spans="1:9" x14ac:dyDescent="0.15">
      <c r="A135">
        <v>2011</v>
      </c>
      <c r="B135" t="s">
        <v>40</v>
      </c>
      <c r="C135">
        <v>111</v>
      </c>
      <c r="D135" t="s">
        <v>152</v>
      </c>
      <c r="G135" t="s">
        <v>168</v>
      </c>
      <c r="H135" t="s">
        <v>183</v>
      </c>
      <c r="I135">
        <v>23.34</v>
      </c>
    </row>
    <row r="136" spans="1:9" x14ac:dyDescent="0.15">
      <c r="A136">
        <v>2011</v>
      </c>
      <c r="B136" t="s">
        <v>41</v>
      </c>
      <c r="C136">
        <v>133</v>
      </c>
      <c r="D136" t="s">
        <v>152</v>
      </c>
      <c r="G136" t="s">
        <v>168</v>
      </c>
      <c r="H136" t="s">
        <v>184</v>
      </c>
      <c r="I136">
        <v>17.649999999999999</v>
      </c>
    </row>
    <row r="137" spans="1:9" x14ac:dyDescent="0.15">
      <c r="A137">
        <v>2012</v>
      </c>
      <c r="B137" t="s">
        <v>37</v>
      </c>
      <c r="C137">
        <v>72</v>
      </c>
      <c r="D137" t="s">
        <v>152</v>
      </c>
      <c r="G137" t="s">
        <v>168</v>
      </c>
      <c r="H137" t="s">
        <v>185</v>
      </c>
      <c r="I137">
        <v>24.84</v>
      </c>
    </row>
    <row r="138" spans="1:9" x14ac:dyDescent="0.15">
      <c r="A138">
        <v>2012</v>
      </c>
      <c r="B138" t="s">
        <v>38</v>
      </c>
      <c r="C138">
        <v>237</v>
      </c>
      <c r="D138" t="s">
        <v>152</v>
      </c>
      <c r="G138" t="s">
        <v>168</v>
      </c>
      <c r="H138" t="s">
        <v>186</v>
      </c>
      <c r="I138">
        <v>24</v>
      </c>
    </row>
    <row r="139" spans="1:9" x14ac:dyDescent="0.15">
      <c r="A139">
        <v>2012</v>
      </c>
      <c r="B139" t="s">
        <v>39</v>
      </c>
      <c r="C139">
        <v>226</v>
      </c>
      <c r="D139" t="s">
        <v>152</v>
      </c>
      <c r="G139" t="s">
        <v>168</v>
      </c>
      <c r="H139" t="s">
        <v>187</v>
      </c>
      <c r="I139">
        <v>22.25</v>
      </c>
    </row>
    <row r="140" spans="1:9" x14ac:dyDescent="0.15">
      <c r="A140">
        <v>2012</v>
      </c>
      <c r="B140" t="s">
        <v>40</v>
      </c>
      <c r="C140">
        <v>68</v>
      </c>
      <c r="D140" t="s">
        <v>152</v>
      </c>
      <c r="G140" t="s">
        <v>168</v>
      </c>
      <c r="H140" t="s">
        <v>188</v>
      </c>
      <c r="I140">
        <v>27.56</v>
      </c>
    </row>
    <row r="141" spans="1:9" x14ac:dyDescent="0.15">
      <c r="A141">
        <v>2012</v>
      </c>
      <c r="B141" t="s">
        <v>41</v>
      </c>
      <c r="C141">
        <v>163</v>
      </c>
      <c r="D141" t="s">
        <v>152</v>
      </c>
      <c r="G141" t="s">
        <v>168</v>
      </c>
      <c r="H141" t="s">
        <v>189</v>
      </c>
      <c r="I141">
        <v>28.14</v>
      </c>
    </row>
    <row r="142" spans="1:9" x14ac:dyDescent="0.15">
      <c r="A142">
        <v>2013</v>
      </c>
      <c r="B142" t="s">
        <v>37</v>
      </c>
      <c r="C142">
        <v>73</v>
      </c>
      <c r="D142" t="s">
        <v>152</v>
      </c>
      <c r="G142" t="s">
        <v>168</v>
      </c>
      <c r="H142" t="s">
        <v>190</v>
      </c>
      <c r="I142">
        <v>29.7</v>
      </c>
    </row>
    <row r="143" spans="1:9" x14ac:dyDescent="0.15">
      <c r="A143">
        <v>2013</v>
      </c>
      <c r="B143" t="s">
        <v>38</v>
      </c>
      <c r="C143">
        <v>243</v>
      </c>
      <c r="D143" t="s">
        <v>152</v>
      </c>
      <c r="G143" t="s">
        <v>168</v>
      </c>
      <c r="H143" t="s">
        <v>191</v>
      </c>
      <c r="I143">
        <v>26.93</v>
      </c>
    </row>
    <row r="144" spans="1:9" x14ac:dyDescent="0.15">
      <c r="A144">
        <v>2013</v>
      </c>
      <c r="B144" t="s">
        <v>39</v>
      </c>
      <c r="C144">
        <v>295</v>
      </c>
      <c r="D144" t="s">
        <v>152</v>
      </c>
      <c r="G144" t="s">
        <v>168</v>
      </c>
      <c r="H144" t="s">
        <v>192</v>
      </c>
      <c r="I144">
        <v>23.21</v>
      </c>
    </row>
    <row r="145" spans="1:9" x14ac:dyDescent="0.15">
      <c r="A145">
        <v>2013</v>
      </c>
      <c r="B145" t="s">
        <v>40</v>
      </c>
      <c r="C145">
        <v>96</v>
      </c>
      <c r="D145" t="s">
        <v>152</v>
      </c>
      <c r="G145" t="s">
        <v>168</v>
      </c>
      <c r="H145" t="s">
        <v>193</v>
      </c>
      <c r="I145">
        <v>20.82</v>
      </c>
    </row>
    <row r="146" spans="1:9" x14ac:dyDescent="0.15">
      <c r="A146">
        <v>2013</v>
      </c>
      <c r="B146" t="s">
        <v>41</v>
      </c>
      <c r="C146">
        <v>176</v>
      </c>
      <c r="D146" t="s">
        <v>152</v>
      </c>
      <c r="G146" t="s">
        <v>168</v>
      </c>
      <c r="H146" t="s">
        <v>194</v>
      </c>
      <c r="I146">
        <v>23.65</v>
      </c>
    </row>
    <row r="147" spans="1:9" x14ac:dyDescent="0.15">
      <c r="A147">
        <v>2014</v>
      </c>
      <c r="B147" t="s">
        <v>37</v>
      </c>
      <c r="C147">
        <v>109</v>
      </c>
      <c r="D147" t="s">
        <v>152</v>
      </c>
      <c r="G147" t="s">
        <v>168</v>
      </c>
      <c r="H147" t="s">
        <v>195</v>
      </c>
      <c r="I147">
        <v>26.12</v>
      </c>
    </row>
    <row r="148" spans="1:9" x14ac:dyDescent="0.15">
      <c r="A148">
        <v>2014</v>
      </c>
      <c r="B148" t="s">
        <v>38</v>
      </c>
      <c r="C148">
        <v>294</v>
      </c>
      <c r="D148" t="s">
        <v>152</v>
      </c>
      <c r="G148" t="s">
        <v>168</v>
      </c>
      <c r="H148" t="s">
        <v>196</v>
      </c>
      <c r="I148">
        <v>26.95</v>
      </c>
    </row>
    <row r="149" spans="1:9" x14ac:dyDescent="0.15">
      <c r="A149">
        <v>2014</v>
      </c>
      <c r="B149" t="s">
        <v>39</v>
      </c>
      <c r="C149">
        <v>325</v>
      </c>
      <c r="D149" t="s">
        <v>152</v>
      </c>
      <c r="G149" t="s">
        <v>168</v>
      </c>
      <c r="H149" t="s">
        <v>197</v>
      </c>
      <c r="I149">
        <v>25.92</v>
      </c>
    </row>
    <row r="150" spans="1:9" x14ac:dyDescent="0.15">
      <c r="A150">
        <v>2014</v>
      </c>
      <c r="B150" t="s">
        <v>40</v>
      </c>
      <c r="C150">
        <v>138</v>
      </c>
      <c r="D150" t="s">
        <v>152</v>
      </c>
      <c r="G150" t="s">
        <v>168</v>
      </c>
      <c r="H150" t="s">
        <v>198</v>
      </c>
      <c r="I150">
        <v>23.73</v>
      </c>
    </row>
    <row r="151" spans="1:9" x14ac:dyDescent="0.15">
      <c r="A151">
        <v>2014</v>
      </c>
      <c r="B151" t="s">
        <v>41</v>
      </c>
      <c r="C151">
        <v>123</v>
      </c>
      <c r="D151" t="s">
        <v>152</v>
      </c>
      <c r="G151" t="s">
        <v>168</v>
      </c>
      <c r="H151" t="s">
        <v>199</v>
      </c>
      <c r="I151">
        <v>24.53</v>
      </c>
    </row>
    <row r="152" spans="1:9" x14ac:dyDescent="0.15">
      <c r="A152">
        <v>2015</v>
      </c>
      <c r="B152" t="s">
        <v>37</v>
      </c>
      <c r="C152">
        <v>98</v>
      </c>
      <c r="D152" t="s">
        <v>152</v>
      </c>
      <c r="G152" t="s">
        <v>168</v>
      </c>
      <c r="H152" t="s">
        <v>200</v>
      </c>
      <c r="I152">
        <v>21.26</v>
      </c>
    </row>
    <row r="153" spans="1:9" x14ac:dyDescent="0.15">
      <c r="A153">
        <v>2015</v>
      </c>
      <c r="B153" t="s">
        <v>38</v>
      </c>
      <c r="C153">
        <v>395</v>
      </c>
      <c r="D153" t="s">
        <v>152</v>
      </c>
      <c r="G153" t="s">
        <v>168</v>
      </c>
      <c r="H153" t="s">
        <v>201</v>
      </c>
      <c r="I153">
        <v>20.71</v>
      </c>
    </row>
    <row r="154" spans="1:9" x14ac:dyDescent="0.15">
      <c r="A154">
        <v>2015</v>
      </c>
      <c r="B154" t="s">
        <v>39</v>
      </c>
      <c r="C154">
        <v>341</v>
      </c>
      <c r="D154" t="s">
        <v>152</v>
      </c>
      <c r="G154" t="s">
        <v>168</v>
      </c>
      <c r="H154" t="s">
        <v>202</v>
      </c>
      <c r="I154">
        <v>22.25</v>
      </c>
    </row>
    <row r="155" spans="1:9" x14ac:dyDescent="0.15">
      <c r="A155">
        <v>2015</v>
      </c>
      <c r="B155" t="s">
        <v>40</v>
      </c>
      <c r="C155">
        <v>160</v>
      </c>
      <c r="D155" t="s">
        <v>152</v>
      </c>
      <c r="G155" t="s">
        <v>168</v>
      </c>
      <c r="H155" t="s">
        <v>203</v>
      </c>
      <c r="I155">
        <v>19.52</v>
      </c>
    </row>
    <row r="156" spans="1:9" x14ac:dyDescent="0.15">
      <c r="A156">
        <v>2015</v>
      </c>
      <c r="B156" t="s">
        <v>41</v>
      </c>
      <c r="C156">
        <v>51</v>
      </c>
      <c r="D156" t="s">
        <v>152</v>
      </c>
      <c r="G156" t="s">
        <v>168</v>
      </c>
      <c r="H156" t="s">
        <v>204</v>
      </c>
      <c r="I156">
        <v>19.97</v>
      </c>
    </row>
    <row r="157" spans="1:9" x14ac:dyDescent="0.15">
      <c r="A157">
        <v>2016</v>
      </c>
      <c r="B157" t="s">
        <v>37</v>
      </c>
      <c r="C157">
        <v>84</v>
      </c>
      <c r="D157" t="s">
        <v>152</v>
      </c>
      <c r="G157" t="s">
        <v>168</v>
      </c>
      <c r="H157" t="s">
        <v>205</v>
      </c>
      <c r="I157">
        <v>17.79</v>
      </c>
    </row>
    <row r="158" spans="1:9" x14ac:dyDescent="0.15">
      <c r="A158">
        <v>2016</v>
      </c>
      <c r="B158" t="s">
        <v>38</v>
      </c>
      <c r="C158">
        <v>554</v>
      </c>
      <c r="D158" t="s">
        <v>152</v>
      </c>
      <c r="G158" t="s">
        <v>168</v>
      </c>
      <c r="H158" t="s">
        <v>206</v>
      </c>
      <c r="I158">
        <v>21.75</v>
      </c>
    </row>
    <row r="159" spans="1:9" x14ac:dyDescent="0.15">
      <c r="A159">
        <v>2016</v>
      </c>
      <c r="B159" t="s">
        <v>39</v>
      </c>
      <c r="C159">
        <v>568</v>
      </c>
      <c r="D159" t="s">
        <v>152</v>
      </c>
      <c r="G159" t="s">
        <v>168</v>
      </c>
      <c r="H159" t="s">
        <v>207</v>
      </c>
      <c r="I159">
        <v>23.46</v>
      </c>
    </row>
    <row r="160" spans="1:9" x14ac:dyDescent="0.15">
      <c r="A160">
        <v>2016</v>
      </c>
      <c r="B160" t="s">
        <v>40</v>
      </c>
      <c r="C160">
        <v>143</v>
      </c>
      <c r="D160" t="s">
        <v>152</v>
      </c>
      <c r="G160" t="s">
        <v>168</v>
      </c>
      <c r="H160" t="s">
        <v>208</v>
      </c>
      <c r="I160">
        <v>21.03</v>
      </c>
    </row>
    <row r="161" spans="1:9" x14ac:dyDescent="0.15">
      <c r="A161">
        <v>2016</v>
      </c>
      <c r="B161" t="s">
        <v>41</v>
      </c>
      <c r="C161">
        <v>115</v>
      </c>
      <c r="D161" t="s">
        <v>152</v>
      </c>
      <c r="G161" t="s">
        <v>168</v>
      </c>
      <c r="H161" t="s">
        <v>209</v>
      </c>
      <c r="I161">
        <v>19.309999999999999</v>
      </c>
    </row>
    <row r="162" spans="1:9" x14ac:dyDescent="0.15">
      <c r="G162" t="s">
        <v>168</v>
      </c>
      <c r="H162" t="s">
        <v>210</v>
      </c>
      <c r="I162">
        <v>19.34</v>
      </c>
    </row>
    <row r="163" spans="1:9" x14ac:dyDescent="0.15">
      <c r="G163" t="s">
        <v>168</v>
      </c>
      <c r="H163" t="s">
        <v>211</v>
      </c>
      <c r="I163">
        <v>19.760000000000002</v>
      </c>
    </row>
    <row r="164" spans="1:9" x14ac:dyDescent="0.15">
      <c r="G164" t="s">
        <v>168</v>
      </c>
      <c r="H164" t="s">
        <v>212</v>
      </c>
      <c r="I164">
        <v>20.87</v>
      </c>
    </row>
    <row r="165" spans="1:9" x14ac:dyDescent="0.15">
      <c r="G165" t="s">
        <v>168</v>
      </c>
      <c r="H165" t="s">
        <v>213</v>
      </c>
      <c r="I165">
        <v>20.09</v>
      </c>
    </row>
    <row r="166" spans="1:9" x14ac:dyDescent="0.15">
      <c r="G166" t="s">
        <v>168</v>
      </c>
      <c r="H166" t="s">
        <v>214</v>
      </c>
      <c r="I166">
        <v>20.93</v>
      </c>
    </row>
    <row r="167" spans="1:9" x14ac:dyDescent="0.15">
      <c r="G167" t="s">
        <v>168</v>
      </c>
      <c r="H167" t="s">
        <v>215</v>
      </c>
      <c r="I167">
        <v>21.56</v>
      </c>
    </row>
    <row r="168" spans="1:9" x14ac:dyDescent="0.15">
      <c r="G168" t="s">
        <v>168</v>
      </c>
      <c r="H168" t="s">
        <v>216</v>
      </c>
      <c r="I168">
        <v>21.65</v>
      </c>
    </row>
    <row r="169" spans="1:9" x14ac:dyDescent="0.15">
      <c r="G169" t="s">
        <v>168</v>
      </c>
      <c r="H169" t="s">
        <v>217</v>
      </c>
      <c r="I169">
        <v>22.69</v>
      </c>
    </row>
    <row r="170" spans="1:9" x14ac:dyDescent="0.15">
      <c r="G170" t="s">
        <v>168</v>
      </c>
      <c r="H170" t="s">
        <v>218</v>
      </c>
      <c r="I170">
        <v>21.45</v>
      </c>
    </row>
    <row r="171" spans="1:9" x14ac:dyDescent="0.15">
      <c r="G171" t="s">
        <v>168</v>
      </c>
      <c r="H171" t="s">
        <v>219</v>
      </c>
      <c r="I171">
        <v>21.1</v>
      </c>
    </row>
    <row r="172" spans="1:9" x14ac:dyDescent="0.15">
      <c r="G172" t="s">
        <v>168</v>
      </c>
      <c r="H172" t="s">
        <v>220</v>
      </c>
      <c r="I172">
        <v>22.46</v>
      </c>
    </row>
    <row r="173" spans="1:9" x14ac:dyDescent="0.15">
      <c r="G173" t="s">
        <v>168</v>
      </c>
      <c r="H173" t="s">
        <v>221</v>
      </c>
      <c r="I173">
        <v>22.69</v>
      </c>
    </row>
    <row r="174" spans="1:9" x14ac:dyDescent="0.15">
      <c r="G174" t="s">
        <v>168</v>
      </c>
      <c r="H174" t="s">
        <v>222</v>
      </c>
      <c r="I174">
        <v>21.77</v>
      </c>
    </row>
    <row r="175" spans="1:9" x14ac:dyDescent="0.15">
      <c r="G175" t="s">
        <v>168</v>
      </c>
      <c r="H175" t="s">
        <v>223</v>
      </c>
      <c r="I175">
        <v>20.46</v>
      </c>
    </row>
    <row r="176" spans="1:9" x14ac:dyDescent="0.15">
      <c r="G176" t="s">
        <v>168</v>
      </c>
      <c r="H176" t="s">
        <v>224</v>
      </c>
      <c r="I176">
        <v>21.45</v>
      </c>
    </row>
    <row r="177" spans="7:9" x14ac:dyDescent="0.15">
      <c r="G177" t="s">
        <v>168</v>
      </c>
      <c r="H177" t="s">
        <v>225</v>
      </c>
      <c r="I177">
        <v>21.53</v>
      </c>
    </row>
    <row r="178" spans="7:9" x14ac:dyDescent="0.15">
      <c r="G178" t="s">
        <v>168</v>
      </c>
      <c r="H178" t="s">
        <v>226</v>
      </c>
      <c r="I178">
        <v>23.44</v>
      </c>
    </row>
    <row r="179" spans="7:9" x14ac:dyDescent="0.15">
      <c r="G179" t="s">
        <v>168</v>
      </c>
      <c r="H179" t="s">
        <v>227</v>
      </c>
      <c r="I179">
        <v>23.38</v>
      </c>
    </row>
    <row r="180" spans="7:9" x14ac:dyDescent="0.15">
      <c r="G180" t="s">
        <v>168</v>
      </c>
      <c r="H180" t="s">
        <v>228</v>
      </c>
      <c r="I180">
        <v>22.47</v>
      </c>
    </row>
    <row r="181" spans="7:9" x14ac:dyDescent="0.15">
      <c r="G181" t="s">
        <v>168</v>
      </c>
      <c r="H181" t="s">
        <v>229</v>
      </c>
      <c r="I181">
        <v>22.76</v>
      </c>
    </row>
    <row r="182" spans="7:9" x14ac:dyDescent="0.15">
      <c r="G182" t="s">
        <v>168</v>
      </c>
      <c r="H182" t="s">
        <v>230</v>
      </c>
      <c r="I182">
        <v>23.02</v>
      </c>
    </row>
    <row r="183" spans="7:9" x14ac:dyDescent="0.15">
      <c r="G183" t="s">
        <v>168</v>
      </c>
      <c r="H183" t="s">
        <v>231</v>
      </c>
      <c r="I183">
        <v>24.6</v>
      </c>
    </row>
    <row r="184" spans="7:9" x14ac:dyDescent="0.15">
      <c r="G184" t="s">
        <v>168</v>
      </c>
      <c r="H184" t="s">
        <v>232</v>
      </c>
      <c r="I184">
        <v>24.52</v>
      </c>
    </row>
    <row r="185" spans="7:9" x14ac:dyDescent="0.15">
      <c r="G185" t="s">
        <v>168</v>
      </c>
      <c r="H185" t="s">
        <v>233</v>
      </c>
      <c r="I185">
        <v>24.11</v>
      </c>
    </row>
    <row r="186" spans="7:9" x14ac:dyDescent="0.15">
      <c r="G186" t="s">
        <v>168</v>
      </c>
      <c r="H186" t="s">
        <v>234</v>
      </c>
      <c r="I186">
        <v>23.15</v>
      </c>
    </row>
    <row r="187" spans="7:9" x14ac:dyDescent="0.15">
      <c r="G187" t="s">
        <v>168</v>
      </c>
      <c r="H187" t="s">
        <v>235</v>
      </c>
      <c r="I187">
        <v>22.24</v>
      </c>
    </row>
    <row r="188" spans="7:9" x14ac:dyDescent="0.15">
      <c r="G188" t="s">
        <v>168</v>
      </c>
      <c r="H188" t="s">
        <v>236</v>
      </c>
      <c r="I188">
        <v>23.28</v>
      </c>
    </row>
    <row r="189" spans="7:9" x14ac:dyDescent="0.15">
      <c r="G189" t="s">
        <v>168</v>
      </c>
      <c r="H189" t="s">
        <v>237</v>
      </c>
      <c r="I189">
        <v>23.82</v>
      </c>
    </row>
    <row r="190" spans="7:9" x14ac:dyDescent="0.15">
      <c r="G190" t="s">
        <v>168</v>
      </c>
      <c r="H190" t="s">
        <v>238</v>
      </c>
      <c r="I190">
        <v>22.93</v>
      </c>
    </row>
    <row r="191" spans="7:9" x14ac:dyDescent="0.15">
      <c r="G191" t="s">
        <v>168</v>
      </c>
      <c r="H191" t="s">
        <v>239</v>
      </c>
      <c r="I191">
        <v>23.64</v>
      </c>
    </row>
    <row r="192" spans="7:9" x14ac:dyDescent="0.15">
      <c r="G192" t="s">
        <v>168</v>
      </c>
      <c r="H192" t="s">
        <v>240</v>
      </c>
      <c r="I192">
        <v>25.35</v>
      </c>
    </row>
    <row r="193" spans="7:9" x14ac:dyDescent="0.15">
      <c r="G193" t="s">
        <v>168</v>
      </c>
      <c r="H193" t="s">
        <v>241</v>
      </c>
      <c r="I193">
        <v>23.83</v>
      </c>
    </row>
    <row r="194" spans="7:9" x14ac:dyDescent="0.15">
      <c r="G194" t="s">
        <v>168</v>
      </c>
      <c r="H194" t="s">
        <v>242</v>
      </c>
      <c r="I194">
        <v>23.8</v>
      </c>
    </row>
    <row r="195" spans="7:9" x14ac:dyDescent="0.15">
      <c r="G195" t="s">
        <v>168</v>
      </c>
      <c r="H195" t="s">
        <v>243</v>
      </c>
      <c r="I195">
        <v>25.71</v>
      </c>
    </row>
    <row r="196" spans="7:9" x14ac:dyDescent="0.15">
      <c r="G196" t="s">
        <v>168</v>
      </c>
      <c r="H196" t="s">
        <v>244</v>
      </c>
      <c r="I196">
        <v>24.29</v>
      </c>
    </row>
    <row r="197" spans="7:9" x14ac:dyDescent="0.15">
      <c r="G197" t="s">
        <v>168</v>
      </c>
      <c r="H197" t="s">
        <v>245</v>
      </c>
      <c r="I197">
        <v>26.14</v>
      </c>
    </row>
    <row r="198" spans="7:9" x14ac:dyDescent="0.15">
      <c r="G198" t="s">
        <v>168</v>
      </c>
      <c r="H198" t="s">
        <v>246</v>
      </c>
      <c r="I198">
        <v>25.04</v>
      </c>
    </row>
    <row r="199" spans="7:9" x14ac:dyDescent="0.15">
      <c r="G199" t="s">
        <v>168</v>
      </c>
      <c r="H199" t="s">
        <v>247</v>
      </c>
      <c r="I199">
        <v>25.36</v>
      </c>
    </row>
    <row r="200" spans="7:9" x14ac:dyDescent="0.15">
      <c r="G200" t="s">
        <v>168</v>
      </c>
      <c r="H200" t="s">
        <v>248</v>
      </c>
      <c r="I200">
        <v>22.5</v>
      </c>
    </row>
    <row r="201" spans="7:9" x14ac:dyDescent="0.15">
      <c r="G201" t="s">
        <v>168</v>
      </c>
      <c r="H201" t="s">
        <v>249</v>
      </c>
      <c r="I201">
        <v>21.19</v>
      </c>
    </row>
    <row r="202" spans="7:9" x14ac:dyDescent="0.15">
      <c r="G202" t="s">
        <v>168</v>
      </c>
      <c r="H202" t="s">
        <v>250</v>
      </c>
      <c r="I202">
        <v>21.8</v>
      </c>
    </row>
    <row r="203" spans="7:9" x14ac:dyDescent="0.15">
      <c r="G203" t="s">
        <v>168</v>
      </c>
      <c r="H203" t="s">
        <v>251</v>
      </c>
      <c r="I203">
        <v>22.51</v>
      </c>
    </row>
    <row r="204" spans="7:9" x14ac:dyDescent="0.15">
      <c r="G204" t="s">
        <v>168</v>
      </c>
      <c r="H204" t="s">
        <v>252</v>
      </c>
      <c r="I204">
        <v>24.13</v>
      </c>
    </row>
    <row r="205" spans="7:9" x14ac:dyDescent="0.15">
      <c r="G205" t="s">
        <v>168</v>
      </c>
      <c r="H205" t="s">
        <v>253</v>
      </c>
      <c r="I205">
        <v>25.68</v>
      </c>
    </row>
    <row r="206" spans="7:9" x14ac:dyDescent="0.15">
      <c r="G206" t="s">
        <v>168</v>
      </c>
      <c r="H206" t="s">
        <v>254</v>
      </c>
      <c r="I206">
        <v>26.96</v>
      </c>
    </row>
    <row r="207" spans="7:9" x14ac:dyDescent="0.15">
      <c r="G207" t="s">
        <v>168</v>
      </c>
      <c r="H207" t="s">
        <v>255</v>
      </c>
      <c r="I207">
        <v>27.66</v>
      </c>
    </row>
    <row r="208" spans="7:9" x14ac:dyDescent="0.15">
      <c r="G208" t="s">
        <v>168</v>
      </c>
      <c r="H208" t="s">
        <v>256</v>
      </c>
      <c r="I208">
        <v>28.13</v>
      </c>
    </row>
    <row r="209" spans="7:9" x14ac:dyDescent="0.15">
      <c r="G209" t="s">
        <v>168</v>
      </c>
      <c r="H209" t="s">
        <v>257</v>
      </c>
      <c r="I209">
        <v>29.07</v>
      </c>
    </row>
    <row r="210" spans="7:9" x14ac:dyDescent="0.15">
      <c r="G210" t="s">
        <v>168</v>
      </c>
      <c r="H210" t="s">
        <v>258</v>
      </c>
      <c r="I210">
        <v>26.63</v>
      </c>
    </row>
    <row r="211" spans="7:9" x14ac:dyDescent="0.15">
      <c r="G211" t="s">
        <v>168</v>
      </c>
      <c r="H211" t="s">
        <v>259</v>
      </c>
      <c r="I211">
        <v>26.35</v>
      </c>
    </row>
    <row r="212" spans="7:9" x14ac:dyDescent="0.15">
      <c r="G212" t="s">
        <v>168</v>
      </c>
      <c r="H212" t="s">
        <v>260</v>
      </c>
      <c r="I212">
        <v>28.3</v>
      </c>
    </row>
    <row r="213" spans="7:9" x14ac:dyDescent="0.15">
      <c r="G213" t="s">
        <v>168</v>
      </c>
      <c r="H213" t="s">
        <v>261</v>
      </c>
      <c r="I213">
        <v>29.11</v>
      </c>
    </row>
    <row r="214" spans="7:9" x14ac:dyDescent="0.15">
      <c r="G214" t="s">
        <v>168</v>
      </c>
      <c r="H214" t="s">
        <v>262</v>
      </c>
      <c r="I214">
        <v>27.95</v>
      </c>
    </row>
    <row r="215" spans="7:9" x14ac:dyDescent="0.15">
      <c r="G215" t="s">
        <v>168</v>
      </c>
      <c r="H215" t="s">
        <v>263</v>
      </c>
      <c r="I215">
        <v>27.5</v>
      </c>
    </row>
    <row r="216" spans="7:9" x14ac:dyDescent="0.15">
      <c r="G216" t="s">
        <v>168</v>
      </c>
      <c r="H216" t="s">
        <v>264</v>
      </c>
      <c r="I216">
        <v>27.34</v>
      </c>
    </row>
    <row r="217" spans="7:9" x14ac:dyDescent="0.15">
      <c r="G217" t="s">
        <v>168</v>
      </c>
      <c r="H217" t="s">
        <v>265</v>
      </c>
      <c r="I217">
        <v>28.04</v>
      </c>
    </row>
    <row r="218" spans="7:9" x14ac:dyDescent="0.15">
      <c r="G218" t="s">
        <v>168</v>
      </c>
      <c r="H218" t="s">
        <v>266</v>
      </c>
      <c r="I218">
        <v>35.03</v>
      </c>
    </row>
    <row r="219" spans="7:9" x14ac:dyDescent="0.15">
      <c r="G219" t="s">
        <v>168</v>
      </c>
      <c r="H219" t="s">
        <v>267</v>
      </c>
      <c r="I219">
        <v>32.090000000000003</v>
      </c>
    </row>
    <row r="220" spans="7:9" x14ac:dyDescent="0.15">
      <c r="G220" t="s">
        <v>168</v>
      </c>
      <c r="H220" t="s">
        <v>268</v>
      </c>
      <c r="I220">
        <v>34</v>
      </c>
    </row>
    <row r="221" spans="7:9" x14ac:dyDescent="0.15">
      <c r="G221" t="s">
        <v>168</v>
      </c>
      <c r="H221" t="s">
        <v>269</v>
      </c>
      <c r="I221">
        <v>31.13</v>
      </c>
    </row>
    <row r="222" spans="7:9" x14ac:dyDescent="0.15">
      <c r="G222" t="s">
        <v>168</v>
      </c>
      <c r="H222" t="s">
        <v>270</v>
      </c>
      <c r="I222">
        <v>26.07</v>
      </c>
    </row>
    <row r="223" spans="7:9" x14ac:dyDescent="0.15">
      <c r="G223" t="s">
        <v>168</v>
      </c>
      <c r="H223" t="s">
        <v>271</v>
      </c>
      <c r="I223">
        <v>27.21</v>
      </c>
    </row>
    <row r="224" spans="7:9" x14ac:dyDescent="0.15">
      <c r="G224" t="s">
        <v>168</v>
      </c>
      <c r="H224" t="s">
        <v>272</v>
      </c>
      <c r="I224">
        <v>27.34</v>
      </c>
    </row>
    <row r="225" spans="7:9" x14ac:dyDescent="0.15">
      <c r="G225" t="s">
        <v>168</v>
      </c>
      <c r="H225" t="s">
        <v>273</v>
      </c>
      <c r="I225">
        <v>27.25</v>
      </c>
    </row>
    <row r="226" spans="7:9" x14ac:dyDescent="0.15">
      <c r="G226" t="s">
        <v>168</v>
      </c>
      <c r="H226" t="s">
        <v>274</v>
      </c>
      <c r="I226">
        <v>26.47</v>
      </c>
    </row>
    <row r="227" spans="7:9" x14ac:dyDescent="0.15">
      <c r="G227" t="s">
        <v>168</v>
      </c>
      <c r="H227" t="s">
        <v>275</v>
      </c>
      <c r="I227">
        <v>24.75</v>
      </c>
    </row>
    <row r="228" spans="7:9" x14ac:dyDescent="0.15">
      <c r="G228" t="s">
        <v>168</v>
      </c>
      <c r="H228" t="s">
        <v>276</v>
      </c>
      <c r="I228">
        <v>26.36</v>
      </c>
    </row>
    <row r="229" spans="7:9" x14ac:dyDescent="0.15">
      <c r="G229" t="s">
        <v>168</v>
      </c>
      <c r="H229" t="s">
        <v>277</v>
      </c>
      <c r="I229">
        <v>25.78</v>
      </c>
    </row>
    <row r="230" spans="7:9" x14ac:dyDescent="0.15">
      <c r="G230" t="s">
        <v>168</v>
      </c>
      <c r="H230" t="s">
        <v>278</v>
      </c>
      <c r="I230">
        <v>21.57</v>
      </c>
    </row>
    <row r="231" spans="7:9" x14ac:dyDescent="0.15">
      <c r="G231" t="s">
        <v>168</v>
      </c>
      <c r="H231" t="s">
        <v>279</v>
      </c>
      <c r="I231">
        <v>19.66</v>
      </c>
    </row>
    <row r="232" spans="7:9" x14ac:dyDescent="0.15">
      <c r="G232" t="s">
        <v>168</v>
      </c>
      <c r="H232" t="s">
        <v>280</v>
      </c>
      <c r="I232">
        <v>18.91</v>
      </c>
    </row>
    <row r="233" spans="7:9" x14ac:dyDescent="0.15">
      <c r="G233" t="s">
        <v>168</v>
      </c>
      <c r="H233" t="s">
        <v>281</v>
      </c>
      <c r="I233">
        <v>16.63</v>
      </c>
    </row>
    <row r="234" spans="7:9" x14ac:dyDescent="0.15">
      <c r="G234" t="s">
        <v>168</v>
      </c>
      <c r="H234" t="s">
        <v>282</v>
      </c>
      <c r="I234">
        <v>15.81</v>
      </c>
    </row>
    <row r="235" spans="7:9" x14ac:dyDescent="0.15">
      <c r="G235" t="s">
        <v>168</v>
      </c>
      <c r="H235" t="s">
        <v>283</v>
      </c>
      <c r="I235">
        <v>17.989999999999998</v>
      </c>
    </row>
    <row r="236" spans="7:9" x14ac:dyDescent="0.15">
      <c r="G236" t="s">
        <v>168</v>
      </c>
      <c r="H236" t="s">
        <v>284</v>
      </c>
      <c r="I236">
        <v>19.84</v>
      </c>
    </row>
    <row r="237" spans="7:9" x14ac:dyDescent="0.15">
      <c r="G237" t="s">
        <v>168</v>
      </c>
      <c r="H237" t="s">
        <v>285</v>
      </c>
      <c r="I237">
        <v>20.59</v>
      </c>
    </row>
    <row r="238" spans="7:9" x14ac:dyDescent="0.15">
      <c r="G238" t="s">
        <v>168</v>
      </c>
      <c r="H238" t="s">
        <v>286</v>
      </c>
      <c r="I238">
        <v>23.42</v>
      </c>
    </row>
    <row r="239" spans="7:9" x14ac:dyDescent="0.15">
      <c r="G239" t="s">
        <v>168</v>
      </c>
      <c r="H239" t="s">
        <v>287</v>
      </c>
      <c r="I239">
        <v>23.18</v>
      </c>
    </row>
    <row r="240" spans="7:9" x14ac:dyDescent="0.15">
      <c r="G240" t="s">
        <v>168</v>
      </c>
      <c r="H240" t="s">
        <v>288</v>
      </c>
      <c r="I240">
        <v>24.43</v>
      </c>
    </row>
    <row r="241" spans="7:9" x14ac:dyDescent="0.15">
      <c r="G241" t="s">
        <v>168</v>
      </c>
      <c r="H241" t="s">
        <v>289</v>
      </c>
      <c r="I241">
        <v>25.49</v>
      </c>
    </row>
    <row r="242" spans="7:9" x14ac:dyDescent="0.15">
      <c r="G242" t="s">
        <v>168</v>
      </c>
      <c r="H242" t="s">
        <v>290</v>
      </c>
      <c r="I242">
        <v>27.48</v>
      </c>
    </row>
    <row r="243" spans="7:9" x14ac:dyDescent="0.15">
      <c r="G243" t="s">
        <v>168</v>
      </c>
      <c r="H243" t="s">
        <v>291</v>
      </c>
      <c r="I243">
        <v>29.27</v>
      </c>
    </row>
    <row r="244" spans="7:9" x14ac:dyDescent="0.15">
      <c r="G244" t="s">
        <v>168</v>
      </c>
      <c r="H244" t="s">
        <v>292</v>
      </c>
      <c r="I244">
        <v>30.34</v>
      </c>
    </row>
    <row r="245" spans="7:9" x14ac:dyDescent="0.15">
      <c r="G245" t="s">
        <v>168</v>
      </c>
      <c r="H245" t="s">
        <v>293</v>
      </c>
      <c r="I245">
        <v>28.05</v>
      </c>
    </row>
    <row r="246" spans="7:9" x14ac:dyDescent="0.15">
      <c r="G246" t="s">
        <v>168</v>
      </c>
      <c r="H246" t="s">
        <v>294</v>
      </c>
      <c r="I246">
        <v>28.67</v>
      </c>
    </row>
    <row r="247" spans="7:9" x14ac:dyDescent="0.15">
      <c r="G247" t="s">
        <v>168</v>
      </c>
      <c r="H247" t="s">
        <v>295</v>
      </c>
      <c r="I247">
        <v>28.8</v>
      </c>
    </row>
    <row r="248" spans="7:9" x14ac:dyDescent="0.15">
      <c r="G248" t="s">
        <v>169</v>
      </c>
      <c r="H248" t="s">
        <v>173</v>
      </c>
      <c r="I248">
        <v>64.56</v>
      </c>
    </row>
    <row r="249" spans="7:9" x14ac:dyDescent="0.15">
      <c r="G249" t="s">
        <v>169</v>
      </c>
      <c r="H249" t="s">
        <v>174</v>
      </c>
      <c r="I249">
        <v>68.87</v>
      </c>
    </row>
    <row r="250" spans="7:9" x14ac:dyDescent="0.15">
      <c r="G250" t="s">
        <v>169</v>
      </c>
      <c r="H250" t="s">
        <v>175</v>
      </c>
      <c r="I250">
        <v>67</v>
      </c>
    </row>
    <row r="251" spans="7:9" x14ac:dyDescent="0.15">
      <c r="G251" t="s">
        <v>169</v>
      </c>
      <c r="H251" t="s">
        <v>176</v>
      </c>
      <c r="I251">
        <v>55.19</v>
      </c>
    </row>
    <row r="252" spans="7:9" x14ac:dyDescent="0.15">
      <c r="G252" t="s">
        <v>169</v>
      </c>
      <c r="H252" t="s">
        <v>177</v>
      </c>
      <c r="I252">
        <v>48.31</v>
      </c>
    </row>
    <row r="253" spans="7:9" x14ac:dyDescent="0.15">
      <c r="G253" t="s">
        <v>169</v>
      </c>
      <c r="H253" t="s">
        <v>178</v>
      </c>
      <c r="I253">
        <v>36.31</v>
      </c>
    </row>
    <row r="254" spans="7:9" x14ac:dyDescent="0.15">
      <c r="G254" t="s">
        <v>169</v>
      </c>
      <c r="H254" t="s">
        <v>179</v>
      </c>
      <c r="I254">
        <v>30.12</v>
      </c>
    </row>
    <row r="255" spans="7:9" x14ac:dyDescent="0.15">
      <c r="G255" t="s">
        <v>169</v>
      </c>
      <c r="H255" t="s">
        <v>180</v>
      </c>
      <c r="I255">
        <v>41.5</v>
      </c>
    </row>
    <row r="256" spans="7:9" x14ac:dyDescent="0.15">
      <c r="G256" t="s">
        <v>169</v>
      </c>
      <c r="H256" t="s">
        <v>181</v>
      </c>
      <c r="I256">
        <v>38.44</v>
      </c>
    </row>
    <row r="257" spans="7:9" x14ac:dyDescent="0.15">
      <c r="G257" t="s">
        <v>169</v>
      </c>
      <c r="H257" t="s">
        <v>182</v>
      </c>
      <c r="I257">
        <v>36.619999999999997</v>
      </c>
    </row>
    <row r="258" spans="7:9" x14ac:dyDescent="0.15">
      <c r="G258" t="s">
        <v>169</v>
      </c>
      <c r="H258" t="s">
        <v>183</v>
      </c>
      <c r="I258">
        <v>24.69</v>
      </c>
    </row>
    <row r="259" spans="7:9" x14ac:dyDescent="0.15">
      <c r="G259" t="s">
        <v>169</v>
      </c>
      <c r="H259" t="s">
        <v>184</v>
      </c>
      <c r="I259">
        <v>15.56</v>
      </c>
    </row>
    <row r="260" spans="7:9" x14ac:dyDescent="0.15">
      <c r="G260" t="s">
        <v>169</v>
      </c>
      <c r="H260" t="s">
        <v>185</v>
      </c>
      <c r="I260">
        <v>17.309999999999999</v>
      </c>
    </row>
    <row r="261" spans="7:9" x14ac:dyDescent="0.15">
      <c r="G261" t="s">
        <v>169</v>
      </c>
      <c r="H261" t="s">
        <v>186</v>
      </c>
      <c r="I261">
        <v>10.19</v>
      </c>
    </row>
    <row r="262" spans="7:9" x14ac:dyDescent="0.15">
      <c r="G262" t="s">
        <v>169</v>
      </c>
      <c r="H262" t="s">
        <v>187</v>
      </c>
      <c r="I262">
        <v>10.23</v>
      </c>
    </row>
    <row r="263" spans="7:9" x14ac:dyDescent="0.15">
      <c r="G263" t="s">
        <v>169</v>
      </c>
      <c r="H263" t="s">
        <v>188</v>
      </c>
      <c r="I263">
        <v>15.78</v>
      </c>
    </row>
    <row r="264" spans="7:9" x14ac:dyDescent="0.15">
      <c r="G264" t="s">
        <v>169</v>
      </c>
      <c r="H264" t="s">
        <v>189</v>
      </c>
      <c r="I264">
        <v>16.690000000000001</v>
      </c>
    </row>
    <row r="265" spans="7:9" x14ac:dyDescent="0.15">
      <c r="G265" t="s">
        <v>169</v>
      </c>
      <c r="H265" t="s">
        <v>190</v>
      </c>
      <c r="I265">
        <v>14.15</v>
      </c>
    </row>
    <row r="266" spans="7:9" x14ac:dyDescent="0.15">
      <c r="G266" t="s">
        <v>169</v>
      </c>
      <c r="H266" t="s">
        <v>191</v>
      </c>
      <c r="I266">
        <v>12.49</v>
      </c>
    </row>
    <row r="267" spans="7:9" x14ac:dyDescent="0.15">
      <c r="G267" t="s">
        <v>169</v>
      </c>
      <c r="H267" t="s">
        <v>192</v>
      </c>
      <c r="I267">
        <v>8.94</v>
      </c>
    </row>
    <row r="268" spans="7:9" x14ac:dyDescent="0.15">
      <c r="G268" t="s">
        <v>169</v>
      </c>
      <c r="H268" t="s">
        <v>193</v>
      </c>
      <c r="I268">
        <v>5.97</v>
      </c>
    </row>
    <row r="269" spans="7:9" x14ac:dyDescent="0.15">
      <c r="G269" t="s">
        <v>169</v>
      </c>
      <c r="H269" t="s">
        <v>194</v>
      </c>
      <c r="I269">
        <v>6.98</v>
      </c>
    </row>
    <row r="270" spans="7:9" x14ac:dyDescent="0.15">
      <c r="G270" t="s">
        <v>169</v>
      </c>
      <c r="H270" t="s">
        <v>195</v>
      </c>
      <c r="I270">
        <v>11.32</v>
      </c>
    </row>
    <row r="271" spans="7:9" x14ac:dyDescent="0.15">
      <c r="G271" t="s">
        <v>169</v>
      </c>
      <c r="H271" t="s">
        <v>196</v>
      </c>
      <c r="I271">
        <v>10.82</v>
      </c>
    </row>
    <row r="272" spans="7:9" x14ac:dyDescent="0.15">
      <c r="G272" t="s">
        <v>169</v>
      </c>
      <c r="H272" t="s">
        <v>197</v>
      </c>
      <c r="I272">
        <v>14.19</v>
      </c>
    </row>
    <row r="273" spans="7:9" x14ac:dyDescent="0.15">
      <c r="G273" t="s">
        <v>169</v>
      </c>
      <c r="H273" t="s">
        <v>198</v>
      </c>
      <c r="I273">
        <v>14.1</v>
      </c>
    </row>
    <row r="274" spans="7:9" x14ac:dyDescent="0.15">
      <c r="G274" t="s">
        <v>169</v>
      </c>
      <c r="H274" t="s">
        <v>199</v>
      </c>
      <c r="I274">
        <v>14.3</v>
      </c>
    </row>
    <row r="275" spans="7:9" x14ac:dyDescent="0.15">
      <c r="G275" t="s">
        <v>169</v>
      </c>
      <c r="H275" t="s">
        <v>200</v>
      </c>
      <c r="I275">
        <v>16.690000000000001</v>
      </c>
    </row>
    <row r="276" spans="7:9" x14ac:dyDescent="0.15">
      <c r="G276" t="s">
        <v>169</v>
      </c>
      <c r="H276" t="s">
        <v>201</v>
      </c>
      <c r="I276">
        <v>18.23</v>
      </c>
    </row>
    <row r="277" spans="7:9" x14ac:dyDescent="0.15">
      <c r="G277" t="s">
        <v>169</v>
      </c>
      <c r="H277" t="s">
        <v>202</v>
      </c>
      <c r="I277">
        <v>16.25</v>
      </c>
    </row>
    <row r="278" spans="7:9" x14ac:dyDescent="0.15">
      <c r="G278" t="s">
        <v>169</v>
      </c>
      <c r="H278" t="s">
        <v>203</v>
      </c>
      <c r="I278">
        <v>14.45</v>
      </c>
    </row>
    <row r="279" spans="7:9" x14ac:dyDescent="0.15">
      <c r="G279" t="s">
        <v>169</v>
      </c>
      <c r="H279" t="s">
        <v>204</v>
      </c>
      <c r="I279">
        <v>14.94</v>
      </c>
    </row>
    <row r="280" spans="7:9" x14ac:dyDescent="0.15">
      <c r="G280" t="s">
        <v>169</v>
      </c>
      <c r="H280" t="s">
        <v>205</v>
      </c>
      <c r="I280">
        <v>15.93</v>
      </c>
    </row>
    <row r="281" spans="7:9" x14ac:dyDescent="0.15">
      <c r="G281" t="s">
        <v>169</v>
      </c>
      <c r="H281" t="s">
        <v>206</v>
      </c>
      <c r="I281">
        <v>19.36</v>
      </c>
    </row>
    <row r="282" spans="7:9" x14ac:dyDescent="0.15">
      <c r="G282" t="s">
        <v>169</v>
      </c>
      <c r="H282" t="s">
        <v>207</v>
      </c>
      <c r="I282">
        <v>23.35</v>
      </c>
    </row>
    <row r="283" spans="7:9" x14ac:dyDescent="0.15">
      <c r="G283" t="s">
        <v>169</v>
      </c>
      <c r="H283" t="s">
        <v>208</v>
      </c>
      <c r="I283">
        <v>18.89</v>
      </c>
    </row>
    <row r="284" spans="7:9" x14ac:dyDescent="0.15">
      <c r="G284" t="s">
        <v>169</v>
      </c>
      <c r="H284" t="s">
        <v>209</v>
      </c>
      <c r="I284">
        <v>21.85</v>
      </c>
    </row>
    <row r="285" spans="7:9" x14ac:dyDescent="0.15">
      <c r="G285" t="s">
        <v>169</v>
      </c>
      <c r="H285" t="s">
        <v>210</v>
      </c>
      <c r="I285">
        <v>22.01</v>
      </c>
    </row>
    <row r="286" spans="7:9" x14ac:dyDescent="0.15">
      <c r="G286" t="s">
        <v>169</v>
      </c>
      <c r="H286" t="s">
        <v>211</v>
      </c>
      <c r="I286">
        <v>26.03</v>
      </c>
    </row>
    <row r="287" spans="7:9" x14ac:dyDescent="0.15">
      <c r="G287" t="s">
        <v>169</v>
      </c>
      <c r="H287" t="s">
        <v>212</v>
      </c>
      <c r="I287">
        <v>28.69</v>
      </c>
    </row>
    <row r="288" spans="7:9" x14ac:dyDescent="0.15">
      <c r="G288" t="s">
        <v>169</v>
      </c>
      <c r="H288" t="s">
        <v>213</v>
      </c>
      <c r="I288">
        <v>35.89</v>
      </c>
    </row>
    <row r="289" spans="7:9" x14ac:dyDescent="0.15">
      <c r="G289" t="s">
        <v>169</v>
      </c>
      <c r="H289" t="s">
        <v>214</v>
      </c>
      <c r="I289">
        <v>36.32</v>
      </c>
    </row>
    <row r="290" spans="7:9" x14ac:dyDescent="0.15">
      <c r="G290" t="s">
        <v>169</v>
      </c>
      <c r="H290" t="s">
        <v>215</v>
      </c>
      <c r="I290">
        <v>41.64</v>
      </c>
    </row>
    <row r="291" spans="7:9" x14ac:dyDescent="0.15">
      <c r="G291" t="s">
        <v>169</v>
      </c>
      <c r="H291" t="s">
        <v>216</v>
      </c>
      <c r="I291">
        <v>46.32</v>
      </c>
    </row>
    <row r="292" spans="7:9" x14ac:dyDescent="0.15">
      <c r="G292" t="s">
        <v>169</v>
      </c>
      <c r="H292" t="s">
        <v>217</v>
      </c>
      <c r="I292">
        <v>48.43</v>
      </c>
    </row>
    <row r="293" spans="7:9" x14ac:dyDescent="0.15">
      <c r="G293" t="s">
        <v>169</v>
      </c>
      <c r="H293" t="s">
        <v>218</v>
      </c>
      <c r="I293">
        <v>54.43</v>
      </c>
    </row>
    <row r="294" spans="7:9" x14ac:dyDescent="0.15">
      <c r="G294" t="s">
        <v>169</v>
      </c>
      <c r="H294" t="s">
        <v>219</v>
      </c>
      <c r="I294">
        <v>53.97</v>
      </c>
    </row>
    <row r="295" spans="7:9" x14ac:dyDescent="0.15">
      <c r="G295" t="s">
        <v>169</v>
      </c>
      <c r="H295" t="s">
        <v>220</v>
      </c>
      <c r="I295">
        <v>52.62</v>
      </c>
    </row>
    <row r="296" spans="7:9" x14ac:dyDescent="0.15">
      <c r="G296" t="s">
        <v>169</v>
      </c>
      <c r="H296" t="s">
        <v>221</v>
      </c>
      <c r="I296">
        <v>50.4</v>
      </c>
    </row>
    <row r="297" spans="7:9" x14ac:dyDescent="0.15">
      <c r="G297" t="s">
        <v>169</v>
      </c>
      <c r="H297" t="s">
        <v>222</v>
      </c>
      <c r="I297">
        <v>43.01</v>
      </c>
    </row>
    <row r="298" spans="7:9" x14ac:dyDescent="0.15">
      <c r="G298" t="s">
        <v>169</v>
      </c>
      <c r="H298" t="s">
        <v>223</v>
      </c>
      <c r="I298">
        <v>43.28</v>
      </c>
    </row>
    <row r="299" spans="7:9" x14ac:dyDescent="0.15">
      <c r="G299" t="s">
        <v>169</v>
      </c>
      <c r="H299" t="s">
        <v>224</v>
      </c>
      <c r="I299">
        <v>43.6</v>
      </c>
    </row>
    <row r="300" spans="7:9" x14ac:dyDescent="0.15">
      <c r="G300" t="s">
        <v>169</v>
      </c>
      <c r="H300" t="s">
        <v>225</v>
      </c>
      <c r="I300">
        <v>48.5</v>
      </c>
    </row>
    <row r="301" spans="7:9" x14ac:dyDescent="0.15">
      <c r="G301" t="s">
        <v>169</v>
      </c>
      <c r="H301" t="s">
        <v>226</v>
      </c>
      <c r="I301">
        <v>54.4</v>
      </c>
    </row>
    <row r="302" spans="7:9" x14ac:dyDescent="0.15">
      <c r="G302" t="s">
        <v>169</v>
      </c>
      <c r="H302" t="s">
        <v>227</v>
      </c>
      <c r="I302">
        <v>38.92</v>
      </c>
    </row>
    <row r="303" spans="7:9" x14ac:dyDescent="0.15">
      <c r="G303" t="s">
        <v>169</v>
      </c>
      <c r="H303" t="s">
        <v>228</v>
      </c>
      <c r="I303">
        <v>38.14</v>
      </c>
    </row>
    <row r="304" spans="7:9" x14ac:dyDescent="0.15">
      <c r="G304" t="s">
        <v>169</v>
      </c>
      <c r="H304" t="s">
        <v>229</v>
      </c>
      <c r="I304">
        <v>40.86</v>
      </c>
    </row>
    <row r="305" spans="7:9" x14ac:dyDescent="0.15">
      <c r="G305" t="s">
        <v>169</v>
      </c>
      <c r="H305" t="s">
        <v>230</v>
      </c>
      <c r="I305">
        <v>34.130000000000003</v>
      </c>
    </row>
    <row r="306" spans="7:9" x14ac:dyDescent="0.15">
      <c r="G306" t="s">
        <v>169</v>
      </c>
      <c r="H306" t="s">
        <v>231</v>
      </c>
      <c r="I306">
        <v>39.68</v>
      </c>
    </row>
    <row r="307" spans="7:9" x14ac:dyDescent="0.15">
      <c r="G307" t="s">
        <v>169</v>
      </c>
      <c r="H307" t="s">
        <v>232</v>
      </c>
      <c r="I307">
        <v>44.29</v>
      </c>
    </row>
    <row r="308" spans="7:9" x14ac:dyDescent="0.15">
      <c r="G308" t="s">
        <v>169</v>
      </c>
      <c r="H308" t="s">
        <v>233</v>
      </c>
      <c r="I308">
        <v>43.22</v>
      </c>
    </row>
    <row r="309" spans="7:9" x14ac:dyDescent="0.15">
      <c r="G309" t="s">
        <v>169</v>
      </c>
      <c r="H309" t="s">
        <v>234</v>
      </c>
      <c r="I309">
        <v>35.18</v>
      </c>
    </row>
    <row r="310" spans="7:9" x14ac:dyDescent="0.15">
      <c r="G310" t="s">
        <v>169</v>
      </c>
      <c r="H310" t="s">
        <v>235</v>
      </c>
      <c r="I310">
        <v>34.270000000000003</v>
      </c>
    </row>
    <row r="311" spans="7:9" x14ac:dyDescent="0.15">
      <c r="G311" t="s">
        <v>169</v>
      </c>
      <c r="H311" t="s">
        <v>236</v>
      </c>
      <c r="I311">
        <v>32.36</v>
      </c>
    </row>
    <row r="312" spans="7:9" x14ac:dyDescent="0.15">
      <c r="G312" t="s">
        <v>169</v>
      </c>
      <c r="H312" t="s">
        <v>237</v>
      </c>
      <c r="I312">
        <v>35.51</v>
      </c>
    </row>
    <row r="313" spans="7:9" x14ac:dyDescent="0.15">
      <c r="G313" t="s">
        <v>169</v>
      </c>
      <c r="H313" t="s">
        <v>238</v>
      </c>
      <c r="I313">
        <v>33.090000000000003</v>
      </c>
    </row>
    <row r="314" spans="7:9" x14ac:dyDescent="0.15">
      <c r="G314" t="s">
        <v>169</v>
      </c>
      <c r="H314" t="s">
        <v>239</v>
      </c>
      <c r="I314">
        <v>45.15</v>
      </c>
    </row>
    <row r="315" spans="7:9" x14ac:dyDescent="0.15">
      <c r="G315" t="s">
        <v>169</v>
      </c>
      <c r="H315" t="s">
        <v>240</v>
      </c>
      <c r="I315">
        <v>42.7</v>
      </c>
    </row>
    <row r="316" spans="7:9" x14ac:dyDescent="0.15">
      <c r="G316" t="s">
        <v>169</v>
      </c>
      <c r="H316" t="s">
        <v>241</v>
      </c>
      <c r="I316">
        <v>45.3</v>
      </c>
    </row>
    <row r="317" spans="7:9" x14ac:dyDescent="0.15">
      <c r="G317" t="s">
        <v>169</v>
      </c>
      <c r="H317" t="s">
        <v>242</v>
      </c>
      <c r="I317">
        <v>39.86</v>
      </c>
    </row>
    <row r="318" spans="7:9" x14ac:dyDescent="0.15">
      <c r="G318" t="s">
        <v>169</v>
      </c>
      <c r="H318" t="s">
        <v>243</v>
      </c>
      <c r="I318">
        <v>48.46</v>
      </c>
    </row>
    <row r="319" spans="7:9" x14ac:dyDescent="0.15">
      <c r="G319" t="s">
        <v>169</v>
      </c>
      <c r="H319" t="s">
        <v>244</v>
      </c>
      <c r="I319">
        <v>47.15</v>
      </c>
    </row>
    <row r="320" spans="7:9" x14ac:dyDescent="0.15">
      <c r="G320" t="s">
        <v>169</v>
      </c>
      <c r="H320" t="s">
        <v>245</v>
      </c>
      <c r="I320">
        <v>44.82</v>
      </c>
    </row>
    <row r="321" spans="7:9" x14ac:dyDescent="0.15">
      <c r="G321" t="s">
        <v>169</v>
      </c>
      <c r="H321" t="s">
        <v>246</v>
      </c>
      <c r="I321">
        <v>37.44</v>
      </c>
    </row>
    <row r="322" spans="7:9" x14ac:dyDescent="0.15">
      <c r="G322" t="s">
        <v>169</v>
      </c>
      <c r="H322" t="s">
        <v>247</v>
      </c>
      <c r="I322">
        <v>36.53</v>
      </c>
    </row>
    <row r="323" spans="7:9" x14ac:dyDescent="0.15">
      <c r="G323" t="s">
        <v>169</v>
      </c>
      <c r="H323" t="s">
        <v>248</v>
      </c>
      <c r="I323">
        <v>35.21</v>
      </c>
    </row>
    <row r="324" spans="7:9" x14ac:dyDescent="0.15">
      <c r="G324" t="s">
        <v>169</v>
      </c>
      <c r="H324" t="s">
        <v>249</v>
      </c>
      <c r="I324">
        <v>34.61</v>
      </c>
    </row>
    <row r="325" spans="7:9" x14ac:dyDescent="0.15">
      <c r="G325" t="s">
        <v>169</v>
      </c>
      <c r="H325" t="s">
        <v>250</v>
      </c>
      <c r="I325">
        <v>38.68</v>
      </c>
    </row>
    <row r="326" spans="7:9" x14ac:dyDescent="0.15">
      <c r="G326" t="s">
        <v>169</v>
      </c>
      <c r="H326" t="s">
        <v>251</v>
      </c>
      <c r="I326">
        <v>26.89</v>
      </c>
    </row>
    <row r="327" spans="7:9" x14ac:dyDescent="0.15">
      <c r="G327" t="s">
        <v>169</v>
      </c>
      <c r="H327" t="s">
        <v>252</v>
      </c>
      <c r="I327">
        <v>30.83</v>
      </c>
    </row>
    <row r="328" spans="7:9" x14ac:dyDescent="0.15">
      <c r="G328" t="s">
        <v>169</v>
      </c>
      <c r="H328" t="s">
        <v>253</v>
      </c>
      <c r="I328">
        <v>32.119999999999997</v>
      </c>
    </row>
    <row r="329" spans="7:9" x14ac:dyDescent="0.15">
      <c r="G329" t="s">
        <v>169</v>
      </c>
      <c r="H329" t="s">
        <v>254</v>
      </c>
      <c r="I329">
        <v>38.090000000000003</v>
      </c>
    </row>
    <row r="330" spans="7:9" x14ac:dyDescent="0.15">
      <c r="G330" t="s">
        <v>169</v>
      </c>
      <c r="H330" t="s">
        <v>255</v>
      </c>
      <c r="I330">
        <v>40.340000000000003</v>
      </c>
    </row>
    <row r="331" spans="7:9" x14ac:dyDescent="0.15">
      <c r="G331" t="s">
        <v>169</v>
      </c>
      <c r="H331" t="s">
        <v>256</v>
      </c>
      <c r="I331">
        <v>39.46</v>
      </c>
    </row>
    <row r="332" spans="7:9" x14ac:dyDescent="0.15">
      <c r="G332" t="s">
        <v>169</v>
      </c>
      <c r="H332" t="s">
        <v>257</v>
      </c>
      <c r="I332">
        <v>37.67</v>
      </c>
    </row>
    <row r="333" spans="7:9" x14ac:dyDescent="0.15">
      <c r="G333" t="s">
        <v>169</v>
      </c>
      <c r="H333" t="s">
        <v>258</v>
      </c>
      <c r="I333">
        <v>39.14</v>
      </c>
    </row>
    <row r="334" spans="7:9" x14ac:dyDescent="0.15">
      <c r="G334" t="s">
        <v>169</v>
      </c>
      <c r="H334" t="s">
        <v>259</v>
      </c>
      <c r="I334">
        <v>39.79</v>
      </c>
    </row>
    <row r="335" spans="7:9" x14ac:dyDescent="0.15">
      <c r="G335" t="s">
        <v>169</v>
      </c>
      <c r="H335" t="s">
        <v>260</v>
      </c>
      <c r="I335">
        <v>61.33</v>
      </c>
    </row>
    <row r="336" spans="7:9" x14ac:dyDescent="0.15">
      <c r="G336" t="s">
        <v>169</v>
      </c>
      <c r="H336" t="s">
        <v>261</v>
      </c>
      <c r="I336">
        <v>69.14</v>
      </c>
    </row>
    <row r="337" spans="7:9" x14ac:dyDescent="0.15">
      <c r="G337" t="s">
        <v>169</v>
      </c>
      <c r="H337" t="s">
        <v>262</v>
      </c>
      <c r="I337">
        <v>68.41</v>
      </c>
    </row>
    <row r="338" spans="7:9" x14ac:dyDescent="0.15">
      <c r="G338" t="s">
        <v>169</v>
      </c>
      <c r="H338" t="s">
        <v>263</v>
      </c>
      <c r="I338">
        <v>78.540000000000006</v>
      </c>
    </row>
    <row r="339" spans="7:9" x14ac:dyDescent="0.15">
      <c r="G339" t="s">
        <v>169</v>
      </c>
      <c r="H339" t="s">
        <v>264</v>
      </c>
      <c r="I339">
        <v>79.91</v>
      </c>
    </row>
    <row r="340" spans="7:9" x14ac:dyDescent="0.15">
      <c r="G340" t="s">
        <v>169</v>
      </c>
      <c r="H340" t="s">
        <v>265</v>
      </c>
      <c r="I340">
        <v>93.15</v>
      </c>
    </row>
    <row r="341" spans="7:9" x14ac:dyDescent="0.15">
      <c r="G341" t="s">
        <v>169</v>
      </c>
      <c r="H341" t="s">
        <v>266</v>
      </c>
      <c r="I341">
        <v>89.15</v>
      </c>
    </row>
    <row r="342" spans="7:9" x14ac:dyDescent="0.15">
      <c r="G342" t="s">
        <v>169</v>
      </c>
      <c r="H342" t="s">
        <v>267</v>
      </c>
      <c r="I342">
        <v>90.56</v>
      </c>
    </row>
    <row r="343" spans="7:9" x14ac:dyDescent="0.15">
      <c r="G343" t="s">
        <v>169</v>
      </c>
      <c r="H343" t="s">
        <v>268</v>
      </c>
      <c r="I343">
        <v>92.64</v>
      </c>
    </row>
    <row r="344" spans="7:9" x14ac:dyDescent="0.15">
      <c r="G344" t="s">
        <v>169</v>
      </c>
      <c r="H344" t="s">
        <v>269</v>
      </c>
      <c r="I344">
        <v>77.7</v>
      </c>
    </row>
    <row r="345" spans="7:9" x14ac:dyDescent="0.15">
      <c r="G345" t="s">
        <v>169</v>
      </c>
      <c r="H345" t="s">
        <v>270</v>
      </c>
      <c r="I345">
        <v>64.47</v>
      </c>
    </row>
    <row r="346" spans="7:9" x14ac:dyDescent="0.15">
      <c r="G346" t="s">
        <v>169</v>
      </c>
      <c r="H346" t="s">
        <v>271</v>
      </c>
      <c r="I346">
        <v>71.3</v>
      </c>
    </row>
    <row r="347" spans="7:9" x14ac:dyDescent="0.15">
      <c r="G347" t="s">
        <v>169</v>
      </c>
      <c r="H347" t="s">
        <v>272</v>
      </c>
      <c r="I347">
        <v>78.63</v>
      </c>
    </row>
    <row r="348" spans="7:9" x14ac:dyDescent="0.15">
      <c r="G348" t="s">
        <v>169</v>
      </c>
      <c r="H348" t="s">
        <v>273</v>
      </c>
      <c r="I348">
        <v>81.62</v>
      </c>
    </row>
    <row r="349" spans="7:9" x14ac:dyDescent="0.15">
      <c r="G349" t="s">
        <v>169</v>
      </c>
      <c r="H349" t="s">
        <v>274</v>
      </c>
      <c r="I349">
        <v>73.33</v>
      </c>
    </row>
    <row r="350" spans="7:9" x14ac:dyDescent="0.15">
      <c r="G350" t="s">
        <v>169</v>
      </c>
      <c r="H350" t="s">
        <v>275</v>
      </c>
      <c r="I350">
        <v>76.34</v>
      </c>
    </row>
    <row r="351" spans="7:9" x14ac:dyDescent="0.15">
      <c r="G351" t="s">
        <v>169</v>
      </c>
      <c r="H351" t="s">
        <v>276</v>
      </c>
      <c r="I351">
        <v>80.81</v>
      </c>
    </row>
    <row r="352" spans="7:9" x14ac:dyDescent="0.15">
      <c r="G352" t="s">
        <v>169</v>
      </c>
      <c r="H352" t="s">
        <v>277</v>
      </c>
      <c r="I352">
        <v>72.760000000000005</v>
      </c>
    </row>
    <row r="353" spans="7:9" x14ac:dyDescent="0.15">
      <c r="G353" t="s">
        <v>169</v>
      </c>
      <c r="H353" t="s">
        <v>278</v>
      </c>
      <c r="I353">
        <v>57.24</v>
      </c>
    </row>
    <row r="354" spans="7:9" x14ac:dyDescent="0.15">
      <c r="G354" t="s">
        <v>169</v>
      </c>
      <c r="H354" t="s">
        <v>279</v>
      </c>
      <c r="I354">
        <v>42.7</v>
      </c>
    </row>
    <row r="355" spans="7:9" x14ac:dyDescent="0.15">
      <c r="G355" t="s">
        <v>169</v>
      </c>
      <c r="H355" t="s">
        <v>280</v>
      </c>
      <c r="I355">
        <v>51.28</v>
      </c>
    </row>
    <row r="356" spans="7:9" x14ac:dyDescent="0.15">
      <c r="G356" t="s">
        <v>169</v>
      </c>
      <c r="H356" t="s">
        <v>281</v>
      </c>
      <c r="I356">
        <v>58.82</v>
      </c>
    </row>
    <row r="357" spans="7:9" x14ac:dyDescent="0.15">
      <c r="G357" t="s">
        <v>169</v>
      </c>
      <c r="H357" t="s">
        <v>282</v>
      </c>
      <c r="I357">
        <v>64.790000000000006</v>
      </c>
    </row>
    <row r="358" spans="7:9" x14ac:dyDescent="0.15">
      <c r="G358" t="s">
        <v>169</v>
      </c>
      <c r="H358" t="s">
        <v>283</v>
      </c>
      <c r="I358">
        <v>73.44</v>
      </c>
    </row>
    <row r="359" spans="7:9" x14ac:dyDescent="0.15">
      <c r="G359" t="s">
        <v>169</v>
      </c>
      <c r="H359" t="s">
        <v>284</v>
      </c>
      <c r="I359">
        <v>80.52</v>
      </c>
    </row>
    <row r="360" spans="7:9" x14ac:dyDescent="0.15">
      <c r="G360" t="s">
        <v>169</v>
      </c>
      <c r="H360" t="s">
        <v>285</v>
      </c>
      <c r="I360">
        <v>77.989999999999995</v>
      </c>
    </row>
    <row r="361" spans="7:9" x14ac:dyDescent="0.15">
      <c r="G361" t="s">
        <v>169</v>
      </c>
      <c r="H361" t="s">
        <v>286</v>
      </c>
      <c r="I361">
        <v>83.66</v>
      </c>
    </row>
    <row r="362" spans="7:9" x14ac:dyDescent="0.15">
      <c r="G362" t="s">
        <v>169</v>
      </c>
      <c r="H362" t="s">
        <v>287</v>
      </c>
      <c r="I362">
        <v>85.76</v>
      </c>
    </row>
    <row r="363" spans="7:9" x14ac:dyDescent="0.15">
      <c r="G363" t="s">
        <v>169</v>
      </c>
      <c r="H363" t="s">
        <v>288</v>
      </c>
      <c r="I363">
        <v>81.19</v>
      </c>
    </row>
    <row r="364" spans="7:9" x14ac:dyDescent="0.15">
      <c r="G364" t="s">
        <v>169</v>
      </c>
      <c r="H364" t="s">
        <v>289</v>
      </c>
      <c r="I364">
        <v>93.36</v>
      </c>
    </row>
    <row r="365" spans="7:9" x14ac:dyDescent="0.15">
      <c r="G365" t="s">
        <v>169</v>
      </c>
      <c r="H365" t="s">
        <v>290</v>
      </c>
      <c r="I365">
        <v>118.81</v>
      </c>
    </row>
    <row r="366" spans="7:9" x14ac:dyDescent="0.15">
      <c r="G366" t="s">
        <v>169</v>
      </c>
      <c r="H366" t="s">
        <v>291</v>
      </c>
      <c r="I366">
        <v>135.91</v>
      </c>
    </row>
    <row r="367" spans="7:9" x14ac:dyDescent="0.15">
      <c r="G367" t="s">
        <v>169</v>
      </c>
      <c r="H367" t="s">
        <v>292</v>
      </c>
      <c r="I367">
        <v>134.52000000000001</v>
      </c>
    </row>
    <row r="368" spans="7:9" x14ac:dyDescent="0.15">
      <c r="G368" t="s">
        <v>169</v>
      </c>
      <c r="H368" t="s">
        <v>293</v>
      </c>
      <c r="I368">
        <v>125.41</v>
      </c>
    </row>
    <row r="369" spans="7:9" x14ac:dyDescent="0.15">
      <c r="G369" t="s">
        <v>169</v>
      </c>
      <c r="H369" t="s">
        <v>294</v>
      </c>
      <c r="I369">
        <v>118.4</v>
      </c>
    </row>
    <row r="370" spans="7:9" x14ac:dyDescent="0.15">
      <c r="G370" t="s">
        <v>169</v>
      </c>
      <c r="H370" t="s">
        <v>295</v>
      </c>
      <c r="I370">
        <v>128.82</v>
      </c>
    </row>
    <row r="371" spans="7:9" x14ac:dyDescent="0.15">
      <c r="G371" t="s">
        <v>170</v>
      </c>
      <c r="H371" t="s">
        <v>173</v>
      </c>
      <c r="I371">
        <v>100.52</v>
      </c>
    </row>
    <row r="372" spans="7:9" x14ac:dyDescent="0.15">
      <c r="G372" t="s">
        <v>170</v>
      </c>
      <c r="H372" t="s">
        <v>174</v>
      </c>
      <c r="I372">
        <v>92.11</v>
      </c>
    </row>
    <row r="373" spans="7:9" x14ac:dyDescent="0.15">
      <c r="G373" t="s">
        <v>170</v>
      </c>
      <c r="H373" t="s">
        <v>175</v>
      </c>
      <c r="I373">
        <v>106.11</v>
      </c>
    </row>
    <row r="374" spans="7:9" x14ac:dyDescent="0.15">
      <c r="G374" t="s">
        <v>170</v>
      </c>
      <c r="H374" t="s">
        <v>176</v>
      </c>
      <c r="I374">
        <v>99.95</v>
      </c>
    </row>
    <row r="375" spans="7:9" x14ac:dyDescent="0.15">
      <c r="G375" t="s">
        <v>170</v>
      </c>
      <c r="H375" t="s">
        <v>177</v>
      </c>
      <c r="I375">
        <v>96.31</v>
      </c>
    </row>
    <row r="376" spans="7:9" x14ac:dyDescent="0.15">
      <c r="G376" t="s">
        <v>170</v>
      </c>
      <c r="H376" t="s">
        <v>178</v>
      </c>
      <c r="I376">
        <v>98.33</v>
      </c>
    </row>
    <row r="377" spans="7:9" x14ac:dyDescent="0.15">
      <c r="G377" t="s">
        <v>170</v>
      </c>
      <c r="H377" t="s">
        <v>179</v>
      </c>
      <c r="I377">
        <v>100.74</v>
      </c>
    </row>
    <row r="378" spans="7:9" x14ac:dyDescent="0.15">
      <c r="G378" t="s">
        <v>170</v>
      </c>
      <c r="H378" t="s">
        <v>180</v>
      </c>
      <c r="I378">
        <v>118.62</v>
      </c>
    </row>
    <row r="379" spans="7:9" x14ac:dyDescent="0.15">
      <c r="G379" t="s">
        <v>170</v>
      </c>
      <c r="H379" t="s">
        <v>181</v>
      </c>
      <c r="I379">
        <v>101.19</v>
      </c>
    </row>
    <row r="380" spans="7:9" x14ac:dyDescent="0.15">
      <c r="G380" t="s">
        <v>170</v>
      </c>
      <c r="H380" t="s">
        <v>182</v>
      </c>
      <c r="I380">
        <v>88.5</v>
      </c>
    </row>
    <row r="381" spans="7:9" x14ac:dyDescent="0.15">
      <c r="G381" t="s">
        <v>170</v>
      </c>
      <c r="H381" t="s">
        <v>183</v>
      </c>
      <c r="I381">
        <v>84.12</v>
      </c>
    </row>
    <row r="382" spans="7:9" x14ac:dyDescent="0.15">
      <c r="G382" t="s">
        <v>170</v>
      </c>
      <c r="H382" t="s">
        <v>184</v>
      </c>
      <c r="I382">
        <v>76.47</v>
      </c>
    </row>
    <row r="383" spans="7:9" x14ac:dyDescent="0.15">
      <c r="G383" t="s">
        <v>170</v>
      </c>
      <c r="H383" t="s">
        <v>185</v>
      </c>
      <c r="I383">
        <v>100.76</v>
      </c>
    </row>
    <row r="384" spans="7:9" x14ac:dyDescent="0.15">
      <c r="G384" t="s">
        <v>170</v>
      </c>
      <c r="H384" t="s">
        <v>186</v>
      </c>
      <c r="I384">
        <v>89.98</v>
      </c>
    </row>
    <row r="385" spans="7:9" x14ac:dyDescent="0.15">
      <c r="G385" t="s">
        <v>170</v>
      </c>
      <c r="H385" t="s">
        <v>187</v>
      </c>
      <c r="I385">
        <v>86.63</v>
      </c>
    </row>
    <row r="386" spans="7:9" x14ac:dyDescent="0.15">
      <c r="G386" t="s">
        <v>170</v>
      </c>
      <c r="H386" t="s">
        <v>188</v>
      </c>
      <c r="I386">
        <v>103.7</v>
      </c>
    </row>
    <row r="387" spans="7:9" x14ac:dyDescent="0.15">
      <c r="G387" t="s">
        <v>170</v>
      </c>
      <c r="H387" t="s">
        <v>189</v>
      </c>
      <c r="I387">
        <v>100.82</v>
      </c>
    </row>
    <row r="388" spans="7:9" x14ac:dyDescent="0.15">
      <c r="G388" t="s">
        <v>170</v>
      </c>
      <c r="H388" t="s">
        <v>190</v>
      </c>
      <c r="I388">
        <v>102.35</v>
      </c>
    </row>
    <row r="389" spans="7:9" x14ac:dyDescent="0.15">
      <c r="G389" t="s">
        <v>170</v>
      </c>
      <c r="H389" t="s">
        <v>191</v>
      </c>
      <c r="I389">
        <v>94.87</v>
      </c>
    </row>
    <row r="390" spans="7:9" x14ac:dyDescent="0.15">
      <c r="G390" t="s">
        <v>170</v>
      </c>
      <c r="H390" t="s">
        <v>192</v>
      </c>
      <c r="I390">
        <v>90.25</v>
      </c>
    </row>
    <row r="391" spans="7:9" x14ac:dyDescent="0.15">
      <c r="G391" t="s">
        <v>170</v>
      </c>
      <c r="H391" t="s">
        <v>193</v>
      </c>
      <c r="I391">
        <v>82.82</v>
      </c>
    </row>
    <row r="392" spans="7:9" x14ac:dyDescent="0.15">
      <c r="G392" t="s">
        <v>170</v>
      </c>
      <c r="H392" t="s">
        <v>194</v>
      </c>
      <c r="I392">
        <v>97.58</v>
      </c>
    </row>
    <row r="393" spans="7:9" x14ac:dyDescent="0.15">
      <c r="G393" t="s">
        <v>170</v>
      </c>
      <c r="H393" t="s">
        <v>195</v>
      </c>
      <c r="I393">
        <v>104.5</v>
      </c>
    </row>
    <row r="394" spans="7:9" x14ac:dyDescent="0.15">
      <c r="G394" t="s">
        <v>170</v>
      </c>
      <c r="H394" t="s">
        <v>196</v>
      </c>
      <c r="I394">
        <v>109.36</v>
      </c>
    </row>
    <row r="395" spans="7:9" x14ac:dyDescent="0.15">
      <c r="G395" t="s">
        <v>170</v>
      </c>
      <c r="H395" t="s">
        <v>197</v>
      </c>
      <c r="I395">
        <v>97.54</v>
      </c>
    </row>
    <row r="396" spans="7:9" x14ac:dyDescent="0.15">
      <c r="G396" t="s">
        <v>170</v>
      </c>
      <c r="H396" t="s">
        <v>198</v>
      </c>
      <c r="I396">
        <v>88.82</v>
      </c>
    </row>
    <row r="397" spans="7:9" x14ac:dyDescent="0.15">
      <c r="G397" t="s">
        <v>170</v>
      </c>
      <c r="H397" t="s">
        <v>199</v>
      </c>
      <c r="I397">
        <v>94.15</v>
      </c>
    </row>
    <row r="398" spans="7:9" x14ac:dyDescent="0.15">
      <c r="G398" t="s">
        <v>170</v>
      </c>
      <c r="H398" t="s">
        <v>200</v>
      </c>
      <c r="I398">
        <v>75.819999999999993</v>
      </c>
    </row>
    <row r="399" spans="7:9" x14ac:dyDescent="0.15">
      <c r="G399" t="s">
        <v>170</v>
      </c>
      <c r="H399" t="s">
        <v>201</v>
      </c>
      <c r="I399">
        <v>72.97</v>
      </c>
    </row>
    <row r="400" spans="7:9" x14ac:dyDescent="0.15">
      <c r="G400" t="s">
        <v>170</v>
      </c>
      <c r="H400" t="s">
        <v>202</v>
      </c>
      <c r="I400">
        <v>65.31</v>
      </c>
    </row>
    <row r="401" spans="7:9" x14ac:dyDescent="0.15">
      <c r="G401" t="s">
        <v>170</v>
      </c>
      <c r="H401" t="s">
        <v>203</v>
      </c>
      <c r="I401">
        <v>63.86</v>
      </c>
    </row>
    <row r="402" spans="7:9" x14ac:dyDescent="0.15">
      <c r="G402" t="s">
        <v>170</v>
      </c>
      <c r="H402" t="s">
        <v>204</v>
      </c>
      <c r="I402">
        <v>68.52</v>
      </c>
    </row>
    <row r="403" spans="7:9" x14ac:dyDescent="0.15">
      <c r="G403" t="s">
        <v>170</v>
      </c>
      <c r="H403" t="s">
        <v>205</v>
      </c>
      <c r="I403">
        <v>53.01</v>
      </c>
    </row>
    <row r="404" spans="7:9" x14ac:dyDescent="0.15">
      <c r="G404" t="s">
        <v>170</v>
      </c>
      <c r="H404" t="s">
        <v>206</v>
      </c>
      <c r="I404">
        <v>71.760000000000005</v>
      </c>
    </row>
    <row r="405" spans="7:9" x14ac:dyDescent="0.15">
      <c r="G405" t="s">
        <v>170</v>
      </c>
      <c r="H405" t="s">
        <v>207</v>
      </c>
      <c r="I405">
        <v>79.16</v>
      </c>
    </row>
    <row r="406" spans="7:9" x14ac:dyDescent="0.15">
      <c r="G406" t="s">
        <v>170</v>
      </c>
      <c r="H406" t="s">
        <v>208</v>
      </c>
      <c r="I406">
        <v>70.58</v>
      </c>
    </row>
    <row r="407" spans="7:9" x14ac:dyDescent="0.15">
      <c r="G407" t="s">
        <v>170</v>
      </c>
      <c r="H407" t="s">
        <v>209</v>
      </c>
      <c r="I407">
        <v>71.22</v>
      </c>
    </row>
    <row r="408" spans="7:9" x14ac:dyDescent="0.15">
      <c r="G408" t="s">
        <v>170</v>
      </c>
      <c r="H408" t="s">
        <v>210</v>
      </c>
      <c r="I408">
        <v>71.13</v>
      </c>
    </row>
    <row r="409" spans="7:9" x14ac:dyDescent="0.15">
      <c r="G409" t="s">
        <v>170</v>
      </c>
      <c r="H409" t="s">
        <v>211</v>
      </c>
      <c r="I409">
        <v>71.569999999999993</v>
      </c>
    </row>
    <row r="410" spans="7:9" x14ac:dyDescent="0.15">
      <c r="G410" t="s">
        <v>170</v>
      </c>
      <c r="H410" t="s">
        <v>212</v>
      </c>
      <c r="I410">
        <v>77.47</v>
      </c>
    </row>
    <row r="411" spans="7:9" x14ac:dyDescent="0.15">
      <c r="G411" t="s">
        <v>170</v>
      </c>
      <c r="H411" t="s">
        <v>213</v>
      </c>
      <c r="I411">
        <v>80.48</v>
      </c>
    </row>
    <row r="412" spans="7:9" x14ac:dyDescent="0.15">
      <c r="G412" t="s">
        <v>170</v>
      </c>
      <c r="H412" t="s">
        <v>214</v>
      </c>
      <c r="I412">
        <v>75.42</v>
      </c>
    </row>
    <row r="413" spans="7:9" x14ac:dyDescent="0.15">
      <c r="G413" t="s">
        <v>170</v>
      </c>
      <c r="H413" t="s">
        <v>215</v>
      </c>
      <c r="I413">
        <v>74.28</v>
      </c>
    </row>
    <row r="414" spans="7:9" x14ac:dyDescent="0.15">
      <c r="G414" t="s">
        <v>170</v>
      </c>
      <c r="H414" t="s">
        <v>216</v>
      </c>
      <c r="I414">
        <v>75.12</v>
      </c>
    </row>
    <row r="415" spans="7:9" x14ac:dyDescent="0.15">
      <c r="G415" t="s">
        <v>170</v>
      </c>
      <c r="H415" t="s">
        <v>217</v>
      </c>
      <c r="I415">
        <v>80.91</v>
      </c>
    </row>
    <row r="416" spans="7:9" x14ac:dyDescent="0.15">
      <c r="G416" t="s">
        <v>170</v>
      </c>
      <c r="H416" t="s">
        <v>218</v>
      </c>
      <c r="I416">
        <v>81.96</v>
      </c>
    </row>
    <row r="417" spans="7:9" x14ac:dyDescent="0.15">
      <c r="G417" t="s">
        <v>170</v>
      </c>
      <c r="H417" t="s">
        <v>219</v>
      </c>
      <c r="I417">
        <v>83.08</v>
      </c>
    </row>
    <row r="418" spans="7:9" x14ac:dyDescent="0.15">
      <c r="G418" t="s">
        <v>170</v>
      </c>
      <c r="H418" t="s">
        <v>220</v>
      </c>
      <c r="I418">
        <v>85.05</v>
      </c>
    </row>
    <row r="419" spans="7:9" x14ac:dyDescent="0.15">
      <c r="G419" t="s">
        <v>170</v>
      </c>
      <c r="H419" t="s">
        <v>221</v>
      </c>
      <c r="I419">
        <v>91.06</v>
      </c>
    </row>
    <row r="420" spans="7:9" x14ac:dyDescent="0.15">
      <c r="G420" t="s">
        <v>170</v>
      </c>
      <c r="H420" t="s">
        <v>222</v>
      </c>
      <c r="I420">
        <v>88.7</v>
      </c>
    </row>
    <row r="421" spans="7:9" x14ac:dyDescent="0.15">
      <c r="G421" t="s">
        <v>170</v>
      </c>
      <c r="H421" t="s">
        <v>223</v>
      </c>
      <c r="I421">
        <v>84.41</v>
      </c>
    </row>
    <row r="422" spans="7:9" x14ac:dyDescent="0.15">
      <c r="G422" t="s">
        <v>170</v>
      </c>
      <c r="H422" t="s">
        <v>224</v>
      </c>
      <c r="I422">
        <v>81.040000000000006</v>
      </c>
    </row>
    <row r="423" spans="7:9" x14ac:dyDescent="0.15">
      <c r="G423" t="s">
        <v>170</v>
      </c>
      <c r="H423" t="s">
        <v>225</v>
      </c>
      <c r="I423">
        <v>81.59</v>
      </c>
    </row>
    <row r="424" spans="7:9" x14ac:dyDescent="0.15">
      <c r="G424" t="s">
        <v>170</v>
      </c>
      <c r="H424" t="s">
        <v>226</v>
      </c>
      <c r="I424">
        <v>81.19</v>
      </c>
    </row>
    <row r="425" spans="7:9" x14ac:dyDescent="0.15">
      <c r="G425" t="s">
        <v>170</v>
      </c>
      <c r="H425" t="s">
        <v>227</v>
      </c>
      <c r="I425">
        <v>80.19</v>
      </c>
    </row>
    <row r="426" spans="7:9" x14ac:dyDescent="0.15">
      <c r="G426" t="s">
        <v>170</v>
      </c>
      <c r="H426" t="s">
        <v>228</v>
      </c>
      <c r="I426">
        <v>78.17</v>
      </c>
    </row>
    <row r="427" spans="7:9" x14ac:dyDescent="0.15">
      <c r="G427" t="s">
        <v>170</v>
      </c>
      <c r="H427" t="s">
        <v>229</v>
      </c>
      <c r="I427">
        <v>79.13</v>
      </c>
    </row>
    <row r="428" spans="7:9" x14ac:dyDescent="0.15">
      <c r="G428" t="s">
        <v>170</v>
      </c>
      <c r="H428" t="s">
        <v>230</v>
      </c>
      <c r="I428">
        <v>82.84</v>
      </c>
    </row>
    <row r="429" spans="7:9" x14ac:dyDescent="0.15">
      <c r="G429" t="s">
        <v>170</v>
      </c>
      <c r="H429" t="s">
        <v>231</v>
      </c>
      <c r="I429">
        <v>87.15</v>
      </c>
    </row>
    <row r="430" spans="7:9" x14ac:dyDescent="0.15">
      <c r="G430" t="s">
        <v>170</v>
      </c>
      <c r="H430" t="s">
        <v>232</v>
      </c>
      <c r="I430">
        <v>91.16</v>
      </c>
    </row>
    <row r="431" spans="7:9" x14ac:dyDescent="0.15">
      <c r="G431" t="s">
        <v>170</v>
      </c>
      <c r="H431" t="s">
        <v>233</v>
      </c>
      <c r="I431">
        <v>86.39</v>
      </c>
    </row>
    <row r="432" spans="7:9" x14ac:dyDescent="0.15">
      <c r="G432" t="s">
        <v>170</v>
      </c>
      <c r="H432" t="s">
        <v>234</v>
      </c>
      <c r="I432">
        <v>85.78</v>
      </c>
    </row>
    <row r="433" spans="7:9" x14ac:dyDescent="0.15">
      <c r="G433" t="s">
        <v>170</v>
      </c>
      <c r="H433" t="s">
        <v>235</v>
      </c>
      <c r="I433">
        <v>84.66</v>
      </c>
    </row>
    <row r="434" spans="7:9" x14ac:dyDescent="0.15">
      <c r="G434" t="s">
        <v>170</v>
      </c>
      <c r="H434" t="s">
        <v>236</v>
      </c>
      <c r="I434">
        <v>70.77</v>
      </c>
    </row>
    <row r="435" spans="7:9" x14ac:dyDescent="0.15">
      <c r="G435" t="s">
        <v>170</v>
      </c>
      <c r="H435" t="s">
        <v>237</v>
      </c>
      <c r="I435">
        <v>70.180000000000007</v>
      </c>
    </row>
    <row r="436" spans="7:9" x14ac:dyDescent="0.15">
      <c r="G436" t="s">
        <v>170</v>
      </c>
      <c r="H436" t="s">
        <v>238</v>
      </c>
      <c r="I436">
        <v>68.930000000000007</v>
      </c>
    </row>
    <row r="437" spans="7:9" x14ac:dyDescent="0.15">
      <c r="G437" t="s">
        <v>170</v>
      </c>
      <c r="H437" t="s">
        <v>239</v>
      </c>
      <c r="I437">
        <v>77.53</v>
      </c>
    </row>
    <row r="438" spans="7:9" x14ac:dyDescent="0.15">
      <c r="G438" t="s">
        <v>170</v>
      </c>
      <c r="H438" t="s">
        <v>240</v>
      </c>
      <c r="I438">
        <v>75.069999999999993</v>
      </c>
    </row>
    <row r="439" spans="7:9" x14ac:dyDescent="0.15">
      <c r="G439" t="s">
        <v>170</v>
      </c>
      <c r="H439" t="s">
        <v>241</v>
      </c>
      <c r="I439">
        <v>74.7</v>
      </c>
    </row>
    <row r="440" spans="7:9" x14ac:dyDescent="0.15">
      <c r="G440" t="s">
        <v>170</v>
      </c>
      <c r="H440" t="s">
        <v>242</v>
      </c>
      <c r="I440">
        <v>76.25</v>
      </c>
    </row>
    <row r="441" spans="7:9" x14ac:dyDescent="0.15">
      <c r="G441" t="s">
        <v>170</v>
      </c>
      <c r="H441" t="s">
        <v>243</v>
      </c>
      <c r="I441">
        <v>82.98</v>
      </c>
    </row>
    <row r="442" spans="7:9" x14ac:dyDescent="0.15">
      <c r="G442" t="s">
        <v>170</v>
      </c>
      <c r="H442" t="s">
        <v>244</v>
      </c>
      <c r="I442">
        <v>76.73</v>
      </c>
    </row>
    <row r="443" spans="7:9" x14ac:dyDescent="0.15">
      <c r="G443" t="s">
        <v>170</v>
      </c>
      <c r="H443" t="s">
        <v>245</v>
      </c>
      <c r="I443">
        <v>75.89</v>
      </c>
    </row>
    <row r="444" spans="7:9" x14ac:dyDescent="0.15">
      <c r="G444" t="s">
        <v>170</v>
      </c>
      <c r="H444" t="s">
        <v>246</v>
      </c>
      <c r="I444">
        <v>75.09</v>
      </c>
    </row>
    <row r="445" spans="7:9" x14ac:dyDescent="0.15">
      <c r="G445" t="s">
        <v>170</v>
      </c>
      <c r="H445" t="s">
        <v>247</v>
      </c>
      <c r="I445">
        <v>77.17</v>
      </c>
    </row>
    <row r="446" spans="7:9" x14ac:dyDescent="0.15">
      <c r="G446" t="s">
        <v>170</v>
      </c>
      <c r="H446" t="s">
        <v>248</v>
      </c>
      <c r="I446">
        <v>77.05</v>
      </c>
    </row>
    <row r="447" spans="7:9" x14ac:dyDescent="0.15">
      <c r="G447" t="s">
        <v>170</v>
      </c>
      <c r="H447" t="s">
        <v>249</v>
      </c>
      <c r="I447">
        <v>75.040000000000006</v>
      </c>
    </row>
    <row r="448" spans="7:9" x14ac:dyDescent="0.15">
      <c r="G448" t="s">
        <v>170</v>
      </c>
      <c r="H448" t="s">
        <v>250</v>
      </c>
      <c r="I448">
        <v>72.150000000000006</v>
      </c>
    </row>
    <row r="449" spans="7:9" x14ac:dyDescent="0.15">
      <c r="G449" t="s">
        <v>170</v>
      </c>
      <c r="H449" t="s">
        <v>251</v>
      </c>
      <c r="I449">
        <v>72.7</v>
      </c>
    </row>
    <row r="450" spans="7:9" x14ac:dyDescent="0.15">
      <c r="G450" t="s">
        <v>170</v>
      </c>
      <c r="H450" t="s">
        <v>252</v>
      </c>
      <c r="I450">
        <v>76.349999999999994</v>
      </c>
    </row>
    <row r="451" spans="7:9" x14ac:dyDescent="0.15">
      <c r="G451" t="s">
        <v>170</v>
      </c>
      <c r="H451" t="s">
        <v>253</v>
      </c>
      <c r="I451">
        <v>77.260000000000005</v>
      </c>
    </row>
    <row r="452" spans="7:9" x14ac:dyDescent="0.15">
      <c r="G452" t="s">
        <v>170</v>
      </c>
      <c r="H452" t="s">
        <v>254</v>
      </c>
      <c r="I452">
        <v>87.06</v>
      </c>
    </row>
    <row r="453" spans="7:9" x14ac:dyDescent="0.15">
      <c r="G453" t="s">
        <v>170</v>
      </c>
      <c r="H453" t="s">
        <v>255</v>
      </c>
      <c r="I453">
        <v>86.95</v>
      </c>
    </row>
    <row r="454" spans="7:9" x14ac:dyDescent="0.15">
      <c r="G454" t="s">
        <v>170</v>
      </c>
      <c r="H454" t="s">
        <v>256</v>
      </c>
      <c r="I454">
        <v>91.9</v>
      </c>
    </row>
    <row r="455" spans="7:9" x14ac:dyDescent="0.15">
      <c r="G455" t="s">
        <v>170</v>
      </c>
      <c r="H455" t="s">
        <v>257</v>
      </c>
      <c r="I455">
        <v>93.79</v>
      </c>
    </row>
    <row r="456" spans="7:9" x14ac:dyDescent="0.15">
      <c r="G456" t="s">
        <v>170</v>
      </c>
      <c r="H456" t="s">
        <v>258</v>
      </c>
      <c r="I456">
        <v>88.18</v>
      </c>
    </row>
    <row r="457" spans="7:9" x14ac:dyDescent="0.15">
      <c r="G457" t="s">
        <v>170</v>
      </c>
      <c r="H457" t="s">
        <v>259</v>
      </c>
      <c r="I457">
        <v>89.44</v>
      </c>
    </row>
    <row r="458" spans="7:9" x14ac:dyDescent="0.15">
      <c r="G458" t="s">
        <v>170</v>
      </c>
      <c r="H458" t="s">
        <v>260</v>
      </c>
      <c r="I458">
        <v>96.98</v>
      </c>
    </row>
    <row r="459" spans="7:9" x14ac:dyDescent="0.15">
      <c r="G459" t="s">
        <v>170</v>
      </c>
      <c r="H459" t="s">
        <v>261</v>
      </c>
      <c r="I459">
        <v>101.54</v>
      </c>
    </row>
    <row r="460" spans="7:9" x14ac:dyDescent="0.15">
      <c r="G460" t="s">
        <v>170</v>
      </c>
      <c r="H460" t="s">
        <v>262</v>
      </c>
      <c r="I460">
        <v>100.25</v>
      </c>
    </row>
    <row r="461" spans="7:9" x14ac:dyDescent="0.15">
      <c r="G461" t="s">
        <v>170</v>
      </c>
      <c r="H461" t="s">
        <v>263</v>
      </c>
      <c r="I461">
        <v>105.4</v>
      </c>
    </row>
    <row r="462" spans="7:9" x14ac:dyDescent="0.15">
      <c r="G462" t="s">
        <v>170</v>
      </c>
      <c r="H462" t="s">
        <v>264</v>
      </c>
      <c r="I462">
        <v>111.54</v>
      </c>
    </row>
    <row r="463" spans="7:9" x14ac:dyDescent="0.15">
      <c r="G463" t="s">
        <v>170</v>
      </c>
      <c r="H463" t="s">
        <v>265</v>
      </c>
      <c r="I463">
        <v>112.6</v>
      </c>
    </row>
    <row r="464" spans="7:9" x14ac:dyDescent="0.15">
      <c r="G464" t="s">
        <v>170</v>
      </c>
      <c r="H464" t="s">
        <v>266</v>
      </c>
      <c r="I464">
        <v>111</v>
      </c>
    </row>
    <row r="465" spans="7:9" x14ac:dyDescent="0.15">
      <c r="G465" t="s">
        <v>170</v>
      </c>
      <c r="H465" t="s">
        <v>267</v>
      </c>
      <c r="I465">
        <v>100.9</v>
      </c>
    </row>
    <row r="466" spans="7:9" x14ac:dyDescent="0.15">
      <c r="G466" t="s">
        <v>170</v>
      </c>
      <c r="H466" t="s">
        <v>268</v>
      </c>
      <c r="I466">
        <v>103.7</v>
      </c>
    </row>
    <row r="467" spans="7:9" x14ac:dyDescent="0.15">
      <c r="G467" t="s">
        <v>170</v>
      </c>
      <c r="H467" t="s">
        <v>269</v>
      </c>
      <c r="I467">
        <v>102.75</v>
      </c>
    </row>
    <row r="468" spans="7:9" x14ac:dyDescent="0.15">
      <c r="G468" t="s">
        <v>170</v>
      </c>
      <c r="H468" t="s">
        <v>270</v>
      </c>
      <c r="I468">
        <v>109.64</v>
      </c>
    </row>
    <row r="469" spans="7:9" x14ac:dyDescent="0.15">
      <c r="G469" t="s">
        <v>170</v>
      </c>
      <c r="H469" t="s">
        <v>271</v>
      </c>
      <c r="I469">
        <v>110.87</v>
      </c>
    </row>
    <row r="470" spans="7:9" x14ac:dyDescent="0.15">
      <c r="G470" t="s">
        <v>170</v>
      </c>
      <c r="H470" t="s">
        <v>272</v>
      </c>
      <c r="I470">
        <v>116.23</v>
      </c>
    </row>
    <row r="471" spans="7:9" x14ac:dyDescent="0.15">
      <c r="G471" t="s">
        <v>170</v>
      </c>
      <c r="H471" t="s">
        <v>273</v>
      </c>
      <c r="I471">
        <v>125.14</v>
      </c>
    </row>
    <row r="472" spans="7:9" x14ac:dyDescent="0.15">
      <c r="G472" t="s">
        <v>170</v>
      </c>
      <c r="H472" t="s">
        <v>274</v>
      </c>
      <c r="I472">
        <v>114.6</v>
      </c>
    </row>
    <row r="473" spans="7:9" x14ac:dyDescent="0.15">
      <c r="G473" t="s">
        <v>170</v>
      </c>
      <c r="H473" t="s">
        <v>275</v>
      </c>
      <c r="I473">
        <v>123.74</v>
      </c>
    </row>
    <row r="474" spans="7:9" x14ac:dyDescent="0.15">
      <c r="G474" t="s">
        <v>170</v>
      </c>
      <c r="H474" t="s">
        <v>276</v>
      </c>
      <c r="I474">
        <v>118.16</v>
      </c>
    </row>
    <row r="475" spans="7:9" x14ac:dyDescent="0.15">
      <c r="G475" t="s">
        <v>170</v>
      </c>
      <c r="H475" t="s">
        <v>277</v>
      </c>
      <c r="I475">
        <v>113.53</v>
      </c>
    </row>
    <row r="476" spans="7:9" x14ac:dyDescent="0.15">
      <c r="G476" t="s">
        <v>170</v>
      </c>
      <c r="H476" t="s">
        <v>278</v>
      </c>
      <c r="I476">
        <v>90.24</v>
      </c>
    </row>
    <row r="477" spans="7:9" x14ac:dyDescent="0.15">
      <c r="G477" t="s">
        <v>170</v>
      </c>
      <c r="H477" t="s">
        <v>279</v>
      </c>
      <c r="I477">
        <v>79.650000000000006</v>
      </c>
    </row>
    <row r="478" spans="7:9" x14ac:dyDescent="0.15">
      <c r="G478" t="s">
        <v>170</v>
      </c>
      <c r="H478" t="s">
        <v>280</v>
      </c>
      <c r="I478">
        <v>82.15</v>
      </c>
    </row>
    <row r="479" spans="7:9" x14ac:dyDescent="0.15">
      <c r="G479" t="s">
        <v>170</v>
      </c>
      <c r="H479" t="s">
        <v>281</v>
      </c>
      <c r="I479">
        <v>89.46</v>
      </c>
    </row>
    <row r="480" spans="7:9" x14ac:dyDescent="0.15">
      <c r="G480" t="s">
        <v>170</v>
      </c>
      <c r="H480" t="s">
        <v>282</v>
      </c>
      <c r="I480">
        <v>90.32</v>
      </c>
    </row>
    <row r="481" spans="7:9" x14ac:dyDescent="0.15">
      <c r="G481" t="s">
        <v>170</v>
      </c>
      <c r="H481" t="s">
        <v>283</v>
      </c>
      <c r="I481">
        <v>95.09</v>
      </c>
    </row>
    <row r="482" spans="7:9" x14ac:dyDescent="0.15">
      <c r="G482" t="s">
        <v>170</v>
      </c>
      <c r="H482" t="s">
        <v>284</v>
      </c>
      <c r="I482">
        <v>101.29</v>
      </c>
    </row>
    <row r="483" spans="7:9" x14ac:dyDescent="0.15">
      <c r="G483" t="s">
        <v>170</v>
      </c>
      <c r="H483" t="s">
        <v>285</v>
      </c>
      <c r="I483">
        <v>104.85</v>
      </c>
    </row>
    <row r="484" spans="7:9" x14ac:dyDescent="0.15">
      <c r="G484" t="s">
        <v>170</v>
      </c>
      <c r="H484" t="s">
        <v>286</v>
      </c>
      <c r="I484">
        <v>103.01</v>
      </c>
    </row>
    <row r="485" spans="7:9" x14ac:dyDescent="0.15">
      <c r="G485" t="s">
        <v>170</v>
      </c>
      <c r="H485" t="s">
        <v>287</v>
      </c>
      <c r="I485">
        <v>116.34</v>
      </c>
    </row>
    <row r="486" spans="7:9" x14ac:dyDescent="0.15">
      <c r="G486" t="s">
        <v>170</v>
      </c>
      <c r="H486" t="s">
        <v>288</v>
      </c>
      <c r="I486">
        <v>117</v>
      </c>
    </row>
    <row r="487" spans="7:9" x14ac:dyDescent="0.15">
      <c r="G487" t="s">
        <v>170</v>
      </c>
      <c r="H487" t="s">
        <v>289</v>
      </c>
      <c r="I487">
        <v>118.55</v>
      </c>
    </row>
    <row r="488" spans="7:9" x14ac:dyDescent="0.15">
      <c r="G488" t="s">
        <v>170</v>
      </c>
      <c r="H488" t="s">
        <v>290</v>
      </c>
      <c r="I488">
        <v>119.54</v>
      </c>
    </row>
    <row r="489" spans="7:9" x14ac:dyDescent="0.15">
      <c r="G489" t="s">
        <v>170</v>
      </c>
      <c r="H489" t="s">
        <v>291</v>
      </c>
      <c r="I489">
        <v>125.79</v>
      </c>
    </row>
    <row r="490" spans="7:9" x14ac:dyDescent="0.15">
      <c r="G490" t="s">
        <v>170</v>
      </c>
      <c r="H490" t="s">
        <v>292</v>
      </c>
      <c r="I490">
        <v>130.32</v>
      </c>
    </row>
    <row r="491" spans="7:9" x14ac:dyDescent="0.15">
      <c r="G491" t="s">
        <v>170</v>
      </c>
      <c r="H491" t="s">
        <v>293</v>
      </c>
      <c r="I491">
        <v>121.85</v>
      </c>
    </row>
    <row r="492" spans="7:9" x14ac:dyDescent="0.15">
      <c r="G492" t="s">
        <v>170</v>
      </c>
      <c r="H492" t="s">
        <v>294</v>
      </c>
      <c r="I492">
        <v>127.16</v>
      </c>
    </row>
    <row r="493" spans="7:9" x14ac:dyDescent="0.15">
      <c r="G493" t="s">
        <v>170</v>
      </c>
      <c r="H493" t="s">
        <v>295</v>
      </c>
      <c r="I493">
        <v>125.55</v>
      </c>
    </row>
    <row r="494" spans="7:9" x14ac:dyDescent="0.15">
      <c r="G494" t="s">
        <v>171</v>
      </c>
      <c r="H494" t="s">
        <v>228</v>
      </c>
      <c r="I494">
        <v>102.37</v>
      </c>
    </row>
    <row r="495" spans="7:9" x14ac:dyDescent="0.15">
      <c r="G495" t="s">
        <v>171</v>
      </c>
      <c r="H495" t="s">
        <v>229</v>
      </c>
      <c r="I495">
        <v>129.6</v>
      </c>
    </row>
    <row r="496" spans="7:9" x14ac:dyDescent="0.15">
      <c r="G496" t="s">
        <v>171</v>
      </c>
      <c r="H496" t="s">
        <v>230</v>
      </c>
      <c r="I496">
        <v>190.64</v>
      </c>
    </row>
    <row r="497" spans="7:9" x14ac:dyDescent="0.15">
      <c r="G497" t="s">
        <v>171</v>
      </c>
      <c r="H497" t="s">
        <v>231</v>
      </c>
      <c r="I497">
        <v>181.98</v>
      </c>
    </row>
    <row r="498" spans="7:9" x14ac:dyDescent="0.15">
      <c r="G498" t="s">
        <v>171</v>
      </c>
      <c r="H498" t="s">
        <v>232</v>
      </c>
      <c r="I498">
        <v>192.79</v>
      </c>
    </row>
    <row r="499" spans="7:9" x14ac:dyDescent="0.15">
      <c r="G499" t="s">
        <v>171</v>
      </c>
      <c r="H499" t="s">
        <v>233</v>
      </c>
      <c r="I499">
        <v>195.62</v>
      </c>
    </row>
    <row r="500" spans="7:9" x14ac:dyDescent="0.15">
      <c r="G500" t="s">
        <v>171</v>
      </c>
      <c r="H500" t="s">
        <v>234</v>
      </c>
      <c r="I500">
        <v>187.99</v>
      </c>
    </row>
    <row r="501" spans="7:9" x14ac:dyDescent="0.15">
      <c r="G501" t="s">
        <v>171</v>
      </c>
      <c r="H501" t="s">
        <v>235</v>
      </c>
      <c r="I501">
        <v>180.51</v>
      </c>
    </row>
    <row r="502" spans="7:9" x14ac:dyDescent="0.15">
      <c r="G502" t="s">
        <v>171</v>
      </c>
      <c r="H502" t="s">
        <v>236</v>
      </c>
      <c r="I502">
        <v>220</v>
      </c>
    </row>
    <row r="503" spans="7:9" x14ac:dyDescent="0.15">
      <c r="G503" t="s">
        <v>171</v>
      </c>
      <c r="H503" t="s">
        <v>237</v>
      </c>
      <c r="I503">
        <v>277.27</v>
      </c>
    </row>
    <row r="504" spans="7:9" x14ac:dyDescent="0.15">
      <c r="G504" t="s">
        <v>171</v>
      </c>
      <c r="H504" t="s">
        <v>238</v>
      </c>
      <c r="I504">
        <v>294.14999999999998</v>
      </c>
    </row>
    <row r="505" spans="7:9" x14ac:dyDescent="0.15">
      <c r="G505" t="s">
        <v>171</v>
      </c>
      <c r="H505" t="s">
        <v>239</v>
      </c>
      <c r="I505">
        <v>287.76</v>
      </c>
    </row>
    <row r="506" spans="7:9" x14ac:dyDescent="0.15">
      <c r="G506" t="s">
        <v>171</v>
      </c>
      <c r="H506" t="s">
        <v>240</v>
      </c>
      <c r="I506">
        <v>286</v>
      </c>
    </row>
    <row r="507" spans="7:9" x14ac:dyDescent="0.15">
      <c r="G507" t="s">
        <v>171</v>
      </c>
      <c r="H507" t="s">
        <v>241</v>
      </c>
      <c r="I507">
        <v>316.45999999999998</v>
      </c>
    </row>
    <row r="508" spans="7:9" x14ac:dyDescent="0.15">
      <c r="G508" t="s">
        <v>171</v>
      </c>
      <c r="H508" t="s">
        <v>242</v>
      </c>
      <c r="I508">
        <v>372.14</v>
      </c>
    </row>
    <row r="509" spans="7:9" x14ac:dyDescent="0.15">
      <c r="G509" t="s">
        <v>171</v>
      </c>
      <c r="H509" t="s">
        <v>243</v>
      </c>
      <c r="I509">
        <v>404.91</v>
      </c>
    </row>
    <row r="510" spans="7:9" x14ac:dyDescent="0.15">
      <c r="G510" t="s">
        <v>171</v>
      </c>
      <c r="H510" t="s">
        <v>244</v>
      </c>
      <c r="I510">
        <v>414.86</v>
      </c>
    </row>
    <row r="511" spans="7:9" x14ac:dyDescent="0.15">
      <c r="G511" t="s">
        <v>171</v>
      </c>
      <c r="H511" t="s">
        <v>245</v>
      </c>
      <c r="I511">
        <v>432.66</v>
      </c>
    </row>
    <row r="512" spans="7:9" x14ac:dyDescent="0.15">
      <c r="G512" t="s">
        <v>171</v>
      </c>
      <c r="H512" t="s">
        <v>246</v>
      </c>
      <c r="I512">
        <v>362.62</v>
      </c>
    </row>
    <row r="513" spans="7:9" x14ac:dyDescent="0.15">
      <c r="G513" t="s">
        <v>171</v>
      </c>
      <c r="H513" t="s">
        <v>247</v>
      </c>
      <c r="I513">
        <v>390</v>
      </c>
    </row>
    <row r="514" spans="7:9" x14ac:dyDescent="0.15">
      <c r="G514" t="s">
        <v>171</v>
      </c>
      <c r="H514" t="s">
        <v>248</v>
      </c>
      <c r="I514">
        <v>417.94</v>
      </c>
    </row>
    <row r="515" spans="7:9" x14ac:dyDescent="0.15">
      <c r="G515" t="s">
        <v>171</v>
      </c>
      <c r="H515" t="s">
        <v>249</v>
      </c>
      <c r="I515">
        <v>371.82</v>
      </c>
    </row>
    <row r="516" spans="7:9" x14ac:dyDescent="0.15">
      <c r="G516" t="s">
        <v>171</v>
      </c>
      <c r="H516" t="s">
        <v>250</v>
      </c>
      <c r="I516">
        <v>419.33</v>
      </c>
    </row>
    <row r="517" spans="7:9" x14ac:dyDescent="0.15">
      <c r="G517" t="s">
        <v>171</v>
      </c>
      <c r="H517" t="s">
        <v>251</v>
      </c>
      <c r="I517">
        <v>386.6</v>
      </c>
    </row>
    <row r="518" spans="7:9" x14ac:dyDescent="0.15">
      <c r="G518" t="s">
        <v>171</v>
      </c>
      <c r="H518" t="s">
        <v>252</v>
      </c>
      <c r="I518">
        <v>378.53</v>
      </c>
    </row>
    <row r="519" spans="7:9" x14ac:dyDescent="0.15">
      <c r="G519" t="s">
        <v>171</v>
      </c>
      <c r="H519" t="s">
        <v>253</v>
      </c>
      <c r="I519">
        <v>401.9</v>
      </c>
    </row>
    <row r="520" spans="7:9" x14ac:dyDescent="0.15">
      <c r="G520" t="s">
        <v>171</v>
      </c>
      <c r="H520" t="s">
        <v>254</v>
      </c>
      <c r="I520">
        <v>476.39</v>
      </c>
    </row>
    <row r="521" spans="7:9" x14ac:dyDescent="0.15">
      <c r="G521" t="s">
        <v>171</v>
      </c>
      <c r="H521" t="s">
        <v>255</v>
      </c>
      <c r="I521">
        <v>484.81</v>
      </c>
    </row>
    <row r="522" spans="7:9" x14ac:dyDescent="0.15">
      <c r="G522" t="s">
        <v>171</v>
      </c>
      <c r="H522" t="s">
        <v>256</v>
      </c>
      <c r="I522">
        <v>460.48</v>
      </c>
    </row>
    <row r="523" spans="7:9" x14ac:dyDescent="0.15">
      <c r="G523" t="s">
        <v>171</v>
      </c>
      <c r="H523" t="s">
        <v>257</v>
      </c>
      <c r="I523">
        <v>501.5</v>
      </c>
    </row>
    <row r="524" spans="7:9" x14ac:dyDescent="0.15">
      <c r="G524" t="s">
        <v>171</v>
      </c>
      <c r="H524" t="s">
        <v>258</v>
      </c>
      <c r="I524">
        <v>449.45</v>
      </c>
    </row>
    <row r="525" spans="7:9" x14ac:dyDescent="0.15">
      <c r="G525" t="s">
        <v>171</v>
      </c>
      <c r="H525" t="s">
        <v>259</v>
      </c>
      <c r="I525">
        <v>458.16</v>
      </c>
    </row>
    <row r="526" spans="7:9" x14ac:dyDescent="0.15">
      <c r="G526" t="s">
        <v>171</v>
      </c>
      <c r="H526" t="s">
        <v>260</v>
      </c>
      <c r="I526">
        <v>471.38</v>
      </c>
    </row>
    <row r="527" spans="7:9" x14ac:dyDescent="0.15">
      <c r="G527" t="s">
        <v>171</v>
      </c>
      <c r="H527" t="s">
        <v>261</v>
      </c>
      <c r="I527">
        <v>497.91</v>
      </c>
    </row>
    <row r="528" spans="7:9" x14ac:dyDescent="0.15">
      <c r="G528" t="s">
        <v>171</v>
      </c>
      <c r="H528" t="s">
        <v>262</v>
      </c>
      <c r="I528">
        <v>522.70000000000005</v>
      </c>
    </row>
    <row r="529" spans="7:9" x14ac:dyDescent="0.15">
      <c r="G529" t="s">
        <v>171</v>
      </c>
      <c r="H529" t="s">
        <v>263</v>
      </c>
      <c r="I529">
        <v>510</v>
      </c>
    </row>
    <row r="530" spans="7:9" x14ac:dyDescent="0.15">
      <c r="G530" t="s">
        <v>171</v>
      </c>
      <c r="H530" t="s">
        <v>264</v>
      </c>
      <c r="I530">
        <v>515.25</v>
      </c>
    </row>
    <row r="531" spans="7:9" x14ac:dyDescent="0.15">
      <c r="G531" t="s">
        <v>171</v>
      </c>
      <c r="H531" t="s">
        <v>265</v>
      </c>
      <c r="I531">
        <v>567.27</v>
      </c>
    </row>
    <row r="532" spans="7:9" x14ac:dyDescent="0.15">
      <c r="G532" t="s">
        <v>171</v>
      </c>
      <c r="H532" t="s">
        <v>266</v>
      </c>
      <c r="I532">
        <v>707</v>
      </c>
    </row>
    <row r="533" spans="7:9" x14ac:dyDescent="0.15">
      <c r="G533" t="s">
        <v>171</v>
      </c>
      <c r="H533" t="s">
        <v>267</v>
      </c>
      <c r="I533">
        <v>693</v>
      </c>
    </row>
    <row r="534" spans="7:9" x14ac:dyDescent="0.15">
      <c r="G534" t="s">
        <v>171</v>
      </c>
      <c r="H534" t="s">
        <v>268</v>
      </c>
      <c r="I534">
        <v>691.48</v>
      </c>
    </row>
    <row r="535" spans="7:9" x14ac:dyDescent="0.15">
      <c r="G535" t="s">
        <v>171</v>
      </c>
      <c r="H535" t="s">
        <v>269</v>
      </c>
      <c r="I535">
        <v>564.29999999999995</v>
      </c>
    </row>
    <row r="536" spans="7:9" x14ac:dyDescent="0.15">
      <c r="G536" t="s">
        <v>171</v>
      </c>
      <c r="H536" t="s">
        <v>270</v>
      </c>
      <c r="I536">
        <v>471.18</v>
      </c>
    </row>
    <row r="537" spans="7:9" x14ac:dyDescent="0.15">
      <c r="G537" t="s">
        <v>171</v>
      </c>
      <c r="H537" t="s">
        <v>271</v>
      </c>
      <c r="I537">
        <v>440.47</v>
      </c>
    </row>
    <row r="538" spans="7:9" x14ac:dyDescent="0.15">
      <c r="G538" t="s">
        <v>171</v>
      </c>
      <c r="H538" t="s">
        <v>272</v>
      </c>
      <c r="I538">
        <v>574.29</v>
      </c>
    </row>
    <row r="539" spans="7:9" x14ac:dyDescent="0.15">
      <c r="G539" t="s">
        <v>171</v>
      </c>
      <c r="H539" t="s">
        <v>273</v>
      </c>
      <c r="I539">
        <v>585.79999999999995</v>
      </c>
    </row>
    <row r="540" spans="7:9" x14ac:dyDescent="0.15">
      <c r="G540" t="s">
        <v>171</v>
      </c>
      <c r="H540" t="s">
        <v>274</v>
      </c>
      <c r="I540">
        <v>526.41999999999996</v>
      </c>
    </row>
    <row r="541" spans="7:9" x14ac:dyDescent="0.15">
      <c r="G541" t="s">
        <v>171</v>
      </c>
      <c r="H541" t="s">
        <v>275</v>
      </c>
      <c r="I541">
        <v>473.75</v>
      </c>
    </row>
    <row r="542" spans="7:9" x14ac:dyDescent="0.15">
      <c r="G542" t="s">
        <v>171</v>
      </c>
      <c r="H542" t="s">
        <v>276</v>
      </c>
      <c r="I542">
        <v>463.29</v>
      </c>
    </row>
    <row r="543" spans="7:9" x14ac:dyDescent="0.15">
      <c r="G543" t="s">
        <v>171</v>
      </c>
      <c r="H543" t="s">
        <v>277</v>
      </c>
      <c r="I543">
        <v>400.52</v>
      </c>
    </row>
    <row r="544" spans="7:9" x14ac:dyDescent="0.15">
      <c r="G544" t="s">
        <v>171</v>
      </c>
      <c r="H544" t="s">
        <v>278</v>
      </c>
      <c r="I544">
        <v>359.36</v>
      </c>
    </row>
    <row r="545" spans="7:9" x14ac:dyDescent="0.15">
      <c r="G545" t="s">
        <v>171</v>
      </c>
      <c r="H545" t="s">
        <v>279</v>
      </c>
      <c r="I545">
        <v>292.95999999999998</v>
      </c>
    </row>
    <row r="546" spans="7:9" x14ac:dyDescent="0.15">
      <c r="G546" t="s">
        <v>171</v>
      </c>
      <c r="H546" t="s">
        <v>280</v>
      </c>
      <c r="I546">
        <v>307.64999999999998</v>
      </c>
    </row>
    <row r="547" spans="7:9" x14ac:dyDescent="0.15">
      <c r="G547" t="s">
        <v>171</v>
      </c>
      <c r="H547" t="s">
        <v>281</v>
      </c>
      <c r="I547">
        <v>338.53</v>
      </c>
    </row>
    <row r="548" spans="7:9" x14ac:dyDescent="0.15">
      <c r="G548" t="s">
        <v>171</v>
      </c>
      <c r="H548" t="s">
        <v>282</v>
      </c>
      <c r="I548">
        <v>337.99</v>
      </c>
    </row>
    <row r="549" spans="7:9" x14ac:dyDescent="0.15">
      <c r="G549" t="s">
        <v>171</v>
      </c>
      <c r="H549" t="s">
        <v>283</v>
      </c>
      <c r="I549">
        <v>348.06</v>
      </c>
    </row>
    <row r="550" spans="7:9" x14ac:dyDescent="0.15">
      <c r="G550" t="s">
        <v>171</v>
      </c>
      <c r="H550" t="s">
        <v>284</v>
      </c>
      <c r="I550">
        <v>395.97</v>
      </c>
    </row>
    <row r="551" spans="7:9" x14ac:dyDescent="0.15">
      <c r="G551" t="s">
        <v>171</v>
      </c>
      <c r="H551" t="s">
        <v>285</v>
      </c>
      <c r="I551">
        <v>417.23</v>
      </c>
    </row>
    <row r="552" spans="7:9" x14ac:dyDescent="0.15">
      <c r="G552" t="s">
        <v>171</v>
      </c>
      <c r="H552" t="s">
        <v>286</v>
      </c>
      <c r="I552">
        <v>421.59</v>
      </c>
    </row>
    <row r="553" spans="7:9" x14ac:dyDescent="0.15">
      <c r="G553" t="s">
        <v>171</v>
      </c>
      <c r="H553" t="s">
        <v>287</v>
      </c>
      <c r="I553">
        <v>443.05</v>
      </c>
    </row>
    <row r="554" spans="7:9" x14ac:dyDescent="0.15">
      <c r="G554" t="s">
        <v>171</v>
      </c>
      <c r="H554" t="s">
        <v>288</v>
      </c>
      <c r="I554">
        <v>461.67</v>
      </c>
    </row>
    <row r="555" spans="7:9" x14ac:dyDescent="0.15">
      <c r="G555" t="s">
        <v>171</v>
      </c>
      <c r="H555" t="s">
        <v>289</v>
      </c>
      <c r="I555">
        <v>495.85</v>
      </c>
    </row>
    <row r="556" spans="7:9" x14ac:dyDescent="0.15">
      <c r="G556" t="s">
        <v>171</v>
      </c>
      <c r="H556" t="s">
        <v>290</v>
      </c>
      <c r="I556">
        <v>536.12</v>
      </c>
    </row>
    <row r="557" spans="7:9" x14ac:dyDescent="0.15">
      <c r="G557" t="s">
        <v>171</v>
      </c>
      <c r="H557" t="s">
        <v>291</v>
      </c>
      <c r="I557">
        <v>583</v>
      </c>
    </row>
    <row r="558" spans="7:9" x14ac:dyDescent="0.15">
      <c r="G558" t="s">
        <v>171</v>
      </c>
      <c r="H558" t="s">
        <v>292</v>
      </c>
      <c r="I558">
        <v>619.98</v>
      </c>
    </row>
    <row r="559" spans="7:9" x14ac:dyDescent="0.15">
      <c r="G559" t="s">
        <v>171</v>
      </c>
      <c r="H559" t="s">
        <v>293</v>
      </c>
      <c r="I559">
        <v>529.94000000000005</v>
      </c>
    </row>
    <row r="560" spans="7:9" x14ac:dyDescent="0.15">
      <c r="G560" t="s">
        <v>171</v>
      </c>
      <c r="H560" t="s">
        <v>294</v>
      </c>
      <c r="I560">
        <v>526.79999999999995</v>
      </c>
    </row>
    <row r="561" spans="7:9" x14ac:dyDescent="0.15">
      <c r="G561" t="s">
        <v>171</v>
      </c>
      <c r="H561" t="s">
        <v>295</v>
      </c>
      <c r="I561">
        <v>560.19000000000005</v>
      </c>
    </row>
    <row r="578" spans="7:10" x14ac:dyDescent="0.15">
      <c r="G578">
        <v>10</v>
      </c>
      <c r="H578" t="s">
        <v>100</v>
      </c>
      <c r="I578" t="s">
        <v>160</v>
      </c>
      <c r="J578">
        <v>2001</v>
      </c>
    </row>
    <row r="579" spans="7:10" x14ac:dyDescent="0.15">
      <c r="G579">
        <v>10</v>
      </c>
      <c r="H579" t="s">
        <v>100</v>
      </c>
      <c r="I579" t="s">
        <v>161</v>
      </c>
      <c r="J579">
        <v>2001</v>
      </c>
    </row>
    <row r="580" spans="7:10" x14ac:dyDescent="0.15">
      <c r="G580">
        <v>10</v>
      </c>
      <c r="H580" t="s">
        <v>100</v>
      </c>
      <c r="I580" t="s">
        <v>162</v>
      </c>
      <c r="J580">
        <v>2001</v>
      </c>
    </row>
    <row r="581" spans="7:10" x14ac:dyDescent="0.15">
      <c r="G581">
        <v>10</v>
      </c>
      <c r="H581" t="s">
        <v>100</v>
      </c>
      <c r="I581" t="s">
        <v>163</v>
      </c>
      <c r="J581">
        <v>2001</v>
      </c>
    </row>
    <row r="582" spans="7:10" x14ac:dyDescent="0.15">
      <c r="G582">
        <v>10</v>
      </c>
      <c r="H582" t="s">
        <v>100</v>
      </c>
      <c r="I582" t="s">
        <v>164</v>
      </c>
      <c r="J582">
        <v>2001</v>
      </c>
    </row>
    <row r="583" spans="7:10" x14ac:dyDescent="0.15">
      <c r="G583">
        <v>10</v>
      </c>
      <c r="H583" t="s">
        <v>100</v>
      </c>
      <c r="I583" t="s">
        <v>165</v>
      </c>
      <c r="J583">
        <v>2001</v>
      </c>
    </row>
    <row r="584" spans="7:10" x14ac:dyDescent="0.15">
      <c r="G584">
        <v>10</v>
      </c>
      <c r="H584" t="s">
        <v>100</v>
      </c>
      <c r="I584" t="s">
        <v>166</v>
      </c>
      <c r="J584">
        <v>2001</v>
      </c>
    </row>
    <row r="585" spans="7:10" x14ac:dyDescent="0.15">
      <c r="G585">
        <v>10</v>
      </c>
      <c r="H585" t="s">
        <v>100</v>
      </c>
      <c r="I585" t="s">
        <v>167</v>
      </c>
      <c r="J585">
        <v>2001</v>
      </c>
    </row>
    <row r="586" spans="7:10" x14ac:dyDescent="0.15">
      <c r="G586">
        <v>10</v>
      </c>
      <c r="H586" t="s">
        <v>100</v>
      </c>
      <c r="I586" t="s">
        <v>156</v>
      </c>
      <c r="J586">
        <v>2002</v>
      </c>
    </row>
    <row r="587" spans="7:10" x14ac:dyDescent="0.15">
      <c r="G587">
        <v>10</v>
      </c>
      <c r="H587" t="s">
        <v>100</v>
      </c>
      <c r="I587" t="s">
        <v>157</v>
      </c>
      <c r="J587">
        <v>2002</v>
      </c>
    </row>
    <row r="588" spans="7:10" x14ac:dyDescent="0.15">
      <c r="G588">
        <v>10</v>
      </c>
      <c r="H588" t="s">
        <v>100</v>
      </c>
      <c r="I588" t="s">
        <v>158</v>
      </c>
      <c r="J588">
        <v>2002</v>
      </c>
    </row>
    <row r="589" spans="7:10" x14ac:dyDescent="0.15">
      <c r="G589">
        <v>10</v>
      </c>
      <c r="H589" t="s">
        <v>100</v>
      </c>
      <c r="I589" t="s">
        <v>159</v>
      </c>
      <c r="J589">
        <v>2002</v>
      </c>
    </row>
    <row r="590" spans="7:10" x14ac:dyDescent="0.15">
      <c r="G590">
        <v>10</v>
      </c>
      <c r="H590" t="s">
        <v>100</v>
      </c>
      <c r="I590" t="s">
        <v>160</v>
      </c>
      <c r="J590">
        <v>2002</v>
      </c>
    </row>
    <row r="591" spans="7:10" x14ac:dyDescent="0.15">
      <c r="G591">
        <v>10</v>
      </c>
      <c r="H591" t="s">
        <v>100</v>
      </c>
      <c r="I591" t="s">
        <v>161</v>
      </c>
      <c r="J591">
        <v>2002</v>
      </c>
    </row>
    <row r="592" spans="7:10" x14ac:dyDescent="0.15">
      <c r="G592">
        <v>10</v>
      </c>
      <c r="H592" t="s">
        <v>100</v>
      </c>
      <c r="I592" t="s">
        <v>162</v>
      </c>
      <c r="J592">
        <v>2002</v>
      </c>
    </row>
    <row r="593" spans="7:10" x14ac:dyDescent="0.15">
      <c r="G593">
        <v>10</v>
      </c>
      <c r="H593" t="s">
        <v>100</v>
      </c>
      <c r="I593" t="s">
        <v>163</v>
      </c>
      <c r="J593">
        <v>2002</v>
      </c>
    </row>
    <row r="594" spans="7:10" x14ac:dyDescent="0.15">
      <c r="G594">
        <v>10</v>
      </c>
      <c r="H594" t="s">
        <v>100</v>
      </c>
      <c r="I594" t="s">
        <v>164</v>
      </c>
      <c r="J594">
        <v>2002</v>
      </c>
    </row>
    <row r="595" spans="7:10" x14ac:dyDescent="0.15">
      <c r="G595">
        <v>10</v>
      </c>
      <c r="H595" t="s">
        <v>100</v>
      </c>
      <c r="I595" t="s">
        <v>165</v>
      </c>
      <c r="J595">
        <v>2002</v>
      </c>
    </row>
    <row r="596" spans="7:10" x14ac:dyDescent="0.15">
      <c r="G596">
        <v>10</v>
      </c>
      <c r="H596" t="s">
        <v>100</v>
      </c>
      <c r="I596" t="s">
        <v>166</v>
      </c>
      <c r="J596">
        <v>2002</v>
      </c>
    </row>
    <row r="597" spans="7:10" x14ac:dyDescent="0.15">
      <c r="G597">
        <v>10</v>
      </c>
      <c r="H597" t="s">
        <v>100</v>
      </c>
      <c r="I597" t="s">
        <v>167</v>
      </c>
      <c r="J597">
        <v>2002</v>
      </c>
    </row>
    <row r="598" spans="7:10" x14ac:dyDescent="0.15">
      <c r="G598">
        <v>10</v>
      </c>
      <c r="H598" t="s">
        <v>100</v>
      </c>
      <c r="I598" t="s">
        <v>156</v>
      </c>
      <c r="J598">
        <v>2003</v>
      </c>
    </row>
    <row r="599" spans="7:10" x14ac:dyDescent="0.15">
      <c r="G599">
        <v>10</v>
      </c>
      <c r="H599" t="s">
        <v>100</v>
      </c>
      <c r="I599" t="s">
        <v>157</v>
      </c>
      <c r="J599">
        <v>2003</v>
      </c>
    </row>
    <row r="600" spans="7:10" x14ac:dyDescent="0.15">
      <c r="G600">
        <v>10</v>
      </c>
      <c r="H600" t="s">
        <v>100</v>
      </c>
      <c r="I600" t="s">
        <v>158</v>
      </c>
      <c r="J600">
        <v>2003</v>
      </c>
    </row>
    <row r="601" spans="7:10" x14ac:dyDescent="0.15">
      <c r="G601">
        <v>10</v>
      </c>
      <c r="H601" t="s">
        <v>100</v>
      </c>
      <c r="I601" t="s">
        <v>159</v>
      </c>
      <c r="J601">
        <v>2003</v>
      </c>
    </row>
    <row r="602" spans="7:10" x14ac:dyDescent="0.15">
      <c r="G602">
        <v>10</v>
      </c>
      <c r="H602" t="s">
        <v>100</v>
      </c>
      <c r="I602" t="s">
        <v>160</v>
      </c>
      <c r="J602">
        <v>2003</v>
      </c>
    </row>
    <row r="603" spans="7:10" x14ac:dyDescent="0.15">
      <c r="G603">
        <v>10</v>
      </c>
      <c r="H603" t="s">
        <v>100</v>
      </c>
      <c r="I603" t="s">
        <v>161</v>
      </c>
      <c r="J603">
        <v>2003</v>
      </c>
    </row>
    <row r="604" spans="7:10" x14ac:dyDescent="0.15">
      <c r="G604">
        <v>10</v>
      </c>
      <c r="H604" t="s">
        <v>100</v>
      </c>
      <c r="I604" t="s">
        <v>162</v>
      </c>
      <c r="J604">
        <v>2003</v>
      </c>
    </row>
    <row r="605" spans="7:10" x14ac:dyDescent="0.15">
      <c r="G605">
        <v>10</v>
      </c>
      <c r="H605" t="s">
        <v>100</v>
      </c>
      <c r="I605" t="s">
        <v>163</v>
      </c>
      <c r="J605">
        <v>2003</v>
      </c>
    </row>
    <row r="606" spans="7:10" x14ac:dyDescent="0.15">
      <c r="G606">
        <v>10</v>
      </c>
      <c r="H606" t="s">
        <v>100</v>
      </c>
      <c r="I606" t="s">
        <v>164</v>
      </c>
      <c r="J606">
        <v>2003</v>
      </c>
    </row>
    <row r="607" spans="7:10" x14ac:dyDescent="0.15">
      <c r="G607">
        <v>10</v>
      </c>
      <c r="H607" t="s">
        <v>100</v>
      </c>
      <c r="I607" t="s">
        <v>165</v>
      </c>
      <c r="J607">
        <v>2003</v>
      </c>
    </row>
    <row r="608" spans="7:10" x14ac:dyDescent="0.15">
      <c r="G608">
        <v>10</v>
      </c>
      <c r="H608" t="s">
        <v>100</v>
      </c>
      <c r="I608" t="s">
        <v>166</v>
      </c>
      <c r="J608">
        <v>2003</v>
      </c>
    </row>
    <row r="609" spans="7:10" x14ac:dyDescent="0.15">
      <c r="G609">
        <v>10</v>
      </c>
      <c r="H609" t="s">
        <v>100</v>
      </c>
      <c r="I609" t="s">
        <v>167</v>
      </c>
      <c r="J609">
        <v>2003</v>
      </c>
    </row>
    <row r="610" spans="7:10" x14ac:dyDescent="0.15">
      <c r="G610">
        <v>10</v>
      </c>
      <c r="H610" t="s">
        <v>100</v>
      </c>
      <c r="I610" t="s">
        <v>156</v>
      </c>
      <c r="J610">
        <v>2004</v>
      </c>
    </row>
    <row r="611" spans="7:10" x14ac:dyDescent="0.15">
      <c r="G611">
        <v>10</v>
      </c>
      <c r="H611" t="s">
        <v>100</v>
      </c>
      <c r="I611" t="s">
        <v>157</v>
      </c>
      <c r="J611">
        <v>2004</v>
      </c>
    </row>
    <row r="612" spans="7:10" x14ac:dyDescent="0.15">
      <c r="G612">
        <v>10</v>
      </c>
      <c r="H612" t="s">
        <v>100</v>
      </c>
      <c r="I612" t="s">
        <v>158</v>
      </c>
      <c r="J612">
        <v>2004</v>
      </c>
    </row>
    <row r="613" spans="7:10" x14ac:dyDescent="0.15">
      <c r="G613">
        <v>10</v>
      </c>
      <c r="H613" t="s">
        <v>100</v>
      </c>
      <c r="I613" t="s">
        <v>159</v>
      </c>
      <c r="J613">
        <v>2004</v>
      </c>
    </row>
    <row r="614" spans="7:10" x14ac:dyDescent="0.15">
      <c r="G614">
        <v>10</v>
      </c>
      <c r="H614" t="s">
        <v>100</v>
      </c>
      <c r="I614" t="s">
        <v>160</v>
      </c>
      <c r="J614">
        <v>2004</v>
      </c>
    </row>
    <row r="615" spans="7:10" x14ac:dyDescent="0.15">
      <c r="G615">
        <v>10</v>
      </c>
      <c r="H615" t="s">
        <v>100</v>
      </c>
      <c r="I615" t="s">
        <v>161</v>
      </c>
      <c r="J615">
        <v>2004</v>
      </c>
    </row>
    <row r="616" spans="7:10" x14ac:dyDescent="0.15">
      <c r="G616">
        <v>10</v>
      </c>
      <c r="H616" t="s">
        <v>100</v>
      </c>
      <c r="I616" t="s">
        <v>162</v>
      </c>
      <c r="J616">
        <v>2004</v>
      </c>
    </row>
    <row r="617" spans="7:10" x14ac:dyDescent="0.15">
      <c r="G617">
        <v>10</v>
      </c>
      <c r="H617" t="s">
        <v>100</v>
      </c>
      <c r="I617" t="s">
        <v>163</v>
      </c>
      <c r="J617">
        <v>2004</v>
      </c>
    </row>
    <row r="618" spans="7:10" x14ac:dyDescent="0.15">
      <c r="G618">
        <v>10</v>
      </c>
      <c r="H618" t="s">
        <v>100</v>
      </c>
      <c r="I618" t="s">
        <v>164</v>
      </c>
      <c r="J618">
        <v>2004</v>
      </c>
    </row>
    <row r="619" spans="7:10" x14ac:dyDescent="0.15">
      <c r="G619">
        <v>10</v>
      </c>
      <c r="H619" t="s">
        <v>100</v>
      </c>
      <c r="I619" t="s">
        <v>165</v>
      </c>
      <c r="J619">
        <v>2004</v>
      </c>
    </row>
    <row r="620" spans="7:10" x14ac:dyDescent="0.15">
      <c r="G620">
        <v>10</v>
      </c>
      <c r="H620" t="s">
        <v>100</v>
      </c>
      <c r="I620" t="s">
        <v>166</v>
      </c>
      <c r="J620">
        <v>2004</v>
      </c>
    </row>
    <row r="621" spans="7:10" x14ac:dyDescent="0.15">
      <c r="G621">
        <v>10</v>
      </c>
      <c r="H621" t="s">
        <v>100</v>
      </c>
      <c r="I621" t="s">
        <v>167</v>
      </c>
      <c r="J621">
        <v>2004</v>
      </c>
    </row>
    <row r="622" spans="7:10" x14ac:dyDescent="0.15">
      <c r="G622">
        <v>10</v>
      </c>
      <c r="H622" t="s">
        <v>100</v>
      </c>
      <c r="I622" t="s">
        <v>156</v>
      </c>
      <c r="J622">
        <v>2005</v>
      </c>
    </row>
    <row r="623" spans="7:10" x14ac:dyDescent="0.15">
      <c r="G623">
        <v>10</v>
      </c>
      <c r="H623" t="s">
        <v>100</v>
      </c>
      <c r="I623" t="s">
        <v>157</v>
      </c>
      <c r="J623">
        <v>2005</v>
      </c>
    </row>
    <row r="624" spans="7:10" x14ac:dyDescent="0.15">
      <c r="G624">
        <v>10</v>
      </c>
      <c r="H624" t="s">
        <v>100</v>
      </c>
      <c r="I624" t="s">
        <v>158</v>
      </c>
      <c r="J624">
        <v>2005</v>
      </c>
    </row>
    <row r="625" spans="7:10" x14ac:dyDescent="0.15">
      <c r="G625">
        <v>10</v>
      </c>
      <c r="H625" t="s">
        <v>100</v>
      </c>
      <c r="I625" t="s">
        <v>159</v>
      </c>
      <c r="J625">
        <v>2005</v>
      </c>
    </row>
    <row r="626" spans="7:10" x14ac:dyDescent="0.15">
      <c r="G626">
        <v>10</v>
      </c>
      <c r="H626" t="s">
        <v>100</v>
      </c>
      <c r="I626" t="s">
        <v>160</v>
      </c>
      <c r="J626">
        <v>2005</v>
      </c>
    </row>
    <row r="627" spans="7:10" x14ac:dyDescent="0.15">
      <c r="G627">
        <v>10</v>
      </c>
      <c r="H627" t="s">
        <v>100</v>
      </c>
      <c r="I627" t="s">
        <v>161</v>
      </c>
      <c r="J627">
        <v>2005</v>
      </c>
    </row>
    <row r="628" spans="7:10" x14ac:dyDescent="0.15">
      <c r="G628">
        <v>10</v>
      </c>
      <c r="H628" t="s">
        <v>100</v>
      </c>
      <c r="I628" t="s">
        <v>162</v>
      </c>
      <c r="J628">
        <v>2005</v>
      </c>
    </row>
    <row r="629" spans="7:10" x14ac:dyDescent="0.15">
      <c r="G629">
        <v>10</v>
      </c>
      <c r="H629" t="s">
        <v>100</v>
      </c>
      <c r="I629" t="s">
        <v>163</v>
      </c>
      <c r="J629">
        <v>2005</v>
      </c>
    </row>
    <row r="630" spans="7:10" x14ac:dyDescent="0.15">
      <c r="G630">
        <v>10</v>
      </c>
      <c r="H630" t="s">
        <v>100</v>
      </c>
      <c r="I630" t="s">
        <v>164</v>
      </c>
      <c r="J630">
        <v>2005</v>
      </c>
    </row>
    <row r="631" spans="7:10" x14ac:dyDescent="0.15">
      <c r="G631">
        <v>10</v>
      </c>
      <c r="H631" t="s">
        <v>100</v>
      </c>
      <c r="I631" t="s">
        <v>165</v>
      </c>
      <c r="J631">
        <v>2005</v>
      </c>
    </row>
    <row r="632" spans="7:10" x14ac:dyDescent="0.15">
      <c r="G632">
        <v>10</v>
      </c>
      <c r="H632" t="s">
        <v>100</v>
      </c>
      <c r="I632" t="s">
        <v>166</v>
      </c>
      <c r="J632">
        <v>2005</v>
      </c>
    </row>
    <row r="633" spans="7:10" x14ac:dyDescent="0.15">
      <c r="G633">
        <v>10</v>
      </c>
      <c r="H633" t="s">
        <v>100</v>
      </c>
      <c r="I633" t="s">
        <v>167</v>
      </c>
      <c r="J633">
        <v>2005</v>
      </c>
    </row>
    <row r="634" spans="7:10" x14ac:dyDescent="0.15">
      <c r="G634">
        <v>10</v>
      </c>
      <c r="H634" t="s">
        <v>100</v>
      </c>
      <c r="I634" t="s">
        <v>156</v>
      </c>
      <c r="J634">
        <v>2006</v>
      </c>
    </row>
    <row r="635" spans="7:10" x14ac:dyDescent="0.15">
      <c r="G635">
        <v>10</v>
      </c>
      <c r="H635" t="s">
        <v>100</v>
      </c>
      <c r="I635" t="s">
        <v>157</v>
      </c>
      <c r="J635">
        <v>2006</v>
      </c>
    </row>
    <row r="636" spans="7:10" x14ac:dyDescent="0.15">
      <c r="G636">
        <v>10</v>
      </c>
      <c r="H636" t="s">
        <v>100</v>
      </c>
      <c r="I636" t="s">
        <v>158</v>
      </c>
      <c r="J636">
        <v>2006</v>
      </c>
    </row>
    <row r="637" spans="7:10" x14ac:dyDescent="0.15">
      <c r="G637">
        <v>10</v>
      </c>
      <c r="H637" t="s">
        <v>100</v>
      </c>
      <c r="I637" t="s">
        <v>159</v>
      </c>
      <c r="J637">
        <v>2006</v>
      </c>
    </row>
    <row r="638" spans="7:10" x14ac:dyDescent="0.15">
      <c r="G638">
        <v>10</v>
      </c>
      <c r="H638" t="s">
        <v>100</v>
      </c>
      <c r="I638" t="s">
        <v>160</v>
      </c>
      <c r="J638">
        <v>2006</v>
      </c>
    </row>
    <row r="639" spans="7:10" x14ac:dyDescent="0.15">
      <c r="G639">
        <v>10</v>
      </c>
      <c r="H639" t="s">
        <v>100</v>
      </c>
      <c r="I639" t="s">
        <v>161</v>
      </c>
      <c r="J639">
        <v>2006</v>
      </c>
    </row>
    <row r="640" spans="7:10" x14ac:dyDescent="0.15">
      <c r="G640">
        <v>10</v>
      </c>
      <c r="H640" t="s">
        <v>100</v>
      </c>
      <c r="I640" t="s">
        <v>162</v>
      </c>
      <c r="J640">
        <v>2006</v>
      </c>
    </row>
    <row r="641" spans="7:10" x14ac:dyDescent="0.15">
      <c r="G641">
        <v>10</v>
      </c>
      <c r="H641" t="s">
        <v>100</v>
      </c>
      <c r="I641" t="s">
        <v>163</v>
      </c>
      <c r="J641">
        <v>2006</v>
      </c>
    </row>
    <row r="642" spans="7:10" x14ac:dyDescent="0.15">
      <c r="G642">
        <v>10</v>
      </c>
      <c r="H642" t="s">
        <v>100</v>
      </c>
      <c r="I642" t="s">
        <v>164</v>
      </c>
      <c r="J642">
        <v>2006</v>
      </c>
    </row>
    <row r="643" spans="7:10" x14ac:dyDescent="0.15">
      <c r="G643">
        <v>10</v>
      </c>
      <c r="H643" t="s">
        <v>100</v>
      </c>
      <c r="I643" t="s">
        <v>165</v>
      </c>
      <c r="J643">
        <v>2006</v>
      </c>
    </row>
    <row r="644" spans="7:10" x14ac:dyDescent="0.15">
      <c r="G644">
        <v>10</v>
      </c>
      <c r="H644" t="s">
        <v>100</v>
      </c>
      <c r="I644" t="s">
        <v>166</v>
      </c>
      <c r="J644">
        <v>2006</v>
      </c>
    </row>
    <row r="645" spans="7:10" x14ac:dyDescent="0.15">
      <c r="G645">
        <v>10</v>
      </c>
      <c r="H645" t="s">
        <v>100</v>
      </c>
      <c r="I645" t="s">
        <v>167</v>
      </c>
      <c r="J645">
        <v>2006</v>
      </c>
    </row>
    <row r="646" spans="7:10" x14ac:dyDescent="0.15">
      <c r="G646">
        <v>10</v>
      </c>
      <c r="H646" t="s">
        <v>100</v>
      </c>
      <c r="I646" t="s">
        <v>156</v>
      </c>
      <c r="J646">
        <v>2007</v>
      </c>
    </row>
    <row r="647" spans="7:10" x14ac:dyDescent="0.15">
      <c r="G647">
        <v>10</v>
      </c>
      <c r="H647" t="s">
        <v>100</v>
      </c>
      <c r="I647" t="s">
        <v>157</v>
      </c>
      <c r="J647">
        <v>2007</v>
      </c>
    </row>
    <row r="648" spans="7:10" x14ac:dyDescent="0.15">
      <c r="G648">
        <v>10</v>
      </c>
      <c r="H648" t="s">
        <v>100</v>
      </c>
      <c r="I648" t="s">
        <v>158</v>
      </c>
      <c r="J648">
        <v>2007</v>
      </c>
    </row>
    <row r="649" spans="7:10" x14ac:dyDescent="0.15">
      <c r="G649">
        <v>10</v>
      </c>
      <c r="H649" t="s">
        <v>100</v>
      </c>
      <c r="I649" t="s">
        <v>159</v>
      </c>
      <c r="J649">
        <v>2007</v>
      </c>
    </row>
    <row r="650" spans="7:10" x14ac:dyDescent="0.15">
      <c r="G650">
        <v>10</v>
      </c>
      <c r="H650" t="s">
        <v>100</v>
      </c>
      <c r="I650" t="s">
        <v>160</v>
      </c>
      <c r="J650">
        <v>2007</v>
      </c>
    </row>
    <row r="651" spans="7:10" x14ac:dyDescent="0.15">
      <c r="G651">
        <v>10</v>
      </c>
      <c r="H651" t="s">
        <v>100</v>
      </c>
      <c r="I651" t="s">
        <v>161</v>
      </c>
      <c r="J651">
        <v>2007</v>
      </c>
    </row>
    <row r="652" spans="7:10" x14ac:dyDescent="0.15">
      <c r="G652">
        <v>10</v>
      </c>
      <c r="H652" t="s">
        <v>100</v>
      </c>
      <c r="I652" t="s">
        <v>162</v>
      </c>
      <c r="J652">
        <v>2007</v>
      </c>
    </row>
    <row r="653" spans="7:10" x14ac:dyDescent="0.15">
      <c r="G653">
        <v>10</v>
      </c>
      <c r="H653" t="s">
        <v>100</v>
      </c>
      <c r="I653" t="s">
        <v>163</v>
      </c>
      <c r="J653">
        <v>2007</v>
      </c>
    </row>
    <row r="654" spans="7:10" x14ac:dyDescent="0.15">
      <c r="G654">
        <v>10</v>
      </c>
      <c r="H654" t="s">
        <v>100</v>
      </c>
      <c r="I654" t="s">
        <v>164</v>
      </c>
      <c r="J654">
        <v>2007</v>
      </c>
    </row>
    <row r="655" spans="7:10" x14ac:dyDescent="0.15">
      <c r="G655">
        <v>10</v>
      </c>
      <c r="H655" t="s">
        <v>100</v>
      </c>
      <c r="I655" t="s">
        <v>165</v>
      </c>
      <c r="J655">
        <v>2007</v>
      </c>
    </row>
    <row r="656" spans="7:10" x14ac:dyDescent="0.15">
      <c r="G656">
        <v>10</v>
      </c>
      <c r="H656" t="s">
        <v>100</v>
      </c>
      <c r="I656" t="s">
        <v>166</v>
      </c>
      <c r="J656">
        <v>2007</v>
      </c>
    </row>
    <row r="657" spans="7:10" x14ac:dyDescent="0.15">
      <c r="G657">
        <v>10</v>
      </c>
      <c r="H657" t="s">
        <v>100</v>
      </c>
      <c r="I657" t="s">
        <v>167</v>
      </c>
      <c r="J657">
        <v>2007</v>
      </c>
    </row>
    <row r="658" spans="7:10" x14ac:dyDescent="0.15">
      <c r="G658">
        <v>10</v>
      </c>
      <c r="H658" t="s">
        <v>100</v>
      </c>
      <c r="I658" t="s">
        <v>156</v>
      </c>
      <c r="J658">
        <v>2008</v>
      </c>
    </row>
    <row r="659" spans="7:10" x14ac:dyDescent="0.15">
      <c r="G659">
        <v>10</v>
      </c>
      <c r="H659" t="s">
        <v>100</v>
      </c>
      <c r="I659" t="s">
        <v>157</v>
      </c>
      <c r="J659">
        <v>2008</v>
      </c>
    </row>
    <row r="660" spans="7:10" x14ac:dyDescent="0.15">
      <c r="G660">
        <v>10</v>
      </c>
      <c r="H660" t="s">
        <v>100</v>
      </c>
      <c r="I660" t="s">
        <v>158</v>
      </c>
      <c r="J660">
        <v>2008</v>
      </c>
    </row>
    <row r="661" spans="7:10" x14ac:dyDescent="0.15">
      <c r="G661">
        <v>10</v>
      </c>
      <c r="H661" t="s">
        <v>100</v>
      </c>
      <c r="I661" t="s">
        <v>159</v>
      </c>
      <c r="J661">
        <v>2008</v>
      </c>
    </row>
    <row r="662" spans="7:10" x14ac:dyDescent="0.15">
      <c r="G662">
        <v>10</v>
      </c>
      <c r="H662" t="s">
        <v>100</v>
      </c>
      <c r="I662" t="s">
        <v>160</v>
      </c>
      <c r="J662">
        <v>2008</v>
      </c>
    </row>
    <row r="663" spans="7:10" x14ac:dyDescent="0.15">
      <c r="G663">
        <v>10</v>
      </c>
      <c r="H663" t="s">
        <v>100</v>
      </c>
      <c r="I663" t="s">
        <v>161</v>
      </c>
      <c r="J663">
        <v>2008</v>
      </c>
    </row>
    <row r="664" spans="7:10" x14ac:dyDescent="0.15">
      <c r="G664">
        <v>10</v>
      </c>
      <c r="H664" t="s">
        <v>100</v>
      </c>
      <c r="I664" t="s">
        <v>162</v>
      </c>
      <c r="J664">
        <v>2008</v>
      </c>
    </row>
    <row r="665" spans="7:10" x14ac:dyDescent="0.15">
      <c r="G665">
        <v>10</v>
      </c>
      <c r="H665" t="s">
        <v>100</v>
      </c>
      <c r="I665" t="s">
        <v>163</v>
      </c>
      <c r="J665">
        <v>2008</v>
      </c>
    </row>
    <row r="666" spans="7:10" x14ac:dyDescent="0.15">
      <c r="G666">
        <v>10</v>
      </c>
      <c r="H666" t="s">
        <v>100</v>
      </c>
      <c r="I666" t="s">
        <v>164</v>
      </c>
      <c r="J666">
        <v>2008</v>
      </c>
    </row>
    <row r="667" spans="7:10" x14ac:dyDescent="0.15">
      <c r="G667">
        <v>10</v>
      </c>
      <c r="H667" t="s">
        <v>100</v>
      </c>
      <c r="I667" t="s">
        <v>165</v>
      </c>
      <c r="J667">
        <v>2008</v>
      </c>
    </row>
    <row r="668" spans="7:10" x14ac:dyDescent="0.15">
      <c r="G668">
        <v>10</v>
      </c>
      <c r="H668" t="s">
        <v>100</v>
      </c>
      <c r="I668" t="s">
        <v>166</v>
      </c>
      <c r="J668">
        <v>2008</v>
      </c>
    </row>
    <row r="669" spans="7:10" x14ac:dyDescent="0.15">
      <c r="G669">
        <v>10</v>
      </c>
      <c r="H669" t="s">
        <v>100</v>
      </c>
      <c r="I669" t="s">
        <v>167</v>
      </c>
      <c r="J669">
        <v>2008</v>
      </c>
    </row>
    <row r="670" spans="7:10" x14ac:dyDescent="0.15">
      <c r="G670">
        <v>10</v>
      </c>
      <c r="H670" t="s">
        <v>100</v>
      </c>
      <c r="I670" t="s">
        <v>156</v>
      </c>
      <c r="J670">
        <v>2009</v>
      </c>
    </row>
    <row r="671" spans="7:10" x14ac:dyDescent="0.15">
      <c r="G671">
        <v>10</v>
      </c>
      <c r="H671" t="s">
        <v>100</v>
      </c>
      <c r="I671" t="s">
        <v>157</v>
      </c>
      <c r="J671">
        <v>2009</v>
      </c>
    </row>
    <row r="672" spans="7:10" x14ac:dyDescent="0.15">
      <c r="G672">
        <v>10</v>
      </c>
      <c r="H672" t="s">
        <v>100</v>
      </c>
      <c r="I672" t="s">
        <v>158</v>
      </c>
      <c r="J672">
        <v>2009</v>
      </c>
    </row>
    <row r="673" spans="7:10" x14ac:dyDescent="0.15">
      <c r="G673">
        <v>10</v>
      </c>
      <c r="H673" t="s">
        <v>100</v>
      </c>
      <c r="I673" t="s">
        <v>159</v>
      </c>
      <c r="J673">
        <v>2009</v>
      </c>
    </row>
    <row r="674" spans="7:10" x14ac:dyDescent="0.15">
      <c r="G674">
        <v>10</v>
      </c>
      <c r="H674" t="s">
        <v>100</v>
      </c>
      <c r="I674" t="s">
        <v>160</v>
      </c>
      <c r="J674">
        <v>2009</v>
      </c>
    </row>
    <row r="675" spans="7:10" x14ac:dyDescent="0.15">
      <c r="G675">
        <v>10</v>
      </c>
      <c r="H675" t="s">
        <v>100</v>
      </c>
      <c r="I675" t="s">
        <v>161</v>
      </c>
      <c r="J675">
        <v>2009</v>
      </c>
    </row>
    <row r="676" spans="7:10" x14ac:dyDescent="0.15">
      <c r="G676">
        <v>10</v>
      </c>
      <c r="H676" t="s">
        <v>100</v>
      </c>
      <c r="I676" t="s">
        <v>162</v>
      </c>
      <c r="J676">
        <v>2009</v>
      </c>
    </row>
    <row r="677" spans="7:10" x14ac:dyDescent="0.15">
      <c r="G677">
        <v>10</v>
      </c>
      <c r="H677" t="s">
        <v>100</v>
      </c>
      <c r="I677" t="s">
        <v>163</v>
      </c>
      <c r="J677">
        <v>2009</v>
      </c>
    </row>
    <row r="678" spans="7:10" x14ac:dyDescent="0.15">
      <c r="G678">
        <v>10</v>
      </c>
      <c r="H678" t="s">
        <v>100</v>
      </c>
      <c r="I678" t="s">
        <v>164</v>
      </c>
      <c r="J678">
        <v>2009</v>
      </c>
    </row>
    <row r="679" spans="7:10" x14ac:dyDescent="0.15">
      <c r="G679">
        <v>10</v>
      </c>
      <c r="H679" t="s">
        <v>100</v>
      </c>
      <c r="I679" t="s">
        <v>165</v>
      </c>
      <c r="J679">
        <v>2009</v>
      </c>
    </row>
    <row r="680" spans="7:10" x14ac:dyDescent="0.15">
      <c r="G680">
        <v>10</v>
      </c>
      <c r="H680" t="s">
        <v>100</v>
      </c>
      <c r="I680" t="s">
        <v>166</v>
      </c>
      <c r="J680">
        <v>2009</v>
      </c>
    </row>
    <row r="681" spans="7:10" x14ac:dyDescent="0.15">
      <c r="G681">
        <v>10</v>
      </c>
      <c r="H681" t="s">
        <v>100</v>
      </c>
      <c r="I681" t="s">
        <v>167</v>
      </c>
      <c r="J681">
        <v>2009</v>
      </c>
    </row>
    <row r="682" spans="7:10" x14ac:dyDescent="0.15">
      <c r="G682">
        <v>10</v>
      </c>
      <c r="H682" t="s">
        <v>100</v>
      </c>
      <c r="I682" t="s">
        <v>156</v>
      </c>
      <c r="J682">
        <v>2010</v>
      </c>
    </row>
    <row r="683" spans="7:10" x14ac:dyDescent="0.15">
      <c r="G683">
        <v>10</v>
      </c>
      <c r="H683" t="s">
        <v>100</v>
      </c>
      <c r="I683" t="s">
        <v>157</v>
      </c>
      <c r="J683">
        <v>2010</v>
      </c>
    </row>
    <row r="684" spans="7:10" x14ac:dyDescent="0.15">
      <c r="G684">
        <v>10</v>
      </c>
      <c r="H684" t="s">
        <v>100</v>
      </c>
      <c r="I684" t="s">
        <v>158</v>
      </c>
      <c r="J684">
        <v>2010</v>
      </c>
    </row>
    <row r="685" spans="7:10" x14ac:dyDescent="0.15">
      <c r="G685" t="s">
        <v>172</v>
      </c>
      <c r="H685" t="s">
        <v>156</v>
      </c>
      <c r="I685">
        <v>25.94</v>
      </c>
    </row>
    <row r="686" spans="7:10" x14ac:dyDescent="0.15">
      <c r="G686" t="s">
        <v>172</v>
      </c>
      <c r="H686" t="s">
        <v>157</v>
      </c>
      <c r="I686">
        <v>28.66</v>
      </c>
    </row>
    <row r="687" spans="7:10" x14ac:dyDescent="0.15">
      <c r="G687" t="s">
        <v>172</v>
      </c>
      <c r="H687" t="s">
        <v>158</v>
      </c>
      <c r="I687">
        <v>33.950000000000003</v>
      </c>
    </row>
    <row r="688" spans="7:10" x14ac:dyDescent="0.15">
      <c r="G688" t="s">
        <v>172</v>
      </c>
      <c r="H688" t="s">
        <v>159</v>
      </c>
      <c r="I688">
        <v>31.01</v>
      </c>
    </row>
    <row r="689" spans="7:9" x14ac:dyDescent="0.15">
      <c r="G689" t="s">
        <v>172</v>
      </c>
      <c r="H689" t="s">
        <v>160</v>
      </c>
      <c r="I689">
        <v>21</v>
      </c>
    </row>
    <row r="690" spans="7:9" x14ac:dyDescent="0.15">
      <c r="G690" t="s">
        <v>172</v>
      </c>
      <c r="H690" t="s">
        <v>161</v>
      </c>
      <c r="I690">
        <v>26.19</v>
      </c>
    </row>
    <row r="691" spans="7:9" x14ac:dyDescent="0.15">
      <c r="G691" t="s">
        <v>172</v>
      </c>
      <c r="H691" t="s">
        <v>162</v>
      </c>
      <c r="I691">
        <v>25.41</v>
      </c>
    </row>
    <row r="692" spans="7:9" x14ac:dyDescent="0.15">
      <c r="G692" t="s">
        <v>172</v>
      </c>
      <c r="H692" t="s">
        <v>163</v>
      </c>
      <c r="I692">
        <v>30.47</v>
      </c>
    </row>
    <row r="693" spans="7:9" x14ac:dyDescent="0.15">
      <c r="G693" t="s">
        <v>172</v>
      </c>
      <c r="H693" t="s">
        <v>164</v>
      </c>
      <c r="I693">
        <v>12.88</v>
      </c>
    </row>
    <row r="694" spans="7:9" x14ac:dyDescent="0.15">
      <c r="G694" t="s">
        <v>172</v>
      </c>
      <c r="H694" t="s">
        <v>165</v>
      </c>
      <c r="I694">
        <v>9.7799999999999994</v>
      </c>
    </row>
    <row r="695" spans="7:9" x14ac:dyDescent="0.15">
      <c r="G695" t="s">
        <v>172</v>
      </c>
      <c r="H695" t="s">
        <v>166</v>
      </c>
      <c r="I695">
        <v>8.25</v>
      </c>
    </row>
    <row r="696" spans="7:9" x14ac:dyDescent="0.15">
      <c r="G696" t="s">
        <v>172</v>
      </c>
      <c r="H696" t="s">
        <v>167</v>
      </c>
      <c r="I696">
        <v>7.44</v>
      </c>
    </row>
    <row r="697" spans="7:9" x14ac:dyDescent="0.15">
      <c r="G697" t="s">
        <v>172</v>
      </c>
      <c r="H697" t="s">
        <v>156</v>
      </c>
      <c r="I697">
        <v>10.81</v>
      </c>
    </row>
    <row r="698" spans="7:9" x14ac:dyDescent="0.15">
      <c r="G698" t="s">
        <v>172</v>
      </c>
      <c r="H698" t="s">
        <v>157</v>
      </c>
      <c r="I698">
        <v>9.1199999999999992</v>
      </c>
    </row>
    <row r="699" spans="7:9" x14ac:dyDescent="0.15">
      <c r="G699" t="s">
        <v>172</v>
      </c>
      <c r="H699" t="s">
        <v>158</v>
      </c>
      <c r="I699">
        <v>11.03</v>
      </c>
    </row>
    <row r="700" spans="7:9" x14ac:dyDescent="0.15">
      <c r="G700" t="s">
        <v>172</v>
      </c>
      <c r="H700" t="s">
        <v>159</v>
      </c>
      <c r="I700">
        <v>12.74</v>
      </c>
    </row>
    <row r="701" spans="7:9" x14ac:dyDescent="0.15">
      <c r="G701" t="s">
        <v>172</v>
      </c>
      <c r="H701" t="s">
        <v>160</v>
      </c>
      <c r="I701">
        <v>9.98</v>
      </c>
    </row>
    <row r="702" spans="7:9" x14ac:dyDescent="0.15">
      <c r="G702" t="s">
        <v>172</v>
      </c>
      <c r="H702" t="s">
        <v>161</v>
      </c>
      <c r="I702">
        <v>11.62</v>
      </c>
    </row>
    <row r="703" spans="7:9" x14ac:dyDescent="0.15">
      <c r="G703" t="s">
        <v>172</v>
      </c>
      <c r="H703" t="s">
        <v>162</v>
      </c>
      <c r="I703">
        <v>9.4</v>
      </c>
    </row>
    <row r="704" spans="7:9" x14ac:dyDescent="0.15">
      <c r="G704" t="s">
        <v>172</v>
      </c>
      <c r="H704" t="s">
        <v>163</v>
      </c>
      <c r="I704">
        <v>9.27</v>
      </c>
    </row>
    <row r="705" spans="7:9" x14ac:dyDescent="0.15">
      <c r="G705" t="s">
        <v>172</v>
      </c>
      <c r="H705" t="s">
        <v>164</v>
      </c>
      <c r="I705">
        <v>7.76</v>
      </c>
    </row>
    <row r="706" spans="7:9" x14ac:dyDescent="0.15">
      <c r="G706" t="s">
        <v>172</v>
      </c>
      <c r="H706" t="s">
        <v>165</v>
      </c>
      <c r="I706">
        <v>8.7799999999999994</v>
      </c>
    </row>
    <row r="707" spans="7:9" x14ac:dyDescent="0.15">
      <c r="G707" t="s">
        <v>172</v>
      </c>
      <c r="H707" t="s">
        <v>166</v>
      </c>
      <c r="I707">
        <v>10.65</v>
      </c>
    </row>
    <row r="708" spans="7:9" x14ac:dyDescent="0.15">
      <c r="G708" t="s">
        <v>172</v>
      </c>
      <c r="H708" t="s">
        <v>167</v>
      </c>
      <c r="I708">
        <v>10.95</v>
      </c>
    </row>
    <row r="709" spans="7:9" x14ac:dyDescent="0.15">
      <c r="G709" t="s">
        <v>172</v>
      </c>
      <c r="H709" t="s">
        <v>156</v>
      </c>
      <c r="I709">
        <v>12.36</v>
      </c>
    </row>
    <row r="710" spans="7:9" x14ac:dyDescent="0.15">
      <c r="G710" t="s">
        <v>172</v>
      </c>
      <c r="H710" t="s">
        <v>157</v>
      </c>
      <c r="I710">
        <v>10.85</v>
      </c>
    </row>
    <row r="711" spans="7:9" x14ac:dyDescent="0.15">
      <c r="G711" t="s">
        <v>172</v>
      </c>
      <c r="H711" t="s">
        <v>158</v>
      </c>
      <c r="I711">
        <v>11.84</v>
      </c>
    </row>
    <row r="712" spans="7:9" x14ac:dyDescent="0.15">
      <c r="G712" t="s">
        <v>172</v>
      </c>
      <c r="H712" t="s">
        <v>159</v>
      </c>
      <c r="I712">
        <v>12.14</v>
      </c>
    </row>
    <row r="713" spans="7:9" x14ac:dyDescent="0.15">
      <c r="G713" t="s">
        <v>172</v>
      </c>
      <c r="H713" t="s">
        <v>160</v>
      </c>
      <c r="I713">
        <v>11.65</v>
      </c>
    </row>
    <row r="714" spans="7:9" x14ac:dyDescent="0.15">
      <c r="G714" t="s">
        <v>172</v>
      </c>
      <c r="H714" t="s">
        <v>161</v>
      </c>
      <c r="I714">
        <v>8.86</v>
      </c>
    </row>
    <row r="715" spans="7:9" x14ac:dyDescent="0.15">
      <c r="G715" t="s">
        <v>172</v>
      </c>
      <c r="H715" t="s">
        <v>162</v>
      </c>
      <c r="I715">
        <v>7.63</v>
      </c>
    </row>
    <row r="716" spans="7:9" x14ac:dyDescent="0.15">
      <c r="G716" t="s">
        <v>172</v>
      </c>
      <c r="H716" t="s">
        <v>163</v>
      </c>
      <c r="I716">
        <v>7.38</v>
      </c>
    </row>
    <row r="717" spans="7:9" x14ac:dyDescent="0.15">
      <c r="G717" t="s">
        <v>172</v>
      </c>
      <c r="H717" t="s">
        <v>164</v>
      </c>
      <c r="I717">
        <v>7.25</v>
      </c>
    </row>
    <row r="718" spans="7:9" x14ac:dyDescent="0.15">
      <c r="G718" t="s">
        <v>172</v>
      </c>
      <c r="H718" t="s">
        <v>165</v>
      </c>
      <c r="I718">
        <v>8.0299999999999994</v>
      </c>
    </row>
    <row r="719" spans="7:9" x14ac:dyDescent="0.15">
      <c r="G719" t="s">
        <v>172</v>
      </c>
      <c r="H719" t="s">
        <v>166</v>
      </c>
      <c r="I719">
        <v>7.75</v>
      </c>
    </row>
    <row r="720" spans="7:9" x14ac:dyDescent="0.15">
      <c r="G720" t="s">
        <v>172</v>
      </c>
      <c r="H720" t="s">
        <v>167</v>
      </c>
      <c r="I720">
        <v>7.16</v>
      </c>
    </row>
    <row r="721" spans="7:9" x14ac:dyDescent="0.15">
      <c r="G721" t="s">
        <v>172</v>
      </c>
      <c r="H721" t="s">
        <v>156</v>
      </c>
      <c r="I721">
        <v>7.18</v>
      </c>
    </row>
    <row r="722" spans="7:9" x14ac:dyDescent="0.15">
      <c r="G722" t="s">
        <v>172</v>
      </c>
      <c r="H722" t="s">
        <v>157</v>
      </c>
      <c r="I722">
        <v>7.51</v>
      </c>
    </row>
    <row r="723" spans="7:9" x14ac:dyDescent="0.15">
      <c r="G723" t="s">
        <v>172</v>
      </c>
      <c r="H723" t="s">
        <v>158</v>
      </c>
      <c r="I723">
        <v>7.07</v>
      </c>
    </row>
    <row r="724" spans="7:9" x14ac:dyDescent="0.15">
      <c r="G724" t="s">
        <v>172</v>
      </c>
      <c r="H724" t="s">
        <v>159</v>
      </c>
      <c r="I724">
        <v>7.11</v>
      </c>
    </row>
    <row r="725" spans="7:9" x14ac:dyDescent="0.15">
      <c r="G725" t="s">
        <v>172</v>
      </c>
      <c r="H725" t="s">
        <v>160</v>
      </c>
      <c r="I725">
        <v>8.98</v>
      </c>
    </row>
    <row r="726" spans="7:9" x14ac:dyDescent="0.15">
      <c r="G726" t="s">
        <v>172</v>
      </c>
      <c r="H726" t="s">
        <v>161</v>
      </c>
      <c r="I726">
        <v>9.5299999999999994</v>
      </c>
    </row>
    <row r="727" spans="7:9" x14ac:dyDescent="0.15">
      <c r="G727" t="s">
        <v>172</v>
      </c>
      <c r="H727" t="s">
        <v>162</v>
      </c>
      <c r="I727">
        <v>10.54</v>
      </c>
    </row>
    <row r="728" spans="7:9" x14ac:dyDescent="0.15">
      <c r="G728" t="s">
        <v>172</v>
      </c>
      <c r="H728" t="s">
        <v>163</v>
      </c>
      <c r="I728">
        <v>11.31</v>
      </c>
    </row>
    <row r="729" spans="7:9" x14ac:dyDescent="0.15">
      <c r="G729" t="s">
        <v>172</v>
      </c>
      <c r="H729" t="s">
        <v>164</v>
      </c>
      <c r="I729">
        <v>10.36</v>
      </c>
    </row>
    <row r="730" spans="7:9" x14ac:dyDescent="0.15">
      <c r="G730" t="s">
        <v>172</v>
      </c>
      <c r="H730" t="s">
        <v>165</v>
      </c>
      <c r="I730">
        <v>11.44</v>
      </c>
    </row>
    <row r="731" spans="7:9" x14ac:dyDescent="0.15">
      <c r="G731" t="s">
        <v>172</v>
      </c>
      <c r="H731" t="s">
        <v>166</v>
      </c>
      <c r="I731">
        <v>10.45</v>
      </c>
    </row>
    <row r="732" spans="7:9" x14ac:dyDescent="0.15">
      <c r="G732" t="s">
        <v>172</v>
      </c>
      <c r="H732" t="s">
        <v>167</v>
      </c>
      <c r="I732">
        <v>10.69</v>
      </c>
    </row>
    <row r="733" spans="7:9" x14ac:dyDescent="0.15">
      <c r="G733" t="s">
        <v>172</v>
      </c>
      <c r="H733" t="s">
        <v>156</v>
      </c>
      <c r="I733">
        <v>11.28</v>
      </c>
    </row>
    <row r="734" spans="7:9" x14ac:dyDescent="0.15">
      <c r="G734" t="s">
        <v>172</v>
      </c>
      <c r="H734" t="s">
        <v>157</v>
      </c>
      <c r="I734">
        <v>11.96</v>
      </c>
    </row>
    <row r="735" spans="7:9" x14ac:dyDescent="0.15">
      <c r="G735" t="s">
        <v>172</v>
      </c>
      <c r="H735" t="s">
        <v>158</v>
      </c>
      <c r="I735">
        <v>13.52</v>
      </c>
    </row>
    <row r="736" spans="7:9" x14ac:dyDescent="0.15">
      <c r="G736" t="s">
        <v>172</v>
      </c>
      <c r="H736" t="s">
        <v>159</v>
      </c>
      <c r="I736">
        <v>12.89</v>
      </c>
    </row>
    <row r="737" spans="7:9" x14ac:dyDescent="0.15">
      <c r="G737" t="s">
        <v>172</v>
      </c>
      <c r="H737" t="s">
        <v>160</v>
      </c>
      <c r="I737">
        <v>14.03</v>
      </c>
    </row>
    <row r="738" spans="7:9" x14ac:dyDescent="0.15">
      <c r="G738" t="s">
        <v>172</v>
      </c>
      <c r="H738" t="s">
        <v>161</v>
      </c>
      <c r="I738">
        <v>16.27</v>
      </c>
    </row>
    <row r="739" spans="7:9" x14ac:dyDescent="0.15">
      <c r="G739" t="s">
        <v>172</v>
      </c>
      <c r="H739" t="s">
        <v>162</v>
      </c>
      <c r="I739">
        <v>16.170000000000002</v>
      </c>
    </row>
    <row r="740" spans="7:9" x14ac:dyDescent="0.15">
      <c r="G740" t="s">
        <v>172</v>
      </c>
      <c r="H740" t="s">
        <v>163</v>
      </c>
      <c r="I740">
        <v>17.25</v>
      </c>
    </row>
    <row r="741" spans="7:9" x14ac:dyDescent="0.15">
      <c r="G741" t="s">
        <v>172</v>
      </c>
      <c r="H741" t="s">
        <v>164</v>
      </c>
      <c r="I741">
        <v>19.38</v>
      </c>
    </row>
    <row r="742" spans="7:9" x14ac:dyDescent="0.15">
      <c r="G742" t="s">
        <v>172</v>
      </c>
      <c r="H742" t="s">
        <v>165</v>
      </c>
      <c r="I742">
        <v>26.2</v>
      </c>
    </row>
    <row r="743" spans="7:9" x14ac:dyDescent="0.15">
      <c r="G743" t="s">
        <v>172</v>
      </c>
      <c r="H743" t="s">
        <v>166</v>
      </c>
      <c r="I743">
        <v>33.53</v>
      </c>
    </row>
    <row r="744" spans="7:9" x14ac:dyDescent="0.15">
      <c r="G744" t="s">
        <v>172</v>
      </c>
      <c r="H744" t="s">
        <v>167</v>
      </c>
      <c r="I744">
        <v>32.200000000000003</v>
      </c>
    </row>
    <row r="745" spans="7:9" x14ac:dyDescent="0.15">
      <c r="G745" t="s">
        <v>172</v>
      </c>
      <c r="H745" t="s">
        <v>156</v>
      </c>
      <c r="I745">
        <v>38.450000000000003</v>
      </c>
    </row>
    <row r="746" spans="7:9" x14ac:dyDescent="0.15">
      <c r="G746" t="s">
        <v>172</v>
      </c>
      <c r="H746" t="s">
        <v>157</v>
      </c>
      <c r="I746">
        <v>44.86</v>
      </c>
    </row>
    <row r="747" spans="7:9" x14ac:dyDescent="0.15">
      <c r="G747" t="s">
        <v>172</v>
      </c>
      <c r="H747" t="s">
        <v>158</v>
      </c>
      <c r="I747">
        <v>41.67</v>
      </c>
    </row>
    <row r="748" spans="7:9" x14ac:dyDescent="0.15">
      <c r="G748" t="s">
        <v>172</v>
      </c>
      <c r="H748" t="s">
        <v>159</v>
      </c>
      <c r="I748">
        <v>36.06</v>
      </c>
    </row>
    <row r="749" spans="7:9" x14ac:dyDescent="0.15">
      <c r="G749" t="s">
        <v>172</v>
      </c>
      <c r="H749" t="s">
        <v>160</v>
      </c>
      <c r="I749">
        <v>39.76</v>
      </c>
    </row>
    <row r="750" spans="7:9" x14ac:dyDescent="0.15">
      <c r="G750" t="s">
        <v>172</v>
      </c>
      <c r="H750" t="s">
        <v>161</v>
      </c>
      <c r="I750">
        <v>36.81</v>
      </c>
    </row>
    <row r="751" spans="7:9" x14ac:dyDescent="0.15">
      <c r="G751" t="s">
        <v>172</v>
      </c>
      <c r="H751" t="s">
        <v>162</v>
      </c>
      <c r="I751">
        <v>42.65</v>
      </c>
    </row>
    <row r="752" spans="7:9" x14ac:dyDescent="0.15">
      <c r="G752" t="s">
        <v>172</v>
      </c>
      <c r="H752" t="s">
        <v>163</v>
      </c>
      <c r="I752">
        <v>46.89</v>
      </c>
    </row>
    <row r="753" spans="7:9" x14ac:dyDescent="0.15">
      <c r="G753" t="s">
        <v>172</v>
      </c>
      <c r="H753" t="s">
        <v>164</v>
      </c>
      <c r="I753">
        <v>53.61</v>
      </c>
    </row>
    <row r="754" spans="7:9" x14ac:dyDescent="0.15">
      <c r="G754" t="s">
        <v>172</v>
      </c>
      <c r="H754" t="s">
        <v>165</v>
      </c>
      <c r="I754">
        <v>57.59</v>
      </c>
    </row>
    <row r="755" spans="7:9" x14ac:dyDescent="0.15">
      <c r="G755" t="s">
        <v>172</v>
      </c>
      <c r="H755" t="s">
        <v>166</v>
      </c>
      <c r="I755">
        <v>67.819999999999993</v>
      </c>
    </row>
    <row r="756" spans="7:9" x14ac:dyDescent="0.15">
      <c r="G756" t="s">
        <v>172</v>
      </c>
      <c r="H756" t="s">
        <v>167</v>
      </c>
      <c r="I756">
        <v>71.89</v>
      </c>
    </row>
    <row r="757" spans="7:9" x14ac:dyDescent="0.15">
      <c r="G757" t="s">
        <v>172</v>
      </c>
      <c r="H757" t="s">
        <v>156</v>
      </c>
      <c r="I757">
        <v>75.510000000000005</v>
      </c>
    </row>
    <row r="758" spans="7:9" x14ac:dyDescent="0.15">
      <c r="G758" t="s">
        <v>172</v>
      </c>
      <c r="H758" t="s">
        <v>157</v>
      </c>
      <c r="I758">
        <v>68.489999999999995</v>
      </c>
    </row>
    <row r="759" spans="7:9" x14ac:dyDescent="0.15">
      <c r="G759" t="s">
        <v>172</v>
      </c>
      <c r="H759" t="s">
        <v>158</v>
      </c>
      <c r="I759">
        <v>62.72</v>
      </c>
    </row>
    <row r="760" spans="7:9" x14ac:dyDescent="0.15">
      <c r="G760" t="s">
        <v>172</v>
      </c>
      <c r="H760" t="s">
        <v>159</v>
      </c>
      <c r="I760">
        <v>70.39</v>
      </c>
    </row>
    <row r="761" spans="7:9" x14ac:dyDescent="0.15">
      <c r="G761" t="s">
        <v>172</v>
      </c>
      <c r="H761" t="s">
        <v>160</v>
      </c>
      <c r="I761">
        <v>59.77</v>
      </c>
    </row>
    <row r="762" spans="7:9" x14ac:dyDescent="0.15">
      <c r="G762" t="s">
        <v>172</v>
      </c>
      <c r="H762" t="s">
        <v>161</v>
      </c>
      <c r="I762">
        <v>57.27</v>
      </c>
    </row>
    <row r="763" spans="7:9" x14ac:dyDescent="0.15">
      <c r="G763" t="s">
        <v>172</v>
      </c>
      <c r="H763" t="s">
        <v>162</v>
      </c>
      <c r="I763">
        <v>67.959999999999994</v>
      </c>
    </row>
    <row r="764" spans="7:9" x14ac:dyDescent="0.15">
      <c r="G764" t="s">
        <v>172</v>
      </c>
      <c r="H764" t="s">
        <v>163</v>
      </c>
      <c r="I764">
        <v>67.849999999999994</v>
      </c>
    </row>
    <row r="765" spans="7:9" x14ac:dyDescent="0.15">
      <c r="G765" t="s">
        <v>172</v>
      </c>
      <c r="H765" t="s">
        <v>164</v>
      </c>
      <c r="I765">
        <v>76.98</v>
      </c>
    </row>
    <row r="766" spans="7:9" x14ac:dyDescent="0.15">
      <c r="G766" t="s">
        <v>172</v>
      </c>
      <c r="H766" t="s">
        <v>165</v>
      </c>
      <c r="I766">
        <v>81.08</v>
      </c>
    </row>
    <row r="767" spans="7:9" x14ac:dyDescent="0.15">
      <c r="G767" t="s">
        <v>172</v>
      </c>
      <c r="H767" t="s">
        <v>166</v>
      </c>
      <c r="I767">
        <v>91.66</v>
      </c>
    </row>
    <row r="768" spans="7:9" x14ac:dyDescent="0.15">
      <c r="G768" t="s">
        <v>172</v>
      </c>
      <c r="H768" t="s">
        <v>167</v>
      </c>
      <c r="I768">
        <v>84.84</v>
      </c>
    </row>
    <row r="769" spans="7:9" x14ac:dyDescent="0.15">
      <c r="G769" t="s">
        <v>172</v>
      </c>
      <c r="H769" t="s">
        <v>156</v>
      </c>
      <c r="I769">
        <v>85.73</v>
      </c>
    </row>
    <row r="770" spans="7:9" x14ac:dyDescent="0.15">
      <c r="G770" t="s">
        <v>172</v>
      </c>
      <c r="H770" t="s">
        <v>157</v>
      </c>
      <c r="I770">
        <v>84.61</v>
      </c>
    </row>
    <row r="771" spans="7:9" x14ac:dyDescent="0.15">
      <c r="G771" t="s">
        <v>172</v>
      </c>
      <c r="H771" t="s">
        <v>158</v>
      </c>
      <c r="I771">
        <v>92.91</v>
      </c>
    </row>
    <row r="772" spans="7:9" x14ac:dyDescent="0.15">
      <c r="G772" t="s">
        <v>172</v>
      </c>
      <c r="H772" t="s">
        <v>159</v>
      </c>
      <c r="I772">
        <v>99.8</v>
      </c>
    </row>
    <row r="773" spans="7:9" x14ac:dyDescent="0.15">
      <c r="G773" t="s">
        <v>172</v>
      </c>
      <c r="H773" t="s">
        <v>160</v>
      </c>
      <c r="I773">
        <v>121.19</v>
      </c>
    </row>
    <row r="774" spans="7:9" x14ac:dyDescent="0.15">
      <c r="G774" t="s">
        <v>172</v>
      </c>
      <c r="H774" t="s">
        <v>161</v>
      </c>
      <c r="I774">
        <v>122.04</v>
      </c>
    </row>
    <row r="775" spans="7:9" x14ac:dyDescent="0.15">
      <c r="G775" t="s">
        <v>172</v>
      </c>
      <c r="H775" t="s">
        <v>162</v>
      </c>
      <c r="I775">
        <v>131.76</v>
      </c>
    </row>
    <row r="776" spans="7:9" x14ac:dyDescent="0.15">
      <c r="G776" t="s">
        <v>172</v>
      </c>
      <c r="H776" t="s">
        <v>163</v>
      </c>
      <c r="I776">
        <v>138.47999999999999</v>
      </c>
    </row>
    <row r="777" spans="7:9" x14ac:dyDescent="0.15">
      <c r="G777" t="s">
        <v>172</v>
      </c>
      <c r="H777" t="s">
        <v>164</v>
      </c>
      <c r="I777">
        <v>153.47</v>
      </c>
    </row>
    <row r="778" spans="7:9" x14ac:dyDescent="0.15">
      <c r="G778" t="s">
        <v>172</v>
      </c>
      <c r="H778" t="s">
        <v>165</v>
      </c>
      <c r="I778">
        <v>189.95</v>
      </c>
    </row>
    <row r="779" spans="7:9" x14ac:dyDescent="0.15">
      <c r="G779" t="s">
        <v>172</v>
      </c>
      <c r="H779" t="s">
        <v>166</v>
      </c>
      <c r="I779">
        <v>182.22</v>
      </c>
    </row>
    <row r="780" spans="7:9" x14ac:dyDescent="0.15">
      <c r="G780" t="s">
        <v>172</v>
      </c>
      <c r="H780" t="s">
        <v>167</v>
      </c>
      <c r="I780">
        <v>198.08</v>
      </c>
    </row>
    <row r="781" spans="7:9" x14ac:dyDescent="0.15">
      <c r="G781" t="s">
        <v>172</v>
      </c>
      <c r="H781" t="s">
        <v>156</v>
      </c>
      <c r="I781">
        <v>135.36000000000001</v>
      </c>
    </row>
    <row r="782" spans="7:9" x14ac:dyDescent="0.15">
      <c r="G782" t="s">
        <v>172</v>
      </c>
      <c r="H782" t="s">
        <v>157</v>
      </c>
      <c r="I782">
        <v>125.02</v>
      </c>
    </row>
    <row r="783" spans="7:9" x14ac:dyDescent="0.15">
      <c r="G783" t="s">
        <v>172</v>
      </c>
      <c r="H783" t="s">
        <v>158</v>
      </c>
      <c r="I783">
        <v>143.5</v>
      </c>
    </row>
    <row r="784" spans="7:9" x14ac:dyDescent="0.15">
      <c r="G784" t="s">
        <v>172</v>
      </c>
      <c r="H784" t="s">
        <v>159</v>
      </c>
      <c r="I784">
        <v>173.95</v>
      </c>
    </row>
    <row r="785" spans="7:9" x14ac:dyDescent="0.15">
      <c r="G785" t="s">
        <v>172</v>
      </c>
      <c r="H785" t="s">
        <v>160</v>
      </c>
      <c r="I785">
        <v>188.75</v>
      </c>
    </row>
    <row r="786" spans="7:9" x14ac:dyDescent="0.15">
      <c r="G786" t="s">
        <v>172</v>
      </c>
      <c r="H786" t="s">
        <v>161</v>
      </c>
      <c r="I786">
        <v>167.44</v>
      </c>
    </row>
    <row r="787" spans="7:9" x14ac:dyDescent="0.15">
      <c r="G787" t="s">
        <v>172</v>
      </c>
      <c r="H787" t="s">
        <v>162</v>
      </c>
      <c r="I787">
        <v>158.94999999999999</v>
      </c>
    </row>
    <row r="788" spans="7:9" x14ac:dyDescent="0.15">
      <c r="G788" t="s">
        <v>172</v>
      </c>
      <c r="H788" t="s">
        <v>163</v>
      </c>
      <c r="I788">
        <v>169.53</v>
      </c>
    </row>
    <row r="789" spans="7:9" x14ac:dyDescent="0.15">
      <c r="G789" t="s">
        <v>172</v>
      </c>
      <c r="H789" t="s">
        <v>164</v>
      </c>
      <c r="I789">
        <v>113.66</v>
      </c>
    </row>
    <row r="790" spans="7:9" x14ac:dyDescent="0.15">
      <c r="G790" t="s">
        <v>172</v>
      </c>
      <c r="H790" t="s">
        <v>165</v>
      </c>
      <c r="I790">
        <v>107.59</v>
      </c>
    </row>
    <row r="791" spans="7:9" x14ac:dyDescent="0.15">
      <c r="G791" t="s">
        <v>172</v>
      </c>
      <c r="H791" t="s">
        <v>166</v>
      </c>
      <c r="I791">
        <v>92.67</v>
      </c>
    </row>
    <row r="792" spans="7:9" x14ac:dyDescent="0.15">
      <c r="G792" t="s">
        <v>172</v>
      </c>
      <c r="H792" t="s">
        <v>167</v>
      </c>
      <c r="I792">
        <v>85.35</v>
      </c>
    </row>
    <row r="793" spans="7:9" x14ac:dyDescent="0.15">
      <c r="G793" t="s">
        <v>172</v>
      </c>
      <c r="H793" t="s">
        <v>156</v>
      </c>
      <c r="I793">
        <v>90.13</v>
      </c>
    </row>
    <row r="794" spans="7:9" x14ac:dyDescent="0.15">
      <c r="G794" t="s">
        <v>172</v>
      </c>
      <c r="H794" t="s">
        <v>157</v>
      </c>
      <c r="I794">
        <v>89.31</v>
      </c>
    </row>
    <row r="795" spans="7:9" x14ac:dyDescent="0.15">
      <c r="G795" t="s">
        <v>172</v>
      </c>
      <c r="H795" t="s">
        <v>158</v>
      </c>
      <c r="I795">
        <v>105.12</v>
      </c>
    </row>
    <row r="796" spans="7:9" x14ac:dyDescent="0.15">
      <c r="G796" t="s">
        <v>172</v>
      </c>
      <c r="H796" t="s">
        <v>159</v>
      </c>
      <c r="I796">
        <v>125.83</v>
      </c>
    </row>
    <row r="797" spans="7:9" x14ac:dyDescent="0.15">
      <c r="G797" t="s">
        <v>172</v>
      </c>
      <c r="H797" t="s">
        <v>160</v>
      </c>
      <c r="I797">
        <v>135.81</v>
      </c>
    </row>
    <row r="798" spans="7:9" x14ac:dyDescent="0.15">
      <c r="G798" t="s">
        <v>172</v>
      </c>
      <c r="H798" t="s">
        <v>161</v>
      </c>
      <c r="I798">
        <v>142.43</v>
      </c>
    </row>
    <row r="799" spans="7:9" x14ac:dyDescent="0.15">
      <c r="G799" t="s">
        <v>172</v>
      </c>
      <c r="H799" t="s">
        <v>162</v>
      </c>
      <c r="I799">
        <v>163.38999999999999</v>
      </c>
    </row>
    <row r="800" spans="7:9" x14ac:dyDescent="0.15">
      <c r="G800" t="s">
        <v>172</v>
      </c>
      <c r="H800" t="s">
        <v>163</v>
      </c>
      <c r="I800">
        <v>168.21</v>
      </c>
    </row>
    <row r="801" spans="7:9" x14ac:dyDescent="0.15">
      <c r="G801" t="s">
        <v>172</v>
      </c>
      <c r="H801" t="s">
        <v>164</v>
      </c>
      <c r="I801">
        <v>185.35</v>
      </c>
    </row>
    <row r="802" spans="7:9" x14ac:dyDescent="0.15">
      <c r="G802" t="s">
        <v>172</v>
      </c>
      <c r="H802" t="s">
        <v>165</v>
      </c>
      <c r="I802">
        <v>188.5</v>
      </c>
    </row>
    <row r="803" spans="7:9" x14ac:dyDescent="0.15">
      <c r="G803" t="s">
        <v>172</v>
      </c>
      <c r="H803" t="s">
        <v>166</v>
      </c>
      <c r="I803">
        <v>199.91</v>
      </c>
    </row>
    <row r="804" spans="7:9" x14ac:dyDescent="0.15">
      <c r="G804" t="s">
        <v>172</v>
      </c>
      <c r="H804" t="s">
        <v>167</v>
      </c>
      <c r="I804">
        <v>210.73</v>
      </c>
    </row>
    <row r="805" spans="7:9" x14ac:dyDescent="0.15">
      <c r="G805" t="s">
        <v>172</v>
      </c>
      <c r="H805" t="s">
        <v>156</v>
      </c>
      <c r="I805">
        <v>192.06</v>
      </c>
    </row>
    <row r="806" spans="7:9" x14ac:dyDescent="0.15">
      <c r="G806" t="s">
        <v>172</v>
      </c>
      <c r="H806" t="s">
        <v>157</v>
      </c>
      <c r="I806">
        <v>204.62</v>
      </c>
    </row>
    <row r="807" spans="7:9" x14ac:dyDescent="0.15">
      <c r="G807" t="s">
        <v>172</v>
      </c>
      <c r="H807" t="s">
        <v>158</v>
      </c>
      <c r="I807">
        <v>223.02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C56"/>
  <sheetViews>
    <sheetView tabSelected="1" workbookViewId="0">
      <selection activeCell="C46" sqref="C46:C56"/>
    </sheetView>
  </sheetViews>
  <sheetFormatPr baseColWidth="10" defaultRowHeight="13" x14ac:dyDescent="0.15"/>
  <sheetData>
    <row r="1" spans="1:3" x14ac:dyDescent="0.15">
      <c r="A1" t="s">
        <v>146</v>
      </c>
      <c r="B1" t="s">
        <v>147</v>
      </c>
      <c r="C1" t="s">
        <v>148</v>
      </c>
    </row>
    <row r="2" spans="1:3" x14ac:dyDescent="0.15">
      <c r="A2">
        <v>2007</v>
      </c>
      <c r="B2" t="s">
        <v>10</v>
      </c>
      <c r="C2">
        <v>90</v>
      </c>
    </row>
    <row r="3" spans="1:3" x14ac:dyDescent="0.15">
      <c r="A3">
        <v>2008</v>
      </c>
      <c r="B3" t="s">
        <v>10</v>
      </c>
      <c r="C3">
        <v>95</v>
      </c>
    </row>
    <row r="4" spans="1:3" x14ac:dyDescent="0.15">
      <c r="A4">
        <v>2009</v>
      </c>
      <c r="B4" t="s">
        <v>10</v>
      </c>
      <c r="C4">
        <v>59</v>
      </c>
    </row>
    <row r="5" spans="1:3" x14ac:dyDescent="0.15">
      <c r="A5">
        <v>2010</v>
      </c>
      <c r="B5" t="s">
        <v>10</v>
      </c>
      <c r="C5">
        <v>71</v>
      </c>
    </row>
    <row r="6" spans="1:3" x14ac:dyDescent="0.15">
      <c r="A6">
        <v>2011</v>
      </c>
      <c r="B6" t="s">
        <v>10</v>
      </c>
      <c r="C6">
        <v>45</v>
      </c>
    </row>
    <row r="7" spans="1:3" x14ac:dyDescent="0.15">
      <c r="A7">
        <v>2012</v>
      </c>
      <c r="B7" t="s">
        <v>10</v>
      </c>
      <c r="C7">
        <v>41</v>
      </c>
    </row>
    <row r="8" spans="1:3" x14ac:dyDescent="0.15">
      <c r="A8">
        <v>2013</v>
      </c>
      <c r="B8" t="s">
        <v>10</v>
      </c>
      <c r="C8">
        <v>46</v>
      </c>
    </row>
    <row r="9" spans="1:3" x14ac:dyDescent="0.15">
      <c r="A9">
        <v>2014</v>
      </c>
      <c r="B9" t="s">
        <v>10</v>
      </c>
      <c r="C9">
        <v>92</v>
      </c>
    </row>
    <row r="10" spans="1:3" x14ac:dyDescent="0.15">
      <c r="A10">
        <v>2015</v>
      </c>
      <c r="B10" t="s">
        <v>10</v>
      </c>
      <c r="C10">
        <v>109</v>
      </c>
    </row>
    <row r="11" spans="1:3" x14ac:dyDescent="0.15">
      <c r="A11">
        <v>2016</v>
      </c>
      <c r="B11" t="s">
        <v>10</v>
      </c>
      <c r="C11">
        <v>101</v>
      </c>
    </row>
    <row r="12" spans="1:3" x14ac:dyDescent="0.15">
      <c r="A12">
        <v>2017</v>
      </c>
      <c r="B12" t="s">
        <v>10</v>
      </c>
      <c r="C12">
        <v>106</v>
      </c>
    </row>
    <row r="13" spans="1:3" x14ac:dyDescent="0.15">
      <c r="A13">
        <v>2007</v>
      </c>
      <c r="B13" t="s">
        <v>9</v>
      </c>
      <c r="C13">
        <v>123</v>
      </c>
    </row>
    <row r="14" spans="1:3" x14ac:dyDescent="0.15">
      <c r="A14">
        <v>2008</v>
      </c>
      <c r="B14" t="s">
        <v>9</v>
      </c>
      <c r="C14">
        <v>137</v>
      </c>
    </row>
    <row r="15" spans="1:3" x14ac:dyDescent="0.15">
      <c r="A15">
        <v>2009</v>
      </c>
      <c r="B15" t="s">
        <v>9</v>
      </c>
      <c r="C15">
        <v>78</v>
      </c>
    </row>
    <row r="16" spans="1:3" x14ac:dyDescent="0.15">
      <c r="A16">
        <v>2010</v>
      </c>
      <c r="B16" t="s">
        <v>9</v>
      </c>
      <c r="C16">
        <v>111</v>
      </c>
    </row>
    <row r="17" spans="1:3" x14ac:dyDescent="0.15">
      <c r="A17">
        <v>2011</v>
      </c>
      <c r="B17" t="s">
        <v>9</v>
      </c>
      <c r="C17">
        <v>78</v>
      </c>
    </row>
    <row r="18" spans="1:3" x14ac:dyDescent="0.15">
      <c r="A18">
        <v>2012</v>
      </c>
      <c r="B18" t="s">
        <v>9</v>
      </c>
      <c r="C18">
        <v>57</v>
      </c>
    </row>
    <row r="19" spans="1:3" x14ac:dyDescent="0.15">
      <c r="A19">
        <v>2013</v>
      </c>
      <c r="B19" t="s">
        <v>9</v>
      </c>
      <c r="C19">
        <v>79</v>
      </c>
    </row>
    <row r="20" spans="1:3" x14ac:dyDescent="0.15">
      <c r="A20">
        <v>2014</v>
      </c>
      <c r="B20" t="s">
        <v>9</v>
      </c>
      <c r="C20">
        <v>63</v>
      </c>
    </row>
    <row r="21" spans="1:3" x14ac:dyDescent="0.15">
      <c r="A21">
        <v>2015</v>
      </c>
      <c r="B21" t="s">
        <v>9</v>
      </c>
      <c r="C21">
        <v>57</v>
      </c>
    </row>
    <row r="22" spans="1:3" x14ac:dyDescent="0.15">
      <c r="A22">
        <v>2016</v>
      </c>
      <c r="B22" t="s">
        <v>9</v>
      </c>
      <c r="C22">
        <v>53</v>
      </c>
    </row>
    <row r="23" spans="1:3" x14ac:dyDescent="0.15">
      <c r="A23">
        <v>2017</v>
      </c>
      <c r="B23" t="s">
        <v>9</v>
      </c>
      <c r="C23">
        <v>42</v>
      </c>
    </row>
    <row r="24" spans="1:3" x14ac:dyDescent="0.15">
      <c r="A24">
        <v>2007</v>
      </c>
      <c r="B24" t="s">
        <v>8</v>
      </c>
      <c r="C24">
        <v>63</v>
      </c>
    </row>
    <row r="25" spans="1:3" x14ac:dyDescent="0.15">
      <c r="A25">
        <v>2008</v>
      </c>
      <c r="B25" t="s">
        <v>8</v>
      </c>
      <c r="C25">
        <v>91</v>
      </c>
    </row>
    <row r="26" spans="1:3" x14ac:dyDescent="0.15">
      <c r="A26">
        <v>2009</v>
      </c>
      <c r="B26" t="s">
        <v>8</v>
      </c>
      <c r="C26">
        <v>97</v>
      </c>
    </row>
    <row r="27" spans="1:3" x14ac:dyDescent="0.15">
      <c r="A27">
        <v>2010</v>
      </c>
      <c r="B27" t="s">
        <v>8</v>
      </c>
      <c r="C27">
        <v>113</v>
      </c>
    </row>
    <row r="28" spans="1:3" x14ac:dyDescent="0.15">
      <c r="A28">
        <v>2011</v>
      </c>
      <c r="B28" t="s">
        <v>8</v>
      </c>
      <c r="C28">
        <v>110</v>
      </c>
    </row>
    <row r="29" spans="1:3" x14ac:dyDescent="0.15">
      <c r="A29">
        <v>2012</v>
      </c>
      <c r="B29" t="s">
        <v>8</v>
      </c>
      <c r="C29">
        <v>128</v>
      </c>
    </row>
    <row r="30" spans="1:3" x14ac:dyDescent="0.15">
      <c r="A30">
        <v>2013</v>
      </c>
      <c r="B30" t="s">
        <v>8</v>
      </c>
      <c r="C30">
        <v>160</v>
      </c>
    </row>
    <row r="31" spans="1:3" x14ac:dyDescent="0.15">
      <c r="A31">
        <v>2014</v>
      </c>
      <c r="B31" t="s">
        <v>8</v>
      </c>
      <c r="C31">
        <v>231</v>
      </c>
    </row>
    <row r="32" spans="1:3" x14ac:dyDescent="0.15">
      <c r="A32">
        <v>2015</v>
      </c>
      <c r="B32" t="s">
        <v>8</v>
      </c>
      <c r="C32">
        <v>295</v>
      </c>
    </row>
    <row r="33" spans="1:3" x14ac:dyDescent="0.15">
      <c r="A33">
        <v>2016</v>
      </c>
      <c r="B33" t="s">
        <v>8</v>
      </c>
      <c r="C33">
        <v>607</v>
      </c>
    </row>
    <row r="34" spans="1:3" x14ac:dyDescent="0.15">
      <c r="A34">
        <v>2017</v>
      </c>
      <c r="B34" t="s">
        <v>8</v>
      </c>
      <c r="C34">
        <v>1002</v>
      </c>
    </row>
    <row r="35" spans="1:3" x14ac:dyDescent="0.15">
      <c r="A35">
        <v>2007</v>
      </c>
      <c r="B35" t="s">
        <v>7</v>
      </c>
      <c r="C35">
        <v>27</v>
      </c>
    </row>
    <row r="36" spans="1:3" x14ac:dyDescent="0.15">
      <c r="A36">
        <v>2008</v>
      </c>
      <c r="B36" t="s">
        <v>7</v>
      </c>
      <c r="C36">
        <v>102</v>
      </c>
    </row>
    <row r="37" spans="1:3" x14ac:dyDescent="0.15">
      <c r="A37">
        <v>2009</v>
      </c>
      <c r="B37" t="s">
        <v>7</v>
      </c>
      <c r="C37">
        <v>85</v>
      </c>
    </row>
    <row r="38" spans="1:3" x14ac:dyDescent="0.15">
      <c r="A38">
        <v>2010</v>
      </c>
      <c r="B38" t="s">
        <v>7</v>
      </c>
      <c r="C38">
        <v>102</v>
      </c>
    </row>
    <row r="39" spans="1:3" x14ac:dyDescent="0.15">
      <c r="A39">
        <v>2011</v>
      </c>
      <c r="B39" t="s">
        <v>7</v>
      </c>
      <c r="C39">
        <v>56</v>
      </c>
    </row>
    <row r="40" spans="1:3" x14ac:dyDescent="0.15">
      <c r="A40">
        <v>2012</v>
      </c>
      <c r="B40" t="s">
        <v>7</v>
      </c>
      <c r="C40">
        <v>40</v>
      </c>
    </row>
    <row r="41" spans="1:3" x14ac:dyDescent="0.15">
      <c r="A41">
        <v>2013</v>
      </c>
      <c r="B41" t="s">
        <v>7</v>
      </c>
      <c r="C41">
        <v>72</v>
      </c>
    </row>
    <row r="42" spans="1:3" x14ac:dyDescent="0.15">
      <c r="A42">
        <v>2014</v>
      </c>
      <c r="B42" t="s">
        <v>7</v>
      </c>
      <c r="C42">
        <v>81</v>
      </c>
    </row>
    <row r="43" spans="1:3" x14ac:dyDescent="0.15">
      <c r="A43">
        <v>2015</v>
      </c>
      <c r="B43" t="s">
        <v>7</v>
      </c>
      <c r="C43">
        <v>83</v>
      </c>
    </row>
    <row r="44" spans="1:3" x14ac:dyDescent="0.15">
      <c r="A44">
        <v>2016</v>
      </c>
      <c r="B44" t="s">
        <v>7</v>
      </c>
      <c r="C44">
        <v>77</v>
      </c>
    </row>
    <row r="45" spans="1:3" x14ac:dyDescent="0.15">
      <c r="A45">
        <v>2017</v>
      </c>
      <c r="B45" t="s">
        <v>7</v>
      </c>
      <c r="C45">
        <v>64</v>
      </c>
    </row>
    <row r="46" spans="1:3" x14ac:dyDescent="0.15">
      <c r="A46">
        <v>2007</v>
      </c>
      <c r="B46" t="s">
        <v>140</v>
      </c>
      <c r="C46">
        <v>52</v>
      </c>
    </row>
    <row r="47" spans="1:3" x14ac:dyDescent="0.15">
      <c r="A47">
        <v>2008</v>
      </c>
      <c r="B47" t="s">
        <v>140</v>
      </c>
      <c r="C47">
        <v>68</v>
      </c>
    </row>
    <row r="48" spans="1:3" x14ac:dyDescent="0.15">
      <c r="A48">
        <v>2009</v>
      </c>
      <c r="B48" t="s">
        <v>140</v>
      </c>
      <c r="C48">
        <v>37</v>
      </c>
    </row>
    <row r="49" spans="1:3" x14ac:dyDescent="0.15">
      <c r="A49">
        <v>2010</v>
      </c>
      <c r="B49" t="s">
        <v>140</v>
      </c>
      <c r="C49">
        <v>58</v>
      </c>
    </row>
    <row r="50" spans="1:3" x14ac:dyDescent="0.15">
      <c r="A50">
        <v>2011</v>
      </c>
      <c r="B50" t="s">
        <v>140</v>
      </c>
      <c r="C50">
        <v>32</v>
      </c>
    </row>
    <row r="51" spans="1:3" x14ac:dyDescent="0.15">
      <c r="A51">
        <v>2012</v>
      </c>
      <c r="B51" t="s">
        <v>140</v>
      </c>
      <c r="C51">
        <v>54</v>
      </c>
    </row>
    <row r="52" spans="1:3" x14ac:dyDescent="0.15">
      <c r="A52">
        <v>2013</v>
      </c>
      <c r="B52" t="s">
        <v>140</v>
      </c>
      <c r="C52">
        <v>89</v>
      </c>
    </row>
    <row r="53" spans="1:3" x14ac:dyDescent="0.15">
      <c r="A53">
        <v>2014</v>
      </c>
      <c r="B53" t="s">
        <v>140</v>
      </c>
      <c r="C53">
        <v>117</v>
      </c>
    </row>
    <row r="54" spans="1:3" x14ac:dyDescent="0.15">
      <c r="A54">
        <v>2015</v>
      </c>
      <c r="B54" t="s">
        <v>140</v>
      </c>
      <c r="C54">
        <v>70</v>
      </c>
    </row>
    <row r="55" spans="1:3" x14ac:dyDescent="0.15">
      <c r="A55">
        <v>2016</v>
      </c>
      <c r="B55" t="s">
        <v>140</v>
      </c>
      <c r="C55">
        <v>70</v>
      </c>
    </row>
    <row r="56" spans="1:3" x14ac:dyDescent="0.15">
      <c r="A56">
        <v>2017</v>
      </c>
      <c r="B56" t="s">
        <v>140</v>
      </c>
      <c r="C56">
        <v>128</v>
      </c>
    </row>
  </sheetData>
  <autoFilter ref="B1:B56">
    <sortState ref="A2:C56">
      <sortCondition ref="B1:B5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AH31"/>
  <sheetViews>
    <sheetView topLeftCell="A2" zoomScale="62" zoomScaleNormal="62" zoomScalePageLayoutView="62" workbookViewId="0">
      <pane xSplit="1" topLeftCell="U1" activePane="topRight" state="frozen"/>
      <selection activeCell="C58" sqref="A8:C58"/>
      <selection pane="topRight" activeCell="A17" sqref="A17:Y22"/>
    </sheetView>
  </sheetViews>
  <sheetFormatPr baseColWidth="10" defaultColWidth="9" defaultRowHeight="16" x14ac:dyDescent="0.15"/>
  <cols>
    <col min="1" max="1" width="68.59765625" style="2" customWidth="1"/>
    <col min="2" max="2" width="24" style="2" bestFit="1" customWidth="1"/>
    <col min="3" max="3" width="30.59765625" style="2" bestFit="1" customWidth="1"/>
    <col min="4" max="4" width="24" style="2" bestFit="1" customWidth="1"/>
    <col min="5" max="5" width="30.59765625" style="2" bestFit="1" customWidth="1"/>
    <col min="6" max="6" width="24" style="2" bestFit="1" customWidth="1"/>
    <col min="7" max="7" width="30.59765625" style="2" bestFit="1" customWidth="1"/>
    <col min="8" max="8" width="24" style="2" bestFit="1" customWidth="1"/>
    <col min="9" max="9" width="30.59765625" style="2" bestFit="1" customWidth="1"/>
    <col min="10" max="10" width="23.59765625" style="2" bestFit="1" customWidth="1"/>
    <col min="11" max="11" width="30.59765625" style="2" bestFit="1" customWidth="1"/>
    <col min="12" max="12" width="23.59765625" style="2" bestFit="1" customWidth="1"/>
    <col min="13" max="13" width="30.59765625" style="2" bestFit="1" customWidth="1"/>
    <col min="14" max="14" width="23.59765625" style="2" bestFit="1" customWidth="1"/>
    <col min="15" max="15" width="30.59765625" style="2" bestFit="1" customWidth="1"/>
    <col min="16" max="16" width="23.59765625" style="2" bestFit="1" customWidth="1"/>
    <col min="17" max="17" width="30.59765625" style="2" bestFit="1" customWidth="1"/>
    <col min="18" max="18" width="23.59765625" style="2" bestFit="1" customWidth="1"/>
    <col min="19" max="19" width="30.59765625" style="2" bestFit="1" customWidth="1"/>
    <col min="20" max="20" width="23.59765625" style="2" bestFit="1" customWidth="1"/>
    <col min="21" max="21" width="30.59765625" style="2" bestFit="1" customWidth="1"/>
    <col min="22" max="22" width="23.59765625" style="2" bestFit="1" customWidth="1"/>
    <col min="23" max="23" width="30.59765625" style="2" bestFit="1" customWidth="1"/>
    <col min="24" max="24" width="23.59765625" style="2" bestFit="1" customWidth="1"/>
    <col min="25" max="25" width="30.59765625" style="2" bestFit="1" customWidth="1"/>
    <col min="26" max="27" width="26.59765625" style="2" customWidth="1"/>
    <col min="28" max="28" width="9" style="2"/>
    <col min="29" max="30" width="19.796875" style="52" customWidth="1"/>
    <col min="31" max="31" width="25.3984375" style="52" customWidth="1"/>
    <col min="32" max="34" width="19.796875" style="52" customWidth="1"/>
    <col min="35" max="16384" width="9" style="2"/>
  </cols>
  <sheetData>
    <row r="1" spans="1:34" x14ac:dyDescent="0.15">
      <c r="A1" s="1" t="s">
        <v>73</v>
      </c>
      <c r="Z1" s="26" t="s">
        <v>71</v>
      </c>
    </row>
    <row r="2" spans="1:34" ht="28" x14ac:dyDescent="0.15">
      <c r="A2" s="3" t="s">
        <v>0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47</v>
      </c>
      <c r="G2" s="4" t="s">
        <v>48</v>
      </c>
      <c r="H2" s="4" t="s">
        <v>49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4" t="s">
        <v>55</v>
      </c>
      <c r="O2" s="4" t="s">
        <v>56</v>
      </c>
      <c r="P2" s="4" t="s">
        <v>57</v>
      </c>
      <c r="Q2" s="4" t="s">
        <v>58</v>
      </c>
      <c r="R2" s="4" t="s">
        <v>59</v>
      </c>
      <c r="S2" s="4" t="s">
        <v>60</v>
      </c>
      <c r="T2" s="4" t="s">
        <v>61</v>
      </c>
      <c r="U2" s="4" t="s">
        <v>62</v>
      </c>
      <c r="V2" s="4" t="s">
        <v>63</v>
      </c>
      <c r="W2" s="4" t="s">
        <v>64</v>
      </c>
      <c r="X2" s="4" t="s">
        <v>65</v>
      </c>
      <c r="Y2" s="4" t="s">
        <v>66</v>
      </c>
      <c r="Z2" s="25" t="s">
        <v>70</v>
      </c>
      <c r="AA2" s="25" t="s">
        <v>72</v>
      </c>
    </row>
    <row r="3" spans="1:34" x14ac:dyDescent="0.15">
      <c r="A3" s="5" t="s">
        <v>1</v>
      </c>
      <c r="B3" s="6">
        <v>25</v>
      </c>
      <c r="C3" s="7">
        <v>0.159</v>
      </c>
      <c r="D3" s="8">
        <v>67</v>
      </c>
      <c r="E3" s="9">
        <v>0.20899999999999999</v>
      </c>
      <c r="F3" s="6">
        <v>130</v>
      </c>
      <c r="G3" s="9">
        <v>0.29099999999999998</v>
      </c>
      <c r="H3" s="10">
        <v>237</v>
      </c>
      <c r="I3" s="9">
        <v>0.36099999999999999</v>
      </c>
      <c r="J3" s="6">
        <v>202</v>
      </c>
      <c r="K3" s="9">
        <v>0.40600000000000003</v>
      </c>
      <c r="L3" s="10">
        <v>274</v>
      </c>
      <c r="M3" s="9">
        <v>0.41399999999999998</v>
      </c>
      <c r="N3" s="6">
        <v>177</v>
      </c>
      <c r="O3" s="9">
        <v>0.42</v>
      </c>
      <c r="P3" s="8">
        <v>162</v>
      </c>
      <c r="Q3" s="9">
        <v>0.34399999999999997</v>
      </c>
      <c r="R3" s="8">
        <v>195</v>
      </c>
      <c r="S3" s="11">
        <v>0.318</v>
      </c>
      <c r="T3" s="6">
        <v>263</v>
      </c>
      <c r="U3" s="7">
        <v>0.33600000000000002</v>
      </c>
      <c r="V3" s="8">
        <v>312</v>
      </c>
      <c r="W3" s="9">
        <v>0.4</v>
      </c>
      <c r="X3" s="12">
        <v>495</v>
      </c>
      <c r="Y3" s="7">
        <v>0.45200000000000001</v>
      </c>
      <c r="Z3" s="12">
        <v>470</v>
      </c>
      <c r="AA3" s="7">
        <f>Z3/$Z$8</f>
        <v>0.5334846765039728</v>
      </c>
    </row>
    <row r="4" spans="1:34" x14ac:dyDescent="0.15">
      <c r="A4" s="5" t="s">
        <v>2</v>
      </c>
      <c r="B4" s="6">
        <v>75</v>
      </c>
      <c r="C4" s="7">
        <v>0.47799999999999998</v>
      </c>
      <c r="D4" s="8">
        <v>80</v>
      </c>
      <c r="E4" s="9">
        <v>0.249</v>
      </c>
      <c r="F4" s="6">
        <v>111</v>
      </c>
      <c r="G4" s="9">
        <v>0.249</v>
      </c>
      <c r="H4" s="10">
        <v>131</v>
      </c>
      <c r="I4" s="9">
        <v>0.2</v>
      </c>
      <c r="J4" s="6">
        <v>78</v>
      </c>
      <c r="K4" s="9">
        <v>0.157</v>
      </c>
      <c r="L4" s="13">
        <v>65</v>
      </c>
      <c r="M4" s="9">
        <v>9.8000000000000004E-2</v>
      </c>
      <c r="N4" s="6">
        <v>57</v>
      </c>
      <c r="O4" s="9">
        <v>0.13500000000000001</v>
      </c>
      <c r="P4" s="8">
        <v>63</v>
      </c>
      <c r="Q4" s="9">
        <v>0.13400000000000001</v>
      </c>
      <c r="R4" s="8">
        <v>54</v>
      </c>
      <c r="S4" s="11">
        <v>8.7999999999999995E-2</v>
      </c>
      <c r="T4" s="6">
        <v>57</v>
      </c>
      <c r="U4" s="7">
        <v>7.2999999999999995E-2</v>
      </c>
      <c r="V4" s="8">
        <v>58</v>
      </c>
      <c r="W4" s="9">
        <v>7.3999999999999996E-2</v>
      </c>
      <c r="X4" s="12">
        <v>98</v>
      </c>
      <c r="Y4" s="7">
        <v>0.09</v>
      </c>
      <c r="Z4" s="12">
        <v>93</v>
      </c>
      <c r="AA4" s="7">
        <f t="shared" ref="AA4:AA7" si="0">Z4/$Z$8</f>
        <v>0.10556186152099886</v>
      </c>
    </row>
    <row r="5" spans="1:34" x14ac:dyDescent="0.15">
      <c r="A5" s="5" t="s">
        <v>3</v>
      </c>
      <c r="B5" s="6">
        <v>21</v>
      </c>
      <c r="C5" s="7">
        <v>0.13400000000000001</v>
      </c>
      <c r="D5" s="8">
        <v>99</v>
      </c>
      <c r="E5" s="9">
        <v>0.308</v>
      </c>
      <c r="F5" s="6">
        <v>110</v>
      </c>
      <c r="G5" s="9">
        <v>0.247</v>
      </c>
      <c r="H5" s="10">
        <v>110</v>
      </c>
      <c r="I5" s="9">
        <v>0.16800000000000001</v>
      </c>
      <c r="J5" s="6">
        <v>90</v>
      </c>
      <c r="K5" s="9">
        <v>0.18099999999999999</v>
      </c>
      <c r="L5" s="10">
        <v>104</v>
      </c>
      <c r="M5" s="9">
        <v>0.157</v>
      </c>
      <c r="N5" s="6">
        <v>54</v>
      </c>
      <c r="O5" s="9">
        <v>0.128</v>
      </c>
      <c r="P5" s="8">
        <v>55</v>
      </c>
      <c r="Q5" s="9">
        <v>0.11700000000000001</v>
      </c>
      <c r="R5" s="8">
        <v>60</v>
      </c>
      <c r="S5" s="11">
        <v>9.8000000000000004E-2</v>
      </c>
      <c r="T5" s="6">
        <v>92</v>
      </c>
      <c r="U5" s="7">
        <v>0.11700000000000001</v>
      </c>
      <c r="V5" s="8">
        <v>63</v>
      </c>
      <c r="W5" s="9">
        <v>8.1000000000000003E-2</v>
      </c>
      <c r="X5" s="12">
        <v>72</v>
      </c>
      <c r="Y5" s="7">
        <v>6.6000000000000003E-2</v>
      </c>
      <c r="Z5" s="12">
        <v>44</v>
      </c>
      <c r="AA5" s="7">
        <f t="shared" si="0"/>
        <v>4.9943246311010214E-2</v>
      </c>
    </row>
    <row r="6" spans="1:34" x14ac:dyDescent="0.15">
      <c r="A6" s="5" t="s">
        <v>4</v>
      </c>
      <c r="B6" s="6">
        <v>16</v>
      </c>
      <c r="C6" s="7">
        <v>0.10199999999999999</v>
      </c>
      <c r="D6" s="8">
        <v>44</v>
      </c>
      <c r="E6" s="9">
        <v>0.13700000000000001</v>
      </c>
      <c r="F6" s="6">
        <v>63</v>
      </c>
      <c r="G6" s="9">
        <v>0.14099999999999999</v>
      </c>
      <c r="H6" s="13">
        <v>99</v>
      </c>
      <c r="I6" s="9">
        <v>0.151</v>
      </c>
      <c r="J6" s="6">
        <v>70</v>
      </c>
      <c r="K6" s="9">
        <v>0.14099999999999999</v>
      </c>
      <c r="L6" s="10">
        <v>165</v>
      </c>
      <c r="M6" s="9">
        <v>0.249</v>
      </c>
      <c r="N6" s="6">
        <v>102</v>
      </c>
      <c r="O6" s="9">
        <v>0.24199999999999999</v>
      </c>
      <c r="P6" s="8">
        <v>167</v>
      </c>
      <c r="Q6" s="9">
        <v>0.35499999999999998</v>
      </c>
      <c r="R6" s="8">
        <v>271</v>
      </c>
      <c r="S6" s="11">
        <v>0.441</v>
      </c>
      <c r="T6" s="6">
        <v>333</v>
      </c>
      <c r="U6" s="7">
        <v>0.42499999999999999</v>
      </c>
      <c r="V6" s="8">
        <v>275</v>
      </c>
      <c r="W6" s="9">
        <v>0.35299999999999998</v>
      </c>
      <c r="X6" s="12">
        <v>374</v>
      </c>
      <c r="Y6" s="7">
        <v>0.34499999999999997</v>
      </c>
      <c r="Z6" s="12">
        <v>224</v>
      </c>
      <c r="AA6" s="7">
        <f t="shared" si="0"/>
        <v>0.25425652667423382</v>
      </c>
    </row>
    <row r="7" spans="1:34" x14ac:dyDescent="0.15">
      <c r="A7" s="5" t="s">
        <v>5</v>
      </c>
      <c r="B7" s="6">
        <v>20</v>
      </c>
      <c r="C7" s="7">
        <v>0.127</v>
      </c>
      <c r="D7" s="8">
        <v>31</v>
      </c>
      <c r="E7" s="9">
        <v>9.7000000000000003E-2</v>
      </c>
      <c r="F7" s="6">
        <v>32</v>
      </c>
      <c r="G7" s="9">
        <v>7.1999999999999995E-2</v>
      </c>
      <c r="H7" s="13">
        <v>79</v>
      </c>
      <c r="I7" s="9">
        <v>0.12</v>
      </c>
      <c r="J7" s="6">
        <v>58</v>
      </c>
      <c r="K7" s="9">
        <v>0.11600000000000001</v>
      </c>
      <c r="L7" s="13">
        <v>54</v>
      </c>
      <c r="M7" s="9">
        <v>8.2000000000000003E-2</v>
      </c>
      <c r="N7" s="6">
        <v>31</v>
      </c>
      <c r="O7" s="9">
        <v>7.3999999999999996E-2</v>
      </c>
      <c r="P7" s="8">
        <v>24</v>
      </c>
      <c r="Q7" s="9">
        <v>5.0999999999999997E-2</v>
      </c>
      <c r="R7" s="8">
        <v>34</v>
      </c>
      <c r="S7" s="11">
        <v>5.5E-2</v>
      </c>
      <c r="T7" s="6">
        <v>38</v>
      </c>
      <c r="U7" s="7">
        <v>4.9000000000000002E-2</v>
      </c>
      <c r="V7" s="8">
        <v>71</v>
      </c>
      <c r="W7" s="9">
        <v>9.0999999999999998E-2</v>
      </c>
      <c r="X7" s="12">
        <v>52</v>
      </c>
      <c r="Y7" s="7">
        <v>4.8000000000000001E-2</v>
      </c>
      <c r="Z7" s="12">
        <v>50</v>
      </c>
      <c r="AA7" s="7">
        <f t="shared" si="0"/>
        <v>5.6753688989784334E-2</v>
      </c>
    </row>
    <row r="8" spans="1:34" x14ac:dyDescent="0.15">
      <c r="A8" s="14"/>
      <c r="B8" s="15">
        <v>157</v>
      </c>
      <c r="C8" s="14"/>
      <c r="D8" s="12">
        <v>321</v>
      </c>
      <c r="E8" s="14"/>
      <c r="F8" s="15">
        <v>446</v>
      </c>
      <c r="G8" s="14"/>
      <c r="H8" s="16">
        <v>656</v>
      </c>
      <c r="I8" s="14"/>
      <c r="J8" s="15">
        <v>498</v>
      </c>
      <c r="K8" s="14"/>
      <c r="L8" s="16">
        <v>662</v>
      </c>
      <c r="M8" s="14"/>
      <c r="N8" s="15">
        <v>421</v>
      </c>
      <c r="O8" s="14"/>
      <c r="P8" s="12">
        <v>471</v>
      </c>
      <c r="Q8" s="14"/>
      <c r="R8" s="12">
        <v>614</v>
      </c>
      <c r="S8" s="14"/>
      <c r="T8" s="15">
        <v>783</v>
      </c>
      <c r="U8" s="14"/>
      <c r="V8" s="12">
        <v>780</v>
      </c>
      <c r="W8" s="14"/>
      <c r="X8" s="12">
        <v>1091</v>
      </c>
      <c r="Y8" s="14"/>
      <c r="Z8" s="12">
        <f>SUM(Z3:Z7)</f>
        <v>881</v>
      </c>
      <c r="AA8" s="14"/>
    </row>
    <row r="9" spans="1:34" ht="48" x14ac:dyDescent="0.15">
      <c r="A9" s="17" t="s">
        <v>6</v>
      </c>
      <c r="B9" s="18" t="s">
        <v>43</v>
      </c>
      <c r="C9" s="18" t="s">
        <v>44</v>
      </c>
      <c r="D9" s="18" t="s">
        <v>45</v>
      </c>
      <c r="E9" s="18" t="s">
        <v>46</v>
      </c>
      <c r="F9" s="18" t="s">
        <v>67</v>
      </c>
      <c r="G9" s="18" t="s">
        <v>48</v>
      </c>
      <c r="H9" s="18" t="s">
        <v>68</v>
      </c>
      <c r="I9" s="18" t="s">
        <v>50</v>
      </c>
      <c r="J9" s="18" t="s">
        <v>51</v>
      </c>
      <c r="K9" s="18" t="s">
        <v>52</v>
      </c>
      <c r="L9" s="18" t="s">
        <v>53</v>
      </c>
      <c r="M9" s="18" t="s">
        <v>54</v>
      </c>
      <c r="N9" s="18" t="s">
        <v>55</v>
      </c>
      <c r="O9" s="18" t="s">
        <v>56</v>
      </c>
      <c r="P9" s="18" t="s">
        <v>57</v>
      </c>
      <c r="Q9" s="18" t="s">
        <v>58</v>
      </c>
      <c r="R9" s="18" t="s">
        <v>59</v>
      </c>
      <c r="S9" s="18" t="s">
        <v>60</v>
      </c>
      <c r="T9" s="18" t="s">
        <v>61</v>
      </c>
      <c r="U9" s="18" t="s">
        <v>62</v>
      </c>
      <c r="V9" s="18" t="s">
        <v>63</v>
      </c>
      <c r="W9" s="18" t="s">
        <v>64</v>
      </c>
      <c r="X9" s="18" t="s">
        <v>65</v>
      </c>
      <c r="Y9" s="18" t="s">
        <v>66</v>
      </c>
      <c r="Z9" s="27" t="s">
        <v>143</v>
      </c>
      <c r="AA9" s="27" t="s">
        <v>136</v>
      </c>
      <c r="AC9" s="53" t="s">
        <v>6</v>
      </c>
      <c r="AD9" s="54" t="s">
        <v>35</v>
      </c>
      <c r="AE9" s="54" t="s">
        <v>36</v>
      </c>
      <c r="AF9" s="54" t="s">
        <v>135</v>
      </c>
      <c r="AG9" s="55" t="s">
        <v>136</v>
      </c>
      <c r="AH9" s="55" t="s">
        <v>137</v>
      </c>
    </row>
    <row r="10" spans="1:34" x14ac:dyDescent="0.15">
      <c r="A10" s="5" t="s">
        <v>7</v>
      </c>
      <c r="B10" s="14"/>
      <c r="C10" s="14"/>
      <c r="D10" s="14"/>
      <c r="E10" s="14"/>
      <c r="F10" s="6">
        <v>27</v>
      </c>
      <c r="G10" s="9">
        <v>6.0999999999999999E-2</v>
      </c>
      <c r="H10" s="10">
        <v>102</v>
      </c>
      <c r="I10" s="9">
        <v>0.155</v>
      </c>
      <c r="J10" s="6">
        <v>85</v>
      </c>
      <c r="K10" s="9">
        <v>0.17100000000000001</v>
      </c>
      <c r="L10" s="10">
        <v>102</v>
      </c>
      <c r="M10" s="9">
        <v>0.154</v>
      </c>
      <c r="N10" s="6">
        <v>56</v>
      </c>
      <c r="O10" s="9">
        <v>0.13300000000000001</v>
      </c>
      <c r="P10" s="8">
        <v>40</v>
      </c>
      <c r="Q10" s="9">
        <v>8.5000000000000006E-2</v>
      </c>
      <c r="R10" s="8">
        <v>72</v>
      </c>
      <c r="S10" s="11">
        <v>0.11700000000000001</v>
      </c>
      <c r="T10" s="6">
        <v>81</v>
      </c>
      <c r="U10" s="7">
        <v>0.10299999999999999</v>
      </c>
      <c r="V10" s="8">
        <v>83</v>
      </c>
      <c r="W10" s="9">
        <v>0.106</v>
      </c>
      <c r="X10" s="12">
        <v>77</v>
      </c>
      <c r="Y10" s="7">
        <v>7.0999999999999994E-2</v>
      </c>
      <c r="Z10" s="57">
        <v>32</v>
      </c>
      <c r="AA10" s="7">
        <f>Z10/SUM($Z$10:$Z$16)</f>
        <v>4.1078305519897301E-2</v>
      </c>
      <c r="AC10" s="56" t="s">
        <v>7</v>
      </c>
      <c r="AD10" s="57">
        <v>72</v>
      </c>
      <c r="AE10" s="58">
        <v>0.11799999999999999</v>
      </c>
      <c r="AF10" s="57">
        <v>32</v>
      </c>
      <c r="AG10" s="59">
        <v>0.04</v>
      </c>
      <c r="AH10" s="60">
        <v>-7.8E-2</v>
      </c>
    </row>
    <row r="11" spans="1:34" ht="48" x14ac:dyDescent="0.15">
      <c r="A11" s="5" t="s">
        <v>8</v>
      </c>
      <c r="B11" s="14"/>
      <c r="C11" s="14"/>
      <c r="D11" s="14"/>
      <c r="E11" s="14"/>
      <c r="F11" s="6">
        <v>63</v>
      </c>
      <c r="G11" s="9">
        <v>0.14099999999999999</v>
      </c>
      <c r="H11" s="13">
        <v>91</v>
      </c>
      <c r="I11" s="9">
        <v>0.13900000000000001</v>
      </c>
      <c r="J11" s="6">
        <v>97</v>
      </c>
      <c r="K11" s="9">
        <v>0.19500000000000001</v>
      </c>
      <c r="L11" s="10">
        <v>113</v>
      </c>
      <c r="M11" s="9">
        <v>0.17100000000000001</v>
      </c>
      <c r="N11" s="6">
        <v>110</v>
      </c>
      <c r="O11" s="9">
        <v>0.26100000000000001</v>
      </c>
      <c r="P11" s="8">
        <v>128</v>
      </c>
      <c r="Q11" s="9">
        <v>0.27200000000000002</v>
      </c>
      <c r="R11" s="8">
        <v>160</v>
      </c>
      <c r="S11" s="11">
        <v>0.26100000000000001</v>
      </c>
      <c r="T11" s="6">
        <v>231</v>
      </c>
      <c r="U11" s="7">
        <v>0.29499999999999998</v>
      </c>
      <c r="V11" s="8">
        <v>295</v>
      </c>
      <c r="W11" s="9">
        <v>0.378</v>
      </c>
      <c r="X11" s="12">
        <v>607</v>
      </c>
      <c r="Y11" s="7">
        <v>0.55600000000000005</v>
      </c>
      <c r="Z11" s="57">
        <v>501</v>
      </c>
      <c r="AA11" s="7">
        <f t="shared" ref="AA11:AA16" si="1">Z11/SUM($Z$10:$Z$16)</f>
        <v>0.64313222079589216</v>
      </c>
      <c r="AC11" s="56" t="s">
        <v>8</v>
      </c>
      <c r="AD11" s="57">
        <v>357</v>
      </c>
      <c r="AE11" s="58">
        <v>0.58299999999999996</v>
      </c>
      <c r="AF11" s="57">
        <v>501</v>
      </c>
      <c r="AG11" s="59">
        <v>0.63300000000000001</v>
      </c>
      <c r="AH11" s="60">
        <v>0.05</v>
      </c>
    </row>
    <row r="12" spans="1:34" ht="32" x14ac:dyDescent="0.15">
      <c r="A12" s="5" t="s">
        <v>9</v>
      </c>
      <c r="B12" s="14"/>
      <c r="C12" s="14"/>
      <c r="D12" s="14"/>
      <c r="E12" s="14"/>
      <c r="F12" s="6">
        <v>123</v>
      </c>
      <c r="G12" s="9">
        <v>0.27600000000000002</v>
      </c>
      <c r="H12" s="10">
        <v>137</v>
      </c>
      <c r="I12" s="9">
        <v>0.20899999999999999</v>
      </c>
      <c r="J12" s="6">
        <v>78</v>
      </c>
      <c r="K12" s="9">
        <v>0.157</v>
      </c>
      <c r="L12" s="10">
        <v>111</v>
      </c>
      <c r="M12" s="9">
        <v>0.16800000000000001</v>
      </c>
      <c r="N12" s="6">
        <v>78</v>
      </c>
      <c r="O12" s="9">
        <v>0.185</v>
      </c>
      <c r="P12" s="8">
        <v>57</v>
      </c>
      <c r="Q12" s="9">
        <v>0.121</v>
      </c>
      <c r="R12" s="8">
        <v>79</v>
      </c>
      <c r="S12" s="11">
        <v>0.129</v>
      </c>
      <c r="T12" s="6">
        <v>63</v>
      </c>
      <c r="U12" s="7">
        <v>0.08</v>
      </c>
      <c r="V12" s="8">
        <v>57</v>
      </c>
      <c r="W12" s="9">
        <v>7.2999999999999995E-2</v>
      </c>
      <c r="X12" s="12">
        <v>53</v>
      </c>
      <c r="Y12" s="7">
        <v>4.9000000000000002E-2</v>
      </c>
      <c r="Z12" s="57">
        <v>21</v>
      </c>
      <c r="AA12" s="7">
        <f t="shared" si="1"/>
        <v>2.6957637997432605E-2</v>
      </c>
      <c r="AC12" s="61" t="s">
        <v>138</v>
      </c>
      <c r="AD12" s="62"/>
      <c r="AE12" s="62"/>
      <c r="AF12" s="57">
        <v>93</v>
      </c>
      <c r="AG12" s="59">
        <v>0.11799999999999999</v>
      </c>
      <c r="AH12" s="62"/>
    </row>
    <row r="13" spans="1:34" x14ac:dyDescent="0.15">
      <c r="A13" s="5" t="s">
        <v>10</v>
      </c>
      <c r="B13" s="14"/>
      <c r="C13" s="14"/>
      <c r="D13" s="14"/>
      <c r="E13" s="14"/>
      <c r="F13" s="6">
        <v>90</v>
      </c>
      <c r="G13" s="9">
        <v>0.20200000000000001</v>
      </c>
      <c r="H13" s="13">
        <v>95</v>
      </c>
      <c r="I13" s="9">
        <v>0.14499999999999999</v>
      </c>
      <c r="J13" s="6">
        <v>59</v>
      </c>
      <c r="K13" s="9">
        <v>0.11799999999999999</v>
      </c>
      <c r="L13" s="13">
        <v>71</v>
      </c>
      <c r="M13" s="9">
        <v>0.107</v>
      </c>
      <c r="N13" s="6">
        <v>45</v>
      </c>
      <c r="O13" s="9">
        <v>0.107</v>
      </c>
      <c r="P13" s="8">
        <v>41</v>
      </c>
      <c r="Q13" s="9">
        <v>8.6999999999999994E-2</v>
      </c>
      <c r="R13" s="8">
        <v>46</v>
      </c>
      <c r="S13" s="11">
        <v>7.4999999999999997E-2</v>
      </c>
      <c r="T13" s="6">
        <v>92</v>
      </c>
      <c r="U13" s="7">
        <v>0.11700000000000001</v>
      </c>
      <c r="V13" s="8">
        <v>109</v>
      </c>
      <c r="W13" s="9">
        <v>0.14000000000000001</v>
      </c>
      <c r="X13" s="12">
        <v>101</v>
      </c>
      <c r="Y13" s="7">
        <v>9.2999999999999999E-2</v>
      </c>
      <c r="Z13" s="57">
        <v>53</v>
      </c>
      <c r="AA13" s="7">
        <f t="shared" si="1"/>
        <v>6.8035943517329917E-2</v>
      </c>
      <c r="AC13" s="61" t="s">
        <v>139</v>
      </c>
      <c r="AD13" s="57">
        <v>180</v>
      </c>
      <c r="AE13" s="58">
        <v>0.29399999999999998</v>
      </c>
      <c r="AF13" s="57">
        <v>239</v>
      </c>
      <c r="AG13" s="59">
        <v>0.30199999999999999</v>
      </c>
      <c r="AH13" s="60">
        <v>8.0000000000000002E-3</v>
      </c>
    </row>
    <row r="14" spans="1:34" ht="32" x14ac:dyDescent="0.15">
      <c r="A14" s="14" t="s">
        <v>69</v>
      </c>
      <c r="B14" s="14"/>
      <c r="C14" s="14"/>
      <c r="D14" s="14"/>
      <c r="E14" s="14"/>
      <c r="F14" s="6">
        <v>52</v>
      </c>
      <c r="G14" s="9">
        <v>0.11700000000000001</v>
      </c>
      <c r="H14" s="13">
        <v>68</v>
      </c>
      <c r="I14" s="9">
        <v>0.104</v>
      </c>
      <c r="J14" s="6">
        <v>37</v>
      </c>
      <c r="K14" s="9">
        <v>7.3999999999999996E-2</v>
      </c>
      <c r="L14" s="13">
        <v>58</v>
      </c>
      <c r="M14" s="9">
        <v>8.7999999999999995E-2</v>
      </c>
      <c r="N14" s="6">
        <v>32</v>
      </c>
      <c r="O14" s="9">
        <v>7.5999999999999998E-2</v>
      </c>
      <c r="P14" s="8">
        <v>54</v>
      </c>
      <c r="Q14" s="9">
        <v>0.115</v>
      </c>
      <c r="R14" s="8">
        <v>89</v>
      </c>
      <c r="S14" s="11">
        <v>0.14499999999999999</v>
      </c>
      <c r="T14" s="19">
        <v>117</v>
      </c>
      <c r="U14" s="7">
        <v>0.14899999999999999</v>
      </c>
      <c r="V14" s="8">
        <v>70</v>
      </c>
      <c r="W14" s="9">
        <v>0.09</v>
      </c>
      <c r="X14" s="12">
        <v>70</v>
      </c>
      <c r="Y14" s="7">
        <v>6.4000000000000001E-2</v>
      </c>
      <c r="Z14" s="57">
        <v>64</v>
      </c>
      <c r="AA14" s="7">
        <f t="shared" si="1"/>
        <v>8.2156611039794603E-2</v>
      </c>
      <c r="AC14" s="56" t="s">
        <v>9</v>
      </c>
      <c r="AD14" s="57">
        <v>51</v>
      </c>
      <c r="AE14" s="58">
        <v>8.3000000000000004E-2</v>
      </c>
      <c r="AF14" s="57">
        <v>21</v>
      </c>
      <c r="AG14" s="59">
        <v>2.7E-2</v>
      </c>
      <c r="AH14" s="60">
        <v>-5.6000000000000001E-2</v>
      </c>
    </row>
    <row r="15" spans="1:34" ht="48" x14ac:dyDescent="0.15">
      <c r="A15" s="5" t="s">
        <v>11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8">
        <v>34</v>
      </c>
      <c r="Q15" s="9">
        <v>7.1999999999999995E-2</v>
      </c>
      <c r="R15" s="8">
        <v>58</v>
      </c>
      <c r="S15" s="11">
        <v>9.4E-2</v>
      </c>
      <c r="T15" s="6">
        <v>89</v>
      </c>
      <c r="U15" s="7">
        <v>0.114</v>
      </c>
      <c r="V15" s="8">
        <v>117</v>
      </c>
      <c r="W15" s="9">
        <v>0.15</v>
      </c>
      <c r="X15" s="12">
        <v>95</v>
      </c>
      <c r="Y15" s="7">
        <v>8.6999999999999994E-2</v>
      </c>
      <c r="Z15" s="57">
        <v>71</v>
      </c>
      <c r="AA15" s="7">
        <f t="shared" si="1"/>
        <v>9.114249037227215E-2</v>
      </c>
      <c r="AC15" s="56" t="s">
        <v>10</v>
      </c>
      <c r="AD15" s="57">
        <v>79</v>
      </c>
      <c r="AE15" s="58">
        <v>0.129</v>
      </c>
      <c r="AF15" s="57">
        <v>53</v>
      </c>
      <c r="AG15" s="59">
        <v>6.7000000000000004E-2</v>
      </c>
      <c r="AH15" s="60">
        <v>-6.2E-2</v>
      </c>
    </row>
    <row r="16" spans="1:34" ht="64" x14ac:dyDescent="0.15">
      <c r="A16" s="5" t="s">
        <v>12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31"/>
      <c r="R16" s="14"/>
      <c r="S16" s="14"/>
      <c r="T16" s="6">
        <v>98</v>
      </c>
      <c r="U16" s="7">
        <v>0.125</v>
      </c>
      <c r="V16" s="8">
        <v>81</v>
      </c>
      <c r="W16" s="9">
        <v>0.104</v>
      </c>
      <c r="X16" s="12">
        <v>69</v>
      </c>
      <c r="Y16" s="7">
        <v>6.3E-2</v>
      </c>
      <c r="Z16" s="57">
        <v>37</v>
      </c>
      <c r="AA16" s="7">
        <f t="shared" si="1"/>
        <v>4.7496790757381259E-2</v>
      </c>
      <c r="AC16" s="56" t="s">
        <v>11</v>
      </c>
      <c r="AD16" s="57">
        <v>78</v>
      </c>
      <c r="AE16" s="58">
        <v>0.127</v>
      </c>
      <c r="AF16" s="57">
        <v>71</v>
      </c>
      <c r="AG16" s="59">
        <v>0.09</v>
      </c>
      <c r="AH16" s="60">
        <v>-3.7999999999999999E-2</v>
      </c>
    </row>
    <row r="17" spans="1:34" ht="28" x14ac:dyDescent="0.15">
      <c r="A17" s="20" t="s">
        <v>6</v>
      </c>
      <c r="B17" s="21" t="s">
        <v>13</v>
      </c>
      <c r="C17" s="21" t="s">
        <v>14</v>
      </c>
      <c r="D17" s="21" t="s">
        <v>15</v>
      </c>
      <c r="E17" s="21" t="s">
        <v>16</v>
      </c>
      <c r="F17" s="21" t="s">
        <v>17</v>
      </c>
      <c r="G17" s="21" t="s">
        <v>18</v>
      </c>
      <c r="H17" s="21" t="s">
        <v>19</v>
      </c>
      <c r="I17" s="21" t="s">
        <v>20</v>
      </c>
      <c r="J17" s="21" t="s">
        <v>21</v>
      </c>
      <c r="K17" s="21" t="s">
        <v>22</v>
      </c>
      <c r="L17" s="21" t="s">
        <v>23</v>
      </c>
      <c r="M17" s="21" t="s">
        <v>24</v>
      </c>
      <c r="N17" s="21" t="s">
        <v>25</v>
      </c>
      <c r="O17" s="21" t="s">
        <v>26</v>
      </c>
      <c r="P17" s="21" t="s">
        <v>27</v>
      </c>
      <c r="Q17" s="21" t="s">
        <v>28</v>
      </c>
      <c r="R17" s="21" t="s">
        <v>29</v>
      </c>
      <c r="S17" s="21" t="s">
        <v>30</v>
      </c>
      <c r="T17" s="21" t="s">
        <v>31</v>
      </c>
      <c r="U17" s="21" t="s">
        <v>32</v>
      </c>
      <c r="V17" s="21" t="s">
        <v>33</v>
      </c>
      <c r="W17" s="21" t="s">
        <v>34</v>
      </c>
      <c r="X17" s="21" t="s">
        <v>35</v>
      </c>
      <c r="Y17" s="21" t="s">
        <v>36</v>
      </c>
      <c r="Z17" s="21" t="s">
        <v>70</v>
      </c>
      <c r="AA17" s="21" t="s">
        <v>72</v>
      </c>
      <c r="AC17" s="56" t="s">
        <v>12</v>
      </c>
      <c r="AD17" s="57">
        <v>35</v>
      </c>
      <c r="AE17" s="58">
        <v>5.7000000000000002E-2</v>
      </c>
      <c r="AF17" s="57">
        <v>37</v>
      </c>
      <c r="AG17" s="59">
        <v>4.7E-2</v>
      </c>
      <c r="AH17" s="60">
        <v>-0.01</v>
      </c>
    </row>
    <row r="18" spans="1:34" ht="64" x14ac:dyDescent="0.15">
      <c r="A18" s="5" t="s">
        <v>37</v>
      </c>
      <c r="B18" s="14"/>
      <c r="C18" s="14"/>
      <c r="D18" s="14"/>
      <c r="E18" s="14"/>
      <c r="F18" s="6">
        <v>84</v>
      </c>
      <c r="G18" s="9">
        <v>0.188</v>
      </c>
      <c r="H18" s="10">
        <v>116</v>
      </c>
      <c r="I18" s="22">
        <v>0.18</v>
      </c>
      <c r="J18" s="6">
        <v>129</v>
      </c>
      <c r="K18" s="22">
        <v>0.26</v>
      </c>
      <c r="L18" s="10">
        <v>129</v>
      </c>
      <c r="M18" s="22">
        <v>0.19</v>
      </c>
      <c r="N18" s="6">
        <v>68</v>
      </c>
      <c r="O18" s="9">
        <v>0.16200000000000001</v>
      </c>
      <c r="P18" s="8">
        <v>72</v>
      </c>
      <c r="Q18" s="9">
        <v>0.153</v>
      </c>
      <c r="R18" s="8">
        <v>73</v>
      </c>
      <c r="S18" s="11">
        <v>0.11899999999999999</v>
      </c>
      <c r="T18" s="6">
        <v>109</v>
      </c>
      <c r="U18" s="7">
        <v>0.13900000000000001</v>
      </c>
      <c r="V18" s="8">
        <v>98</v>
      </c>
      <c r="W18" s="9">
        <v>0.126</v>
      </c>
      <c r="X18" s="12">
        <v>84</v>
      </c>
      <c r="Y18" s="7">
        <v>7.6999999999999999E-2</v>
      </c>
      <c r="Z18" s="12"/>
      <c r="AA18" s="7"/>
      <c r="AC18" s="56" t="s">
        <v>140</v>
      </c>
      <c r="AD18" s="57">
        <v>26</v>
      </c>
      <c r="AE18" s="58">
        <v>4.2000000000000003E-2</v>
      </c>
      <c r="AF18" s="57">
        <v>64</v>
      </c>
      <c r="AG18" s="59">
        <v>8.1000000000000003E-2</v>
      </c>
      <c r="AH18" s="60">
        <v>3.7999999999999999E-2</v>
      </c>
    </row>
    <row r="19" spans="1:34" x14ac:dyDescent="0.15">
      <c r="A19" s="5" t="s">
        <v>38</v>
      </c>
      <c r="B19" s="14"/>
      <c r="C19" s="14"/>
      <c r="D19" s="14"/>
      <c r="E19" s="14"/>
      <c r="F19" s="6">
        <v>136</v>
      </c>
      <c r="G19" s="9">
        <v>0.30499999999999999</v>
      </c>
      <c r="H19" s="10">
        <v>252</v>
      </c>
      <c r="I19" s="9">
        <v>0.38400000000000001</v>
      </c>
      <c r="J19" s="6">
        <v>250</v>
      </c>
      <c r="K19" s="9">
        <v>0.502</v>
      </c>
      <c r="L19" s="10">
        <v>302</v>
      </c>
      <c r="M19" s="9">
        <v>0.45600000000000002</v>
      </c>
      <c r="N19" s="6">
        <v>171</v>
      </c>
      <c r="O19" s="9">
        <v>0.40600000000000003</v>
      </c>
      <c r="P19" s="8">
        <v>237</v>
      </c>
      <c r="Q19" s="9">
        <v>0.503</v>
      </c>
      <c r="R19" s="8">
        <v>243</v>
      </c>
      <c r="S19" s="11">
        <v>0.39600000000000002</v>
      </c>
      <c r="T19" s="6">
        <v>294</v>
      </c>
      <c r="U19" s="7">
        <v>0.375</v>
      </c>
      <c r="V19" s="8">
        <v>395</v>
      </c>
      <c r="W19" s="9">
        <v>0.50600000000000001</v>
      </c>
      <c r="X19" s="12">
        <v>554</v>
      </c>
      <c r="Y19" s="7">
        <v>0.50800000000000001</v>
      </c>
      <c r="Z19" s="12"/>
      <c r="AA19" s="7"/>
      <c r="AG19" s="65"/>
    </row>
    <row r="20" spans="1:34" x14ac:dyDescent="0.15">
      <c r="A20" s="5" t="s">
        <v>39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0">
        <v>411</v>
      </c>
      <c r="M20" s="9">
        <v>0.621</v>
      </c>
      <c r="N20" s="6">
        <v>260</v>
      </c>
      <c r="O20" s="9">
        <v>0.61799999999999999</v>
      </c>
      <c r="P20" s="8">
        <v>226</v>
      </c>
      <c r="Q20" s="9">
        <v>0.48</v>
      </c>
      <c r="R20" s="8">
        <v>295</v>
      </c>
      <c r="S20" s="11">
        <v>0.48</v>
      </c>
      <c r="T20" s="6">
        <v>325</v>
      </c>
      <c r="U20" s="7">
        <v>0.41499999999999998</v>
      </c>
      <c r="V20" s="8">
        <v>341</v>
      </c>
      <c r="W20" s="9">
        <v>0.437</v>
      </c>
      <c r="X20" s="12">
        <v>568</v>
      </c>
      <c r="Y20" s="7">
        <v>0.52100000000000002</v>
      </c>
      <c r="Z20" s="12"/>
      <c r="AA20" s="7"/>
    </row>
    <row r="21" spans="1:34" x14ac:dyDescent="0.15">
      <c r="A21" s="5" t="s">
        <v>40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0">
        <v>170</v>
      </c>
      <c r="M21" s="9">
        <v>0.25700000000000001</v>
      </c>
      <c r="N21" s="6">
        <v>111</v>
      </c>
      <c r="O21" s="9">
        <v>0.26400000000000001</v>
      </c>
      <c r="P21" s="8">
        <v>68</v>
      </c>
      <c r="Q21" s="9">
        <v>0.14399999999999999</v>
      </c>
      <c r="R21" s="8">
        <v>96</v>
      </c>
      <c r="S21" s="11">
        <v>0.156</v>
      </c>
      <c r="T21" s="6">
        <v>138</v>
      </c>
      <c r="U21" s="7">
        <v>0.17599999999999999</v>
      </c>
      <c r="V21" s="8">
        <v>160</v>
      </c>
      <c r="W21" s="9">
        <v>0.20499999999999999</v>
      </c>
      <c r="X21" s="12">
        <v>143</v>
      </c>
      <c r="Y21" s="7">
        <v>0.13100000000000001</v>
      </c>
      <c r="Z21" s="12"/>
      <c r="AA21" s="7"/>
      <c r="AC21" s="17" t="s">
        <v>6</v>
      </c>
      <c r="AD21" s="27" t="s">
        <v>141</v>
      </c>
      <c r="AE21" s="63" t="s">
        <v>142</v>
      </c>
    </row>
    <row r="22" spans="1:34" x14ac:dyDescent="0.15">
      <c r="A22" s="5" t="s">
        <v>41</v>
      </c>
      <c r="B22" s="14"/>
      <c r="C22" s="14"/>
      <c r="D22" s="14"/>
      <c r="E22" s="14"/>
      <c r="F22" s="23" t="s">
        <v>42</v>
      </c>
      <c r="G22" s="14"/>
      <c r="H22" s="24" t="s">
        <v>42</v>
      </c>
      <c r="I22" s="14"/>
      <c r="J22" s="6">
        <v>172</v>
      </c>
      <c r="K22" s="9">
        <v>0.34499999999999997</v>
      </c>
      <c r="L22" s="10">
        <v>254</v>
      </c>
      <c r="M22" s="9">
        <v>0.38400000000000001</v>
      </c>
      <c r="N22" s="6">
        <v>133</v>
      </c>
      <c r="O22" s="9">
        <v>0.316</v>
      </c>
      <c r="P22" s="8">
        <v>163</v>
      </c>
      <c r="Q22" s="9">
        <v>0.34599999999999997</v>
      </c>
      <c r="R22" s="8">
        <v>176</v>
      </c>
      <c r="S22" s="11">
        <v>0.28699999999999998</v>
      </c>
      <c r="T22" s="6">
        <v>123</v>
      </c>
      <c r="U22" s="7">
        <v>0.157</v>
      </c>
      <c r="V22" s="8">
        <v>51</v>
      </c>
      <c r="W22" s="9">
        <v>6.5000000000000002E-2</v>
      </c>
      <c r="X22" s="12">
        <v>115</v>
      </c>
      <c r="Y22" s="7">
        <v>0.105</v>
      </c>
      <c r="Z22" s="12"/>
      <c r="AA22" s="7"/>
      <c r="AC22" s="5" t="s">
        <v>7</v>
      </c>
      <c r="AD22" s="12">
        <v>77</v>
      </c>
      <c r="AE22" s="12">
        <v>72</v>
      </c>
    </row>
    <row r="23" spans="1:34" ht="42" x14ac:dyDescent="0.15">
      <c r="A23" s="3" t="s">
        <v>0</v>
      </c>
      <c r="B23" s="28" t="s">
        <v>74</v>
      </c>
      <c r="C23" s="28" t="s">
        <v>75</v>
      </c>
      <c r="D23" s="28" t="s">
        <v>76</v>
      </c>
      <c r="E23" s="28" t="s">
        <v>77</v>
      </c>
      <c r="F23" s="28" t="s">
        <v>78</v>
      </c>
      <c r="G23" s="28" t="s">
        <v>79</v>
      </c>
      <c r="H23" s="28" t="s">
        <v>80</v>
      </c>
      <c r="I23" s="28" t="s">
        <v>81</v>
      </c>
      <c r="J23" s="28" t="s">
        <v>82</v>
      </c>
      <c r="K23" s="28" t="s">
        <v>83</v>
      </c>
      <c r="L23" s="28" t="s">
        <v>84</v>
      </c>
      <c r="M23" s="28" t="s">
        <v>85</v>
      </c>
      <c r="N23" s="28" t="s">
        <v>86</v>
      </c>
      <c r="O23" s="28" t="s">
        <v>87</v>
      </c>
      <c r="P23" s="28" t="s">
        <v>88</v>
      </c>
      <c r="Q23" s="28" t="s">
        <v>89</v>
      </c>
      <c r="R23" s="28" t="s">
        <v>90</v>
      </c>
      <c r="S23" s="28" t="s">
        <v>91</v>
      </c>
      <c r="T23" s="28" t="s">
        <v>92</v>
      </c>
      <c r="U23" s="28" t="s">
        <v>93</v>
      </c>
      <c r="V23" s="28" t="s">
        <v>94</v>
      </c>
      <c r="W23" s="28" t="s">
        <v>95</v>
      </c>
      <c r="X23" s="28" t="s">
        <v>96</v>
      </c>
      <c r="Y23" s="28" t="s">
        <v>97</v>
      </c>
      <c r="Z23" s="25" t="s">
        <v>98</v>
      </c>
      <c r="AA23" s="25" t="s">
        <v>99</v>
      </c>
      <c r="AC23" s="5" t="s">
        <v>8</v>
      </c>
      <c r="AD23" s="12">
        <v>607</v>
      </c>
      <c r="AE23" s="12">
        <v>357</v>
      </c>
    </row>
    <row r="24" spans="1:34" x14ac:dyDescent="0.15">
      <c r="A24" s="5" t="s">
        <v>1</v>
      </c>
      <c r="B24" s="6"/>
      <c r="C24" s="7" t="e">
        <f>B24/B$29</f>
        <v>#DIV/0!</v>
      </c>
      <c r="D24" s="8"/>
      <c r="E24" s="7" t="e">
        <f>D24/D$29</f>
        <v>#DIV/0!</v>
      </c>
      <c r="F24" s="6"/>
      <c r="G24" s="7" t="e">
        <f>F24/F$29</f>
        <v>#DIV/0!</v>
      </c>
      <c r="H24" s="10"/>
      <c r="I24" s="7" t="e">
        <f>H24/H$29</f>
        <v>#DIV/0!</v>
      </c>
      <c r="J24" s="6"/>
      <c r="K24" s="7" t="e">
        <f>J24/J$29</f>
        <v>#DIV/0!</v>
      </c>
      <c r="L24" s="10"/>
      <c r="M24" s="7" t="e">
        <f>L24/L$29</f>
        <v>#DIV/0!</v>
      </c>
      <c r="N24" s="6"/>
      <c r="O24" s="7" t="e">
        <f>N24/N$29</f>
        <v>#DIV/0!</v>
      </c>
      <c r="P24" s="8"/>
      <c r="Q24" s="7" t="e">
        <f>P24/P$29</f>
        <v>#DIV/0!</v>
      </c>
      <c r="R24" s="8"/>
      <c r="S24" s="7" t="e">
        <f>R24/R$29</f>
        <v>#DIV/0!</v>
      </c>
      <c r="T24" s="6">
        <v>68237914</v>
      </c>
      <c r="U24" s="7">
        <f>T24/T$29</f>
        <v>0.79706454953122663</v>
      </c>
      <c r="V24" s="8">
        <v>16191017</v>
      </c>
      <c r="W24" s="7">
        <f>V24/V$29</f>
        <v>9.1029176554902752E-2</v>
      </c>
      <c r="X24" s="12">
        <v>5669711</v>
      </c>
      <c r="Y24" s="7">
        <f>X24/X$29</f>
        <v>0.15490193019555604</v>
      </c>
      <c r="Z24" s="12">
        <v>9219263</v>
      </c>
      <c r="AA24" s="7">
        <f>Z24/Z$29</f>
        <v>0.54910103129059962</v>
      </c>
      <c r="AC24" s="5" t="s">
        <v>9</v>
      </c>
      <c r="AD24" s="12">
        <v>53</v>
      </c>
      <c r="AE24" s="12">
        <v>51</v>
      </c>
    </row>
    <row r="25" spans="1:34" ht="42" x14ac:dyDescent="0.15">
      <c r="A25" s="5" t="s">
        <v>2</v>
      </c>
      <c r="B25" s="6"/>
      <c r="C25" s="7" t="e">
        <f t="shared" ref="C25:E28" si="2">B25/B$29</f>
        <v>#DIV/0!</v>
      </c>
      <c r="D25" s="8"/>
      <c r="E25" s="7" t="e">
        <f t="shared" si="2"/>
        <v>#DIV/0!</v>
      </c>
      <c r="F25" s="6"/>
      <c r="G25" s="7" t="e">
        <f t="shared" ref="G25" si="3">F25/F$29</f>
        <v>#DIV/0!</v>
      </c>
      <c r="H25" s="10"/>
      <c r="I25" s="7" t="e">
        <f t="shared" ref="I25" si="4">H25/H$29</f>
        <v>#DIV/0!</v>
      </c>
      <c r="J25" s="6"/>
      <c r="K25" s="7" t="e">
        <f t="shared" ref="K25" si="5">J25/J$29</f>
        <v>#DIV/0!</v>
      </c>
      <c r="L25" s="13"/>
      <c r="M25" s="7" t="e">
        <f t="shared" ref="M25" si="6">L25/L$29</f>
        <v>#DIV/0!</v>
      </c>
      <c r="N25" s="6"/>
      <c r="O25" s="7" t="e">
        <f t="shared" ref="O25" si="7">N25/N$29</f>
        <v>#DIV/0!</v>
      </c>
      <c r="P25" s="8"/>
      <c r="Q25" s="7" t="e">
        <f t="shared" ref="Q25" si="8">P25/P$29</f>
        <v>#DIV/0!</v>
      </c>
      <c r="R25" s="8"/>
      <c r="S25" s="7" t="e">
        <f t="shared" ref="S25" si="9">R25/R$29</f>
        <v>#DIV/0!</v>
      </c>
      <c r="T25" s="6">
        <v>1247812</v>
      </c>
      <c r="U25" s="7">
        <f t="shared" ref="U25" si="10">T25/T$29</f>
        <v>1.4575280095456304E-2</v>
      </c>
      <c r="V25" s="8">
        <v>759600</v>
      </c>
      <c r="W25" s="7">
        <f t="shared" ref="W25" si="11">V25/V$29</f>
        <v>4.2706250330726064E-3</v>
      </c>
      <c r="X25" s="12">
        <v>1048342</v>
      </c>
      <c r="Y25" s="7">
        <f t="shared" ref="Y25" si="12">X25/X$29</f>
        <v>2.8641706659311136E-2</v>
      </c>
      <c r="Z25" s="12">
        <v>1080151</v>
      </c>
      <c r="AA25" s="7">
        <f t="shared" ref="AA25" si="13">Z25/Z$29</f>
        <v>6.4333995900710553E-2</v>
      </c>
      <c r="AC25" s="5" t="s">
        <v>10</v>
      </c>
      <c r="AD25" s="12">
        <v>101</v>
      </c>
      <c r="AE25" s="12">
        <v>79</v>
      </c>
    </row>
    <row r="26" spans="1:34" ht="56" x14ac:dyDescent="0.15">
      <c r="A26" s="5" t="s">
        <v>3</v>
      </c>
      <c r="B26" s="6"/>
      <c r="C26" s="7" t="e">
        <f t="shared" si="2"/>
        <v>#DIV/0!</v>
      </c>
      <c r="D26" s="8"/>
      <c r="E26" s="7" t="e">
        <f t="shared" si="2"/>
        <v>#DIV/0!</v>
      </c>
      <c r="F26" s="6"/>
      <c r="G26" s="7" t="e">
        <f t="shared" ref="G26" si="14">F26/F$29</f>
        <v>#DIV/0!</v>
      </c>
      <c r="H26" s="10"/>
      <c r="I26" s="7" t="e">
        <f t="shared" ref="I26" si="15">H26/H$29</f>
        <v>#DIV/0!</v>
      </c>
      <c r="J26" s="6"/>
      <c r="K26" s="7" t="e">
        <f t="shared" ref="K26" si="16">J26/J$29</f>
        <v>#DIV/0!</v>
      </c>
      <c r="L26" s="10"/>
      <c r="M26" s="7" t="e">
        <f t="shared" ref="M26" si="17">L26/L$29</f>
        <v>#DIV/0!</v>
      </c>
      <c r="N26" s="6"/>
      <c r="O26" s="7" t="e">
        <f t="shared" ref="O26" si="18">N26/N$29</f>
        <v>#DIV/0!</v>
      </c>
      <c r="P26" s="8"/>
      <c r="Q26" s="7" t="e">
        <f t="shared" ref="Q26" si="19">P26/P$29</f>
        <v>#DIV/0!</v>
      </c>
      <c r="R26" s="8"/>
      <c r="S26" s="7" t="e">
        <f t="shared" ref="S26" si="20">R26/R$29</f>
        <v>#DIV/0!</v>
      </c>
      <c r="T26" s="6">
        <v>6649319</v>
      </c>
      <c r="U26" s="7">
        <f t="shared" ref="U26" si="21">T26/T$29</f>
        <v>7.7668500438398902E-2</v>
      </c>
      <c r="V26" s="8">
        <v>34222763</v>
      </c>
      <c r="W26" s="7">
        <f t="shared" ref="W26" si="22">V26/V$29</f>
        <v>0.19240730432952996</v>
      </c>
      <c r="X26" s="12">
        <v>13869571</v>
      </c>
      <c r="Y26" s="7">
        <f t="shared" ref="Y26" si="23">X26/X$29</f>
        <v>0.37892995231755344</v>
      </c>
      <c r="Z26" s="12">
        <v>216521</v>
      </c>
      <c r="AA26" s="7">
        <f t="shared" ref="AA26" si="24">Z26/Z$29</f>
        <v>1.2896031320081866E-2</v>
      </c>
      <c r="AC26" s="14" t="s">
        <v>69</v>
      </c>
      <c r="AD26" s="12">
        <v>70</v>
      </c>
      <c r="AE26" s="12">
        <v>26</v>
      </c>
    </row>
    <row r="27" spans="1:34" ht="56" x14ac:dyDescent="0.15">
      <c r="A27" s="5" t="s">
        <v>4</v>
      </c>
      <c r="B27" s="6"/>
      <c r="C27" s="7" t="e">
        <f t="shared" si="2"/>
        <v>#DIV/0!</v>
      </c>
      <c r="D27" s="8"/>
      <c r="E27" s="7" t="e">
        <f t="shared" si="2"/>
        <v>#DIV/0!</v>
      </c>
      <c r="F27" s="6"/>
      <c r="G27" s="7" t="e">
        <f t="shared" ref="G27" si="25">F27/F$29</f>
        <v>#DIV/0!</v>
      </c>
      <c r="H27" s="13"/>
      <c r="I27" s="7" t="e">
        <f t="shared" ref="I27" si="26">H27/H$29</f>
        <v>#DIV/0!</v>
      </c>
      <c r="J27" s="6"/>
      <c r="K27" s="7" t="e">
        <f t="shared" ref="K27" si="27">J27/J$29</f>
        <v>#DIV/0!</v>
      </c>
      <c r="L27" s="10"/>
      <c r="M27" s="7" t="e">
        <f t="shared" ref="M27" si="28">L27/L$29</f>
        <v>#DIV/0!</v>
      </c>
      <c r="N27" s="6"/>
      <c r="O27" s="7" t="e">
        <f t="shared" ref="O27" si="29">N27/N$29</f>
        <v>#DIV/0!</v>
      </c>
      <c r="P27" s="8"/>
      <c r="Q27" s="7" t="e">
        <f t="shared" ref="Q27" si="30">P27/P$29</f>
        <v>#DIV/0!</v>
      </c>
      <c r="R27" s="8"/>
      <c r="S27" s="7" t="e">
        <f t="shared" ref="S27" si="31">R27/R$29</f>
        <v>#DIV/0!</v>
      </c>
      <c r="T27" s="6">
        <v>8277991</v>
      </c>
      <c r="U27" s="7">
        <f t="shared" ref="U27" si="32">T27/T$29</f>
        <v>9.6692480479965273E-2</v>
      </c>
      <c r="V27" s="8">
        <v>121629812</v>
      </c>
      <c r="W27" s="7">
        <f t="shared" ref="W27" si="33">V27/V$29</f>
        <v>0.68382743535428503</v>
      </c>
      <c r="X27" s="12">
        <v>15942053</v>
      </c>
      <c r="Y27" s="7">
        <f t="shared" ref="Y27" si="34">X27/X$29</f>
        <v>0.43555214383587709</v>
      </c>
      <c r="Z27" s="12">
        <v>3497804</v>
      </c>
      <c r="AA27" s="7">
        <f t="shared" ref="AA27" si="35">Z27/Z$29</f>
        <v>0.20832986147074711</v>
      </c>
      <c r="AC27" s="5" t="s">
        <v>11</v>
      </c>
      <c r="AD27" s="12">
        <v>95</v>
      </c>
      <c r="AE27" s="12">
        <v>78</v>
      </c>
    </row>
    <row r="28" spans="1:34" x14ac:dyDescent="0.15">
      <c r="A28" s="5" t="s">
        <v>5</v>
      </c>
      <c r="B28" s="6"/>
      <c r="C28" s="7" t="e">
        <f t="shared" si="2"/>
        <v>#DIV/0!</v>
      </c>
      <c r="D28" s="8"/>
      <c r="E28" s="7" t="e">
        <f t="shared" si="2"/>
        <v>#DIV/0!</v>
      </c>
      <c r="F28" s="6"/>
      <c r="G28" s="7" t="e">
        <f t="shared" ref="G28" si="36">F28/F$29</f>
        <v>#DIV/0!</v>
      </c>
      <c r="H28" s="13"/>
      <c r="I28" s="7" t="e">
        <f t="shared" ref="I28" si="37">H28/H$29</f>
        <v>#DIV/0!</v>
      </c>
      <c r="J28" s="6"/>
      <c r="K28" s="7" t="e">
        <f t="shared" ref="K28" si="38">J28/J$29</f>
        <v>#DIV/0!</v>
      </c>
      <c r="L28" s="13"/>
      <c r="M28" s="7" t="e">
        <f t="shared" ref="M28" si="39">L28/L$29</f>
        <v>#DIV/0!</v>
      </c>
      <c r="N28" s="6"/>
      <c r="O28" s="7" t="e">
        <f t="shared" ref="O28" si="40">N28/N$29</f>
        <v>#DIV/0!</v>
      </c>
      <c r="P28" s="8"/>
      <c r="Q28" s="7" t="e">
        <f t="shared" ref="Q28" si="41">P28/P$29</f>
        <v>#DIV/0!</v>
      </c>
      <c r="R28" s="8"/>
      <c r="S28" s="7" t="e">
        <f t="shared" ref="S28" si="42">R28/R$29</f>
        <v>#DIV/0!</v>
      </c>
      <c r="T28" s="6">
        <v>1198492</v>
      </c>
      <c r="U28" s="7">
        <f t="shared" ref="U28" si="43">T28/T$29</f>
        <v>1.3999189454952843E-2</v>
      </c>
      <c r="V28" s="8">
        <v>5063044</v>
      </c>
      <c r="W28" s="7">
        <f>V28/V$29</f>
        <v>2.8465458728209665E-2</v>
      </c>
      <c r="X28" s="12">
        <v>72262</v>
      </c>
      <c r="Y28" s="7">
        <f t="shared" ref="Y28" si="44">X28/X$29</f>
        <v>1.9742669917022703E-3</v>
      </c>
      <c r="Z28" s="12">
        <v>2776000</v>
      </c>
      <c r="AA28" s="7">
        <f t="shared" ref="AA28" si="45">Z28/Z$29</f>
        <v>0.16533908001786091</v>
      </c>
      <c r="AC28" s="5" t="s">
        <v>12</v>
      </c>
      <c r="AD28" s="12">
        <v>69</v>
      </c>
      <c r="AE28" s="12">
        <v>35</v>
      </c>
    </row>
    <row r="29" spans="1:34" x14ac:dyDescent="0.15">
      <c r="A29" s="14"/>
      <c r="B29" s="15">
        <f>SUM(B24:B28)</f>
        <v>0</v>
      </c>
      <c r="C29" s="15" t="e">
        <f t="shared" ref="C29:AA29" si="46">SUM(C24:C28)</f>
        <v>#DIV/0!</v>
      </c>
      <c r="D29" s="15">
        <f t="shared" si="46"/>
        <v>0</v>
      </c>
      <c r="E29" s="15" t="e">
        <f t="shared" si="46"/>
        <v>#DIV/0!</v>
      </c>
      <c r="F29" s="15">
        <f t="shared" si="46"/>
        <v>0</v>
      </c>
      <c r="G29" s="15" t="e">
        <f t="shared" si="46"/>
        <v>#DIV/0!</v>
      </c>
      <c r="H29" s="15">
        <f t="shared" si="46"/>
        <v>0</v>
      </c>
      <c r="I29" s="15" t="e">
        <f t="shared" si="46"/>
        <v>#DIV/0!</v>
      </c>
      <c r="J29" s="15">
        <f t="shared" si="46"/>
        <v>0</v>
      </c>
      <c r="K29" s="15" t="e">
        <f t="shared" si="46"/>
        <v>#DIV/0!</v>
      </c>
      <c r="L29" s="15">
        <f t="shared" si="46"/>
        <v>0</v>
      </c>
      <c r="M29" s="15" t="e">
        <f t="shared" si="46"/>
        <v>#DIV/0!</v>
      </c>
      <c r="N29" s="15">
        <f t="shared" si="46"/>
        <v>0</v>
      </c>
      <c r="O29" s="15" t="e">
        <f t="shared" si="46"/>
        <v>#DIV/0!</v>
      </c>
      <c r="P29" s="15">
        <f t="shared" si="46"/>
        <v>0</v>
      </c>
      <c r="Q29" s="15" t="e">
        <f t="shared" si="46"/>
        <v>#DIV/0!</v>
      </c>
      <c r="R29" s="15">
        <f t="shared" si="46"/>
        <v>0</v>
      </c>
      <c r="S29" s="15" t="e">
        <f t="shared" si="46"/>
        <v>#DIV/0!</v>
      </c>
      <c r="T29" s="15">
        <f t="shared" si="46"/>
        <v>85611528</v>
      </c>
      <c r="U29" s="15">
        <f t="shared" si="46"/>
        <v>0.99999999999999989</v>
      </c>
      <c r="V29" s="15">
        <f>SUM(V24:V28)</f>
        <v>177866236</v>
      </c>
      <c r="W29" s="15">
        <f t="shared" si="46"/>
        <v>1</v>
      </c>
      <c r="X29" s="15">
        <f t="shared" si="46"/>
        <v>36601939</v>
      </c>
      <c r="Y29" s="15">
        <f t="shared" si="46"/>
        <v>1</v>
      </c>
      <c r="Z29" s="15">
        <f t="shared" si="46"/>
        <v>16789739</v>
      </c>
      <c r="AA29" s="15">
        <f t="shared" si="46"/>
        <v>1</v>
      </c>
      <c r="AD29" s="64"/>
      <c r="AE29" s="64"/>
    </row>
    <row r="31" spans="1:34" x14ac:dyDescent="0.15">
      <c r="U31" s="32"/>
      <c r="V31" s="32"/>
      <c r="W31" s="32"/>
      <c r="X31" s="32"/>
      <c r="Y31" s="32"/>
      <c r="Z31" s="32"/>
      <c r="AA31" s="3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F28"/>
  <sheetViews>
    <sheetView workbookViewId="0">
      <selection activeCell="A10" sqref="A10:F19"/>
    </sheetView>
  </sheetViews>
  <sheetFormatPr baseColWidth="10" defaultColWidth="9" defaultRowHeight="13" x14ac:dyDescent="0.15"/>
  <cols>
    <col min="1" max="1" width="39.796875" customWidth="1"/>
    <col min="2" max="6" width="13.3984375" customWidth="1"/>
  </cols>
  <sheetData>
    <row r="1" spans="1:6" ht="12" customHeight="1" x14ac:dyDescent="0.15">
      <c r="A1" s="51" t="s">
        <v>134</v>
      </c>
    </row>
    <row r="2" spans="1:6" ht="12" customHeight="1" x14ac:dyDescent="0.15">
      <c r="A2" s="51" t="s">
        <v>133</v>
      </c>
    </row>
    <row r="3" spans="1:6" ht="53" customHeight="1" x14ac:dyDescent="0.15">
      <c r="A3" s="50" t="s">
        <v>132</v>
      </c>
      <c r="B3" s="49" t="s">
        <v>112</v>
      </c>
      <c r="C3" s="48" t="s">
        <v>131</v>
      </c>
      <c r="D3" s="49" t="s">
        <v>110</v>
      </c>
      <c r="E3" s="48" t="s">
        <v>130</v>
      </c>
      <c r="F3" s="48" t="s">
        <v>108</v>
      </c>
    </row>
    <row r="4" spans="1:6" ht="23" customHeight="1" x14ac:dyDescent="0.15">
      <c r="A4" s="37" t="s">
        <v>129</v>
      </c>
      <c r="B4" s="39">
        <v>308</v>
      </c>
      <c r="C4" s="40">
        <v>0.503</v>
      </c>
      <c r="D4" s="39">
        <v>433</v>
      </c>
      <c r="E4" s="38">
        <v>0.54700000000000004</v>
      </c>
      <c r="F4" s="35">
        <v>4.5999999999999999E-2</v>
      </c>
    </row>
    <row r="5" spans="1:6" ht="23" customHeight="1" x14ac:dyDescent="0.15">
      <c r="A5" s="37" t="s">
        <v>128</v>
      </c>
      <c r="B5" s="39">
        <v>62</v>
      </c>
      <c r="C5" s="40">
        <v>0.10100000000000001</v>
      </c>
      <c r="D5" s="39">
        <v>89</v>
      </c>
      <c r="E5" s="38">
        <v>0.113</v>
      </c>
      <c r="F5" s="35">
        <v>1.2E-2</v>
      </c>
    </row>
    <row r="6" spans="1:6" ht="23" customHeight="1" x14ac:dyDescent="0.15">
      <c r="A6" s="37" t="s">
        <v>127</v>
      </c>
      <c r="B6" s="39">
        <v>32</v>
      </c>
      <c r="C6" s="40">
        <v>5.1999999999999998E-2</v>
      </c>
      <c r="D6" s="39">
        <v>44</v>
      </c>
      <c r="E6" s="38">
        <v>5.6000000000000001E-2</v>
      </c>
      <c r="F6" s="35">
        <v>4.0000000000000001E-3</v>
      </c>
    </row>
    <row r="7" spans="1:6" ht="23" customHeight="1" x14ac:dyDescent="0.15">
      <c r="A7" s="37" t="s">
        <v>126</v>
      </c>
      <c r="B7" s="39">
        <v>188</v>
      </c>
      <c r="C7" s="40">
        <v>0.307</v>
      </c>
      <c r="D7" s="39">
        <v>179</v>
      </c>
      <c r="E7" s="38">
        <v>0.22600000000000001</v>
      </c>
      <c r="F7" s="35">
        <v>-8.1000000000000003E-2</v>
      </c>
    </row>
    <row r="8" spans="1:6" ht="23" customHeight="1" x14ac:dyDescent="0.15">
      <c r="A8" s="37" t="s">
        <v>125</v>
      </c>
      <c r="B8" s="39">
        <v>22</v>
      </c>
      <c r="C8" s="40">
        <v>3.5999999999999997E-2</v>
      </c>
      <c r="D8" s="39">
        <v>46</v>
      </c>
      <c r="E8" s="38">
        <v>5.8000000000000003E-2</v>
      </c>
      <c r="F8" s="35">
        <v>2.1999999999999999E-2</v>
      </c>
    </row>
    <row r="9" spans="1:6" ht="23" customHeight="1" x14ac:dyDescent="0.15">
      <c r="A9" s="36"/>
      <c r="B9" s="39">
        <v>612</v>
      </c>
      <c r="C9" s="36"/>
      <c r="D9" s="39">
        <v>791</v>
      </c>
      <c r="E9" s="36"/>
      <c r="F9" s="36"/>
    </row>
    <row r="10" spans="1:6" ht="45" customHeight="1" x14ac:dyDescent="0.15">
      <c r="A10" s="47" t="s">
        <v>113</v>
      </c>
      <c r="B10" s="46" t="s">
        <v>124</v>
      </c>
      <c r="C10" s="46" t="s">
        <v>123</v>
      </c>
      <c r="D10" s="46" t="s">
        <v>110</v>
      </c>
      <c r="E10" s="45" t="s">
        <v>109</v>
      </c>
      <c r="F10" s="45" t="s">
        <v>108</v>
      </c>
    </row>
    <row r="11" spans="1:6" ht="25" customHeight="1" x14ac:dyDescent="0.15">
      <c r="A11" s="37" t="s">
        <v>122</v>
      </c>
      <c r="B11" s="39">
        <v>72</v>
      </c>
      <c r="C11" s="40">
        <v>0.11799999999999999</v>
      </c>
      <c r="D11" s="39">
        <v>32</v>
      </c>
      <c r="E11" s="38">
        <v>0.04</v>
      </c>
      <c r="F11" s="35">
        <v>-7.8E-2</v>
      </c>
    </row>
    <row r="12" spans="1:6" ht="25" customHeight="1" x14ac:dyDescent="0.15">
      <c r="A12" s="37" t="s">
        <v>121</v>
      </c>
      <c r="B12" s="39">
        <v>357</v>
      </c>
      <c r="C12" s="40">
        <v>0.58299999999999996</v>
      </c>
      <c r="D12" s="39">
        <v>501</v>
      </c>
      <c r="E12" s="38">
        <v>0.63300000000000001</v>
      </c>
      <c r="F12" s="35">
        <v>0.05</v>
      </c>
    </row>
    <row r="13" spans="1:6" ht="25" customHeight="1" x14ac:dyDescent="0.15">
      <c r="A13" s="44" t="s">
        <v>120</v>
      </c>
      <c r="B13" s="36"/>
      <c r="C13" s="36"/>
      <c r="D13" s="39">
        <v>93</v>
      </c>
      <c r="E13" s="38">
        <v>0.11799999999999999</v>
      </c>
      <c r="F13" s="36"/>
    </row>
    <row r="14" spans="1:6" ht="25" customHeight="1" x14ac:dyDescent="0.15">
      <c r="A14" s="44" t="s">
        <v>119</v>
      </c>
      <c r="B14" s="39">
        <v>180</v>
      </c>
      <c r="C14" s="40">
        <v>0.29399999999999998</v>
      </c>
      <c r="D14" s="39">
        <v>239</v>
      </c>
      <c r="E14" s="38">
        <v>0.30199999999999999</v>
      </c>
      <c r="F14" s="35">
        <v>8.0000000000000002E-3</v>
      </c>
    </row>
    <row r="15" spans="1:6" ht="25" customHeight="1" x14ac:dyDescent="0.15">
      <c r="A15" s="37" t="s">
        <v>118</v>
      </c>
      <c r="B15" s="39">
        <v>51</v>
      </c>
      <c r="C15" s="40">
        <v>8.3000000000000004E-2</v>
      </c>
      <c r="D15" s="39">
        <v>21</v>
      </c>
      <c r="E15" s="38">
        <v>2.7E-2</v>
      </c>
      <c r="F15" s="35">
        <v>-5.6000000000000001E-2</v>
      </c>
    </row>
    <row r="16" spans="1:6" ht="39" customHeight="1" x14ac:dyDescent="0.15">
      <c r="A16" s="37" t="s">
        <v>117</v>
      </c>
      <c r="B16" s="39">
        <v>79</v>
      </c>
      <c r="C16" s="40">
        <v>0.129</v>
      </c>
      <c r="D16" s="39">
        <v>53</v>
      </c>
      <c r="E16" s="38">
        <v>6.7000000000000004E-2</v>
      </c>
      <c r="F16" s="35">
        <v>-6.2E-2</v>
      </c>
    </row>
    <row r="17" spans="1:6" ht="39" customHeight="1" x14ac:dyDescent="0.15">
      <c r="A17" s="37" t="s">
        <v>116</v>
      </c>
      <c r="B17" s="39">
        <v>78</v>
      </c>
      <c r="C17" s="40">
        <v>0.127</v>
      </c>
      <c r="D17" s="39">
        <v>71</v>
      </c>
      <c r="E17" s="38">
        <v>0.09</v>
      </c>
      <c r="F17" s="35">
        <v>-3.7999999999999999E-2</v>
      </c>
    </row>
    <row r="18" spans="1:6" ht="25" customHeight="1" x14ac:dyDescent="0.15">
      <c r="A18" s="37" t="s">
        <v>115</v>
      </c>
      <c r="B18" s="39">
        <v>35</v>
      </c>
      <c r="C18" s="40">
        <v>5.7000000000000002E-2</v>
      </c>
      <c r="D18" s="39">
        <v>37</v>
      </c>
      <c r="E18" s="38">
        <v>4.7E-2</v>
      </c>
      <c r="F18" s="35">
        <v>-0.01</v>
      </c>
    </row>
    <row r="19" spans="1:6" ht="39" customHeight="1" x14ac:dyDescent="0.15">
      <c r="A19" s="37" t="s">
        <v>114</v>
      </c>
      <c r="B19" s="39">
        <v>26</v>
      </c>
      <c r="C19" s="40">
        <v>4.2000000000000003E-2</v>
      </c>
      <c r="D19" s="39">
        <v>64</v>
      </c>
      <c r="E19" s="38">
        <v>8.1000000000000003E-2</v>
      </c>
      <c r="F19" s="35">
        <v>3.7999999999999999E-2</v>
      </c>
    </row>
    <row r="20" spans="1:6" ht="44" customHeight="1" x14ac:dyDescent="0.15">
      <c r="A20" s="43" t="s">
        <v>113</v>
      </c>
      <c r="B20" s="42" t="s">
        <v>112</v>
      </c>
      <c r="C20" s="41" t="s">
        <v>111</v>
      </c>
      <c r="D20" s="42" t="s">
        <v>110</v>
      </c>
      <c r="E20" s="41" t="s">
        <v>109</v>
      </c>
      <c r="F20" s="41" t="s">
        <v>108</v>
      </c>
    </row>
    <row r="21" spans="1:6" ht="21" customHeight="1" x14ac:dyDescent="0.15">
      <c r="A21" s="37" t="s">
        <v>107</v>
      </c>
      <c r="B21" s="36"/>
      <c r="C21" s="36"/>
      <c r="D21" s="36"/>
      <c r="E21" s="36"/>
      <c r="F21" s="36"/>
    </row>
    <row r="22" spans="1:6" ht="21" customHeight="1" x14ac:dyDescent="0.15">
      <c r="A22" s="37" t="s">
        <v>106</v>
      </c>
      <c r="B22" s="39">
        <v>327</v>
      </c>
      <c r="C22" s="40">
        <v>0.53400000000000003</v>
      </c>
      <c r="D22" s="39">
        <v>529</v>
      </c>
      <c r="E22" s="38">
        <v>0.66900000000000004</v>
      </c>
      <c r="F22" s="35">
        <v>0.13500000000000001</v>
      </c>
    </row>
    <row r="23" spans="1:6" ht="21" customHeight="1" x14ac:dyDescent="0.15">
      <c r="A23" s="37" t="s">
        <v>105</v>
      </c>
      <c r="B23" s="39">
        <v>376</v>
      </c>
      <c r="C23" s="40">
        <v>0.61399999999999999</v>
      </c>
      <c r="D23" s="39">
        <v>477</v>
      </c>
      <c r="E23" s="38">
        <v>0.60299999999999998</v>
      </c>
      <c r="F23" s="35">
        <v>-1.0999999999999999E-2</v>
      </c>
    </row>
    <row r="24" spans="1:6" ht="21" customHeight="1" x14ac:dyDescent="0.15">
      <c r="A24" s="37" t="s">
        <v>104</v>
      </c>
      <c r="B24" s="39">
        <v>59</v>
      </c>
      <c r="C24" s="40">
        <v>9.6000000000000002E-2</v>
      </c>
      <c r="D24" s="39">
        <v>100</v>
      </c>
      <c r="E24" s="38">
        <v>0.126</v>
      </c>
      <c r="F24" s="35">
        <v>2.8000000000000001E-2</v>
      </c>
    </row>
    <row r="25" spans="1:6" ht="21" customHeight="1" x14ac:dyDescent="0.15">
      <c r="A25" s="37" t="s">
        <v>103</v>
      </c>
      <c r="B25" s="36"/>
      <c r="C25" s="36"/>
      <c r="D25" s="36"/>
      <c r="E25" s="36"/>
      <c r="F25" s="35">
        <v>0</v>
      </c>
    </row>
    <row r="26" spans="1:6" ht="12" customHeight="1" x14ac:dyDescent="0.15">
      <c r="A26" s="34">
        <v>0.186</v>
      </c>
    </row>
    <row r="27" spans="1:6" ht="12" customHeight="1" x14ac:dyDescent="0.15">
      <c r="A27" s="34">
        <v>0.47699999999999998</v>
      </c>
    </row>
    <row r="28" spans="1:6" ht="12" customHeight="1" x14ac:dyDescent="0.15">
      <c r="A28" s="33" t="s">
        <v>102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A2"/>
  <sheetViews>
    <sheetView workbookViewId="0"/>
  </sheetViews>
  <sheetFormatPr baseColWidth="10" defaultColWidth="9" defaultRowHeight="13" x14ac:dyDescent="0.15"/>
  <sheetData>
    <row r="1" spans="1:1" x14ac:dyDescent="0.15">
      <c r="A1" s="67" t="s">
        <v>144</v>
      </c>
    </row>
    <row r="2" spans="1:1" x14ac:dyDescent="0.15">
      <c r="A2" s="30" t="s">
        <v>145</v>
      </c>
    </row>
  </sheetData>
  <hyperlinks>
    <hyperlink ref="A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graphs</vt:lpstr>
      <vt:lpstr>timeseries_reformat</vt:lpstr>
      <vt:lpstr>Sheet2</vt:lpstr>
      <vt:lpstr>data.json</vt:lpstr>
      <vt:lpstr>Sheet1</vt:lpstr>
      <vt:lpstr>Raw</vt:lpstr>
      <vt:lpstr>Raw 2017</vt:lpstr>
      <vt:lpstr>Data_sources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Microsoft Office User</cp:lastModifiedBy>
  <dcterms:created xsi:type="dcterms:W3CDTF">2017-08-04T11:57:25Z</dcterms:created>
  <dcterms:modified xsi:type="dcterms:W3CDTF">2017-10-27T16:40:44Z</dcterms:modified>
</cp:coreProperties>
</file>