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FAD0C5B6-087A-4D53-90E5-EE907202026E}" xr6:coauthVersionLast="47" xr6:coauthVersionMax="47" xr10:uidLastSave="{00000000-0000-0000-0000-000000000000}"/>
  <bookViews>
    <workbookView xWindow="-120" yWindow="-120" windowWidth="20730" windowHeight="11040" firstSheet="3" activeTab="3" xr2:uid="{00000000-000D-0000-FFFF-FFFF00000000}"/>
  </bookViews>
  <sheets>
    <sheet name="DADOS" sheetId="1" state="hidden" r:id="rId1"/>
    <sheet name="CONTROLLER" sheetId="2" state="hidden" r:id="rId2"/>
    <sheet name="CAIXA" sheetId="6" state="hidden" r:id="rId3"/>
    <sheet name="DASHBOARD" sheetId="3" r:id="rId4"/>
  </sheets>
  <definedNames>
    <definedName name="SegmentaçãodeDados_Mês">#N/A</definedName>
  </definedNames>
  <calcPr calcId="191029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8" i="6"/>
</calcChain>
</file>

<file path=xl/sharedStrings.xml><?xml version="1.0" encoding="utf-8"?>
<sst xmlns="http://schemas.openxmlformats.org/spreadsheetml/2006/main" count="153" uniqueCount="63">
  <si>
    <t>Data</t>
  </si>
  <si>
    <t>Tipo</t>
  </si>
  <si>
    <t>Categoria</t>
  </si>
  <si>
    <t>Descrição</t>
  </si>
  <si>
    <t>Valor</t>
  </si>
  <si>
    <t>Operação Bancária</t>
  </si>
  <si>
    <t>Status</t>
  </si>
  <si>
    <t>2024-04-21</t>
  </si>
  <si>
    <t>2024-11-16</t>
  </si>
  <si>
    <t>2023-08-11</t>
  </si>
  <si>
    <t>2024-08-20</t>
  </si>
  <si>
    <t>2023-04-15</t>
  </si>
  <si>
    <t>2023-04-30</t>
  </si>
  <si>
    <t>2024-02-05</t>
  </si>
  <si>
    <t>2023-06-24</t>
  </si>
  <si>
    <t>2023-08-12</t>
  </si>
  <si>
    <t>2023-10-26</t>
  </si>
  <si>
    <t>2023-10-07</t>
  </si>
  <si>
    <t>2023-10-22</t>
  </si>
  <si>
    <t>2023-06-25</t>
  </si>
  <si>
    <t>2023-05-28</t>
  </si>
  <si>
    <t>2023-09-18</t>
  </si>
  <si>
    <t>2024-08-22</t>
  </si>
  <si>
    <t>2023-12-07</t>
  </si>
  <si>
    <t>2024-01-17</t>
  </si>
  <si>
    <t>2024-08-10</t>
  </si>
  <si>
    <t>2023-05-22</t>
  </si>
  <si>
    <t>Entrada</t>
  </si>
  <si>
    <t>Saída</t>
  </si>
  <si>
    <t>Renda</t>
  </si>
  <si>
    <t>Lazer</t>
  </si>
  <si>
    <t>Saúde</t>
  </si>
  <si>
    <t>Educação</t>
  </si>
  <si>
    <t>Investimentos</t>
  </si>
  <si>
    <t>Mercado</t>
  </si>
  <si>
    <t>Transporte</t>
  </si>
  <si>
    <t>Salário Mensal</t>
  </si>
  <si>
    <t>Viagem</t>
  </si>
  <si>
    <t>Bônus</t>
  </si>
  <si>
    <t>Farmácia</t>
  </si>
  <si>
    <t>Curso Online</t>
  </si>
  <si>
    <t>Aplicação em Fundo</t>
  </si>
  <si>
    <t>Consulta Médica</t>
  </si>
  <si>
    <t>Supermercado</t>
  </si>
  <si>
    <t>Gasolina</t>
  </si>
  <si>
    <t>Compra de Ações</t>
  </si>
  <si>
    <t>Passagem de Ônibus</t>
  </si>
  <si>
    <t>Freelance</t>
  </si>
  <si>
    <t>Cartão de Débito</t>
  </si>
  <si>
    <t>Cartão de Crédito</t>
  </si>
  <si>
    <t>Pix</t>
  </si>
  <si>
    <t>Transferência Bancária</t>
  </si>
  <si>
    <t>Pendente</t>
  </si>
  <si>
    <t>Concluído</t>
  </si>
  <si>
    <t>Cancelado</t>
  </si>
  <si>
    <t>Rótulos de Linha</t>
  </si>
  <si>
    <t>Soma de Valor</t>
  </si>
  <si>
    <t>Total Geral</t>
  </si>
  <si>
    <t>Mês</t>
  </si>
  <si>
    <t>Data do Lançamento</t>
  </si>
  <si>
    <t>Depósito Reservado</t>
  </si>
  <si>
    <t>Total Reservado</t>
  </si>
  <si>
    <t>Estimativa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</si>
</sst>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44" fontId="0" fillId="0" borderId="0" xfId="1" applyFont="1"/>
    <xf numFmtId="0" fontId="1" fillId="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1" xfId="0" applyNumberForma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6">
    <dxf>
      <font>
        <sz val="14"/>
        <color theme="0"/>
        <name val="Arial Black"/>
        <family val="2"/>
        <scheme val="none"/>
      </font>
      <fill>
        <patternFill>
          <bgColor theme="9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1" defaultTableStyle="TableStyleMedium9" defaultPivotStyle="PivotStyleLight16">
    <tableStyle name="my_style" pivot="0" table="0" count="10" xr9:uid="{D1924C57-4601-4DC4-9FEF-334B59276A44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2" tint="-9.9948118533890809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2" tint="-9.9948118533890809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_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[Dados_Financeiros.xlsx]CONTROLLER!Tabela dinâmica3</c:name>
    <c:fmtId val="2"/>
  </c:pivotSource>
  <c:chart>
    <c:autoTitleDeleted val="1"/>
    <c:pivotFmts>
      <c:pivotFmt>
        <c:idx val="0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CONTROLLER!$D$4:$D$9</c:f>
              <c:strCache>
                <c:ptCount val="5"/>
                <c:pt idx="0">
                  <c:v>Educação</c:v>
                </c:pt>
                <c:pt idx="1">
                  <c:v>Investimentos</c:v>
                </c:pt>
                <c:pt idx="2">
                  <c:v>Renda</c:v>
                </c:pt>
                <c:pt idx="3">
                  <c:v>Saúde</c:v>
                </c:pt>
                <c:pt idx="4">
                  <c:v>Transporte</c:v>
                </c:pt>
              </c:strCache>
            </c:strRef>
          </c:cat>
          <c:val>
            <c:numRef>
              <c:f>CONTROLLER!$E$4:$E$9</c:f>
              <c:numCache>
                <c:formatCode>"R$"\ #,##0.00</c:formatCode>
                <c:ptCount val="5"/>
                <c:pt idx="0">
                  <c:v>643.21</c:v>
                </c:pt>
                <c:pt idx="1">
                  <c:v>12394.23</c:v>
                </c:pt>
                <c:pt idx="2">
                  <c:v>22708.800000000003</c:v>
                </c:pt>
                <c:pt idx="3">
                  <c:v>24825.14</c:v>
                </c:pt>
                <c:pt idx="4">
                  <c:v>2174.3200000000002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1-4DB6-89FF-1D741BA985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50294256"/>
        <c:axId val="1750280112"/>
        <c:axId val="0"/>
      </c:bar3DChart>
      <c:catAx>
        <c:axId val="17502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0280112"/>
        <c:crosses val="autoZero"/>
        <c:auto val="1"/>
        <c:lblAlgn val="ctr"/>
        <c:lblOffset val="100"/>
        <c:noMultiLvlLbl val="0"/>
      </c:catAx>
      <c:valAx>
        <c:axId val="17502801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502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[Dados_Financeiros.xlsx]CONTROLLER!Tabela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555555555555558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8.3333333333333332E-3"/>
              <c:y val="-0.20833333333333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11574074074074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3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5462668816039986E-17"/>
              <c:y val="-0.171296296296296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0.212962962962962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0.212962962962962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2.5462668816039986E-17"/>
              <c:y val="-0.171296296296296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3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11574074074074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8.3333333333333332E-3"/>
              <c:y val="-0.20833333333333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555555555555558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5.5555555555555558E-3"/>
              <c:y val="-0.212962962962962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2.5462668816039986E-17"/>
              <c:y val="-0.1712962962962963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3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2.7777777777777779E-3"/>
              <c:y val="-0.1157407407407408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8.3333333333333332E-3"/>
              <c:y val="-0.2083333333333333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dLbl>
          <c:idx val="0"/>
          <c:layout>
            <c:manualLayout>
              <c:x val="-5.5555555555555558E-3"/>
              <c:y val="-0.2685185185185185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5555555555555558E-3"/>
                  <c:y val="-0.212962962962962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5A-4A1B-9EB9-35D099121BA1}"/>
                </c:ext>
              </c:extLst>
            </c:dLbl>
            <c:dLbl>
              <c:idx val="1"/>
              <c:layout>
                <c:manualLayout>
                  <c:x val="-2.5462668816039986E-17"/>
                  <c:y val="-0.171296296296296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5A-4A1B-9EB9-35D099121BA1}"/>
                </c:ext>
              </c:extLst>
            </c:dLbl>
            <c:dLbl>
              <c:idx val="2"/>
              <c:layout>
                <c:manualLayout>
                  <c:x val="2.7777777777777779E-3"/>
                  <c:y val="-0.3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5A-4A1B-9EB9-35D099121BA1}"/>
                </c:ext>
              </c:extLst>
            </c:dLbl>
            <c:dLbl>
              <c:idx val="3"/>
              <c:layout>
                <c:manualLayout>
                  <c:x val="2.7777777777777779E-3"/>
                  <c:y val="-0.115740740740740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5A-4A1B-9EB9-35D099121BA1}"/>
                </c:ext>
              </c:extLst>
            </c:dLbl>
            <c:dLbl>
              <c:idx val="4"/>
              <c:layout>
                <c:manualLayout>
                  <c:x val="-8.3333333333333332E-3"/>
                  <c:y val="-0.208333333333333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5A-4A1B-9EB9-35D099121BA1}"/>
                </c:ext>
              </c:extLst>
            </c:dLbl>
            <c:dLbl>
              <c:idx val="5"/>
              <c:layout>
                <c:manualLayout>
                  <c:x val="-5.5555555555555558E-3"/>
                  <c:y val="-0.26851851851851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5A-4A1B-9EB9-35D099121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CONTROLLER!$A$4:$A$10</c:f>
              <c:strCache>
                <c:ptCount val="6"/>
                <c:pt idx="0">
                  <c:v>Educação</c:v>
                </c:pt>
                <c:pt idx="1">
                  <c:v>Investimentos</c:v>
                </c:pt>
                <c:pt idx="2">
                  <c:v>Lazer</c:v>
                </c:pt>
                <c:pt idx="3">
                  <c:v>Mercado</c:v>
                </c:pt>
                <c:pt idx="4">
                  <c:v>Renda</c:v>
                </c:pt>
                <c:pt idx="5">
                  <c:v>Transporte</c:v>
                </c:pt>
              </c:strCache>
            </c:strRef>
          </c:cat>
          <c:val>
            <c:numRef>
              <c:f>CONTROLLER!$B$4:$B$10</c:f>
              <c:numCache>
                <c:formatCode>"R$"\ #,##0.00</c:formatCode>
                <c:ptCount val="6"/>
                <c:pt idx="0">
                  <c:v>3039.55</c:v>
                </c:pt>
                <c:pt idx="1">
                  <c:v>2780.49</c:v>
                </c:pt>
                <c:pt idx="2">
                  <c:v>8216.9599999999991</c:v>
                </c:pt>
                <c:pt idx="3">
                  <c:v>2415.4700000000003</c:v>
                </c:pt>
                <c:pt idx="4">
                  <c:v>2663.74</c:v>
                </c:pt>
                <c:pt idx="5">
                  <c:v>11626.64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A-4A1B-9EB9-35D099121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12488656"/>
        <c:axId val="1712486160"/>
        <c:axId val="0"/>
      </c:bar3DChart>
      <c:catAx>
        <c:axId val="171248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486160"/>
        <c:crosses val="autoZero"/>
        <c:auto val="1"/>
        <c:lblAlgn val="ctr"/>
        <c:lblOffset val="100"/>
        <c:noMultiLvlLbl val="0"/>
      </c:catAx>
      <c:valAx>
        <c:axId val="1712486160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7124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CAIXA!$A$28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angle"/>
            </a:sp3d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410C65E-2FEE-43A5-BAE4-D62276937267}" type="VALUE">
                      <a:rPr lang="en-US" b="1">
                        <a:solidFill>
                          <a:srgbClr val="FFFF00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01333296021"/>
                      <c:h val="0.1765975159301461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BB7-4152-BAF2-D5823DB0C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CAIXA!$B$28</c:f>
              <c:numCache>
                <c:formatCode>_("R$"* #,##0.00_);_("R$"* \(#,##0.00\);_("R$"* "-"??_);_(@_)</c:formatCode>
                <c:ptCount val="1"/>
                <c:pt idx="0">
                  <c:v>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7-4152-BAF2-D5823DB0C498}"/>
            </c:ext>
          </c:extLst>
        </c:ser>
        <c:ser>
          <c:idx val="1"/>
          <c:order val="1"/>
          <c:tx>
            <c:strRef>
              <c:f>CAIXA!$A$29</c:f>
              <c:strCache>
                <c:ptCount val="1"/>
                <c:pt idx="0">
                  <c:v>Estimativa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0000"/>
                    <a:lumOff val="40000"/>
                  </a:schemeClr>
                </a:gs>
                <a:gs pos="50000">
                  <a:schemeClr val="accent6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6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softEdge rad="12700"/>
            </a:effectLst>
            <a:scene3d>
              <a:camera prst="orthographicFront"/>
              <a:lightRig rig="threePt" dir="t"/>
            </a:scene3d>
            <a:sp3d prstMaterial="dkEdge">
              <a:bevelT prst="angle"/>
            </a:sp3d>
          </c:spPr>
          <c:invertIfNegative val="0"/>
          <c:dLbls>
            <c:dLbl>
              <c:idx val="0"/>
              <c:layout>
                <c:manualLayout>
                  <c:x val="-4.9819450586841172E-3"/>
                  <c:y val="1.296336444034529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C93DD91-484D-4B83-ABD3-3392BBA39F15}" type="VALUE">
                      <a:rPr lang="en-US" b="1">
                        <a:solidFill>
                          <a:schemeClr val="accent6">
                            <a:lumMod val="50000"/>
                          </a:schemeClr>
                        </a:solidFill>
                      </a:rPr>
                      <a:pPr>
                        <a:defRPr/>
                      </a:pPr>
                      <a:t>[VALOR]</a:t>
                    </a:fld>
                    <a:endParaRPr lang="pt-B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43854663933818"/>
                      <c:h val="0.1299308737604045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BB7-4152-BAF2-D5823DB0C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CAIXA!$B$29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7-4152-BAF2-D5823DB0C4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02175808"/>
        <c:axId val="1902176224"/>
      </c:barChart>
      <c:catAx>
        <c:axId val="1902175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02176224"/>
        <c:crosses val="autoZero"/>
        <c:auto val="1"/>
        <c:lblAlgn val="ctr"/>
        <c:lblOffset val="100"/>
        <c:noMultiLvlLbl val="0"/>
      </c:catAx>
      <c:valAx>
        <c:axId val="190217622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021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chart" Target="../charts/chart2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326572</xdr:colOff>
      <xdr:row>20</xdr:row>
      <xdr:rowOff>31750</xdr:rowOff>
    </xdr:from>
    <xdr:to>
      <xdr:col>13</xdr:col>
      <xdr:colOff>182640</xdr:colOff>
      <xdr:row>36</xdr:row>
      <xdr:rowOff>42333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40907A74-C55D-448E-913E-A28D01CED875}"/>
            </a:ext>
          </a:extLst>
        </xdr:cNvPr>
        <xdr:cNvGrpSpPr/>
      </xdr:nvGrpSpPr>
      <xdr:grpSpPr>
        <a:xfrm>
          <a:off x="1959429" y="3841750"/>
          <a:ext cx="7203925" cy="3058583"/>
          <a:chOff x="1879599" y="3096398"/>
          <a:chExt cx="7811559" cy="3412352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21456BDE-E20E-4E79-905D-7C6E5B751758}"/>
              </a:ext>
            </a:extLst>
          </xdr:cNvPr>
          <xdr:cNvGrpSpPr/>
        </xdr:nvGrpSpPr>
        <xdr:grpSpPr>
          <a:xfrm>
            <a:off x="1879599" y="3164416"/>
            <a:ext cx="7811559" cy="3344334"/>
            <a:chOff x="1649941" y="3249083"/>
            <a:chExt cx="7811559" cy="3344334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CDA3C572-3C3F-49FE-921B-D050C1A4DEA5}"/>
                </a:ext>
              </a:extLst>
            </xdr:cNvPr>
            <xdr:cNvSpPr/>
          </xdr:nvSpPr>
          <xdr:spPr>
            <a:xfrm>
              <a:off x="1862667" y="3259667"/>
              <a:ext cx="7598833" cy="3333750"/>
            </a:xfrm>
            <a:prstGeom prst="roundRect">
              <a:avLst/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1F09685-4783-4A0C-AAA1-701358A7C4F4}"/>
                </a:ext>
              </a:extLst>
            </xdr:cNvPr>
            <xdr:cNvGraphicFramePr>
              <a:graphicFrameLocks/>
            </xdr:cNvGraphicFramePr>
          </xdr:nvGraphicFramePr>
          <xdr:xfrm>
            <a:off x="1649941" y="3772958"/>
            <a:ext cx="7567083" cy="26955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35D6AD53-CCCB-4D57-B855-1E5A3B74B90F}"/>
                </a:ext>
              </a:extLst>
            </xdr:cNvPr>
            <xdr:cNvSpPr/>
          </xdr:nvSpPr>
          <xdr:spPr>
            <a:xfrm>
              <a:off x="1883833" y="3249083"/>
              <a:ext cx="7567084" cy="486834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A088F1F2-188F-4CD5-B0BB-75F7A181986D}"/>
                </a:ext>
              </a:extLst>
            </xdr:cNvPr>
            <xdr:cNvSpPr txBox="1"/>
          </xdr:nvSpPr>
          <xdr:spPr>
            <a:xfrm>
              <a:off x="2910417" y="3397250"/>
              <a:ext cx="4296833" cy="349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chemeClr val="bg1"/>
                  </a:solidFill>
                </a:rPr>
                <a:t>Gastos</a:t>
              </a:r>
            </a:p>
          </xdr:txBody>
        </xdr:sp>
      </xdr:grpSp>
      <xdr:pic>
        <xdr:nvPicPr>
          <xdr:cNvPr id="16" name="Gráfico 15" descr="Dinheiro com preenchimento sólido">
            <a:extLst>
              <a:ext uri="{FF2B5EF4-FFF2-40B4-BE49-F238E27FC236}">
                <a16:creationId xmlns:a16="http://schemas.microsoft.com/office/drawing/2014/main" id="{FD348205-B164-453D-B9C3-03F112C850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4476749" y="3096398"/>
            <a:ext cx="740835" cy="64374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326572</xdr:colOff>
      <xdr:row>4</xdr:row>
      <xdr:rowOff>180319</xdr:rowOff>
    </xdr:from>
    <xdr:to>
      <xdr:col>13</xdr:col>
      <xdr:colOff>42334</xdr:colOff>
      <xdr:row>19</xdr:row>
      <xdr:rowOff>95250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AC8322E-8B3C-46C2-AC03-2EB8B15C3A0D}"/>
            </a:ext>
          </a:extLst>
        </xdr:cNvPr>
        <xdr:cNvGrpSpPr/>
      </xdr:nvGrpSpPr>
      <xdr:grpSpPr>
        <a:xfrm>
          <a:off x="1959429" y="942319"/>
          <a:ext cx="7063619" cy="2772431"/>
          <a:chOff x="1879599" y="148044"/>
          <a:chExt cx="7832725" cy="2730623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5918EEC2-F755-4B79-BCF1-79AB52FF8A8D}"/>
              </a:ext>
            </a:extLst>
          </xdr:cNvPr>
          <xdr:cNvGrpSpPr/>
        </xdr:nvGrpSpPr>
        <xdr:grpSpPr>
          <a:xfrm>
            <a:off x="1879599" y="232833"/>
            <a:ext cx="7832725" cy="2645834"/>
            <a:chOff x="1636183" y="253999"/>
            <a:chExt cx="7832725" cy="2645834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A1E63041-AFCC-46DE-B7FD-61AC51320678}"/>
                </a:ext>
              </a:extLst>
            </xdr:cNvPr>
            <xdr:cNvGrpSpPr/>
          </xdr:nvGrpSpPr>
          <xdr:grpSpPr>
            <a:xfrm>
              <a:off x="1636183" y="253999"/>
              <a:ext cx="7832725" cy="2645834"/>
              <a:chOff x="1636183" y="253999"/>
              <a:chExt cx="7832725" cy="2645834"/>
            </a:xfrm>
          </xdr:grpSpPr>
          <xdr:grpSp>
            <xdr:nvGrpSpPr>
              <xdr:cNvPr id="7" name="Agrupar 6">
                <a:extLst>
                  <a:ext uri="{FF2B5EF4-FFF2-40B4-BE49-F238E27FC236}">
                    <a16:creationId xmlns:a16="http://schemas.microsoft.com/office/drawing/2014/main" id="{00D12784-2E76-471D-BBE4-90CBACC2FF22}"/>
                  </a:ext>
                </a:extLst>
              </xdr:cNvPr>
              <xdr:cNvGrpSpPr/>
            </xdr:nvGrpSpPr>
            <xdr:grpSpPr>
              <a:xfrm>
                <a:off x="2370667" y="253999"/>
                <a:ext cx="6688666" cy="2645834"/>
                <a:chOff x="6741584" y="1153583"/>
                <a:chExt cx="6688666" cy="2645834"/>
              </a:xfrm>
            </xdr:grpSpPr>
            <xdr:sp macro="" textlink="">
              <xdr:nvSpPr>
                <xdr:cNvPr id="5" name="Retângulo: Cantos Arredondados 4">
                  <a:extLst>
                    <a:ext uri="{FF2B5EF4-FFF2-40B4-BE49-F238E27FC236}">
                      <a16:creationId xmlns:a16="http://schemas.microsoft.com/office/drawing/2014/main" id="{86804FA5-EE6C-4382-A429-1A08E3CCC148}"/>
                    </a:ext>
                  </a:extLst>
                </xdr:cNvPr>
                <xdr:cNvSpPr/>
              </xdr:nvSpPr>
              <xdr:spPr>
                <a:xfrm>
                  <a:off x="6741584" y="1153583"/>
                  <a:ext cx="6667500" cy="2645834"/>
                </a:xfrm>
                <a:prstGeom prst="roundRect">
                  <a:avLst/>
                </a:prstGeom>
                <a:solidFill>
                  <a:schemeClr val="bg2"/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6" name="Retângulo: Cantos Superiores Arredondados 5">
                  <a:extLst>
                    <a:ext uri="{FF2B5EF4-FFF2-40B4-BE49-F238E27FC236}">
                      <a16:creationId xmlns:a16="http://schemas.microsoft.com/office/drawing/2014/main" id="{C2A8123C-324E-4BF2-9B46-F1783E781B9E}"/>
                    </a:ext>
                  </a:extLst>
                </xdr:cNvPr>
                <xdr:cNvSpPr/>
              </xdr:nvSpPr>
              <xdr:spPr>
                <a:xfrm>
                  <a:off x="6752167" y="1153583"/>
                  <a:ext cx="6678083" cy="402167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6">
                    <a:lumMod val="75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4E88EF6A-1B07-4A43-B7CF-094AB5A8D9CF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36183" y="528108"/>
              <a:ext cx="7832725" cy="22288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5E016F16-5767-4D0F-9571-9C22B1F73542}"/>
                </a:ext>
              </a:extLst>
            </xdr:cNvPr>
            <xdr:cNvSpPr txBox="1"/>
          </xdr:nvSpPr>
          <xdr:spPr>
            <a:xfrm>
              <a:off x="3005667" y="296334"/>
              <a:ext cx="2413000" cy="317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 b="1">
                  <a:solidFill>
                    <a:schemeClr val="bg1"/>
                  </a:solidFill>
                </a:rPr>
                <a:t>Entradas</a:t>
              </a:r>
            </a:p>
          </xdr:txBody>
        </xdr:sp>
      </xdr:grpSp>
      <xdr:pic>
        <xdr:nvPicPr>
          <xdr:cNvPr id="18" name="Gráfico 17" descr="Moedas com preenchimento sólido">
            <a:extLst>
              <a:ext uri="{FF2B5EF4-FFF2-40B4-BE49-F238E27FC236}">
                <a16:creationId xmlns:a16="http://schemas.microsoft.com/office/drawing/2014/main" id="{A79894B7-9B76-4C6D-BFD6-BEFFD1BD1F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rcRect/>
          <a:stretch/>
        </xdr:blipFill>
        <xdr:spPr>
          <a:xfrm>
            <a:off x="4984750" y="148044"/>
            <a:ext cx="613833" cy="54521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21166</xdr:colOff>
      <xdr:row>3</xdr:row>
      <xdr:rowOff>84666</xdr:rowOff>
    </xdr:from>
    <xdr:to>
      <xdr:col>0</xdr:col>
      <xdr:colOff>1619250</xdr:colOff>
      <xdr:row>21</xdr:row>
      <xdr:rowOff>54429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5F168FC7-21BD-463D-9C19-0DA48F9494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66" y="656166"/>
              <a:ext cx="1598084" cy="3398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211667</xdr:colOff>
      <xdr:row>0</xdr:row>
      <xdr:rowOff>21167</xdr:rowOff>
    </xdr:from>
    <xdr:to>
      <xdr:col>18</xdr:col>
      <xdr:colOff>603250</xdr:colOff>
      <xdr:row>4</xdr:row>
      <xdr:rowOff>21167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2393E0A9-036F-4CDE-AE9F-89DFC917692E}"/>
            </a:ext>
          </a:extLst>
        </xdr:cNvPr>
        <xdr:cNvSpPr/>
      </xdr:nvSpPr>
      <xdr:spPr>
        <a:xfrm>
          <a:off x="1841500" y="21167"/>
          <a:ext cx="10826750" cy="76200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508000</xdr:colOff>
      <xdr:row>0</xdr:row>
      <xdr:rowOff>74084</xdr:rowOff>
    </xdr:from>
    <xdr:to>
      <xdr:col>4</xdr:col>
      <xdr:colOff>592667</xdr:colOff>
      <xdr:row>2</xdr:row>
      <xdr:rowOff>21167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F463461-15F0-4F21-8416-D4D66A6062FC}"/>
            </a:ext>
          </a:extLst>
        </xdr:cNvPr>
        <xdr:cNvSpPr txBox="1"/>
      </xdr:nvSpPr>
      <xdr:spPr>
        <a:xfrm>
          <a:off x="2751667" y="74084"/>
          <a:ext cx="1312333" cy="328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Olá,</a:t>
          </a:r>
          <a:r>
            <a:rPr lang="pt-BR" sz="14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Danielle!</a:t>
          </a:r>
          <a:endParaRPr lang="pt-BR" sz="14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455083</xdr:colOff>
      <xdr:row>1</xdr:row>
      <xdr:rowOff>169333</xdr:rowOff>
    </xdr:from>
    <xdr:to>
      <xdr:col>6</xdr:col>
      <xdr:colOff>317500</xdr:colOff>
      <xdr:row>3</xdr:row>
      <xdr:rowOff>74083</xdr:rowOff>
    </xdr:to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E2035573-994C-4716-AB97-6A05199C5D4D}"/>
            </a:ext>
          </a:extLst>
        </xdr:cNvPr>
        <xdr:cNvSpPr txBox="1"/>
      </xdr:nvSpPr>
      <xdr:spPr>
        <a:xfrm>
          <a:off x="2698750" y="359833"/>
          <a:ext cx="231775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tx1">
                  <a:lumMod val="50000"/>
                  <a:lumOff val="50000"/>
                </a:schemeClr>
              </a:solidFill>
            </a:rPr>
            <a:t>Acompanhamento</a:t>
          </a:r>
          <a:r>
            <a:rPr lang="pt-BR" sz="1100" baseline="0">
              <a:solidFill>
                <a:schemeClr val="tx1">
                  <a:lumMod val="50000"/>
                  <a:lumOff val="50000"/>
                </a:schemeClr>
              </a:solidFill>
            </a:rPr>
            <a:t> Financeiro</a:t>
          </a:r>
          <a:endParaRPr lang="pt-BR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63500</xdr:colOff>
      <xdr:row>0</xdr:row>
      <xdr:rowOff>0</xdr:rowOff>
    </xdr:from>
    <xdr:to>
      <xdr:col>8</xdr:col>
      <xdr:colOff>364066</xdr:colOff>
      <xdr:row>4</xdr:row>
      <xdr:rowOff>152400</xdr:rowOff>
    </xdr:to>
    <xdr:pic>
      <xdr:nvPicPr>
        <xdr:cNvPr id="28" name="Gráfico 27" descr="Crescimento Comercial com preenchimento sólido">
          <a:extLst>
            <a:ext uri="{FF2B5EF4-FFF2-40B4-BE49-F238E27FC236}">
              <a16:creationId xmlns:a16="http://schemas.microsoft.com/office/drawing/2014/main" id="{42B667B4-82D5-4E15-AB60-737F16F90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376333" y="0"/>
          <a:ext cx="914400" cy="914400"/>
        </a:xfrm>
        <a:prstGeom prst="rect">
          <a:avLst/>
        </a:prstGeom>
      </xdr:spPr>
    </xdr:pic>
    <xdr:clientData/>
  </xdr:twoCellAnchor>
  <xdr:twoCellAnchor>
    <xdr:from>
      <xdr:col>13</xdr:col>
      <xdr:colOff>272143</xdr:colOff>
      <xdr:row>4</xdr:row>
      <xdr:rowOff>91055</xdr:rowOff>
    </xdr:from>
    <xdr:to>
      <xdr:col>20</xdr:col>
      <xdr:colOff>340179</xdr:colOff>
      <xdr:row>20</xdr:row>
      <xdr:rowOff>163285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D0F1D6FA-EE2F-4287-8B50-FB866E7CA5FA}"/>
            </a:ext>
          </a:extLst>
        </xdr:cNvPr>
        <xdr:cNvGrpSpPr/>
      </xdr:nvGrpSpPr>
      <xdr:grpSpPr>
        <a:xfrm>
          <a:off x="9252857" y="853055"/>
          <a:ext cx="4354286" cy="3120230"/>
          <a:chOff x="9266464" y="893877"/>
          <a:chExt cx="4354286" cy="3120230"/>
        </a:xfrm>
      </xdr:grpSpPr>
      <xdr:grpSp>
        <xdr:nvGrpSpPr>
          <xdr:cNvPr id="40" name="Agrupar 39">
            <a:extLst>
              <a:ext uri="{FF2B5EF4-FFF2-40B4-BE49-F238E27FC236}">
                <a16:creationId xmlns:a16="http://schemas.microsoft.com/office/drawing/2014/main" id="{DAD108A4-394C-4CCF-8120-BDA270A34B98}"/>
              </a:ext>
            </a:extLst>
          </xdr:cNvPr>
          <xdr:cNvGrpSpPr/>
        </xdr:nvGrpSpPr>
        <xdr:grpSpPr>
          <a:xfrm>
            <a:off x="9266464" y="1002732"/>
            <a:ext cx="4354286" cy="3011375"/>
            <a:chOff x="9307286" y="1329304"/>
            <a:chExt cx="4572000" cy="2793660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8EE2DF67-5894-49DC-86E9-5BE17FCB3888}"/>
                </a:ext>
              </a:extLst>
            </xdr:cNvPr>
            <xdr:cNvSpPr/>
          </xdr:nvSpPr>
          <xdr:spPr>
            <a:xfrm>
              <a:off x="9320893" y="1342910"/>
              <a:ext cx="4558393" cy="2780054"/>
            </a:xfrm>
            <a:prstGeom prst="roundRect">
              <a:avLst>
                <a:gd name="adj" fmla="val 23519"/>
              </a:avLst>
            </a:prstGeom>
            <a:solidFill>
              <a:schemeClr val="bg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39" name="Retângulo: Cantos Superiores Arredondados 38">
              <a:extLst>
                <a:ext uri="{FF2B5EF4-FFF2-40B4-BE49-F238E27FC236}">
                  <a16:creationId xmlns:a16="http://schemas.microsoft.com/office/drawing/2014/main" id="{CE0F44BF-57B2-48E1-95EC-05F9B2821DDA}"/>
                </a:ext>
              </a:extLst>
            </xdr:cNvPr>
            <xdr:cNvSpPr/>
          </xdr:nvSpPr>
          <xdr:spPr>
            <a:xfrm>
              <a:off x="9307286" y="1329304"/>
              <a:ext cx="4572000" cy="49405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pic>
        <xdr:nvPicPr>
          <xdr:cNvPr id="41" name="Gráfico 40" descr="Cofrinho com preenchimento sólido">
            <a:extLst>
              <a:ext uri="{FF2B5EF4-FFF2-40B4-BE49-F238E27FC236}">
                <a16:creationId xmlns:a16="http://schemas.microsoft.com/office/drawing/2014/main" id="{8E334665-2B13-41E9-A11E-D25EFA56AF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015107" y="893877"/>
            <a:ext cx="553560" cy="623231"/>
          </a:xfrm>
          <a:prstGeom prst="rect">
            <a:avLst/>
          </a:prstGeom>
        </xdr:spPr>
      </xdr:pic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6C73A39F-6DF0-4D46-971A-AEBF6D250838}"/>
              </a:ext>
            </a:extLst>
          </xdr:cNvPr>
          <xdr:cNvSpPr txBox="1"/>
        </xdr:nvSpPr>
        <xdr:spPr>
          <a:xfrm>
            <a:off x="9647465" y="1088571"/>
            <a:ext cx="1306286" cy="571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Economias</a:t>
            </a:r>
            <a:endParaRPr lang="pt-BR" sz="11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aphicFrame macro="">
        <xdr:nvGraphicFramePr>
          <xdr:cNvPr id="44" name="Gráfico 43">
            <a:extLst>
              <a:ext uri="{FF2B5EF4-FFF2-40B4-BE49-F238E27FC236}">
                <a16:creationId xmlns:a16="http://schemas.microsoft.com/office/drawing/2014/main" id="{1B7921FC-DCD9-4859-B0B3-E679C2B6F02B}"/>
              </a:ext>
            </a:extLst>
          </xdr:cNvPr>
          <xdr:cNvGraphicFramePr>
            <a:graphicFrameLocks/>
          </xdr:cNvGraphicFramePr>
        </xdr:nvGraphicFramePr>
        <xdr:xfrm>
          <a:off x="9280072" y="1374322"/>
          <a:ext cx="4136572" cy="25853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 editAs="oneCell">
    <xdr:from>
      <xdr:col>8</xdr:col>
      <xdr:colOff>492618</xdr:colOff>
      <xdr:row>0</xdr:row>
      <xdr:rowOff>0</xdr:rowOff>
    </xdr:from>
    <xdr:to>
      <xdr:col>18</xdr:col>
      <xdr:colOff>163285</xdr:colOff>
      <xdr:row>3</xdr:row>
      <xdr:rowOff>149679</xdr:rowOff>
    </xdr:to>
    <xdr:pic>
      <xdr:nvPicPr>
        <xdr:cNvPr id="45" name="Imagem 44" descr="desenho estilo doodle ilustração de pilha de dinheiro com ...">
          <a:extLst>
            <a:ext uri="{FF2B5EF4-FFF2-40B4-BE49-F238E27FC236}">
              <a16:creationId xmlns:a16="http://schemas.microsoft.com/office/drawing/2014/main" id="{DE60CB92-8D4E-4351-86C2-AEF953500B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81" t="20370" r="10614" b="19753"/>
        <a:stretch/>
      </xdr:blipFill>
      <xdr:spPr bwMode="auto">
        <a:xfrm>
          <a:off x="6411725" y="0"/>
          <a:ext cx="5793881" cy="721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5675.472962384258" createdVersion="7" refreshedVersion="7" minRefreshableVersion="3" recordCount="20" xr:uid="{64506746-2A52-4CDC-8596-2CD648459ADB}">
  <cacheSource type="worksheet">
    <worksheetSource name="Tabela1"/>
  </cacheSource>
  <cacheFields count="8">
    <cacheField name="Data" numFmtId="0">
      <sharedItems/>
    </cacheField>
    <cacheField name="Mês" numFmtId="0">
      <sharedItems containsSemiMixedTypes="0" containsString="0" containsNumber="1" containsInteger="1" minValue="1" maxValue="12" count="10">
        <n v="4"/>
        <n v="11"/>
        <n v="8"/>
        <n v="2"/>
        <n v="6"/>
        <n v="10"/>
        <n v="5"/>
        <n v="9"/>
        <n v="12"/>
        <n v="1"/>
      </sharedItems>
    </cacheField>
    <cacheField name="Tipo" numFmtId="0">
      <sharedItems count="2">
        <s v="Entrada"/>
        <s v="Saída"/>
      </sharedItems>
    </cacheField>
    <cacheField name="Categoria" numFmtId="0">
      <sharedItems count="7">
        <s v="Renda"/>
        <s v="Lazer"/>
        <s v="Saúde"/>
        <s v="Educação"/>
        <s v="Investimentos"/>
        <s v="Mercado"/>
        <s v="Transporte"/>
      </sharedItems>
    </cacheField>
    <cacheField name="Descrição" numFmtId="0">
      <sharedItems/>
    </cacheField>
    <cacheField name="Valor" numFmtId="0">
      <sharedItems containsSemiMixedTypes="0" containsString="0" containsNumber="1" minValue="222.01" maxValue="15253.89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146014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2024-04-21"/>
    <x v="0"/>
    <x v="0"/>
    <x v="0"/>
    <s v="Salário Mensal"/>
    <n v="5201.3"/>
    <s v="Cartão de Débito"/>
    <s v="Pendente"/>
  </r>
  <r>
    <s v="2024-11-16"/>
    <x v="1"/>
    <x v="1"/>
    <x v="1"/>
    <s v="Viagem"/>
    <n v="3812.21"/>
    <s v="Cartão de Crédito"/>
    <s v="Concluído"/>
  </r>
  <r>
    <s v="2023-08-11"/>
    <x v="2"/>
    <x v="1"/>
    <x v="0"/>
    <s v="Bônus"/>
    <n v="2441.73"/>
    <s v="Cartão de Débito"/>
    <s v="Pendente"/>
  </r>
  <r>
    <s v="2024-08-20"/>
    <x v="2"/>
    <x v="1"/>
    <x v="1"/>
    <s v="Viagem"/>
    <n v="4404.75"/>
    <s v="Cartão de Crédito"/>
    <s v="Concluído"/>
  </r>
  <r>
    <s v="2023-04-15"/>
    <x v="0"/>
    <x v="0"/>
    <x v="2"/>
    <s v="Farmácia"/>
    <n v="15253.89"/>
    <s v="Cartão de Crédito"/>
    <s v="Pendente"/>
  </r>
  <r>
    <s v="2023-04-30"/>
    <x v="0"/>
    <x v="0"/>
    <x v="3"/>
    <s v="Curso Online"/>
    <n v="643.21"/>
    <s v="Cartão de Crédito"/>
    <s v="Cancelado"/>
  </r>
  <r>
    <s v="2024-02-05"/>
    <x v="3"/>
    <x v="0"/>
    <x v="4"/>
    <s v="Aplicação em Fundo"/>
    <n v="8044.56"/>
    <s v="Pix"/>
    <s v="Pendente"/>
  </r>
  <r>
    <s v="2023-06-24"/>
    <x v="4"/>
    <x v="0"/>
    <x v="2"/>
    <s v="Consulta Médica"/>
    <n v="9571.25"/>
    <s v="Pix"/>
    <s v="Pendente"/>
  </r>
  <r>
    <s v="2023-08-12"/>
    <x v="2"/>
    <x v="1"/>
    <x v="5"/>
    <s v="Supermercado"/>
    <n v="1184.03"/>
    <s v="Transferência Bancária"/>
    <s v="Concluído"/>
  </r>
  <r>
    <s v="2023-10-26"/>
    <x v="5"/>
    <x v="1"/>
    <x v="5"/>
    <s v="Supermercado"/>
    <n v="1231.44"/>
    <s v="Cartão de Crédito"/>
    <s v="Concluído"/>
  </r>
  <r>
    <s v="2023-10-07"/>
    <x v="5"/>
    <x v="1"/>
    <x v="0"/>
    <s v="Salário Mensal"/>
    <n v="222.01"/>
    <s v="Cartão de Crédito"/>
    <s v="Concluído"/>
  </r>
  <r>
    <s v="2023-10-22"/>
    <x v="5"/>
    <x v="0"/>
    <x v="6"/>
    <s v="Gasolina"/>
    <n v="2174.3200000000002"/>
    <s v="Cartão de Débito"/>
    <s v="Concluído"/>
  </r>
  <r>
    <s v="2023-06-25"/>
    <x v="4"/>
    <x v="1"/>
    <x v="6"/>
    <s v="Gasolina"/>
    <n v="4334.3999999999996"/>
    <s v="Pix"/>
    <s v="Concluído"/>
  </r>
  <r>
    <s v="2023-05-28"/>
    <x v="6"/>
    <x v="0"/>
    <x v="4"/>
    <s v="Compra de Ações"/>
    <n v="4349.67"/>
    <s v="Cartão de Débito"/>
    <s v="Concluído"/>
  </r>
  <r>
    <s v="2023-09-18"/>
    <x v="7"/>
    <x v="1"/>
    <x v="6"/>
    <s v="Passagem de Ônibus"/>
    <n v="4878.68"/>
    <s v="Cartão de Débito"/>
    <s v="Pendente"/>
  </r>
  <r>
    <s v="2024-08-22"/>
    <x v="2"/>
    <x v="0"/>
    <x v="0"/>
    <s v="Freelance"/>
    <n v="5897.08"/>
    <s v="Cartão de Crédito"/>
    <s v="Concluído"/>
  </r>
  <r>
    <s v="2023-12-07"/>
    <x v="8"/>
    <x v="1"/>
    <x v="6"/>
    <s v="Gasolina"/>
    <n v="2413.56"/>
    <s v="Pix"/>
    <s v="Cancelado"/>
  </r>
  <r>
    <s v="2024-01-17"/>
    <x v="9"/>
    <x v="1"/>
    <x v="3"/>
    <s v="Curso Online"/>
    <n v="3039.55"/>
    <s v="Transferência Bancária"/>
    <s v="Concluído"/>
  </r>
  <r>
    <s v="2024-08-10"/>
    <x v="2"/>
    <x v="1"/>
    <x v="4"/>
    <s v="Aplicação em Fundo"/>
    <n v="2780.49"/>
    <s v="Cartão de Crédito"/>
    <s v="Concluído"/>
  </r>
  <r>
    <s v="2023-05-22"/>
    <x v="6"/>
    <x v="0"/>
    <x v="0"/>
    <s v="Salário Mensal"/>
    <n v="11610.42"/>
    <s v="Cartão de Déb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4D53E-2F7E-47C7-A096-331DCE5B81E6}" name="Tabela dinâmica3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D3:E9" firstHeaderRow="1" firstDataRow="1" firstDataCol="1" rowPageCount="1" colPageCount="1"/>
  <pivotFields count="8">
    <pivotField showAll="0"/>
    <pivotField showAll="0">
      <items count="11">
        <item x="9"/>
        <item x="3"/>
        <item x="0"/>
        <item x="6"/>
        <item x="4"/>
        <item x="2"/>
        <item x="7"/>
        <item x="5"/>
        <item x="1"/>
        <item x="8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3"/>
        <item x="4"/>
        <item x="1"/>
        <item x="5"/>
        <item x="0"/>
        <item x="2"/>
        <item x="6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4"/>
    </i>
    <i>
      <x v="5"/>
    </i>
    <i>
      <x v="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80D0D-0E60-4B5D-8316-A77A52BE9C8E}" name="Tabela dinâmica2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1">
  <location ref="A3:B10" firstHeaderRow="1" firstDataRow="1" firstDataCol="1" rowPageCount="1" colPageCount="1"/>
  <pivotFields count="8">
    <pivotField showAll="0"/>
    <pivotField showAll="0">
      <items count="11">
        <item x="9"/>
        <item x="3"/>
        <item x="0"/>
        <item x="6"/>
        <item x="4"/>
        <item x="2"/>
        <item x="7"/>
        <item x="5"/>
        <item x="1"/>
        <item x="8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3"/>
        <item x="4"/>
        <item x="1"/>
        <item x="5"/>
        <item x="0"/>
        <item x="2"/>
        <item x="6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7"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BD06F21E-D7D8-4D5A-9087-A4AB1DAB8810}" sourceName="Mês">
  <pivotTables>
    <pivotTable tabId="2" name="Tabela dinâmica2"/>
    <pivotTable tabId="2" name="Tabela dinâmica3"/>
  </pivotTables>
  <data>
    <tabular pivotCacheId="314601481">
      <items count="10">
        <i x="9" s="1"/>
        <i x="3" s="1"/>
        <i x="0" s="1"/>
        <i x="6" s="1"/>
        <i x="4" s="1"/>
        <i x="2" s="1"/>
        <i x="7" s="1"/>
        <i x="5" s="1"/>
        <i x="1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E4DE8E9-ABE5-44C3-B821-63313F92567F}" cache="SegmentaçãodeDados_Mês" caption="Mês" style="my_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F78FF-C103-4206-9192-889DFD1B086A}" name="Tabela1" displayName="Tabela1" ref="A1:H21" totalsRowShown="0" headerRowDxfId="3" headerRowBorderDxfId="4" tableBorderDxfId="5">
  <autoFilter ref="A1:H21" xr:uid="{CECF78FF-C103-4206-9192-889DFD1B086A}"/>
  <tableColumns count="8">
    <tableColumn id="1" xr3:uid="{15D82233-C2CF-4650-8822-84388F10CFFD}" name="Data"/>
    <tableColumn id="8" xr3:uid="{923807DC-7C21-405C-B01C-E5890F87B96E}" name="Mês" dataDxfId="2">
      <calculatedColumnFormula>MONTH(Tabela1[[#This Row],[Data]])</calculatedColumnFormula>
    </tableColumn>
    <tableColumn id="2" xr3:uid="{E52710DE-66A1-4AE6-A1B3-EC535FAAF867}" name="Tipo"/>
    <tableColumn id="3" xr3:uid="{29463F67-823E-4BCB-9267-473529CFF6C1}" name="Categoria"/>
    <tableColumn id="4" xr3:uid="{22D4A149-AE10-43BE-A853-FC3671511DBD}" name="Descrição"/>
    <tableColumn id="5" xr3:uid="{5953E5FF-C95D-4B86-B9B4-164D26CB19C2}" name="Valor"/>
    <tableColumn id="6" xr3:uid="{D4A04E53-37C2-40DB-A843-0178D4579D40}" name="Operação Bancária"/>
    <tableColumn id="7" xr3:uid="{F1BE9572-9679-47A1-90DA-A436DF3146A7}" name="Statu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249977111117893"/>
  </sheetPr>
  <dimension ref="A1:H21"/>
  <sheetViews>
    <sheetView workbookViewId="0">
      <selection activeCell="K18" sqref="K18"/>
    </sheetView>
  </sheetViews>
  <sheetFormatPr defaultRowHeight="15" x14ac:dyDescent="0.25"/>
  <cols>
    <col min="1" max="2" width="10.42578125" customWidth="1"/>
    <col min="3" max="3" width="14" bestFit="1" customWidth="1"/>
    <col min="4" max="4" width="19.42578125" bestFit="1" customWidth="1"/>
    <col min="5" max="5" width="10.42578125" customWidth="1"/>
    <col min="6" max="6" width="22.140625" bestFit="1" customWidth="1"/>
    <col min="7" max="7" width="10.42578125" customWidth="1"/>
    <col min="10" max="10" width="0" hidden="1" customWidth="1"/>
  </cols>
  <sheetData>
    <row r="1" spans="1:8" x14ac:dyDescent="0.25">
      <c r="A1" s="1" t="s">
        <v>0</v>
      </c>
      <c r="B1" s="1" t="s">
        <v>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>
        <f>MONTH(Tabela1[[#This Row],[Data]])</f>
        <v>4</v>
      </c>
      <c r="C2" t="s">
        <v>27</v>
      </c>
      <c r="D2" t="s">
        <v>29</v>
      </c>
      <c r="E2" t="s">
        <v>36</v>
      </c>
      <c r="F2">
        <v>5201.3</v>
      </c>
      <c r="G2" t="s">
        <v>48</v>
      </c>
      <c r="H2" t="s">
        <v>52</v>
      </c>
    </row>
    <row r="3" spans="1:8" x14ac:dyDescent="0.25">
      <c r="A3" t="s">
        <v>8</v>
      </c>
      <c r="B3">
        <f>MONTH(Tabela1[[#This Row],[Data]])</f>
        <v>11</v>
      </c>
      <c r="C3" t="s">
        <v>28</v>
      </c>
      <c r="D3" t="s">
        <v>30</v>
      </c>
      <c r="E3" t="s">
        <v>37</v>
      </c>
      <c r="F3">
        <v>3812.21</v>
      </c>
      <c r="G3" t="s">
        <v>49</v>
      </c>
      <c r="H3" t="s">
        <v>53</v>
      </c>
    </row>
    <row r="4" spans="1:8" x14ac:dyDescent="0.25">
      <c r="A4" t="s">
        <v>9</v>
      </c>
      <c r="B4">
        <f>MONTH(Tabela1[[#This Row],[Data]])</f>
        <v>8</v>
      </c>
      <c r="C4" t="s">
        <v>28</v>
      </c>
      <c r="D4" t="s">
        <v>29</v>
      </c>
      <c r="E4" t="s">
        <v>38</v>
      </c>
      <c r="F4">
        <v>2441.73</v>
      </c>
      <c r="G4" t="s">
        <v>48</v>
      </c>
      <c r="H4" t="s">
        <v>52</v>
      </c>
    </row>
    <row r="5" spans="1:8" x14ac:dyDescent="0.25">
      <c r="A5" t="s">
        <v>10</v>
      </c>
      <c r="B5">
        <f>MONTH(Tabela1[[#This Row],[Data]])</f>
        <v>8</v>
      </c>
      <c r="C5" t="s">
        <v>28</v>
      </c>
      <c r="D5" t="s">
        <v>30</v>
      </c>
      <c r="E5" t="s">
        <v>37</v>
      </c>
      <c r="F5">
        <v>4404.75</v>
      </c>
      <c r="G5" t="s">
        <v>49</v>
      </c>
      <c r="H5" t="s">
        <v>53</v>
      </c>
    </row>
    <row r="6" spans="1:8" x14ac:dyDescent="0.25">
      <c r="A6" t="s">
        <v>11</v>
      </c>
      <c r="B6">
        <f>MONTH(Tabela1[[#This Row],[Data]])</f>
        <v>4</v>
      </c>
      <c r="C6" t="s">
        <v>27</v>
      </c>
      <c r="D6" t="s">
        <v>31</v>
      </c>
      <c r="E6" t="s">
        <v>39</v>
      </c>
      <c r="F6">
        <v>15253.89</v>
      </c>
      <c r="G6" t="s">
        <v>49</v>
      </c>
      <c r="H6" t="s">
        <v>52</v>
      </c>
    </row>
    <row r="7" spans="1:8" x14ac:dyDescent="0.25">
      <c r="A7" t="s">
        <v>12</v>
      </c>
      <c r="B7">
        <f>MONTH(Tabela1[[#This Row],[Data]])</f>
        <v>4</v>
      </c>
      <c r="C7" t="s">
        <v>27</v>
      </c>
      <c r="D7" t="s">
        <v>32</v>
      </c>
      <c r="E7" t="s">
        <v>40</v>
      </c>
      <c r="F7">
        <v>643.21</v>
      </c>
      <c r="G7" t="s">
        <v>49</v>
      </c>
      <c r="H7" t="s">
        <v>54</v>
      </c>
    </row>
    <row r="8" spans="1:8" x14ac:dyDescent="0.25">
      <c r="A8" t="s">
        <v>13</v>
      </c>
      <c r="B8">
        <f>MONTH(Tabela1[[#This Row],[Data]])</f>
        <v>2</v>
      </c>
      <c r="C8" t="s">
        <v>27</v>
      </c>
      <c r="D8" t="s">
        <v>33</v>
      </c>
      <c r="E8" t="s">
        <v>41</v>
      </c>
      <c r="F8">
        <v>8044.56</v>
      </c>
      <c r="G8" t="s">
        <v>50</v>
      </c>
      <c r="H8" t="s">
        <v>52</v>
      </c>
    </row>
    <row r="9" spans="1:8" x14ac:dyDescent="0.25">
      <c r="A9" t="s">
        <v>14</v>
      </c>
      <c r="B9">
        <f>MONTH(Tabela1[[#This Row],[Data]])</f>
        <v>6</v>
      </c>
      <c r="C9" t="s">
        <v>27</v>
      </c>
      <c r="D9" t="s">
        <v>31</v>
      </c>
      <c r="E9" t="s">
        <v>42</v>
      </c>
      <c r="F9">
        <v>9571.25</v>
      </c>
      <c r="G9" t="s">
        <v>50</v>
      </c>
      <c r="H9" t="s">
        <v>52</v>
      </c>
    </row>
    <row r="10" spans="1:8" x14ac:dyDescent="0.25">
      <c r="A10" t="s">
        <v>15</v>
      </c>
      <c r="B10">
        <f>MONTH(Tabela1[[#This Row],[Data]])</f>
        <v>8</v>
      </c>
      <c r="C10" t="s">
        <v>28</v>
      </c>
      <c r="D10" t="s">
        <v>34</v>
      </c>
      <c r="E10" t="s">
        <v>43</v>
      </c>
      <c r="F10">
        <v>1184.03</v>
      </c>
      <c r="G10" t="s">
        <v>51</v>
      </c>
      <c r="H10" t="s">
        <v>53</v>
      </c>
    </row>
    <row r="11" spans="1:8" x14ac:dyDescent="0.25">
      <c r="A11" t="s">
        <v>16</v>
      </c>
      <c r="B11">
        <f>MONTH(Tabela1[[#This Row],[Data]])</f>
        <v>10</v>
      </c>
      <c r="C11" t="s">
        <v>28</v>
      </c>
      <c r="D11" t="s">
        <v>34</v>
      </c>
      <c r="E11" t="s">
        <v>43</v>
      </c>
      <c r="F11">
        <v>1231.44</v>
      </c>
      <c r="G11" t="s">
        <v>49</v>
      </c>
      <c r="H11" t="s">
        <v>53</v>
      </c>
    </row>
    <row r="12" spans="1:8" x14ac:dyDescent="0.25">
      <c r="A12" t="s">
        <v>17</v>
      </c>
      <c r="B12">
        <f>MONTH(Tabela1[[#This Row],[Data]])</f>
        <v>10</v>
      </c>
      <c r="C12" t="s">
        <v>28</v>
      </c>
      <c r="D12" t="s">
        <v>29</v>
      </c>
      <c r="E12" t="s">
        <v>36</v>
      </c>
      <c r="F12">
        <v>222.01</v>
      </c>
      <c r="G12" t="s">
        <v>49</v>
      </c>
      <c r="H12" t="s">
        <v>53</v>
      </c>
    </row>
    <row r="13" spans="1:8" x14ac:dyDescent="0.25">
      <c r="A13" t="s">
        <v>18</v>
      </c>
      <c r="B13">
        <f>MONTH(Tabela1[[#This Row],[Data]])</f>
        <v>10</v>
      </c>
      <c r="C13" t="s">
        <v>27</v>
      </c>
      <c r="D13" t="s">
        <v>35</v>
      </c>
      <c r="E13" t="s">
        <v>44</v>
      </c>
      <c r="F13">
        <v>2174.3200000000002</v>
      </c>
      <c r="G13" t="s">
        <v>48</v>
      </c>
      <c r="H13" t="s">
        <v>53</v>
      </c>
    </row>
    <row r="14" spans="1:8" x14ac:dyDescent="0.25">
      <c r="A14" t="s">
        <v>19</v>
      </c>
      <c r="B14">
        <f>MONTH(Tabela1[[#This Row],[Data]])</f>
        <v>6</v>
      </c>
      <c r="C14" t="s">
        <v>28</v>
      </c>
      <c r="D14" t="s">
        <v>35</v>
      </c>
      <c r="E14" t="s">
        <v>44</v>
      </c>
      <c r="F14">
        <v>4334.3999999999996</v>
      </c>
      <c r="G14" t="s">
        <v>50</v>
      </c>
      <c r="H14" t="s">
        <v>53</v>
      </c>
    </row>
    <row r="15" spans="1:8" x14ac:dyDescent="0.25">
      <c r="A15" t="s">
        <v>20</v>
      </c>
      <c r="B15">
        <f>MONTH(Tabela1[[#This Row],[Data]])</f>
        <v>5</v>
      </c>
      <c r="C15" t="s">
        <v>27</v>
      </c>
      <c r="D15" t="s">
        <v>33</v>
      </c>
      <c r="E15" t="s">
        <v>45</v>
      </c>
      <c r="F15">
        <v>4349.67</v>
      </c>
      <c r="G15" t="s">
        <v>48</v>
      </c>
      <c r="H15" t="s">
        <v>53</v>
      </c>
    </row>
    <row r="16" spans="1:8" x14ac:dyDescent="0.25">
      <c r="A16" t="s">
        <v>21</v>
      </c>
      <c r="B16">
        <f>MONTH(Tabela1[[#This Row],[Data]])</f>
        <v>9</v>
      </c>
      <c r="C16" t="s">
        <v>28</v>
      </c>
      <c r="D16" t="s">
        <v>35</v>
      </c>
      <c r="E16" t="s">
        <v>46</v>
      </c>
      <c r="F16">
        <v>4878.68</v>
      </c>
      <c r="G16" t="s">
        <v>48</v>
      </c>
      <c r="H16" t="s">
        <v>52</v>
      </c>
    </row>
    <row r="17" spans="1:8" x14ac:dyDescent="0.25">
      <c r="A17" t="s">
        <v>22</v>
      </c>
      <c r="B17">
        <f>MONTH(Tabela1[[#This Row],[Data]])</f>
        <v>8</v>
      </c>
      <c r="C17" t="s">
        <v>27</v>
      </c>
      <c r="D17" t="s">
        <v>29</v>
      </c>
      <c r="E17" t="s">
        <v>47</v>
      </c>
      <c r="F17">
        <v>5897.08</v>
      </c>
      <c r="G17" t="s">
        <v>49</v>
      </c>
      <c r="H17" t="s">
        <v>53</v>
      </c>
    </row>
    <row r="18" spans="1:8" x14ac:dyDescent="0.25">
      <c r="A18" t="s">
        <v>23</v>
      </c>
      <c r="B18">
        <f>MONTH(Tabela1[[#This Row],[Data]])</f>
        <v>12</v>
      </c>
      <c r="C18" t="s">
        <v>28</v>
      </c>
      <c r="D18" t="s">
        <v>35</v>
      </c>
      <c r="E18" t="s">
        <v>44</v>
      </c>
      <c r="F18">
        <v>2413.56</v>
      </c>
      <c r="G18" t="s">
        <v>50</v>
      </c>
      <c r="H18" t="s">
        <v>54</v>
      </c>
    </row>
    <row r="19" spans="1:8" x14ac:dyDescent="0.25">
      <c r="A19" t="s">
        <v>24</v>
      </c>
      <c r="B19">
        <f>MONTH(Tabela1[[#This Row],[Data]])</f>
        <v>1</v>
      </c>
      <c r="C19" t="s">
        <v>28</v>
      </c>
      <c r="D19" t="s">
        <v>32</v>
      </c>
      <c r="E19" t="s">
        <v>40</v>
      </c>
      <c r="F19">
        <v>3039.55</v>
      </c>
      <c r="G19" t="s">
        <v>51</v>
      </c>
      <c r="H19" t="s">
        <v>53</v>
      </c>
    </row>
    <row r="20" spans="1:8" x14ac:dyDescent="0.25">
      <c r="A20" t="s">
        <v>25</v>
      </c>
      <c r="B20">
        <f>MONTH(Tabela1[[#This Row],[Data]])</f>
        <v>8</v>
      </c>
      <c r="C20" t="s">
        <v>28</v>
      </c>
      <c r="D20" t="s">
        <v>33</v>
      </c>
      <c r="E20" t="s">
        <v>41</v>
      </c>
      <c r="F20">
        <v>2780.49</v>
      </c>
      <c r="G20" t="s">
        <v>49</v>
      </c>
      <c r="H20" t="s">
        <v>53</v>
      </c>
    </row>
    <row r="21" spans="1:8" x14ac:dyDescent="0.25">
      <c r="A21" t="s">
        <v>26</v>
      </c>
      <c r="B21">
        <f>MONTH(Tabela1[[#This Row],[Data]])</f>
        <v>5</v>
      </c>
      <c r="C21" t="s">
        <v>27</v>
      </c>
      <c r="D21" t="s">
        <v>29</v>
      </c>
      <c r="E21" t="s">
        <v>36</v>
      </c>
      <c r="F21">
        <v>11610.42</v>
      </c>
      <c r="G21" t="s">
        <v>48</v>
      </c>
      <c r="H21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7E51-93BE-460E-B6E4-E722EE873972}">
  <sheetPr>
    <tabColor theme="3" tint="-0.249977111117893"/>
  </sheetPr>
  <dimension ref="A1:E10"/>
  <sheetViews>
    <sheetView workbookViewId="0">
      <selection activeCell="H9" sqref="H9"/>
    </sheetView>
  </sheetViews>
  <sheetFormatPr defaultRowHeight="15" x14ac:dyDescent="0.25"/>
  <cols>
    <col min="1" max="1" width="18" bestFit="1" customWidth="1"/>
    <col min="2" max="2" width="13.85546875" bestFit="1" customWidth="1"/>
    <col min="4" max="4" width="18" bestFit="1" customWidth="1"/>
    <col min="5" max="5" width="13.85546875" bestFit="1" customWidth="1"/>
  </cols>
  <sheetData>
    <row r="1" spans="1:5" x14ac:dyDescent="0.25">
      <c r="A1" s="2" t="s">
        <v>1</v>
      </c>
      <c r="B1" t="s">
        <v>28</v>
      </c>
      <c r="D1" s="2" t="s">
        <v>1</v>
      </c>
      <c r="E1" t="s">
        <v>27</v>
      </c>
    </row>
    <row r="3" spans="1:5" x14ac:dyDescent="0.25">
      <c r="A3" s="2" t="s">
        <v>55</v>
      </c>
      <c r="B3" t="s">
        <v>56</v>
      </c>
      <c r="D3" s="2" t="s">
        <v>55</v>
      </c>
      <c r="E3" t="s">
        <v>56</v>
      </c>
    </row>
    <row r="4" spans="1:5" x14ac:dyDescent="0.25">
      <c r="A4" s="3" t="s">
        <v>32</v>
      </c>
      <c r="B4" s="4">
        <v>3039.55</v>
      </c>
      <c r="D4" s="3" t="s">
        <v>32</v>
      </c>
      <c r="E4" s="4">
        <v>643.21</v>
      </c>
    </row>
    <row r="5" spans="1:5" x14ac:dyDescent="0.25">
      <c r="A5" s="3" t="s">
        <v>33</v>
      </c>
      <c r="B5" s="4">
        <v>2780.49</v>
      </c>
      <c r="D5" s="3" t="s">
        <v>33</v>
      </c>
      <c r="E5" s="4">
        <v>12394.23</v>
      </c>
    </row>
    <row r="6" spans="1:5" x14ac:dyDescent="0.25">
      <c r="A6" s="3" t="s">
        <v>30</v>
      </c>
      <c r="B6" s="4">
        <v>8216.9599999999991</v>
      </c>
      <c r="D6" s="3" t="s">
        <v>29</v>
      </c>
      <c r="E6" s="4">
        <v>22708.800000000003</v>
      </c>
    </row>
    <row r="7" spans="1:5" x14ac:dyDescent="0.25">
      <c r="A7" s="3" t="s">
        <v>34</v>
      </c>
      <c r="B7" s="4">
        <v>2415.4700000000003</v>
      </c>
      <c r="D7" s="3" t="s">
        <v>31</v>
      </c>
      <c r="E7" s="4">
        <v>24825.14</v>
      </c>
    </row>
    <row r="8" spans="1:5" x14ac:dyDescent="0.25">
      <c r="A8" s="3" t="s">
        <v>29</v>
      </c>
      <c r="B8" s="4">
        <v>2663.74</v>
      </c>
      <c r="D8" s="3" t="s">
        <v>35</v>
      </c>
      <c r="E8" s="4">
        <v>2174.3200000000002</v>
      </c>
    </row>
    <row r="9" spans="1:5" x14ac:dyDescent="0.25">
      <c r="A9" s="3" t="s">
        <v>35</v>
      </c>
      <c r="B9" s="4">
        <v>11626.64</v>
      </c>
      <c r="D9" s="3" t="s">
        <v>57</v>
      </c>
      <c r="E9" s="4">
        <v>62745.700000000004</v>
      </c>
    </row>
    <row r="10" spans="1:5" x14ac:dyDescent="0.25">
      <c r="A10" s="3" t="s">
        <v>57</v>
      </c>
      <c r="B10" s="4">
        <v>30742.85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B8312-D978-4761-9D9E-F843D28D02C9}">
  <sheetPr>
    <tabColor theme="3" tint="-0.249977111117893"/>
  </sheetPr>
  <dimension ref="A1:C29"/>
  <sheetViews>
    <sheetView topLeftCell="A26" workbookViewId="0">
      <selection activeCell="A34" sqref="A34:B47"/>
    </sheetView>
  </sheetViews>
  <sheetFormatPr defaultRowHeight="15" x14ac:dyDescent="0.25"/>
  <cols>
    <col min="1" max="1" width="19.140625" style="10" bestFit="1" customWidth="1"/>
    <col min="2" max="2" width="19" style="10" bestFit="1" customWidth="1"/>
    <col min="3" max="3" width="9.5703125" bestFit="1" customWidth="1"/>
  </cols>
  <sheetData>
    <row r="1" spans="1:3" x14ac:dyDescent="0.25">
      <c r="A1" s="8" t="s">
        <v>59</v>
      </c>
      <c r="B1" s="8" t="s">
        <v>60</v>
      </c>
    </row>
    <row r="2" spans="1:3" x14ac:dyDescent="0.25">
      <c r="A2" s="9">
        <v>45092</v>
      </c>
      <c r="B2" s="12">
        <v>20</v>
      </c>
      <c r="C2" s="7"/>
    </row>
    <row r="3" spans="1:3" x14ac:dyDescent="0.25">
      <c r="A3" s="9">
        <v>45204</v>
      </c>
      <c r="B3" s="12">
        <v>81</v>
      </c>
    </row>
    <row r="4" spans="1:3" x14ac:dyDescent="0.25">
      <c r="A4" s="9">
        <v>45205</v>
      </c>
      <c r="B4" s="12">
        <v>91</v>
      </c>
    </row>
    <row r="5" spans="1:3" x14ac:dyDescent="0.25">
      <c r="A5" s="9">
        <v>45210</v>
      </c>
      <c r="B5" s="12">
        <v>59</v>
      </c>
    </row>
    <row r="6" spans="1:3" x14ac:dyDescent="0.25">
      <c r="A6" s="9">
        <v>45211</v>
      </c>
      <c r="B6" s="12">
        <v>73</v>
      </c>
    </row>
    <row r="7" spans="1:3" x14ac:dyDescent="0.25">
      <c r="A7" s="9">
        <v>45212</v>
      </c>
      <c r="B7" s="12">
        <v>47</v>
      </c>
    </row>
    <row r="8" spans="1:3" x14ac:dyDescent="0.25">
      <c r="A8" s="9">
        <v>45231</v>
      </c>
      <c r="B8" s="12">
        <v>75</v>
      </c>
    </row>
    <row r="9" spans="1:3" x14ac:dyDescent="0.25">
      <c r="A9" s="9">
        <v>45232</v>
      </c>
      <c r="B9" s="12">
        <v>34</v>
      </c>
    </row>
    <row r="10" spans="1:3" x14ac:dyDescent="0.25">
      <c r="A10" s="9">
        <v>45233</v>
      </c>
      <c r="B10" s="12">
        <v>40</v>
      </c>
    </row>
    <row r="11" spans="1:3" x14ac:dyDescent="0.25">
      <c r="A11" s="9">
        <v>45234</v>
      </c>
      <c r="B11" s="12">
        <v>62</v>
      </c>
    </row>
    <row r="12" spans="1:3" x14ac:dyDescent="0.25">
      <c r="A12" s="9">
        <v>45235</v>
      </c>
      <c r="B12" s="12">
        <v>33</v>
      </c>
    </row>
    <row r="13" spans="1:3" x14ac:dyDescent="0.25">
      <c r="A13" s="9">
        <v>45236</v>
      </c>
      <c r="B13" s="12">
        <v>42</v>
      </c>
    </row>
    <row r="14" spans="1:3" x14ac:dyDescent="0.25">
      <c r="A14" s="9">
        <v>45237</v>
      </c>
      <c r="B14" s="12">
        <v>120</v>
      </c>
    </row>
    <row r="15" spans="1:3" x14ac:dyDescent="0.25">
      <c r="A15" s="9">
        <v>45238</v>
      </c>
      <c r="B15" s="12">
        <v>72</v>
      </c>
    </row>
    <row r="16" spans="1:3" x14ac:dyDescent="0.25">
      <c r="A16" s="9">
        <v>45282</v>
      </c>
      <c r="B16" s="12">
        <v>370</v>
      </c>
    </row>
    <row r="17" spans="1:2" x14ac:dyDescent="0.25">
      <c r="A17" s="9">
        <v>45321</v>
      </c>
      <c r="B17" s="12">
        <v>84</v>
      </c>
    </row>
    <row r="18" spans="1:2" x14ac:dyDescent="0.25">
      <c r="A18" s="9">
        <v>45322</v>
      </c>
      <c r="B18" s="12">
        <v>83</v>
      </c>
    </row>
    <row r="19" spans="1:2" x14ac:dyDescent="0.25">
      <c r="A19" s="9">
        <v>45323</v>
      </c>
      <c r="B19" s="12">
        <v>17</v>
      </c>
    </row>
    <row r="20" spans="1:2" x14ac:dyDescent="0.25">
      <c r="A20" s="9">
        <v>45324</v>
      </c>
      <c r="B20" s="12">
        <v>83</v>
      </c>
    </row>
    <row r="21" spans="1:2" x14ac:dyDescent="0.25">
      <c r="A21" s="9">
        <v>45325</v>
      </c>
      <c r="B21" s="12">
        <v>94</v>
      </c>
    </row>
    <row r="22" spans="1:2" x14ac:dyDescent="0.25">
      <c r="A22" s="9">
        <v>45420</v>
      </c>
      <c r="B22" s="12">
        <v>18</v>
      </c>
    </row>
    <row r="23" spans="1:2" x14ac:dyDescent="0.25">
      <c r="A23" s="9">
        <v>45421</v>
      </c>
      <c r="B23" s="12">
        <v>74</v>
      </c>
    </row>
    <row r="24" spans="1:2" x14ac:dyDescent="0.25">
      <c r="A24" s="9">
        <v>45446</v>
      </c>
      <c r="B24" s="12">
        <v>239</v>
      </c>
    </row>
    <row r="25" spans="1:2" x14ac:dyDescent="0.25">
      <c r="A25" s="9">
        <v>45504</v>
      </c>
      <c r="B25" s="12">
        <v>98</v>
      </c>
    </row>
    <row r="26" spans="1:2" x14ac:dyDescent="0.25">
      <c r="A26" s="9">
        <v>45505</v>
      </c>
      <c r="B26" s="12">
        <v>91</v>
      </c>
    </row>
    <row r="28" spans="1:2" x14ac:dyDescent="0.25">
      <c r="A28" s="11" t="s">
        <v>61</v>
      </c>
      <c r="B28" s="13">
        <f>SUM(B2:B26)</f>
        <v>2100</v>
      </c>
    </row>
    <row r="29" spans="1:2" x14ac:dyDescent="0.25">
      <c r="A29" s="11" t="s">
        <v>62</v>
      </c>
      <c r="B29" s="14">
        <v>20000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42CA9-342C-4DC5-8F45-CB4169E2495D}">
  <dimension ref="A2:U2"/>
  <sheetViews>
    <sheetView showGridLines="0" tabSelected="1" zoomScale="70" zoomScaleNormal="70" workbookViewId="0">
      <selection activeCell="B6" sqref="B6"/>
    </sheetView>
  </sheetViews>
  <sheetFormatPr defaultColWidth="0" defaultRowHeight="15" x14ac:dyDescent="0.25"/>
  <cols>
    <col min="1" max="1" width="24.42578125" style="5" customWidth="1"/>
    <col min="2" max="21" width="9.140625" style="6" customWidth="1"/>
    <col min="22" max="16384" width="9.140625" hidden="1"/>
  </cols>
  <sheetData>
    <row r="2" spans="13:13" x14ac:dyDescent="0.25">
      <c r="M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CONTROLLER</vt:lpstr>
      <vt:lpstr>CAIXA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</cp:lastModifiedBy>
  <dcterms:created xsi:type="dcterms:W3CDTF">2025-01-18T12:30:06Z</dcterms:created>
  <dcterms:modified xsi:type="dcterms:W3CDTF">2025-01-18T18:19:45Z</dcterms:modified>
</cp:coreProperties>
</file>